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drawings/drawing3.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drawings/drawing4.xml" ContentType="application/vnd.openxmlformats-officedocument.drawing+xml"/>
  <Override PartName="/xl/customProperty8.bin" ContentType="application/vnd.openxmlformats-officedocument.spreadsheetml.customProperty"/>
  <Override PartName="/xl/drawings/drawing5.xml" ContentType="application/vnd.openxmlformats-officedocument.drawing+xml"/>
  <Override PartName="/xl/customProperty9.bin" ContentType="application/vnd.openxmlformats-officedocument.spreadsheetml.customProperty"/>
  <Override PartName="/xl/drawings/drawing6.xml" ContentType="application/vnd.openxmlformats-officedocument.drawing+xml"/>
  <Override PartName="/xl/customProperty10.bin" ContentType="application/vnd.openxmlformats-officedocument.spreadsheetml.customProperty"/>
  <Override PartName="/xl/customProperty11.bin" ContentType="application/vnd.openxmlformats-officedocument.spreadsheetml.customProperty"/>
  <Override PartName="/xl/drawings/drawing7.xml" ContentType="application/vnd.openxmlformats-officedocument.drawing+xml"/>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C:\Users\edwarm1\Desktop\"/>
    </mc:Choice>
  </mc:AlternateContent>
  <xr:revisionPtr revIDLastSave="0" documentId="8_{16E97166-725E-4F59-B483-D9B19CE7D516}" xr6:coauthVersionLast="47" xr6:coauthVersionMax="47" xr10:uidLastSave="{00000000-0000-0000-0000-000000000000}"/>
  <bookViews>
    <workbookView xWindow="780" yWindow="780" windowWidth="21600" windowHeight="11385" tabRatio="929" xr2:uid="{00000000-000D-0000-FFFF-FFFF00000000}"/>
  </bookViews>
  <sheets>
    <sheet name="Instructions" sheetId="18" r:id="rId1"/>
    <sheet name="Chicken Only Calculator" sheetId="7" r:id="rId2"/>
    <sheet name="Cheese Only Calculator" sheetId="11" r:id="rId3"/>
    <sheet name="Beef Only Calculator" sheetId="8" r:id="rId4"/>
    <sheet name="Pork Only Calculator" sheetId="9" r:id="rId5"/>
    <sheet name="Commodity Summary" sheetId="15" r:id="rId6"/>
    <sheet name="Forecast Summary" sheetId="17" r:id="rId7"/>
    <sheet name="Roll Up - SY25-26 Calculator" sheetId="6" state="veryHidden" r:id="rId8"/>
    <sheet name="Data Sheet" sheetId="12" state="veryHidden" r:id="rId9"/>
    <sheet name="Summary Clear" sheetId="16" state="veryHidden" r:id="rId10"/>
    <sheet name="Lists" sheetId="14" state="veryHidden" r:id="rId11"/>
  </sheets>
  <externalReferences>
    <externalReference r:id="rId12"/>
  </externalReferences>
  <definedNames>
    <definedName name="_xlnm._FilterDatabase" localSheetId="3" hidden="1">'Beef Only Calculator'!$A$6:$T$39</definedName>
    <definedName name="_xlnm._FilterDatabase" localSheetId="2" hidden="1">'Cheese Only Calculator'!$A$6:$T$13</definedName>
    <definedName name="_xlnm._FilterDatabase" localSheetId="1" hidden="1">'Chicken Only Calculator'!$A$8:$U$81</definedName>
    <definedName name="_xlnm._FilterDatabase" localSheetId="8" hidden="1">'Data Sheet'!$A$1:$R$117</definedName>
    <definedName name="_xlnm._FilterDatabase" localSheetId="4" hidden="1">'Pork Only Calculator'!$A$6:$T$10</definedName>
    <definedName name="_xlnm._FilterDatabase" localSheetId="7" hidden="1">'Roll Up - SY25-26 Calculator'!$A$3:$AN$122</definedName>
    <definedName name="_xlnm.Print_Area" localSheetId="3">'Beef Only Calculator'!$A$2:$T$39</definedName>
    <definedName name="_xlnm.Print_Area" localSheetId="2">'Cheese Only Calculator'!$A$1:$T$13</definedName>
    <definedName name="_xlnm.Print_Area" localSheetId="1">'Chicken Only Calculator'!$A$1:$U$63</definedName>
    <definedName name="_xlnm.Print_Area" localSheetId="5">'Commodity Summary'!$C$1:$S$50</definedName>
    <definedName name="_xlnm.Print_Area" localSheetId="6">'Forecast Summary'!$C$1:$S$50</definedName>
    <definedName name="_xlnm.Print_Area" localSheetId="4">'Pork Only Calculator'!$A$1:$T$10</definedName>
    <definedName name="_xlnm.Print_Area" localSheetId="7">'Roll Up - SY25-26 Calculator'!$A$1:$BC$103</definedName>
    <definedName name="_xlnm.Print_Titles" localSheetId="3">'Beef Only Calculator'!$A:$C,'Beef Only Calculator'!$3:$6</definedName>
    <definedName name="_xlnm.Print_Titles" localSheetId="2">'Cheese Only Calculator'!$A:$C,'Cheese Only Calculator'!$2:$6</definedName>
    <definedName name="_xlnm.Print_Titles" localSheetId="1">'Chicken Only Calculator'!$A:$C,'Chicken Only Calculator'!$2:$8</definedName>
    <definedName name="_xlnm.Print_Titles" localSheetId="4">'Pork Only Calculator'!$A:$C,'Pork Only Calculator'!$3:$6</definedName>
    <definedName name="_xlnm.Print_Titles" localSheetId="7">'Roll Up - SY25-26 Calculator'!$A:$C,'Roll Up - SY25-26 Calculator'!$2:$3</definedName>
    <definedName name="Type_of_Beef">T_Beef[]</definedName>
    <definedName name="YN">T_YN[]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8" l="1"/>
  <c r="O11" i="8"/>
  <c r="O13" i="8"/>
  <c r="O14" i="8"/>
  <c r="O15" i="8"/>
  <c r="O16" i="8"/>
  <c r="O18" i="8"/>
  <c r="O19" i="8"/>
  <c r="O20" i="8"/>
  <c r="O21" i="8"/>
  <c r="O22" i="8"/>
  <c r="O23" i="8"/>
  <c r="O24" i="8"/>
  <c r="O25" i="8"/>
  <c r="O26" i="8"/>
  <c r="O27" i="8"/>
  <c r="O28" i="8"/>
  <c r="O29" i="8"/>
  <c r="O30" i="8"/>
  <c r="O31" i="8"/>
  <c r="O32" i="8"/>
  <c r="O33" i="8"/>
  <c r="O34" i="8"/>
  <c r="O35" i="8"/>
  <c r="O36" i="8"/>
  <c r="O37" i="8"/>
  <c r="O38" i="8"/>
  <c r="O39" i="8"/>
  <c r="O40" i="8"/>
  <c r="O55" i="7"/>
  <c r="O56" i="7"/>
  <c r="O57" i="7"/>
  <c r="O58" i="7"/>
  <c r="O59" i="7"/>
  <c r="O60" i="7"/>
  <c r="O61" i="7"/>
  <c r="O62" i="7"/>
  <c r="O63" i="7"/>
  <c r="O64" i="7"/>
  <c r="O66" i="7"/>
  <c r="O67" i="7"/>
  <c r="O68" i="7"/>
  <c r="O69" i="7"/>
  <c r="O70" i="7"/>
  <c r="O71" i="7"/>
  <c r="O72" i="7"/>
  <c r="O73" i="7"/>
  <c r="O74" i="7"/>
  <c r="O75" i="7"/>
  <c r="O76" i="7"/>
  <c r="O77" i="7"/>
  <c r="O53" i="7"/>
  <c r="O52" i="7"/>
  <c r="L2" i="12" l="1"/>
  <c r="M2" i="12"/>
  <c r="L3" i="12"/>
  <c r="M3" i="12"/>
  <c r="L4" i="12"/>
  <c r="M4" i="12"/>
  <c r="L5" i="12"/>
  <c r="M5" i="12"/>
  <c r="L6" i="12"/>
  <c r="M6" i="12"/>
  <c r="L7" i="12"/>
  <c r="M7" i="12"/>
  <c r="L8" i="12"/>
  <c r="M8" i="12"/>
  <c r="L9" i="12"/>
  <c r="M9" i="12"/>
  <c r="L10" i="12"/>
  <c r="M10" i="12"/>
  <c r="L11" i="12"/>
  <c r="M11" i="12"/>
  <c r="L12" i="12"/>
  <c r="M12" i="12"/>
  <c r="L13" i="12"/>
  <c r="M13" i="12"/>
  <c r="L14" i="12"/>
  <c r="M14" i="12"/>
  <c r="L15" i="12"/>
  <c r="M15" i="12"/>
  <c r="L16" i="12"/>
  <c r="M16" i="12"/>
  <c r="L17" i="12"/>
  <c r="M17" i="12"/>
  <c r="L18" i="12"/>
  <c r="M18" i="12"/>
  <c r="L19" i="12"/>
  <c r="M19" i="12"/>
  <c r="L20" i="12"/>
  <c r="M20" i="12"/>
  <c r="L21" i="12"/>
  <c r="M21" i="12"/>
  <c r="L22" i="12"/>
  <c r="M22" i="12"/>
  <c r="L23" i="12"/>
  <c r="M23" i="12"/>
  <c r="L24" i="12"/>
  <c r="M24" i="12"/>
  <c r="L25" i="12"/>
  <c r="M25" i="12"/>
  <c r="L26" i="12"/>
  <c r="M26" i="12"/>
  <c r="L27" i="12"/>
  <c r="M27" i="12"/>
  <c r="L28" i="12"/>
  <c r="M28" i="12"/>
  <c r="L29" i="12"/>
  <c r="M29" i="12"/>
  <c r="L30" i="12"/>
  <c r="M30" i="12"/>
  <c r="L31" i="12"/>
  <c r="M31" i="12"/>
  <c r="L32" i="12"/>
  <c r="M32" i="12"/>
  <c r="L33" i="12"/>
  <c r="M33" i="12"/>
  <c r="L34" i="12"/>
  <c r="M34" i="12"/>
  <c r="L35" i="12"/>
  <c r="M35" i="12"/>
  <c r="L36" i="12"/>
  <c r="M36" i="12"/>
  <c r="L37" i="12"/>
  <c r="M37" i="12"/>
  <c r="L38" i="12"/>
  <c r="M38" i="12"/>
  <c r="L39" i="12"/>
  <c r="M39" i="12"/>
  <c r="L40" i="12"/>
  <c r="M40" i="12"/>
  <c r="L41" i="12"/>
  <c r="M41" i="12"/>
  <c r="L42" i="12"/>
  <c r="M42" i="12"/>
  <c r="L43" i="12"/>
  <c r="M43" i="12"/>
  <c r="L44" i="12"/>
  <c r="M44" i="12"/>
  <c r="L45" i="12"/>
  <c r="M45" i="12"/>
  <c r="L46" i="12"/>
  <c r="M46" i="12"/>
  <c r="L47" i="12"/>
  <c r="M47" i="12"/>
  <c r="L48" i="12"/>
  <c r="M48" i="12"/>
  <c r="L49" i="12"/>
  <c r="M49" i="12"/>
  <c r="L50" i="12"/>
  <c r="M50" i="12"/>
  <c r="L51" i="12"/>
  <c r="M51" i="12"/>
  <c r="L52" i="12"/>
  <c r="M52" i="12"/>
  <c r="L53" i="12"/>
  <c r="M53" i="12"/>
  <c r="L54" i="12"/>
  <c r="M54" i="12"/>
  <c r="L55" i="12"/>
  <c r="M55" i="12"/>
  <c r="L56" i="12"/>
  <c r="M56" i="12"/>
  <c r="L57" i="12"/>
  <c r="M57" i="12"/>
  <c r="L58" i="12"/>
  <c r="M58" i="12"/>
  <c r="L59" i="12"/>
  <c r="M59" i="12"/>
  <c r="L60" i="12"/>
  <c r="M60" i="12"/>
  <c r="L61" i="12"/>
  <c r="M61" i="12"/>
  <c r="L62" i="12"/>
  <c r="M62" i="12"/>
  <c r="L63" i="12"/>
  <c r="M63" i="12"/>
  <c r="L64" i="12"/>
  <c r="M64" i="12"/>
  <c r="L65" i="12"/>
  <c r="M65" i="12"/>
  <c r="L66" i="12"/>
  <c r="M66" i="12"/>
  <c r="L67" i="12"/>
  <c r="M67" i="12"/>
  <c r="L68" i="12"/>
  <c r="M68" i="12"/>
  <c r="L69" i="12"/>
  <c r="M69" i="12"/>
  <c r="L70" i="12"/>
  <c r="M70" i="12"/>
  <c r="L71" i="12"/>
  <c r="M71" i="12"/>
  <c r="L72" i="12"/>
  <c r="M72" i="12"/>
  <c r="L73" i="12"/>
  <c r="M73" i="12"/>
  <c r="L74" i="12"/>
  <c r="M74" i="12"/>
  <c r="L75" i="12"/>
  <c r="M75" i="12"/>
  <c r="L76" i="12"/>
  <c r="M76" i="12"/>
  <c r="L77" i="12"/>
  <c r="M77" i="12"/>
  <c r="L78" i="12"/>
  <c r="M78" i="12"/>
  <c r="L79" i="12"/>
  <c r="M79" i="12"/>
  <c r="L80" i="12"/>
  <c r="M80" i="12"/>
  <c r="L81" i="12"/>
  <c r="M81" i="12"/>
  <c r="L82" i="12"/>
  <c r="M82" i="12"/>
  <c r="L83" i="12"/>
  <c r="M83" i="12"/>
  <c r="L84" i="12"/>
  <c r="M84" i="12"/>
  <c r="L85" i="12"/>
  <c r="M85" i="12"/>
  <c r="L86" i="12"/>
  <c r="M86" i="12"/>
  <c r="L87" i="12"/>
  <c r="M87" i="12"/>
  <c r="L88" i="12"/>
  <c r="M88" i="12"/>
  <c r="L89" i="12"/>
  <c r="M89" i="12"/>
  <c r="L90" i="12"/>
  <c r="M90" i="12"/>
  <c r="L91" i="12"/>
  <c r="M91" i="12"/>
  <c r="L92" i="12"/>
  <c r="M92" i="12"/>
  <c r="L93" i="12"/>
  <c r="M93" i="12"/>
  <c r="L94" i="12"/>
  <c r="M94" i="12"/>
  <c r="L95" i="12"/>
  <c r="M95" i="12"/>
  <c r="L96" i="12"/>
  <c r="M96" i="12"/>
  <c r="L97" i="12"/>
  <c r="M97" i="12"/>
  <c r="L98" i="12"/>
  <c r="M98" i="12"/>
  <c r="L99" i="12"/>
  <c r="M99" i="12"/>
  <c r="L100" i="12"/>
  <c r="M100" i="12"/>
  <c r="L101" i="12"/>
  <c r="M101" i="12"/>
  <c r="L102" i="12"/>
  <c r="M102" i="12"/>
  <c r="L103" i="12"/>
  <c r="M103" i="12"/>
  <c r="L104" i="12"/>
  <c r="M104" i="12"/>
  <c r="L105" i="12"/>
  <c r="M105" i="12"/>
  <c r="L106" i="12"/>
  <c r="M106" i="12"/>
  <c r="L107" i="12"/>
  <c r="M107" i="12"/>
  <c r="L108" i="12"/>
  <c r="M108" i="12"/>
  <c r="L109" i="12"/>
  <c r="M109" i="12"/>
  <c r="L110" i="12"/>
  <c r="M110" i="12"/>
  <c r="L111" i="12"/>
  <c r="M111" i="12"/>
  <c r="L112" i="12"/>
  <c r="M112" i="12"/>
  <c r="L113" i="12"/>
  <c r="M113" i="12"/>
  <c r="L114" i="12"/>
  <c r="M114" i="12"/>
  <c r="L115" i="12"/>
  <c r="M115" i="12"/>
  <c r="L116" i="12"/>
  <c r="M116" i="12"/>
  <c r="L117" i="12"/>
  <c r="M117" i="12"/>
  <c r="K2" i="12"/>
  <c r="K3" i="12"/>
  <c r="K4" i="12"/>
  <c r="K5" i="12"/>
  <c r="K6" i="12"/>
  <c r="K7" i="12"/>
  <c r="K8" i="12"/>
  <c r="K9" i="12"/>
  <c r="K10" i="12"/>
  <c r="K11" i="12"/>
  <c r="K12" i="12"/>
  <c r="K13" i="12"/>
  <c r="K14" i="12"/>
  <c r="K15" i="12"/>
  <c r="K16" i="12"/>
  <c r="K17" i="12"/>
  <c r="K18"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44" i="12"/>
  <c r="K45" i="12"/>
  <c r="K46" i="12"/>
  <c r="K47" i="12"/>
  <c r="K48" i="12"/>
  <c r="K49" i="12"/>
  <c r="K50" i="12"/>
  <c r="K51" i="12"/>
  <c r="K52" i="12"/>
  <c r="K53" i="12"/>
  <c r="K54" i="12"/>
  <c r="K55" i="12"/>
  <c r="K56" i="12"/>
  <c r="K57" i="12"/>
  <c r="K58" i="12"/>
  <c r="K59" i="12"/>
  <c r="K60" i="12"/>
  <c r="K61" i="12"/>
  <c r="K62" i="12"/>
  <c r="K63" i="12"/>
  <c r="K64" i="12"/>
  <c r="K65" i="12"/>
  <c r="K66" i="12"/>
  <c r="K67" i="12"/>
  <c r="K68" i="12"/>
  <c r="K69" i="12"/>
  <c r="K70" i="12"/>
  <c r="K71" i="12"/>
  <c r="K72" i="12"/>
  <c r="K73" i="12"/>
  <c r="K74" i="12"/>
  <c r="K75" i="12"/>
  <c r="K76" i="12"/>
  <c r="K77" i="12"/>
  <c r="K78" i="12"/>
  <c r="K79" i="12"/>
  <c r="K80" i="12"/>
  <c r="K81" i="12"/>
  <c r="K82" i="12"/>
  <c r="K83" i="12"/>
  <c r="K84" i="12"/>
  <c r="K85" i="12"/>
  <c r="K86" i="12"/>
  <c r="K87" i="12"/>
  <c r="K88" i="12"/>
  <c r="K89" i="12"/>
  <c r="K90" i="12"/>
  <c r="K91" i="12"/>
  <c r="K92" i="12"/>
  <c r="K93" i="12"/>
  <c r="K94" i="12"/>
  <c r="K95" i="12"/>
  <c r="K96" i="12"/>
  <c r="K97" i="12"/>
  <c r="K98" i="12"/>
  <c r="K99" i="12"/>
  <c r="K100" i="12"/>
  <c r="K101" i="12"/>
  <c r="K102" i="12"/>
  <c r="K103" i="12"/>
  <c r="K104" i="12"/>
  <c r="K105" i="12"/>
  <c r="K106" i="12"/>
  <c r="K107" i="12"/>
  <c r="K108" i="12"/>
  <c r="K109" i="12"/>
  <c r="K110" i="12"/>
  <c r="K111" i="12"/>
  <c r="K112" i="12"/>
  <c r="K113" i="12"/>
  <c r="K114" i="12"/>
  <c r="K115" i="12"/>
  <c r="K116" i="12"/>
  <c r="K117" i="12"/>
  <c r="Q5" i="6" l="1"/>
  <c r="P5" i="6"/>
  <c r="O5" i="6"/>
  <c r="N5" i="6"/>
  <c r="M5" i="6"/>
  <c r="L5" i="6"/>
  <c r="K5" i="6"/>
  <c r="J5" i="6"/>
  <c r="I5" i="6"/>
  <c r="H5" i="6"/>
  <c r="G5" i="6"/>
  <c r="F5" i="6"/>
  <c r="E5" i="6"/>
  <c r="D5" i="6"/>
  <c r="C5" i="6"/>
  <c r="B5" i="6"/>
  <c r="AF5" i="6" l="1"/>
  <c r="T5" i="6"/>
  <c r="AG5" i="6"/>
  <c r="AH5" i="6"/>
  <c r="AA5" i="6"/>
  <c r="AI5" i="6"/>
  <c r="AB5" i="6"/>
  <c r="AJ5" i="6"/>
  <c r="AC5" i="6"/>
  <c r="AK5" i="6"/>
  <c r="AD5" i="6"/>
  <c r="AL5" i="6"/>
  <c r="AE5" i="6"/>
  <c r="AM5" i="6"/>
  <c r="B33" i="6" l="1"/>
  <c r="C33" i="6"/>
  <c r="D33" i="6"/>
  <c r="E33" i="6"/>
  <c r="F33" i="6"/>
  <c r="G33" i="6"/>
  <c r="H33" i="6"/>
  <c r="I33" i="6"/>
  <c r="J33" i="6"/>
  <c r="K33" i="6"/>
  <c r="L33" i="6"/>
  <c r="M33" i="6"/>
  <c r="N33" i="6"/>
  <c r="O33" i="6"/>
  <c r="P33" i="6"/>
  <c r="Q33" i="6"/>
  <c r="B34" i="6"/>
  <c r="C34" i="6"/>
  <c r="D34" i="6"/>
  <c r="E34" i="6"/>
  <c r="F34" i="6"/>
  <c r="G34" i="6"/>
  <c r="H34" i="6"/>
  <c r="I34" i="6"/>
  <c r="J34" i="6"/>
  <c r="K34" i="6"/>
  <c r="L34" i="6"/>
  <c r="M34" i="6"/>
  <c r="N34" i="6"/>
  <c r="O34" i="6"/>
  <c r="P34" i="6"/>
  <c r="Q34" i="6"/>
  <c r="H10" i="15"/>
  <c r="H9" i="15"/>
  <c r="G10" i="15"/>
  <c r="G9" i="15"/>
  <c r="AC34" i="6" l="1"/>
  <c r="T34" i="6"/>
  <c r="AE33" i="6"/>
  <c r="T33" i="6"/>
  <c r="AE34" i="6"/>
  <c r="AA34" i="6"/>
  <c r="AL33" i="6"/>
  <c r="AJ34" i="6"/>
  <c r="AB34" i="6"/>
  <c r="AI34" i="6"/>
  <c r="AH34" i="6"/>
  <c r="AF34" i="6"/>
  <c r="AL34" i="6"/>
  <c r="AD33" i="6"/>
  <c r="AJ33" i="6"/>
  <c r="AB33" i="6"/>
  <c r="AK33" i="6"/>
  <c r="AC33" i="6"/>
  <c r="AI33" i="6"/>
  <c r="AA33" i="6"/>
  <c r="AH33" i="6"/>
  <c r="AG33" i="6"/>
  <c r="AF33" i="6"/>
  <c r="AG34" i="6"/>
  <c r="AD34" i="6"/>
  <c r="AK34" i="6"/>
  <c r="T2" i="9"/>
  <c r="I10" i="15" s="1"/>
  <c r="T2" i="8"/>
  <c r="I9" i="15" s="1"/>
  <c r="AM33" i="6" l="1"/>
  <c r="AM34" i="6"/>
  <c r="T2" i="11"/>
  <c r="T13" i="17" l="1"/>
  <c r="G8" i="15"/>
  <c r="G7" i="15"/>
  <c r="G6" i="15"/>
  <c r="O48" i="7" l="1"/>
  <c r="O49" i="7"/>
  <c r="O50" i="7"/>
  <c r="D70" i="6"/>
  <c r="T70" i="6" l="1"/>
  <c r="I8" i="15"/>
  <c r="H8" i="15"/>
  <c r="L7" i="6"/>
  <c r="J8" i="6"/>
  <c r="K8" i="6"/>
  <c r="K9" i="6"/>
  <c r="K10" i="6"/>
  <c r="L10" i="6"/>
  <c r="J11" i="6"/>
  <c r="K12" i="6"/>
  <c r="L12" i="6"/>
  <c r="J13" i="6"/>
  <c r="J16" i="8" s="1"/>
  <c r="L13" i="6"/>
  <c r="L16" i="8" s="1"/>
  <c r="J14" i="6"/>
  <c r="K14" i="6"/>
  <c r="L14" i="6"/>
  <c r="K16" i="6"/>
  <c r="L16" i="6"/>
  <c r="J17" i="6"/>
  <c r="K17" i="6"/>
  <c r="J18" i="6"/>
  <c r="J19" i="6"/>
  <c r="J20" i="6"/>
  <c r="K20" i="6"/>
  <c r="L20" i="6"/>
  <c r="J21" i="6"/>
  <c r="J33" i="8" s="1"/>
  <c r="K21" i="6"/>
  <c r="K33" i="8" s="1"/>
  <c r="L21" i="6"/>
  <c r="J22" i="6"/>
  <c r="K22" i="6"/>
  <c r="K23" i="6"/>
  <c r="J24" i="6"/>
  <c r="K24" i="6"/>
  <c r="L24" i="6"/>
  <c r="J25" i="6"/>
  <c r="L25" i="6"/>
  <c r="K26" i="6"/>
  <c r="L26" i="6"/>
  <c r="K27" i="6"/>
  <c r="L27" i="6"/>
  <c r="J28" i="6"/>
  <c r="J29" i="6"/>
  <c r="J30" i="6"/>
  <c r="K30" i="6"/>
  <c r="L30" i="6"/>
  <c r="L31" i="6"/>
  <c r="J32" i="6"/>
  <c r="K32" i="6"/>
  <c r="L32" i="6"/>
  <c r="J35" i="6"/>
  <c r="K35" i="6"/>
  <c r="J36" i="6"/>
  <c r="K36" i="6"/>
  <c r="L36" i="6"/>
  <c r="J37" i="6"/>
  <c r="J21" i="8" s="1"/>
  <c r="K37" i="6"/>
  <c r="L37" i="6"/>
  <c r="J38" i="6"/>
  <c r="K38" i="6"/>
  <c r="L38" i="6"/>
  <c r="J39" i="6"/>
  <c r="K39" i="6"/>
  <c r="L39" i="6"/>
  <c r="J40" i="6"/>
  <c r="L40" i="6"/>
  <c r="J41" i="6"/>
  <c r="K41" i="6"/>
  <c r="K42" i="6"/>
  <c r="L42" i="6"/>
  <c r="L14" i="8" s="1"/>
  <c r="J43" i="6"/>
  <c r="L43" i="6"/>
  <c r="J44" i="6"/>
  <c r="L44" i="6"/>
  <c r="J45" i="6"/>
  <c r="K45" i="6"/>
  <c r="J46" i="6"/>
  <c r="K46" i="6"/>
  <c r="L46" i="6"/>
  <c r="J47" i="6"/>
  <c r="K47" i="6"/>
  <c r="L47" i="6"/>
  <c r="K48" i="6"/>
  <c r="L48" i="6"/>
  <c r="L34" i="8" s="1"/>
  <c r="J49" i="6"/>
  <c r="K49" i="6"/>
  <c r="L49" i="6"/>
  <c r="J50" i="6"/>
  <c r="K50" i="6"/>
  <c r="L50" i="6"/>
  <c r="J51" i="6"/>
  <c r="L51" i="6"/>
  <c r="K52" i="6"/>
  <c r="L52" i="6"/>
  <c r="J53" i="6"/>
  <c r="K53" i="6"/>
  <c r="L53" i="6"/>
  <c r="L67" i="7" s="1"/>
  <c r="K54" i="6"/>
  <c r="K61" i="7" s="1"/>
  <c r="L54" i="6"/>
  <c r="K55" i="6"/>
  <c r="L55" i="6"/>
  <c r="J56" i="6"/>
  <c r="K56" i="6"/>
  <c r="J57" i="6"/>
  <c r="K57" i="6"/>
  <c r="K68" i="7" s="1"/>
  <c r="J58" i="6"/>
  <c r="K58" i="6"/>
  <c r="L58" i="6"/>
  <c r="J59" i="6"/>
  <c r="L59" i="6"/>
  <c r="J60" i="6"/>
  <c r="L60" i="6"/>
  <c r="J61" i="6"/>
  <c r="J55" i="7" s="1"/>
  <c r="K61" i="6"/>
  <c r="K55" i="7" s="1"/>
  <c r="L61" i="6"/>
  <c r="L55" i="7" s="1"/>
  <c r="K62" i="6"/>
  <c r="L62" i="6"/>
  <c r="L56" i="7" s="1"/>
  <c r="K63" i="6"/>
  <c r="L63" i="6"/>
  <c r="J64" i="6"/>
  <c r="K64" i="6"/>
  <c r="J65" i="6"/>
  <c r="J57" i="7" s="1"/>
  <c r="K65" i="6"/>
  <c r="J66" i="6"/>
  <c r="K66" i="6"/>
  <c r="K69" i="7" s="1"/>
  <c r="L66" i="6"/>
  <c r="L69" i="7" s="1"/>
  <c r="L67" i="6"/>
  <c r="J68" i="6"/>
  <c r="L68" i="6"/>
  <c r="J69" i="6"/>
  <c r="K69" i="6"/>
  <c r="L69" i="6"/>
  <c r="L70" i="6"/>
  <c r="K71" i="6"/>
  <c r="L71" i="6"/>
  <c r="J72" i="6"/>
  <c r="K72" i="6"/>
  <c r="L74" i="6"/>
  <c r="J75" i="6"/>
  <c r="J76" i="6"/>
  <c r="K76" i="6"/>
  <c r="L76" i="6"/>
  <c r="K77" i="6"/>
  <c r="K78" i="6"/>
  <c r="L78" i="6"/>
  <c r="J79" i="6"/>
  <c r="K79" i="6"/>
  <c r="J80" i="6"/>
  <c r="K80" i="6"/>
  <c r="L80" i="6"/>
  <c r="J81" i="6"/>
  <c r="L81" i="6"/>
  <c r="J82" i="6"/>
  <c r="K82" i="6"/>
  <c r="K58" i="7" s="1"/>
  <c r="L82" i="6"/>
  <c r="J84" i="6"/>
  <c r="K84" i="6"/>
  <c r="J85" i="6"/>
  <c r="K85" i="6"/>
  <c r="L85" i="6"/>
  <c r="J86" i="6"/>
  <c r="K86" i="6"/>
  <c r="L86" i="6"/>
  <c r="J87" i="6"/>
  <c r="J88" i="6"/>
  <c r="K88" i="6"/>
  <c r="L88" i="6"/>
  <c r="K90" i="6"/>
  <c r="J91" i="6"/>
  <c r="K91" i="6"/>
  <c r="J92" i="6"/>
  <c r="J93" i="6"/>
  <c r="K93" i="6"/>
  <c r="L93" i="6"/>
  <c r="J94" i="6"/>
  <c r="L94" i="6"/>
  <c r="K95" i="6"/>
  <c r="J96" i="6"/>
  <c r="K96" i="6"/>
  <c r="L96" i="6"/>
  <c r="L97" i="6"/>
  <c r="L59" i="7" s="1"/>
  <c r="K98" i="6"/>
  <c r="L98" i="6"/>
  <c r="K99" i="6"/>
  <c r="L99" i="6"/>
  <c r="J100" i="6"/>
  <c r="K100" i="6"/>
  <c r="L100" i="6"/>
  <c r="J101" i="6"/>
  <c r="J38" i="8" s="1"/>
  <c r="L101" i="6"/>
  <c r="L38" i="8" s="1"/>
  <c r="L102" i="6"/>
  <c r="J103" i="6"/>
  <c r="K103" i="6"/>
  <c r="L103" i="6"/>
  <c r="K104" i="6"/>
  <c r="K105" i="6"/>
  <c r="L105" i="6"/>
  <c r="L73" i="7" s="1"/>
  <c r="J106" i="6"/>
  <c r="K106" i="6"/>
  <c r="J107" i="6"/>
  <c r="K107" i="6"/>
  <c r="L107" i="6"/>
  <c r="J108" i="6"/>
  <c r="J62" i="7" s="1"/>
  <c r="L108" i="6"/>
  <c r="J109" i="6"/>
  <c r="J63" i="7" s="1"/>
  <c r="J110" i="6"/>
  <c r="K110" i="6"/>
  <c r="L110" i="6"/>
  <c r="K111" i="6"/>
  <c r="K64" i="7" s="1"/>
  <c r="L111" i="6"/>
  <c r="L64" i="7" s="1"/>
  <c r="K112" i="6"/>
  <c r="L112" i="6"/>
  <c r="D7" i="6"/>
  <c r="E7" i="6"/>
  <c r="F7" i="6"/>
  <c r="G7" i="6"/>
  <c r="H7" i="6"/>
  <c r="I7" i="6"/>
  <c r="J7" i="6"/>
  <c r="K7" i="6"/>
  <c r="M7" i="6"/>
  <c r="N7" i="6"/>
  <c r="O7" i="6"/>
  <c r="P7" i="6"/>
  <c r="Q7" i="6"/>
  <c r="D8" i="6"/>
  <c r="E8" i="6"/>
  <c r="F8" i="6"/>
  <c r="G8" i="6"/>
  <c r="H8" i="6"/>
  <c r="I8" i="6"/>
  <c r="L8" i="6"/>
  <c r="M8" i="6"/>
  <c r="N8" i="6"/>
  <c r="O8" i="6"/>
  <c r="P8" i="6"/>
  <c r="Q8" i="6"/>
  <c r="D9" i="6"/>
  <c r="E9" i="6"/>
  <c r="F9" i="6"/>
  <c r="G9" i="6"/>
  <c r="H9" i="6"/>
  <c r="I9" i="6"/>
  <c r="J9" i="6"/>
  <c r="L9" i="6"/>
  <c r="M9" i="6"/>
  <c r="N9" i="6"/>
  <c r="O9" i="6"/>
  <c r="P9" i="6"/>
  <c r="Q9" i="6"/>
  <c r="D10" i="6"/>
  <c r="E10" i="6"/>
  <c r="F10" i="6"/>
  <c r="G10" i="6"/>
  <c r="H10" i="6"/>
  <c r="I10" i="6"/>
  <c r="J10" i="6"/>
  <c r="M10" i="6"/>
  <c r="N10" i="6"/>
  <c r="O10" i="6"/>
  <c r="P10" i="6"/>
  <c r="Q10" i="6"/>
  <c r="D11" i="6"/>
  <c r="E11" i="6"/>
  <c r="F11" i="6"/>
  <c r="G11" i="6"/>
  <c r="H11" i="6"/>
  <c r="I11" i="6"/>
  <c r="K11" i="6"/>
  <c r="L11" i="6"/>
  <c r="M11" i="6"/>
  <c r="N11" i="6"/>
  <c r="O11" i="6"/>
  <c r="P11" i="6"/>
  <c r="Q11" i="6"/>
  <c r="D12" i="6"/>
  <c r="E12" i="6"/>
  <c r="F12" i="6"/>
  <c r="G12" i="6"/>
  <c r="H12" i="6"/>
  <c r="I12" i="6"/>
  <c r="J12" i="6"/>
  <c r="M12" i="6"/>
  <c r="N12" i="6"/>
  <c r="O12" i="6"/>
  <c r="P12" i="6"/>
  <c r="Q12" i="6"/>
  <c r="D13" i="6"/>
  <c r="E13" i="6"/>
  <c r="F13" i="6"/>
  <c r="G13" i="6"/>
  <c r="H13" i="6"/>
  <c r="I13" i="6"/>
  <c r="K13" i="6"/>
  <c r="K16" i="8" s="1"/>
  <c r="M13" i="6"/>
  <c r="N13" i="6"/>
  <c r="O13" i="6"/>
  <c r="P13" i="6"/>
  <c r="Q13" i="6"/>
  <c r="D14" i="6"/>
  <c r="E14" i="6"/>
  <c r="F14" i="6"/>
  <c r="G14" i="6"/>
  <c r="H14" i="6"/>
  <c r="I14" i="6"/>
  <c r="M14" i="6"/>
  <c r="N14" i="6"/>
  <c r="O14" i="6"/>
  <c r="P14" i="6"/>
  <c r="Q14" i="6"/>
  <c r="D15" i="6"/>
  <c r="E15" i="6"/>
  <c r="F15" i="6"/>
  <c r="G15" i="6"/>
  <c r="H15" i="6"/>
  <c r="I15" i="6"/>
  <c r="J15" i="6"/>
  <c r="K15" i="6"/>
  <c r="L15" i="6"/>
  <c r="M15" i="6"/>
  <c r="N15" i="6"/>
  <c r="O15" i="6"/>
  <c r="P15" i="6"/>
  <c r="Q15" i="6"/>
  <c r="D16" i="6"/>
  <c r="E16" i="6"/>
  <c r="F16" i="6"/>
  <c r="G16" i="6"/>
  <c r="H16" i="6"/>
  <c r="I16" i="6"/>
  <c r="J16" i="6"/>
  <c r="M16" i="6"/>
  <c r="N16" i="6"/>
  <c r="O16" i="6"/>
  <c r="P16" i="6"/>
  <c r="Q16" i="6"/>
  <c r="D17" i="6"/>
  <c r="E17" i="6"/>
  <c r="F17" i="6"/>
  <c r="G17" i="6"/>
  <c r="H17" i="6"/>
  <c r="I17" i="6"/>
  <c r="L17" i="6"/>
  <c r="M17" i="6"/>
  <c r="N17" i="6"/>
  <c r="O17" i="6"/>
  <c r="P17" i="6"/>
  <c r="Q17" i="6"/>
  <c r="D18" i="6"/>
  <c r="E18" i="6"/>
  <c r="F18" i="6"/>
  <c r="G18" i="6"/>
  <c r="H18" i="6"/>
  <c r="I18" i="6"/>
  <c r="K18" i="6"/>
  <c r="L18" i="6"/>
  <c r="M18" i="6"/>
  <c r="N18" i="6"/>
  <c r="O18" i="6"/>
  <c r="P18" i="6"/>
  <c r="Q18" i="6"/>
  <c r="D19" i="6"/>
  <c r="E19" i="6"/>
  <c r="F19" i="6"/>
  <c r="G19" i="6"/>
  <c r="H19" i="6"/>
  <c r="I19" i="6"/>
  <c r="K19" i="6"/>
  <c r="L19" i="6"/>
  <c r="M19" i="6"/>
  <c r="N19" i="6"/>
  <c r="O19" i="6"/>
  <c r="P19" i="6"/>
  <c r="Q19" i="6"/>
  <c r="D20" i="6"/>
  <c r="E20" i="6"/>
  <c r="F20" i="6"/>
  <c r="G20" i="6"/>
  <c r="H20" i="6"/>
  <c r="I20" i="6"/>
  <c r="M20" i="6"/>
  <c r="N20" i="6"/>
  <c r="O20" i="6"/>
  <c r="P20" i="6"/>
  <c r="Q20" i="6"/>
  <c r="D21" i="6"/>
  <c r="E21" i="6"/>
  <c r="F21" i="6"/>
  <c r="G21" i="6"/>
  <c r="H21" i="6"/>
  <c r="I21" i="6"/>
  <c r="M21" i="6"/>
  <c r="N21" i="6"/>
  <c r="O21" i="6"/>
  <c r="P21" i="6"/>
  <c r="Q21" i="6"/>
  <c r="D22" i="6"/>
  <c r="E22" i="6"/>
  <c r="F22" i="6"/>
  <c r="G22" i="6"/>
  <c r="H22" i="6"/>
  <c r="I22" i="6"/>
  <c r="L22" i="6"/>
  <c r="M22" i="6"/>
  <c r="N22" i="6"/>
  <c r="O22" i="6"/>
  <c r="P22" i="6"/>
  <c r="Q22" i="6"/>
  <c r="D23" i="6"/>
  <c r="E23" i="6"/>
  <c r="F23" i="6"/>
  <c r="G23" i="6"/>
  <c r="H23" i="6"/>
  <c r="I23" i="6"/>
  <c r="J23" i="6"/>
  <c r="L23" i="6"/>
  <c r="M23" i="6"/>
  <c r="N23" i="6"/>
  <c r="O23" i="6"/>
  <c r="P23" i="6"/>
  <c r="Q23" i="6"/>
  <c r="D24" i="6"/>
  <c r="E24" i="6"/>
  <c r="F24" i="6"/>
  <c r="G24" i="6"/>
  <c r="H24" i="6"/>
  <c r="I24" i="6"/>
  <c r="M24" i="6"/>
  <c r="N24" i="6"/>
  <c r="O24" i="6"/>
  <c r="P24" i="6"/>
  <c r="Q24" i="6"/>
  <c r="D25" i="6"/>
  <c r="E25" i="6"/>
  <c r="F25" i="6"/>
  <c r="G25" i="6"/>
  <c r="H25" i="6"/>
  <c r="I25" i="6"/>
  <c r="K25" i="6"/>
  <c r="M25" i="6"/>
  <c r="N25" i="6"/>
  <c r="O25" i="6"/>
  <c r="P25" i="6"/>
  <c r="Q25" i="6"/>
  <c r="D26" i="6"/>
  <c r="E26" i="6"/>
  <c r="F26" i="6"/>
  <c r="G26" i="6"/>
  <c r="H26" i="6"/>
  <c r="I26" i="6"/>
  <c r="J26" i="6"/>
  <c r="M26" i="6"/>
  <c r="N26" i="6"/>
  <c r="O26" i="6"/>
  <c r="P26" i="6"/>
  <c r="Q26" i="6"/>
  <c r="D27" i="6"/>
  <c r="E27" i="6"/>
  <c r="F27" i="6"/>
  <c r="G27" i="6"/>
  <c r="H27" i="6"/>
  <c r="I27" i="6"/>
  <c r="J27" i="6"/>
  <c r="M27" i="6"/>
  <c r="N27" i="6"/>
  <c r="O27" i="6"/>
  <c r="P27" i="6"/>
  <c r="Q27" i="6"/>
  <c r="D28" i="6"/>
  <c r="E28" i="6"/>
  <c r="F28" i="6"/>
  <c r="G28" i="6"/>
  <c r="H28" i="6"/>
  <c r="I28" i="6"/>
  <c r="K28" i="6"/>
  <c r="L28" i="6"/>
  <c r="M28" i="6"/>
  <c r="N28" i="6"/>
  <c r="O28" i="6"/>
  <c r="P28" i="6"/>
  <c r="Q28" i="6"/>
  <c r="D29" i="6"/>
  <c r="E29" i="6"/>
  <c r="F29" i="6"/>
  <c r="G29" i="6"/>
  <c r="H29" i="6"/>
  <c r="I29" i="6"/>
  <c r="K29" i="6"/>
  <c r="L29" i="6"/>
  <c r="M29" i="6"/>
  <c r="N29" i="6"/>
  <c r="O29" i="6"/>
  <c r="P29" i="6"/>
  <c r="Q29" i="6"/>
  <c r="D30" i="6"/>
  <c r="E30" i="6"/>
  <c r="F30" i="6"/>
  <c r="G30" i="6"/>
  <c r="H30" i="6"/>
  <c r="I30" i="6"/>
  <c r="M30" i="6"/>
  <c r="N30" i="6"/>
  <c r="O30" i="6"/>
  <c r="P30" i="6"/>
  <c r="Q30" i="6"/>
  <c r="D31" i="6"/>
  <c r="E31" i="6"/>
  <c r="F31" i="6"/>
  <c r="G31" i="6"/>
  <c r="H31" i="6"/>
  <c r="I31" i="6"/>
  <c r="J31" i="6"/>
  <c r="K31" i="6"/>
  <c r="M31" i="6"/>
  <c r="N31" i="6"/>
  <c r="O31" i="6"/>
  <c r="P31" i="6"/>
  <c r="Q31" i="6"/>
  <c r="D32" i="6"/>
  <c r="E32" i="6"/>
  <c r="F32" i="6"/>
  <c r="G32" i="6"/>
  <c r="H32" i="6"/>
  <c r="I32" i="6"/>
  <c r="M32" i="6"/>
  <c r="N32" i="6"/>
  <c r="O32" i="6"/>
  <c r="P32" i="6"/>
  <c r="Q32" i="6"/>
  <c r="D35" i="6"/>
  <c r="E35" i="6"/>
  <c r="F35" i="6"/>
  <c r="G35" i="6"/>
  <c r="H35" i="6"/>
  <c r="I35" i="6"/>
  <c r="L35" i="6"/>
  <c r="M35" i="6"/>
  <c r="N35" i="6"/>
  <c r="O35" i="6"/>
  <c r="P35" i="6"/>
  <c r="Q35" i="6"/>
  <c r="D36" i="6"/>
  <c r="E36" i="6"/>
  <c r="F36" i="6"/>
  <c r="G36" i="6"/>
  <c r="H36" i="6"/>
  <c r="I36" i="6"/>
  <c r="M36" i="6"/>
  <c r="N36" i="6"/>
  <c r="O36" i="6"/>
  <c r="P36" i="6"/>
  <c r="Q36" i="6"/>
  <c r="D37" i="6"/>
  <c r="E37" i="6"/>
  <c r="F37" i="6"/>
  <c r="G37" i="6"/>
  <c r="H37" i="6"/>
  <c r="I37" i="6"/>
  <c r="M37" i="6"/>
  <c r="N37" i="6"/>
  <c r="O37" i="6"/>
  <c r="P37" i="6"/>
  <c r="Q37" i="6"/>
  <c r="D38" i="6"/>
  <c r="E38" i="6"/>
  <c r="F38" i="6"/>
  <c r="G38" i="6"/>
  <c r="H38" i="6"/>
  <c r="I38" i="6"/>
  <c r="M38" i="6"/>
  <c r="N38" i="6"/>
  <c r="O38" i="6"/>
  <c r="P38" i="6"/>
  <c r="Q38" i="6"/>
  <c r="D39" i="6"/>
  <c r="E39" i="6"/>
  <c r="F39" i="6"/>
  <c r="G39" i="6"/>
  <c r="H39" i="6"/>
  <c r="I39" i="6"/>
  <c r="M39" i="6"/>
  <c r="N39" i="6"/>
  <c r="O39" i="6"/>
  <c r="P39" i="6"/>
  <c r="Q39" i="6"/>
  <c r="D40" i="6"/>
  <c r="E40" i="6"/>
  <c r="F40" i="6"/>
  <c r="G40" i="6"/>
  <c r="H40" i="6"/>
  <c r="I40" i="6"/>
  <c r="K40" i="6"/>
  <c r="M40" i="6"/>
  <c r="N40" i="6"/>
  <c r="O40" i="6"/>
  <c r="P40" i="6"/>
  <c r="Q40" i="6"/>
  <c r="D41" i="6"/>
  <c r="E41" i="6"/>
  <c r="F41" i="6"/>
  <c r="G41" i="6"/>
  <c r="H41" i="6"/>
  <c r="I41" i="6"/>
  <c r="L41" i="6"/>
  <c r="M41" i="6"/>
  <c r="N41" i="6"/>
  <c r="O41" i="6"/>
  <c r="P41" i="6"/>
  <c r="Q41" i="6"/>
  <c r="D42" i="6"/>
  <c r="E42" i="6"/>
  <c r="F42" i="6"/>
  <c r="G42" i="6"/>
  <c r="H42" i="6"/>
  <c r="I42" i="6"/>
  <c r="J42" i="6"/>
  <c r="M42" i="6"/>
  <c r="N42" i="6"/>
  <c r="O42" i="6"/>
  <c r="P42" i="6"/>
  <c r="Q42" i="6"/>
  <c r="D43" i="6"/>
  <c r="E43" i="6"/>
  <c r="F43" i="6"/>
  <c r="G43" i="6"/>
  <c r="H43" i="6"/>
  <c r="I43" i="6"/>
  <c r="K43" i="6"/>
  <c r="M43" i="6"/>
  <c r="N43" i="6"/>
  <c r="O43" i="6"/>
  <c r="P43" i="6"/>
  <c r="Q43" i="6"/>
  <c r="D44" i="6"/>
  <c r="E44" i="6"/>
  <c r="F44" i="6"/>
  <c r="G44" i="6"/>
  <c r="H44" i="6"/>
  <c r="I44" i="6"/>
  <c r="K44" i="6"/>
  <c r="M44" i="6"/>
  <c r="N44" i="6"/>
  <c r="O44" i="6"/>
  <c r="P44" i="6"/>
  <c r="Q44" i="6"/>
  <c r="D45" i="6"/>
  <c r="E45" i="6"/>
  <c r="F45" i="6"/>
  <c r="G45" i="6"/>
  <c r="H45" i="6"/>
  <c r="I45" i="6"/>
  <c r="L45" i="6"/>
  <c r="M45" i="6"/>
  <c r="N45" i="6"/>
  <c r="O45" i="6"/>
  <c r="P45" i="6"/>
  <c r="Q45" i="6"/>
  <c r="D46" i="6"/>
  <c r="E46" i="6"/>
  <c r="F46" i="6"/>
  <c r="G46" i="6"/>
  <c r="H46" i="6"/>
  <c r="I46" i="6"/>
  <c r="M46" i="6"/>
  <c r="N46" i="6"/>
  <c r="O46" i="6"/>
  <c r="P46" i="6"/>
  <c r="Q46" i="6"/>
  <c r="D47" i="6"/>
  <c r="E47" i="6"/>
  <c r="F47" i="6"/>
  <c r="G47" i="6"/>
  <c r="H47" i="6"/>
  <c r="I47" i="6"/>
  <c r="M47" i="6"/>
  <c r="N47" i="6"/>
  <c r="O47" i="6"/>
  <c r="P47" i="6"/>
  <c r="Q47" i="6"/>
  <c r="D48" i="6"/>
  <c r="E48" i="6"/>
  <c r="F48" i="6"/>
  <c r="G48" i="6"/>
  <c r="H48" i="6"/>
  <c r="I48" i="6"/>
  <c r="J48" i="6"/>
  <c r="M48" i="6"/>
  <c r="N48" i="6"/>
  <c r="O48" i="6"/>
  <c r="P48" i="6"/>
  <c r="Q48" i="6"/>
  <c r="D49" i="6"/>
  <c r="E49" i="6"/>
  <c r="F49" i="6"/>
  <c r="G49" i="6"/>
  <c r="H49" i="6"/>
  <c r="I49" i="6"/>
  <c r="M49" i="6"/>
  <c r="N49" i="6"/>
  <c r="O49" i="6"/>
  <c r="P49" i="6"/>
  <c r="Q49" i="6"/>
  <c r="D50" i="6"/>
  <c r="E50" i="6"/>
  <c r="F50" i="6"/>
  <c r="G50" i="6"/>
  <c r="H50" i="6"/>
  <c r="I50" i="6"/>
  <c r="M50" i="6"/>
  <c r="N50" i="6"/>
  <c r="O50" i="6"/>
  <c r="P50" i="6"/>
  <c r="Q50" i="6"/>
  <c r="D51" i="6"/>
  <c r="E51" i="6"/>
  <c r="F51" i="6"/>
  <c r="G51" i="6"/>
  <c r="H51" i="6"/>
  <c r="I51" i="6"/>
  <c r="K51" i="6"/>
  <c r="M51" i="6"/>
  <c r="N51" i="6"/>
  <c r="O51" i="6"/>
  <c r="P51" i="6"/>
  <c r="Q51" i="6"/>
  <c r="D52" i="6"/>
  <c r="E52" i="6"/>
  <c r="F52" i="6"/>
  <c r="G52" i="6"/>
  <c r="H52" i="6"/>
  <c r="I52" i="6"/>
  <c r="J52" i="6"/>
  <c r="M52" i="6"/>
  <c r="M52" i="7" s="1"/>
  <c r="N52" i="6"/>
  <c r="O52" i="6"/>
  <c r="P52" i="6"/>
  <c r="Q52" i="6"/>
  <c r="D53" i="6"/>
  <c r="E53" i="6"/>
  <c r="F53" i="6"/>
  <c r="G53" i="6"/>
  <c r="H53" i="6"/>
  <c r="I53" i="6"/>
  <c r="M53" i="6"/>
  <c r="N53" i="6"/>
  <c r="O53" i="6"/>
  <c r="P53" i="6"/>
  <c r="Q53" i="6"/>
  <c r="D54" i="6"/>
  <c r="E54" i="6"/>
  <c r="F54" i="6"/>
  <c r="G54" i="6"/>
  <c r="H54" i="6"/>
  <c r="I54" i="6"/>
  <c r="J54" i="6"/>
  <c r="J61" i="7" s="1"/>
  <c r="M54" i="6"/>
  <c r="M61" i="7" s="1"/>
  <c r="N54" i="6"/>
  <c r="O54" i="6"/>
  <c r="P54" i="6"/>
  <c r="Q54" i="6"/>
  <c r="D55" i="6"/>
  <c r="E55" i="6"/>
  <c r="F55" i="6"/>
  <c r="G55" i="6"/>
  <c r="H55" i="6"/>
  <c r="I55" i="6"/>
  <c r="J55" i="6"/>
  <c r="M55" i="6"/>
  <c r="N55" i="6"/>
  <c r="O55" i="6"/>
  <c r="P55" i="6"/>
  <c r="Q55" i="6"/>
  <c r="D56" i="6"/>
  <c r="E56" i="6"/>
  <c r="F56" i="6"/>
  <c r="G56" i="6"/>
  <c r="H56" i="6"/>
  <c r="I56" i="6"/>
  <c r="L56" i="6"/>
  <c r="M56" i="6"/>
  <c r="N56" i="6"/>
  <c r="O56" i="6"/>
  <c r="P56" i="6"/>
  <c r="Q56" i="6"/>
  <c r="D57" i="6"/>
  <c r="E57" i="6"/>
  <c r="F57" i="6"/>
  <c r="G57" i="6"/>
  <c r="H57" i="6"/>
  <c r="I57" i="6"/>
  <c r="L57" i="6"/>
  <c r="L68" i="7" s="1"/>
  <c r="M57" i="6"/>
  <c r="N57" i="6"/>
  <c r="O57" i="6"/>
  <c r="P57" i="6"/>
  <c r="Q57" i="6"/>
  <c r="D58" i="6"/>
  <c r="D54" i="7" s="1"/>
  <c r="E58" i="6"/>
  <c r="F58" i="6"/>
  <c r="G58" i="6"/>
  <c r="H58" i="6"/>
  <c r="I58" i="6"/>
  <c r="M58" i="6"/>
  <c r="N58" i="6"/>
  <c r="O58" i="6"/>
  <c r="P58" i="6"/>
  <c r="Q58" i="6"/>
  <c r="D59" i="6"/>
  <c r="E59" i="6"/>
  <c r="F59" i="6"/>
  <c r="G59" i="6"/>
  <c r="H59" i="6"/>
  <c r="I59" i="6"/>
  <c r="K59" i="6"/>
  <c r="M59" i="6"/>
  <c r="N59" i="6"/>
  <c r="O59" i="6"/>
  <c r="P59" i="6"/>
  <c r="Q59" i="6"/>
  <c r="D60" i="6"/>
  <c r="E60" i="6"/>
  <c r="F60" i="6"/>
  <c r="G60" i="6"/>
  <c r="H60" i="6"/>
  <c r="I60" i="6"/>
  <c r="K60" i="6"/>
  <c r="M60" i="6"/>
  <c r="N60" i="6"/>
  <c r="O60" i="6"/>
  <c r="P60" i="6"/>
  <c r="Q60" i="6"/>
  <c r="D61" i="6"/>
  <c r="D55" i="7" s="1"/>
  <c r="E61" i="6"/>
  <c r="E55" i="7" s="1"/>
  <c r="F61" i="6"/>
  <c r="F55" i="7" s="1"/>
  <c r="G61" i="6"/>
  <c r="G55" i="7" s="1"/>
  <c r="H61" i="6"/>
  <c r="I55" i="7" s="1"/>
  <c r="I61" i="6"/>
  <c r="H55" i="7" s="1"/>
  <c r="M61" i="6"/>
  <c r="M55" i="7" s="1"/>
  <c r="N61" i="6"/>
  <c r="N55" i="7" s="1"/>
  <c r="O61" i="6"/>
  <c r="P61" i="6"/>
  <c r="Q61" i="6"/>
  <c r="D62" i="6"/>
  <c r="D56" i="7" s="1"/>
  <c r="E62" i="6"/>
  <c r="E56" i="7" s="1"/>
  <c r="F62" i="6"/>
  <c r="F56" i="7" s="1"/>
  <c r="G62" i="6"/>
  <c r="G56" i="7" s="1"/>
  <c r="H62" i="6"/>
  <c r="I56" i="7" s="1"/>
  <c r="I62" i="6"/>
  <c r="H56" i="7" s="1"/>
  <c r="J62" i="6"/>
  <c r="J56" i="7" s="1"/>
  <c r="M62" i="6"/>
  <c r="N62" i="6"/>
  <c r="O62" i="6"/>
  <c r="P62" i="6"/>
  <c r="Q62" i="6"/>
  <c r="D63" i="6"/>
  <c r="E63" i="6"/>
  <c r="F63" i="6"/>
  <c r="G63" i="6"/>
  <c r="H63" i="6"/>
  <c r="I63" i="6"/>
  <c r="J63" i="6"/>
  <c r="M63" i="6"/>
  <c r="N63" i="6"/>
  <c r="O63" i="6"/>
  <c r="P63" i="6"/>
  <c r="Q63" i="6"/>
  <c r="D64" i="6"/>
  <c r="E64" i="6"/>
  <c r="F64" i="6"/>
  <c r="G64" i="6"/>
  <c r="H64" i="6"/>
  <c r="I64" i="6"/>
  <c r="L64" i="6"/>
  <c r="M64" i="6"/>
  <c r="N64" i="6"/>
  <c r="O64" i="6"/>
  <c r="P64" i="6"/>
  <c r="Q64" i="6"/>
  <c r="D65" i="6"/>
  <c r="E65" i="6"/>
  <c r="F65" i="6"/>
  <c r="G65" i="6"/>
  <c r="H65" i="6"/>
  <c r="I65" i="6"/>
  <c r="L65" i="6"/>
  <c r="L57" i="7" s="1"/>
  <c r="M65" i="6"/>
  <c r="N65" i="6"/>
  <c r="O65" i="6"/>
  <c r="P65" i="6"/>
  <c r="Q65" i="6"/>
  <c r="D66" i="6"/>
  <c r="E66" i="6"/>
  <c r="F66" i="6"/>
  <c r="G66" i="6"/>
  <c r="H66" i="6"/>
  <c r="I66" i="6"/>
  <c r="M66" i="6"/>
  <c r="N66" i="6"/>
  <c r="O66" i="6"/>
  <c r="P66" i="6"/>
  <c r="Q66" i="6"/>
  <c r="D67" i="6"/>
  <c r="E67" i="6"/>
  <c r="F67" i="6"/>
  <c r="G67" i="6"/>
  <c r="H67" i="6"/>
  <c r="I67" i="6"/>
  <c r="J67" i="6"/>
  <c r="K67" i="6"/>
  <c r="M67" i="6"/>
  <c r="N67" i="6"/>
  <c r="O67" i="6"/>
  <c r="P67" i="6"/>
  <c r="Q67" i="6"/>
  <c r="D68" i="6"/>
  <c r="E68" i="6"/>
  <c r="F68" i="6"/>
  <c r="G68" i="6"/>
  <c r="H68" i="6"/>
  <c r="I68" i="6"/>
  <c r="K68" i="6"/>
  <c r="M68" i="6"/>
  <c r="N68" i="6"/>
  <c r="O68" i="6"/>
  <c r="P68" i="6"/>
  <c r="Q68" i="6"/>
  <c r="D69" i="6"/>
  <c r="E69" i="6"/>
  <c r="F69" i="6"/>
  <c r="G69" i="6"/>
  <c r="H69" i="6"/>
  <c r="I69" i="6"/>
  <c r="M69" i="6"/>
  <c r="N69" i="6"/>
  <c r="O69" i="6"/>
  <c r="P69" i="6"/>
  <c r="Q69" i="6"/>
  <c r="AA70" i="6"/>
  <c r="E70" i="6"/>
  <c r="F70" i="6"/>
  <c r="G70" i="6"/>
  <c r="H70" i="6"/>
  <c r="I70" i="6"/>
  <c r="J70" i="6"/>
  <c r="K70" i="6"/>
  <c r="M70" i="6"/>
  <c r="N70" i="6"/>
  <c r="O70" i="6"/>
  <c r="P70" i="6"/>
  <c r="Q70" i="6"/>
  <c r="D71" i="6"/>
  <c r="E71" i="6"/>
  <c r="F71" i="6"/>
  <c r="G71" i="6"/>
  <c r="H71" i="6"/>
  <c r="I71" i="6"/>
  <c r="J71" i="6"/>
  <c r="M71" i="6"/>
  <c r="N71" i="6"/>
  <c r="O71" i="6"/>
  <c r="P71" i="6"/>
  <c r="Q71" i="6"/>
  <c r="D72" i="6"/>
  <c r="E72" i="6"/>
  <c r="F72" i="6"/>
  <c r="G72" i="6"/>
  <c r="H72" i="6"/>
  <c r="I72" i="6"/>
  <c r="L72" i="6"/>
  <c r="M72" i="6"/>
  <c r="N72" i="6"/>
  <c r="O72" i="6"/>
  <c r="P72" i="6"/>
  <c r="Q72" i="6"/>
  <c r="D73" i="6"/>
  <c r="E73" i="6"/>
  <c r="F73" i="6"/>
  <c r="G73" i="6"/>
  <c r="H73" i="6"/>
  <c r="I73" i="6"/>
  <c r="J73" i="6"/>
  <c r="K73" i="6"/>
  <c r="K65" i="7" s="1"/>
  <c r="L73" i="6"/>
  <c r="M73" i="6"/>
  <c r="N73" i="6"/>
  <c r="O73" i="6"/>
  <c r="P73" i="6"/>
  <c r="Q73" i="6"/>
  <c r="D74" i="6"/>
  <c r="E74" i="6"/>
  <c r="F74" i="6"/>
  <c r="G74" i="6"/>
  <c r="H74" i="6"/>
  <c r="I74" i="6"/>
  <c r="J74" i="6"/>
  <c r="K74" i="6"/>
  <c r="M74" i="6"/>
  <c r="N74" i="6"/>
  <c r="O74" i="6"/>
  <c r="P74" i="6"/>
  <c r="Q74" i="6"/>
  <c r="D75" i="6"/>
  <c r="E75" i="6"/>
  <c r="F75" i="6"/>
  <c r="G75" i="6"/>
  <c r="H75" i="6"/>
  <c r="I75" i="6"/>
  <c r="K75" i="6"/>
  <c r="L75" i="6"/>
  <c r="M75" i="6"/>
  <c r="N75" i="6"/>
  <c r="O75" i="6"/>
  <c r="P75" i="6"/>
  <c r="Q75" i="6"/>
  <c r="D76" i="6"/>
  <c r="E76" i="6"/>
  <c r="F76" i="6"/>
  <c r="G76" i="6"/>
  <c r="H76" i="6"/>
  <c r="I76" i="6"/>
  <c r="M76" i="6"/>
  <c r="N76" i="6"/>
  <c r="O76" i="6"/>
  <c r="P76" i="6"/>
  <c r="Q76" i="6"/>
  <c r="D77" i="6"/>
  <c r="E77" i="6"/>
  <c r="F77" i="6"/>
  <c r="G77" i="6"/>
  <c r="H77" i="6"/>
  <c r="I77" i="6"/>
  <c r="J77" i="6"/>
  <c r="L77" i="6"/>
  <c r="M77" i="6"/>
  <c r="N77" i="6"/>
  <c r="O77" i="6"/>
  <c r="P77" i="6"/>
  <c r="Q77" i="6"/>
  <c r="D78" i="6"/>
  <c r="E78" i="6"/>
  <c r="F78" i="6"/>
  <c r="G78" i="6"/>
  <c r="H78" i="6"/>
  <c r="I78" i="6"/>
  <c r="J78" i="6"/>
  <c r="M78" i="6"/>
  <c r="N78" i="6"/>
  <c r="O78" i="6"/>
  <c r="P78" i="6"/>
  <c r="Q78" i="6"/>
  <c r="D79" i="6"/>
  <c r="E79" i="6"/>
  <c r="F79" i="6"/>
  <c r="G79" i="6"/>
  <c r="H79" i="6"/>
  <c r="I79" i="6"/>
  <c r="L79" i="6"/>
  <c r="M79" i="6"/>
  <c r="N79" i="6"/>
  <c r="O79" i="6"/>
  <c r="P79" i="6"/>
  <c r="Q79" i="6"/>
  <c r="D80" i="6"/>
  <c r="E80" i="6"/>
  <c r="F80" i="6"/>
  <c r="G80" i="6"/>
  <c r="H80" i="6"/>
  <c r="I80" i="6"/>
  <c r="M80" i="6"/>
  <c r="N80" i="6"/>
  <c r="O80" i="6"/>
  <c r="P80" i="6"/>
  <c r="Q80" i="6"/>
  <c r="D81" i="6"/>
  <c r="E81" i="6"/>
  <c r="F81" i="6"/>
  <c r="G81" i="6"/>
  <c r="H81" i="6"/>
  <c r="I81" i="6"/>
  <c r="K81" i="6"/>
  <c r="M81" i="6"/>
  <c r="N81" i="6"/>
  <c r="O81" i="6"/>
  <c r="P81" i="6"/>
  <c r="Q81" i="6"/>
  <c r="D82" i="6"/>
  <c r="E82" i="6"/>
  <c r="F82" i="6"/>
  <c r="G82" i="6"/>
  <c r="H82" i="6"/>
  <c r="I82" i="6"/>
  <c r="M82" i="6"/>
  <c r="N82" i="6"/>
  <c r="N58" i="7" s="1"/>
  <c r="O82" i="6"/>
  <c r="P82" i="6"/>
  <c r="Q82" i="6"/>
  <c r="D83" i="6"/>
  <c r="E83" i="6"/>
  <c r="F83" i="6"/>
  <c r="G83" i="6"/>
  <c r="H83" i="6"/>
  <c r="I83" i="6"/>
  <c r="J83" i="6"/>
  <c r="K83" i="6"/>
  <c r="L83" i="6"/>
  <c r="M83" i="6"/>
  <c r="N83" i="6"/>
  <c r="O83" i="6"/>
  <c r="P83" i="6"/>
  <c r="Q83" i="6"/>
  <c r="D84" i="6"/>
  <c r="E84" i="6"/>
  <c r="F84" i="6"/>
  <c r="G84" i="6"/>
  <c r="H84" i="6"/>
  <c r="I84" i="6"/>
  <c r="L84" i="6"/>
  <c r="M84" i="6"/>
  <c r="N84" i="6"/>
  <c r="O84" i="6"/>
  <c r="P84" i="6"/>
  <c r="Q84" i="6"/>
  <c r="D85" i="6"/>
  <c r="E85" i="6"/>
  <c r="F85" i="6"/>
  <c r="G85" i="6"/>
  <c r="H85" i="6"/>
  <c r="I85" i="6"/>
  <c r="M85" i="6"/>
  <c r="N85" i="6"/>
  <c r="O85" i="6"/>
  <c r="P85" i="6"/>
  <c r="Q85" i="6"/>
  <c r="D86" i="6"/>
  <c r="E86" i="6"/>
  <c r="F86" i="6"/>
  <c r="G86" i="6"/>
  <c r="H86" i="6"/>
  <c r="I86" i="6"/>
  <c r="M86" i="6"/>
  <c r="N86" i="6"/>
  <c r="O86" i="6"/>
  <c r="P86" i="6"/>
  <c r="Q86" i="6"/>
  <c r="D87" i="6"/>
  <c r="E87" i="6"/>
  <c r="F87" i="6"/>
  <c r="G87" i="6"/>
  <c r="H87" i="6"/>
  <c r="I87" i="6"/>
  <c r="K87" i="6"/>
  <c r="L87" i="6"/>
  <c r="M87" i="6"/>
  <c r="N87" i="6"/>
  <c r="O87" i="6"/>
  <c r="P87" i="6"/>
  <c r="Q87" i="6"/>
  <c r="D88" i="6"/>
  <c r="E88" i="6"/>
  <c r="F88" i="6"/>
  <c r="G88" i="6"/>
  <c r="H88" i="6"/>
  <c r="I88" i="6"/>
  <c r="M88" i="6"/>
  <c r="N88" i="6"/>
  <c r="O88" i="6"/>
  <c r="P88" i="6"/>
  <c r="Q88" i="6"/>
  <c r="D89" i="6"/>
  <c r="E89" i="6"/>
  <c r="F89" i="6"/>
  <c r="G89" i="6"/>
  <c r="H89" i="6"/>
  <c r="I77" i="7" s="1"/>
  <c r="I89" i="6"/>
  <c r="H77" i="7" s="1"/>
  <c r="J89" i="6"/>
  <c r="J77" i="7" s="1"/>
  <c r="K89" i="6"/>
  <c r="K77" i="7" s="1"/>
  <c r="L89" i="6"/>
  <c r="M89" i="6"/>
  <c r="N89" i="6"/>
  <c r="O89" i="6"/>
  <c r="P89" i="6"/>
  <c r="Q89" i="6"/>
  <c r="D90" i="6"/>
  <c r="E90" i="6"/>
  <c r="F90" i="6"/>
  <c r="G90" i="6"/>
  <c r="H90" i="6"/>
  <c r="I90" i="6"/>
  <c r="J90" i="6"/>
  <c r="L90" i="6"/>
  <c r="M90" i="6"/>
  <c r="N90" i="6"/>
  <c r="O90" i="6"/>
  <c r="P90" i="6"/>
  <c r="Q90" i="6"/>
  <c r="D91" i="6"/>
  <c r="E91" i="6"/>
  <c r="F91" i="6"/>
  <c r="G91" i="6"/>
  <c r="H91" i="6"/>
  <c r="I91" i="6"/>
  <c r="L91" i="6"/>
  <c r="M91" i="6"/>
  <c r="N91" i="6"/>
  <c r="O91" i="6"/>
  <c r="P91" i="6"/>
  <c r="Q91" i="6"/>
  <c r="D92" i="6"/>
  <c r="E92" i="6"/>
  <c r="E75" i="7" s="1"/>
  <c r="F92" i="6"/>
  <c r="G92" i="6"/>
  <c r="H92" i="6"/>
  <c r="I92" i="6"/>
  <c r="H75" i="7" s="1"/>
  <c r="K92" i="6"/>
  <c r="K75" i="7" s="1"/>
  <c r="L92" i="6"/>
  <c r="L75" i="7" s="1"/>
  <c r="M92" i="6"/>
  <c r="N92" i="6"/>
  <c r="N75" i="7" s="1"/>
  <c r="O92" i="6"/>
  <c r="P92" i="6"/>
  <c r="Q92" i="6"/>
  <c r="D93" i="6"/>
  <c r="D76" i="7" s="1"/>
  <c r="E93" i="6"/>
  <c r="F93" i="6"/>
  <c r="G93" i="6"/>
  <c r="H93" i="6"/>
  <c r="I93" i="6"/>
  <c r="M93" i="6"/>
  <c r="M76" i="7" s="1"/>
  <c r="N93" i="6"/>
  <c r="O93" i="6"/>
  <c r="P93" i="6"/>
  <c r="Q93" i="6"/>
  <c r="D94" i="6"/>
  <c r="E94" i="6"/>
  <c r="F94" i="6"/>
  <c r="G94" i="6"/>
  <c r="H94" i="6"/>
  <c r="I94" i="6"/>
  <c r="K94" i="6"/>
  <c r="M94" i="6"/>
  <c r="N94" i="6"/>
  <c r="O94" i="6"/>
  <c r="P94" i="6"/>
  <c r="Q94" i="6"/>
  <c r="D95" i="6"/>
  <c r="E95" i="6"/>
  <c r="F95" i="6"/>
  <c r="G95" i="6"/>
  <c r="H95" i="6"/>
  <c r="I95" i="6"/>
  <c r="J95" i="6"/>
  <c r="L95" i="6"/>
  <c r="M95" i="6"/>
  <c r="N95" i="6"/>
  <c r="O95" i="6"/>
  <c r="P95" i="6"/>
  <c r="Q95" i="6"/>
  <c r="D96" i="6"/>
  <c r="E96" i="6"/>
  <c r="F96" i="6"/>
  <c r="G96" i="6"/>
  <c r="H96" i="6"/>
  <c r="I96" i="6"/>
  <c r="M96" i="6"/>
  <c r="N96" i="6"/>
  <c r="O96" i="6"/>
  <c r="P96" i="6"/>
  <c r="Q96" i="6"/>
  <c r="D97" i="6"/>
  <c r="E97" i="6"/>
  <c r="F97" i="6"/>
  <c r="G97" i="6"/>
  <c r="H97" i="6"/>
  <c r="I97" i="6"/>
  <c r="J97" i="6"/>
  <c r="J59" i="7" s="1"/>
  <c r="K97" i="6"/>
  <c r="M97" i="6"/>
  <c r="M59" i="7" s="1"/>
  <c r="N97" i="6"/>
  <c r="N59" i="7" s="1"/>
  <c r="O97" i="6"/>
  <c r="P97" i="6"/>
  <c r="Q97" i="6"/>
  <c r="D98" i="6"/>
  <c r="E98" i="6"/>
  <c r="F98" i="6"/>
  <c r="G98" i="6"/>
  <c r="H98" i="6"/>
  <c r="I98" i="6"/>
  <c r="J98" i="6"/>
  <c r="M98" i="6"/>
  <c r="N98" i="6"/>
  <c r="O98" i="6"/>
  <c r="P98" i="6"/>
  <c r="Q98" i="6"/>
  <c r="D99" i="6"/>
  <c r="E99" i="6"/>
  <c r="F99" i="6"/>
  <c r="G99" i="6"/>
  <c r="H99" i="6"/>
  <c r="I99" i="6"/>
  <c r="J99" i="6"/>
  <c r="M99" i="6"/>
  <c r="N99" i="6"/>
  <c r="O99" i="6"/>
  <c r="P99" i="6"/>
  <c r="Q99" i="6"/>
  <c r="D100" i="6"/>
  <c r="E100" i="6"/>
  <c r="E60" i="7" s="1"/>
  <c r="F100" i="6"/>
  <c r="G100" i="6"/>
  <c r="H100" i="6"/>
  <c r="I100" i="6"/>
  <c r="M100" i="6"/>
  <c r="N100" i="6"/>
  <c r="O100" i="6"/>
  <c r="P100" i="6"/>
  <c r="Q100" i="6"/>
  <c r="D101" i="6"/>
  <c r="D38" i="8" s="1"/>
  <c r="E101" i="6"/>
  <c r="F101" i="6"/>
  <c r="G101" i="6"/>
  <c r="G38" i="8" s="1"/>
  <c r="H101" i="6"/>
  <c r="I101" i="6"/>
  <c r="K101" i="6"/>
  <c r="K38" i="8" s="1"/>
  <c r="M101" i="6"/>
  <c r="N101" i="6"/>
  <c r="O101" i="6"/>
  <c r="P101" i="6"/>
  <c r="Q101" i="6"/>
  <c r="D102" i="6"/>
  <c r="E102" i="6"/>
  <c r="F102" i="6"/>
  <c r="G102" i="6"/>
  <c r="H102" i="6"/>
  <c r="I102" i="6"/>
  <c r="J102" i="6"/>
  <c r="K102" i="6"/>
  <c r="M102" i="6"/>
  <c r="N102" i="6"/>
  <c r="O102" i="6"/>
  <c r="P102" i="6"/>
  <c r="Q102" i="6"/>
  <c r="D103" i="6"/>
  <c r="D72" i="7" s="1"/>
  <c r="E103" i="6"/>
  <c r="F103" i="6"/>
  <c r="F72" i="7" s="1"/>
  <c r="G103" i="6"/>
  <c r="G72" i="7" s="1"/>
  <c r="H103" i="6"/>
  <c r="I103" i="6"/>
  <c r="M103" i="6"/>
  <c r="N103" i="6"/>
  <c r="O103" i="6"/>
  <c r="P103" i="6"/>
  <c r="Q103" i="6"/>
  <c r="D104" i="6"/>
  <c r="E104" i="6"/>
  <c r="F104" i="6"/>
  <c r="G104" i="6"/>
  <c r="H104" i="6"/>
  <c r="I104" i="6"/>
  <c r="J104" i="6"/>
  <c r="L104" i="6"/>
  <c r="M104" i="6"/>
  <c r="N104" i="6"/>
  <c r="O104" i="6"/>
  <c r="P104" i="6"/>
  <c r="Q104" i="6"/>
  <c r="D105" i="6"/>
  <c r="E105" i="6"/>
  <c r="F105" i="6"/>
  <c r="F73" i="7" s="1"/>
  <c r="G105" i="6"/>
  <c r="H105" i="6"/>
  <c r="I105" i="6"/>
  <c r="H73" i="7" s="1"/>
  <c r="J105" i="6"/>
  <c r="J73" i="7" s="1"/>
  <c r="M105" i="6"/>
  <c r="M73" i="7" s="1"/>
  <c r="N105" i="6"/>
  <c r="N73" i="7" s="1"/>
  <c r="O105" i="6"/>
  <c r="P105" i="6"/>
  <c r="Q105" i="6"/>
  <c r="D106" i="6"/>
  <c r="E106" i="6"/>
  <c r="F106" i="6"/>
  <c r="G106" i="6"/>
  <c r="H106" i="6"/>
  <c r="I106" i="6"/>
  <c r="L106" i="6"/>
  <c r="M106" i="6"/>
  <c r="N106" i="6"/>
  <c r="O106" i="6"/>
  <c r="P106" i="6"/>
  <c r="Q106" i="6"/>
  <c r="D107" i="6"/>
  <c r="E107" i="6"/>
  <c r="F107" i="6"/>
  <c r="G107" i="6"/>
  <c r="H107" i="6"/>
  <c r="I107" i="6"/>
  <c r="M107" i="6"/>
  <c r="M70" i="7" s="1"/>
  <c r="N107" i="6"/>
  <c r="O107" i="6"/>
  <c r="P107" i="6"/>
  <c r="Q107" i="6"/>
  <c r="D108" i="6"/>
  <c r="E108" i="6"/>
  <c r="F108" i="6"/>
  <c r="G108" i="6"/>
  <c r="G62" i="7" s="1"/>
  <c r="H108" i="6"/>
  <c r="I108" i="6"/>
  <c r="K108" i="6"/>
  <c r="K62" i="7" s="1"/>
  <c r="M108" i="6"/>
  <c r="N108" i="6"/>
  <c r="O108" i="6"/>
  <c r="P108" i="6"/>
  <c r="Q108" i="6"/>
  <c r="D109" i="6"/>
  <c r="E109" i="6"/>
  <c r="F109" i="6"/>
  <c r="G109" i="6"/>
  <c r="H109" i="6"/>
  <c r="I109" i="6"/>
  <c r="H63" i="7" s="1"/>
  <c r="K109" i="6"/>
  <c r="K63" i="7" s="1"/>
  <c r="L109" i="6"/>
  <c r="M109" i="6"/>
  <c r="N109" i="6"/>
  <c r="O109" i="6"/>
  <c r="P109" i="6"/>
  <c r="Q109" i="6"/>
  <c r="D110" i="6"/>
  <c r="E110" i="6"/>
  <c r="F110" i="6"/>
  <c r="G110" i="6"/>
  <c r="H110" i="6"/>
  <c r="I110" i="6"/>
  <c r="M110" i="6"/>
  <c r="N110" i="6"/>
  <c r="O110" i="6"/>
  <c r="P110" i="6"/>
  <c r="Q110" i="6"/>
  <c r="D111" i="6"/>
  <c r="E111" i="6"/>
  <c r="F111" i="6"/>
  <c r="G111" i="6"/>
  <c r="H111" i="6"/>
  <c r="I111" i="6"/>
  <c r="J111" i="6"/>
  <c r="J64" i="7" s="1"/>
  <c r="M111" i="6"/>
  <c r="N111" i="6"/>
  <c r="N64" i="7" s="1"/>
  <c r="O111" i="6"/>
  <c r="P111" i="6"/>
  <c r="Q111" i="6"/>
  <c r="D112" i="6"/>
  <c r="E112" i="6"/>
  <c r="F112" i="6"/>
  <c r="G112" i="6"/>
  <c r="H112" i="6"/>
  <c r="I112" i="6"/>
  <c r="J112" i="6"/>
  <c r="M112" i="6"/>
  <c r="N112" i="6"/>
  <c r="N66" i="7" s="1"/>
  <c r="O112" i="6"/>
  <c r="P112" i="6"/>
  <c r="Q112" i="6"/>
  <c r="Q6" i="6"/>
  <c r="P6" i="6"/>
  <c r="O6" i="6"/>
  <c r="N6" i="6"/>
  <c r="M6" i="6"/>
  <c r="L6" i="6"/>
  <c r="K6" i="6"/>
  <c r="J6" i="6"/>
  <c r="I6" i="6"/>
  <c r="H29" i="8" s="1"/>
  <c r="H6" i="6"/>
  <c r="G6" i="6"/>
  <c r="G29" i="8" s="1"/>
  <c r="F6" i="6"/>
  <c r="E6" i="6"/>
  <c r="D6" i="6"/>
  <c r="B6" i="6"/>
  <c r="B7" i="6"/>
  <c r="B9" i="6"/>
  <c r="B10" i="6"/>
  <c r="B12" i="6"/>
  <c r="B14" i="6"/>
  <c r="B15" i="6"/>
  <c r="B16" i="6"/>
  <c r="B19" i="6"/>
  <c r="B20" i="6"/>
  <c r="B21" i="6"/>
  <c r="B23" i="6"/>
  <c r="B24" i="6"/>
  <c r="B26" i="6"/>
  <c r="B27" i="6"/>
  <c r="B30" i="6"/>
  <c r="B31" i="6"/>
  <c r="B32" i="6"/>
  <c r="B37" i="6"/>
  <c r="B38" i="6"/>
  <c r="B39" i="6"/>
  <c r="B40" i="6"/>
  <c r="B41" i="6"/>
  <c r="B44" i="6"/>
  <c r="B46" i="6"/>
  <c r="B47" i="6"/>
  <c r="B48" i="6"/>
  <c r="B49" i="6"/>
  <c r="B52" i="6"/>
  <c r="B53" i="6"/>
  <c r="B54" i="6"/>
  <c r="B55" i="6"/>
  <c r="B56" i="6"/>
  <c r="B57" i="6"/>
  <c r="B58" i="6"/>
  <c r="B62" i="6"/>
  <c r="B63" i="6"/>
  <c r="B65" i="6"/>
  <c r="B66" i="6"/>
  <c r="B67" i="6"/>
  <c r="B70" i="6"/>
  <c r="B71" i="6"/>
  <c r="B72" i="6"/>
  <c r="B73" i="6"/>
  <c r="B74" i="6"/>
  <c r="B78" i="6"/>
  <c r="B79" i="6"/>
  <c r="B80" i="6"/>
  <c r="B81" i="6"/>
  <c r="B82" i="6"/>
  <c r="B83" i="6"/>
  <c r="B86" i="6"/>
  <c r="B87" i="6"/>
  <c r="B88" i="6"/>
  <c r="B89" i="6"/>
  <c r="B90" i="6"/>
  <c r="B94" i="6"/>
  <c r="B95" i="6"/>
  <c r="B96" i="6"/>
  <c r="B97" i="6"/>
  <c r="B98" i="6"/>
  <c r="B99" i="6"/>
  <c r="B102" i="6"/>
  <c r="B104" i="6"/>
  <c r="B105" i="6"/>
  <c r="B109" i="6"/>
  <c r="B110" i="6"/>
  <c r="B112" i="6"/>
  <c r="C6" i="6"/>
  <c r="C7" i="6"/>
  <c r="C8" i="6"/>
  <c r="C10" i="6"/>
  <c r="C11" i="6"/>
  <c r="C12" i="6"/>
  <c r="C13" i="6"/>
  <c r="C14" i="6"/>
  <c r="C15" i="6"/>
  <c r="C16" i="6"/>
  <c r="C17" i="6"/>
  <c r="C20" i="6"/>
  <c r="C21" i="6"/>
  <c r="C22" i="6"/>
  <c r="C25" i="6"/>
  <c r="C26" i="6"/>
  <c r="C27" i="6"/>
  <c r="C28" i="6"/>
  <c r="C29" i="6"/>
  <c r="C31" i="6"/>
  <c r="C32" i="6"/>
  <c r="C35" i="6"/>
  <c r="C37" i="6"/>
  <c r="C39" i="6"/>
  <c r="C40" i="6"/>
  <c r="C42" i="6"/>
  <c r="C44" i="6"/>
  <c r="C46" i="6"/>
  <c r="C47" i="6"/>
  <c r="C48" i="6"/>
  <c r="C49" i="6"/>
  <c r="C53" i="6"/>
  <c r="C54" i="6"/>
  <c r="C55" i="6"/>
  <c r="C56" i="6"/>
  <c r="C57" i="6"/>
  <c r="C58" i="6"/>
  <c r="C59" i="6"/>
  <c r="C63" i="6"/>
  <c r="C64" i="6"/>
  <c r="C66" i="6"/>
  <c r="C67" i="6"/>
  <c r="C70" i="6"/>
  <c r="C72" i="6"/>
  <c r="C73" i="6"/>
  <c r="C74" i="6"/>
  <c r="C75" i="6"/>
  <c r="C79" i="6"/>
  <c r="C80" i="6"/>
  <c r="C82" i="6"/>
  <c r="C83" i="6"/>
  <c r="C84" i="6"/>
  <c r="C87" i="6"/>
  <c r="C88" i="6"/>
  <c r="C89" i="6"/>
  <c r="C90" i="6"/>
  <c r="C91" i="6"/>
  <c r="C95" i="6"/>
  <c r="C96" i="6"/>
  <c r="C98" i="6"/>
  <c r="C103" i="6"/>
  <c r="C105" i="6"/>
  <c r="C106" i="6"/>
  <c r="C110" i="6"/>
  <c r="C111" i="6"/>
  <c r="I29" i="8" l="1"/>
  <c r="K56" i="7"/>
  <c r="N70" i="7"/>
  <c r="E73" i="7"/>
  <c r="I75" i="7"/>
  <c r="L63" i="7"/>
  <c r="I62" i="7"/>
  <c r="D60" i="7"/>
  <c r="D66" i="7"/>
  <c r="M63" i="7"/>
  <c r="H62" i="7"/>
  <c r="N65" i="7"/>
  <c r="L77" i="7"/>
  <c r="G73" i="7"/>
  <c r="U73" i="7" s="1"/>
  <c r="L17" i="8"/>
  <c r="L52" i="7"/>
  <c r="M57" i="7"/>
  <c r="I17" i="8"/>
  <c r="E66" i="7"/>
  <c r="N63" i="7"/>
  <c r="F60" i="7"/>
  <c r="K70" i="7"/>
  <c r="N77" i="7"/>
  <c r="F38" i="8"/>
  <c r="M28" i="8"/>
  <c r="M77" i="7"/>
  <c r="C64" i="7"/>
  <c r="F29" i="8"/>
  <c r="L61" i="7"/>
  <c r="E17" i="8"/>
  <c r="L29" i="8"/>
  <c r="M17" i="8"/>
  <c r="M66" i="7"/>
  <c r="C61" i="7"/>
  <c r="H59" i="7"/>
  <c r="M72" i="7"/>
  <c r="T72" i="7" s="1"/>
  <c r="K14" i="8"/>
  <c r="I66" i="7"/>
  <c r="M38" i="8"/>
  <c r="T38" i="8" s="1"/>
  <c r="F59" i="7"/>
  <c r="I28" i="8"/>
  <c r="E65" i="7"/>
  <c r="K32" i="8"/>
  <c r="G66" i="7"/>
  <c r="U66" i="7" s="1"/>
  <c r="E59" i="7"/>
  <c r="G28" i="8"/>
  <c r="F61" i="7"/>
  <c r="N62" i="7"/>
  <c r="U62" i="7" s="1"/>
  <c r="H60" i="7"/>
  <c r="D58" i="7"/>
  <c r="J17" i="8"/>
  <c r="I60" i="7"/>
  <c r="E53" i="7"/>
  <c r="L65" i="7"/>
  <c r="I54" i="7"/>
  <c r="D53" i="7"/>
  <c r="G17" i="8"/>
  <c r="O17" i="8" s="1"/>
  <c r="W17" i="8" s="1"/>
  <c r="K71" i="7"/>
  <c r="G54" i="7"/>
  <c r="O54" i="7" s="1"/>
  <c r="F65" i="7"/>
  <c r="E38" i="8"/>
  <c r="K59" i="7"/>
  <c r="J65" i="7"/>
  <c r="F57" i="7"/>
  <c r="E63" i="7"/>
  <c r="D63" i="7"/>
  <c r="E72" i="7"/>
  <c r="M75" i="7"/>
  <c r="L28" i="8"/>
  <c r="I58" i="7"/>
  <c r="K67" i="7"/>
  <c r="D17" i="8"/>
  <c r="J29" i="8"/>
  <c r="G64" i="7"/>
  <c r="W64" i="7" s="1"/>
  <c r="I73" i="7"/>
  <c r="H28" i="8"/>
  <c r="J74" i="7"/>
  <c r="L13" i="8"/>
  <c r="D65" i="7"/>
  <c r="K17" i="8"/>
  <c r="K36" i="8"/>
  <c r="D59" i="7"/>
  <c r="F28" i="8"/>
  <c r="H53" i="7"/>
  <c r="L19" i="8"/>
  <c r="K29" i="8"/>
  <c r="M62" i="7"/>
  <c r="T62" i="7" s="1"/>
  <c r="E28" i="8"/>
  <c r="D77" i="7"/>
  <c r="F66" i="7"/>
  <c r="G70" i="7"/>
  <c r="U70" i="7" s="1"/>
  <c r="G60" i="7"/>
  <c r="W60" i="7" s="1"/>
  <c r="D28" i="8"/>
  <c r="N54" i="7"/>
  <c r="C27" i="8"/>
  <c r="F70" i="7"/>
  <c r="H38" i="8"/>
  <c r="F76" i="7"/>
  <c r="N57" i="7"/>
  <c r="M54" i="7"/>
  <c r="I68" i="7"/>
  <c r="N72" i="7"/>
  <c r="U72" i="7" s="1"/>
  <c r="I38" i="8"/>
  <c r="E76" i="7"/>
  <c r="D75" i="7"/>
  <c r="H17" i="8"/>
  <c r="M65" i="7"/>
  <c r="G68" i="7"/>
  <c r="W68" i="7" s="1"/>
  <c r="K23" i="8"/>
  <c r="K28" i="8"/>
  <c r="F17" i="8"/>
  <c r="J28" i="8"/>
  <c r="J66" i="7"/>
  <c r="H61" i="7"/>
  <c r="N56" i="7"/>
  <c r="U56" i="7" s="1"/>
  <c r="H26" i="8"/>
  <c r="H15" i="8"/>
  <c r="M69" i="7"/>
  <c r="H71" i="7"/>
  <c r="F54" i="7"/>
  <c r="K73" i="7"/>
  <c r="G71" i="7"/>
  <c r="G65" i="7"/>
  <c r="J69" i="7"/>
  <c r="L30" i="8"/>
  <c r="C10" i="8"/>
  <c r="H66" i="7"/>
  <c r="D57" i="7"/>
  <c r="E71" i="7"/>
  <c r="E67" i="7"/>
  <c r="G59" i="7"/>
  <c r="U59" i="7" s="1"/>
  <c r="F58" i="7"/>
  <c r="J25" i="8"/>
  <c r="L23" i="8"/>
  <c r="I59" i="7"/>
  <c r="E64" i="7"/>
  <c r="M60" i="7"/>
  <c r="E58" i="7"/>
  <c r="I65" i="7"/>
  <c r="C11" i="8"/>
  <c r="M68" i="7"/>
  <c r="D64" i="7"/>
  <c r="C73" i="7"/>
  <c r="G53" i="7"/>
  <c r="W53" i="7" s="1"/>
  <c r="N52" i="7"/>
  <c r="K26" i="8"/>
  <c r="G19" i="8"/>
  <c r="W19" i="8" s="1"/>
  <c r="E36" i="8"/>
  <c r="I31" i="8"/>
  <c r="E22" i="8"/>
  <c r="I40" i="8"/>
  <c r="G39" i="8"/>
  <c r="D13" i="8"/>
  <c r="K12" i="8"/>
  <c r="I11" i="8"/>
  <c r="F10" i="8"/>
  <c r="J27" i="8"/>
  <c r="H35" i="8"/>
  <c r="G20" i="8"/>
  <c r="W20" i="8" s="1"/>
  <c r="F32" i="8"/>
  <c r="K53" i="7"/>
  <c r="E70" i="7"/>
  <c r="H54" i="7"/>
  <c r="I26" i="8"/>
  <c r="I15" i="8"/>
  <c r="F19" i="8"/>
  <c r="M14" i="8"/>
  <c r="G40" i="8"/>
  <c r="F39" i="8"/>
  <c r="H12" i="8"/>
  <c r="E10" i="8"/>
  <c r="M16" i="8"/>
  <c r="I35" i="8"/>
  <c r="F20" i="8"/>
  <c r="N67" i="7"/>
  <c r="G26" i="8"/>
  <c r="W26" i="8" s="1"/>
  <c r="G15" i="8"/>
  <c r="W15" i="8" s="1"/>
  <c r="E19" i="8"/>
  <c r="F31" i="8"/>
  <c r="F40" i="8"/>
  <c r="E39" i="8"/>
  <c r="F11" i="8"/>
  <c r="D10" i="8"/>
  <c r="I27" i="8"/>
  <c r="G35" i="8"/>
  <c r="W35" i="8" s="1"/>
  <c r="J75" i="7"/>
  <c r="F53" i="7"/>
  <c r="D70" i="7"/>
  <c r="H72" i="7"/>
  <c r="N69" i="7"/>
  <c r="M67" i="7"/>
  <c r="J30" i="8"/>
  <c r="D74" i="7"/>
  <c r="I72" i="7"/>
  <c r="N61" i="7"/>
  <c r="H67" i="7"/>
  <c r="I25" i="8"/>
  <c r="H24" i="8"/>
  <c r="D31" i="8"/>
  <c r="F12" i="8"/>
  <c r="J37" i="8"/>
  <c r="N71" i="7"/>
  <c r="M34" i="8"/>
  <c r="D36" i="8"/>
  <c r="G31" i="8"/>
  <c r="W31" i="8" s="1"/>
  <c r="D22" i="8"/>
  <c r="G11" i="8"/>
  <c r="W11" i="8" s="1"/>
  <c r="H27" i="8"/>
  <c r="E32" i="8"/>
  <c r="J58" i="7"/>
  <c r="K34" i="8"/>
  <c r="F68" i="7"/>
  <c r="H23" i="8"/>
  <c r="M33" i="8"/>
  <c r="I12" i="8"/>
  <c r="E20" i="8"/>
  <c r="D32" i="8"/>
  <c r="L72" i="7"/>
  <c r="L71" i="7"/>
  <c r="L25" i="8"/>
  <c r="K24" i="8"/>
  <c r="M71" i="7"/>
  <c r="C54" i="7"/>
  <c r="C21" i="8"/>
  <c r="I63" i="7"/>
  <c r="F62" i="7"/>
  <c r="H57" i="7"/>
  <c r="E68" i="7"/>
  <c r="I52" i="7"/>
  <c r="F26" i="8"/>
  <c r="H25" i="8"/>
  <c r="F15" i="8"/>
  <c r="D19" i="8"/>
  <c r="M18" i="8"/>
  <c r="L24" i="8"/>
  <c r="I23" i="8"/>
  <c r="E31" i="8"/>
  <c r="M21" i="8"/>
  <c r="E40" i="8"/>
  <c r="D39" i="8"/>
  <c r="G12" i="8"/>
  <c r="O12" i="8" s="1"/>
  <c r="E11" i="8"/>
  <c r="G27" i="8"/>
  <c r="W27" i="8" s="1"/>
  <c r="F35" i="8"/>
  <c r="D20" i="8"/>
  <c r="K72" i="7"/>
  <c r="K57" i="7"/>
  <c r="J71" i="7"/>
  <c r="J67" i="7"/>
  <c r="K25" i="8"/>
  <c r="J24" i="8"/>
  <c r="K30" i="8"/>
  <c r="G63" i="7"/>
  <c r="W63" i="7" s="1"/>
  <c r="E62" i="7"/>
  <c r="I57" i="7"/>
  <c r="D68" i="7"/>
  <c r="E26" i="8"/>
  <c r="M37" i="8"/>
  <c r="E15" i="8"/>
  <c r="G23" i="8"/>
  <c r="W23" i="8" s="1"/>
  <c r="D40" i="8"/>
  <c r="M13" i="8"/>
  <c r="D11" i="8"/>
  <c r="H30" i="8"/>
  <c r="F27" i="8"/>
  <c r="E35" i="8"/>
  <c r="J72" i="7"/>
  <c r="L54" i="7"/>
  <c r="M64" i="7"/>
  <c r="C53" i="7"/>
  <c r="F63" i="7"/>
  <c r="D62" i="7"/>
  <c r="M58" i="7"/>
  <c r="H65" i="7"/>
  <c r="H69" i="7"/>
  <c r="G57" i="7"/>
  <c r="I71" i="7"/>
  <c r="E54" i="7"/>
  <c r="I67" i="7"/>
  <c r="F52" i="7"/>
  <c r="D26" i="8"/>
  <c r="J34" i="8"/>
  <c r="G25" i="8"/>
  <c r="W25" i="8" s="1"/>
  <c r="D15" i="8"/>
  <c r="M36" i="8"/>
  <c r="J14" i="8"/>
  <c r="I24" i="8"/>
  <c r="F23" i="8"/>
  <c r="E12" i="8"/>
  <c r="I30" i="8"/>
  <c r="E27" i="8"/>
  <c r="D35" i="8"/>
  <c r="M32" i="8"/>
  <c r="K54" i="7"/>
  <c r="L15" i="8"/>
  <c r="J23" i="8"/>
  <c r="L27" i="8"/>
  <c r="H64" i="7"/>
  <c r="H58" i="7"/>
  <c r="I69" i="7"/>
  <c r="N74" i="7"/>
  <c r="G67" i="7"/>
  <c r="W67" i="7" s="1"/>
  <c r="H34" i="8"/>
  <c r="F25" i="8"/>
  <c r="H14" i="8"/>
  <c r="G24" i="8"/>
  <c r="W24" i="8" s="1"/>
  <c r="E23" i="8"/>
  <c r="M22" i="8"/>
  <c r="M39" i="8"/>
  <c r="H33" i="8"/>
  <c r="D12" i="8"/>
  <c r="M10" i="8"/>
  <c r="H16" i="8"/>
  <c r="G30" i="8"/>
  <c r="W30" i="8" s="1"/>
  <c r="D27" i="8"/>
  <c r="L62" i="7"/>
  <c r="J54" i="7"/>
  <c r="L26" i="8"/>
  <c r="K15" i="8"/>
  <c r="L31" i="8"/>
  <c r="L40" i="8"/>
  <c r="J12" i="8"/>
  <c r="K27" i="8"/>
  <c r="G69" i="7"/>
  <c r="W69" i="7" s="1"/>
  <c r="E57" i="7"/>
  <c r="F71" i="7"/>
  <c r="M74" i="7"/>
  <c r="F67" i="7"/>
  <c r="I34" i="8"/>
  <c r="E25" i="8"/>
  <c r="M19" i="8"/>
  <c r="K18" i="8"/>
  <c r="I14" i="8"/>
  <c r="F24" i="8"/>
  <c r="D23" i="8"/>
  <c r="H21" i="8"/>
  <c r="I33" i="8"/>
  <c r="I16" i="8"/>
  <c r="F30" i="8"/>
  <c r="M20" i="8"/>
  <c r="J26" i="8"/>
  <c r="J15" i="8"/>
  <c r="K31" i="8"/>
  <c r="K40" i="8"/>
  <c r="K11" i="8"/>
  <c r="K35" i="8"/>
  <c r="C72" i="7"/>
  <c r="I64" i="7"/>
  <c r="G58" i="7"/>
  <c r="F69" i="7"/>
  <c r="N53" i="7"/>
  <c r="I61" i="7"/>
  <c r="H37" i="8"/>
  <c r="G34" i="8"/>
  <c r="D25" i="8"/>
  <c r="H18" i="8"/>
  <c r="G14" i="8"/>
  <c r="W14" i="8" s="1"/>
  <c r="E24" i="8"/>
  <c r="I21" i="8"/>
  <c r="G33" i="8"/>
  <c r="W33" i="8" s="1"/>
  <c r="M11" i="8"/>
  <c r="G16" i="8"/>
  <c r="W16" i="8" s="1"/>
  <c r="E30" i="8"/>
  <c r="M35" i="8"/>
  <c r="L70" i="7"/>
  <c r="L60" i="7"/>
  <c r="L76" i="7"/>
  <c r="J68" i="7"/>
  <c r="K19" i="8"/>
  <c r="J31" i="8"/>
  <c r="J40" i="8"/>
  <c r="J11" i="8"/>
  <c r="K20" i="8"/>
  <c r="W38" i="8"/>
  <c r="C65" i="7"/>
  <c r="C20" i="8"/>
  <c r="M29" i="8"/>
  <c r="T29" i="8" s="1"/>
  <c r="F64" i="7"/>
  <c r="N60" i="7"/>
  <c r="N76" i="7"/>
  <c r="G77" i="7"/>
  <c r="E69" i="7"/>
  <c r="M56" i="7"/>
  <c r="T56" i="7" s="1"/>
  <c r="D71" i="7"/>
  <c r="M53" i="7"/>
  <c r="H74" i="7"/>
  <c r="G61" i="7"/>
  <c r="W61" i="7" s="1"/>
  <c r="D67" i="7"/>
  <c r="M26" i="8"/>
  <c r="I37" i="8"/>
  <c r="F34" i="8"/>
  <c r="I18" i="8"/>
  <c r="F14" i="8"/>
  <c r="D24" i="8"/>
  <c r="M31" i="8"/>
  <c r="G21" i="8"/>
  <c r="M40" i="8"/>
  <c r="H13" i="8"/>
  <c r="F33" i="8"/>
  <c r="M12" i="8"/>
  <c r="F16" i="8"/>
  <c r="D30" i="8"/>
  <c r="K60" i="7"/>
  <c r="K76" i="7"/>
  <c r="J19" i="8"/>
  <c r="L22" i="8"/>
  <c r="L39" i="8"/>
  <c r="L10" i="8"/>
  <c r="J20" i="8"/>
  <c r="F77" i="7"/>
  <c r="D69" i="7"/>
  <c r="N68" i="7"/>
  <c r="L53" i="7"/>
  <c r="I74" i="7"/>
  <c r="G37" i="8"/>
  <c r="E34" i="8"/>
  <c r="M15" i="8"/>
  <c r="H36" i="8"/>
  <c r="G18" i="8"/>
  <c r="W18" i="8" s="1"/>
  <c r="E14" i="8"/>
  <c r="H22" i="8"/>
  <c r="F21" i="8"/>
  <c r="K39" i="8"/>
  <c r="I13" i="8"/>
  <c r="E33" i="8"/>
  <c r="J10" i="8"/>
  <c r="E16" i="8"/>
  <c r="M27" i="8"/>
  <c r="J32" i="8"/>
  <c r="J70" i="7"/>
  <c r="J60" i="7"/>
  <c r="J76" i="7"/>
  <c r="J53" i="7"/>
  <c r="L36" i="8"/>
  <c r="K22" i="8"/>
  <c r="K10" i="8"/>
  <c r="L32" i="8"/>
  <c r="G74" i="7"/>
  <c r="W74" i="7" s="1"/>
  <c r="E61" i="7"/>
  <c r="F37" i="8"/>
  <c r="D34" i="8"/>
  <c r="I36" i="8"/>
  <c r="F18" i="8"/>
  <c r="D14" i="8"/>
  <c r="M23" i="8"/>
  <c r="I22" i="8"/>
  <c r="E21" i="8"/>
  <c r="J39" i="8"/>
  <c r="G13" i="8"/>
  <c r="W13" i="8" s="1"/>
  <c r="D33" i="8"/>
  <c r="H10" i="8"/>
  <c r="D16" i="8"/>
  <c r="L20" i="8"/>
  <c r="H32" i="8"/>
  <c r="L74" i="7"/>
  <c r="L37" i="8"/>
  <c r="J36" i="8"/>
  <c r="J22" i="8"/>
  <c r="K13" i="8"/>
  <c r="D29" i="8"/>
  <c r="H70" i="7"/>
  <c r="H76" i="7"/>
  <c r="E77" i="7"/>
  <c r="E29" i="8"/>
  <c r="I70" i="7"/>
  <c r="D73" i="7"/>
  <c r="I76" i="7"/>
  <c r="G75" i="7"/>
  <c r="U75" i="7" s="1"/>
  <c r="I53" i="7"/>
  <c r="F74" i="7"/>
  <c r="D61" i="7"/>
  <c r="E37" i="8"/>
  <c r="H19" i="8"/>
  <c r="G36" i="8"/>
  <c r="W36" i="8" s="1"/>
  <c r="E18" i="8"/>
  <c r="G22" i="8"/>
  <c r="W22" i="8" s="1"/>
  <c r="D21" i="8"/>
  <c r="H39" i="8"/>
  <c r="F13" i="8"/>
  <c r="L11" i="8"/>
  <c r="I10" i="8"/>
  <c r="L35" i="8"/>
  <c r="H20" i="8"/>
  <c r="I32" i="8"/>
  <c r="L66" i="7"/>
  <c r="K74" i="7"/>
  <c r="K37" i="8"/>
  <c r="L18" i="8"/>
  <c r="L21" i="8"/>
  <c r="J13" i="8"/>
  <c r="C69" i="7"/>
  <c r="G76" i="7"/>
  <c r="T76" i="7" s="1"/>
  <c r="F75" i="7"/>
  <c r="H68" i="7"/>
  <c r="E74" i="7"/>
  <c r="D37" i="8"/>
  <c r="M25" i="8"/>
  <c r="I19" i="8"/>
  <c r="F36" i="8"/>
  <c r="D18" i="8"/>
  <c r="M24" i="8"/>
  <c r="H31" i="8"/>
  <c r="F22" i="8"/>
  <c r="H40" i="8"/>
  <c r="I39" i="8"/>
  <c r="E13" i="8"/>
  <c r="L12" i="8"/>
  <c r="H11" i="8"/>
  <c r="G10" i="8"/>
  <c r="M30" i="8"/>
  <c r="J35" i="8"/>
  <c r="I20" i="8"/>
  <c r="G32" i="8"/>
  <c r="K66" i="7"/>
  <c r="L58" i="7"/>
  <c r="J18" i="8"/>
  <c r="K21" i="8"/>
  <c r="L33" i="8"/>
  <c r="W29" i="8"/>
  <c r="W62" i="7"/>
  <c r="H52" i="7"/>
  <c r="W54" i="7"/>
  <c r="G52" i="7"/>
  <c r="W72" i="7"/>
  <c r="K52" i="7"/>
  <c r="E52" i="7"/>
  <c r="D52" i="7"/>
  <c r="U55" i="7"/>
  <c r="T55" i="7"/>
  <c r="W55" i="7"/>
  <c r="J52" i="7"/>
  <c r="W56" i="7"/>
  <c r="T88" i="6"/>
  <c r="T86" i="6"/>
  <c r="T82" i="6"/>
  <c r="T67" i="6"/>
  <c r="T52" i="6"/>
  <c r="T45" i="6"/>
  <c r="T43" i="6"/>
  <c r="T41" i="6"/>
  <c r="T36" i="6"/>
  <c r="T24" i="6"/>
  <c r="T9" i="6"/>
  <c r="T107" i="6"/>
  <c r="T105" i="6"/>
  <c r="T103" i="6"/>
  <c r="T99" i="6"/>
  <c r="T93" i="6"/>
  <c r="T74" i="6"/>
  <c r="T58" i="6"/>
  <c r="T56" i="6"/>
  <c r="T54" i="6"/>
  <c r="T47" i="6"/>
  <c r="T28" i="6"/>
  <c r="T26" i="6"/>
  <c r="T22" i="6"/>
  <c r="T18" i="6"/>
  <c r="T16" i="6"/>
  <c r="T7" i="6"/>
  <c r="T111" i="6"/>
  <c r="T109" i="6"/>
  <c r="T101" i="6"/>
  <c r="T97" i="6"/>
  <c r="T95" i="6"/>
  <c r="T91" i="6"/>
  <c r="T60" i="6"/>
  <c r="T49" i="6"/>
  <c r="T38" i="6"/>
  <c r="T14" i="6"/>
  <c r="T12" i="6"/>
  <c r="T85" i="6"/>
  <c r="T79" i="6"/>
  <c r="T72" i="6"/>
  <c r="T68" i="6"/>
  <c r="T66" i="6"/>
  <c r="T64" i="6"/>
  <c r="T62" i="6"/>
  <c r="T10" i="6"/>
  <c r="T81" i="6"/>
  <c r="T77" i="6"/>
  <c r="T75" i="6"/>
  <c r="T53" i="6"/>
  <c r="T51" i="6"/>
  <c r="T46" i="6"/>
  <c r="T44" i="6"/>
  <c r="T42" i="6"/>
  <c r="T40" i="6"/>
  <c r="T35" i="6"/>
  <c r="T31" i="6"/>
  <c r="T29" i="6"/>
  <c r="T21" i="6"/>
  <c r="T19" i="6"/>
  <c r="T8" i="6"/>
  <c r="T110" i="6"/>
  <c r="T106" i="6"/>
  <c r="T100" i="6"/>
  <c r="T98" i="6"/>
  <c r="T96" i="6"/>
  <c r="T89" i="6"/>
  <c r="T87" i="6"/>
  <c r="T83" i="6"/>
  <c r="T57" i="6"/>
  <c r="T55" i="6"/>
  <c r="T37" i="6"/>
  <c r="T27" i="6"/>
  <c r="T25" i="6"/>
  <c r="T23" i="6"/>
  <c r="T17" i="6"/>
  <c r="T6" i="6"/>
  <c r="T112" i="6"/>
  <c r="T108" i="6"/>
  <c r="T104" i="6"/>
  <c r="T102" i="6"/>
  <c r="T94" i="6"/>
  <c r="T92" i="6"/>
  <c r="T61" i="6"/>
  <c r="T59" i="6"/>
  <c r="T48" i="6"/>
  <c r="T13" i="6"/>
  <c r="T90" i="6"/>
  <c r="T84" i="6"/>
  <c r="T80" i="6"/>
  <c r="T78" i="6"/>
  <c r="T76" i="6"/>
  <c r="T73" i="6"/>
  <c r="T71" i="6"/>
  <c r="T69" i="6"/>
  <c r="T65" i="6"/>
  <c r="T63" i="6"/>
  <c r="T50" i="6"/>
  <c r="T39" i="6"/>
  <c r="T32" i="6"/>
  <c r="T30" i="6"/>
  <c r="T20" i="6"/>
  <c r="T15" i="6"/>
  <c r="T11" i="6"/>
  <c r="I8" i="8"/>
  <c r="N15" i="7"/>
  <c r="I9" i="11"/>
  <c r="L9" i="11"/>
  <c r="G9" i="11"/>
  <c r="F9" i="11"/>
  <c r="E9" i="11"/>
  <c r="N25" i="7"/>
  <c r="M9" i="11"/>
  <c r="N22" i="7"/>
  <c r="M15" i="7"/>
  <c r="J15" i="7"/>
  <c r="K13" i="11"/>
  <c r="M16" i="7"/>
  <c r="G15" i="7"/>
  <c r="J23" i="7"/>
  <c r="K20" i="7"/>
  <c r="J16" i="7"/>
  <c r="K15" i="7"/>
  <c r="I28" i="7"/>
  <c r="G8" i="8"/>
  <c r="K25" i="7"/>
  <c r="I13" i="11"/>
  <c r="I11" i="11"/>
  <c r="D10" i="11"/>
  <c r="M29" i="7"/>
  <c r="G21" i="7"/>
  <c r="M17" i="7"/>
  <c r="L9" i="8"/>
  <c r="F8" i="8"/>
  <c r="H15" i="7"/>
  <c r="K48" i="7"/>
  <c r="L49" i="7"/>
  <c r="J47" i="7"/>
  <c r="L45" i="7"/>
  <c r="G48" i="7"/>
  <c r="W48" i="7" s="1"/>
  <c r="F48" i="7"/>
  <c r="L48" i="7"/>
  <c r="E48" i="7"/>
  <c r="L15" i="7"/>
  <c r="K22" i="7"/>
  <c r="J13" i="11"/>
  <c r="K28" i="7"/>
  <c r="J25" i="7"/>
  <c r="F28" i="7"/>
  <c r="H16" i="7"/>
  <c r="I22" i="7"/>
  <c r="N21" i="7"/>
  <c r="M13" i="11"/>
  <c r="H13" i="11"/>
  <c r="M12" i="11"/>
  <c r="H11" i="11"/>
  <c r="M10" i="11"/>
  <c r="E25" i="7"/>
  <c r="I23" i="7"/>
  <c r="N29" i="7"/>
  <c r="I21" i="7"/>
  <c r="N20" i="7"/>
  <c r="L13" i="11"/>
  <c r="L37" i="7"/>
  <c r="M22" i="7"/>
  <c r="G28" i="7"/>
  <c r="K12" i="11"/>
  <c r="L22" i="7"/>
  <c r="I20" i="7"/>
  <c r="N28" i="7"/>
  <c r="H17" i="7"/>
  <c r="K45" i="7"/>
  <c r="K16" i="7"/>
  <c r="M21" i="7"/>
  <c r="L11" i="11"/>
  <c r="L23" i="7"/>
  <c r="J22" i="7"/>
  <c r="E21" i="7"/>
  <c r="I29" i="7"/>
  <c r="H8" i="8"/>
  <c r="E8" i="8"/>
  <c r="D8" i="8"/>
  <c r="M9" i="8"/>
  <c r="H50" i="7"/>
  <c r="F50" i="7"/>
  <c r="I50" i="7"/>
  <c r="G50" i="7"/>
  <c r="W50" i="7" s="1"/>
  <c r="K31" i="7"/>
  <c r="E50" i="7"/>
  <c r="K40" i="7"/>
  <c r="K14" i="7"/>
  <c r="L9" i="9"/>
  <c r="N40" i="7"/>
  <c r="K19" i="7"/>
  <c r="E8" i="11"/>
  <c r="E40" i="7"/>
  <c r="L19" i="7"/>
  <c r="J44" i="7"/>
  <c r="K8" i="8"/>
  <c r="J31" i="7"/>
  <c r="F8" i="11"/>
  <c r="K30" i="7"/>
  <c r="I8" i="11"/>
  <c r="F37" i="7"/>
  <c r="I36" i="7"/>
  <c r="J8" i="11"/>
  <c r="M40" i="7"/>
  <c r="M8" i="11"/>
  <c r="I39" i="7"/>
  <c r="G35" i="7"/>
  <c r="E37" i="7"/>
  <c r="G45" i="7"/>
  <c r="K38" i="7"/>
  <c r="H40" i="7"/>
  <c r="I35" i="7"/>
  <c r="N34" i="7"/>
  <c r="N45" i="7"/>
  <c r="L46" i="7"/>
  <c r="N46" i="7"/>
  <c r="G39" i="7"/>
  <c r="N36" i="7"/>
  <c r="M45" i="7"/>
  <c r="G46" i="7"/>
  <c r="N37" i="7"/>
  <c r="D37" i="7"/>
  <c r="L40" i="7"/>
  <c r="I40" i="7"/>
  <c r="G38" i="7"/>
  <c r="I37" i="7"/>
  <c r="J38" i="7"/>
  <c r="M34" i="7"/>
  <c r="G40" i="7"/>
  <c r="M46" i="7"/>
  <c r="F39" i="7"/>
  <c r="F38" i="7"/>
  <c r="H45" i="7"/>
  <c r="J45" i="7"/>
  <c r="H46" i="7"/>
  <c r="E38" i="7"/>
  <c r="H36" i="7"/>
  <c r="E35" i="7"/>
  <c r="I45" i="7"/>
  <c r="J46" i="7"/>
  <c r="K8" i="11"/>
  <c r="J40" i="7"/>
  <c r="F40" i="7"/>
  <c r="L8" i="11"/>
  <c r="G8" i="11"/>
  <c r="L13" i="7"/>
  <c r="J12" i="7"/>
  <c r="J42" i="7"/>
  <c r="H8" i="11"/>
  <c r="J10" i="9"/>
  <c r="J30" i="7"/>
  <c r="M33" i="7"/>
  <c r="E33" i="7"/>
  <c r="H44" i="7"/>
  <c r="H18" i="7"/>
  <c r="H41" i="7"/>
  <c r="H42" i="7"/>
  <c r="E42" i="7"/>
  <c r="E30" i="7"/>
  <c r="I13" i="7"/>
  <c r="J9" i="8"/>
  <c r="J50" i="7"/>
  <c r="K9" i="8"/>
  <c r="K12" i="7"/>
  <c r="E24" i="7"/>
  <c r="K42" i="7"/>
  <c r="E18" i="7"/>
  <c r="E41" i="7"/>
  <c r="J14" i="7"/>
  <c r="M19" i="7"/>
  <c r="N16" i="7"/>
  <c r="L25" i="7"/>
  <c r="F19" i="7"/>
  <c r="K44" i="7"/>
  <c r="H30" i="7"/>
  <c r="F43" i="7"/>
  <c r="I14" i="7"/>
  <c r="G12" i="7"/>
  <c r="F10" i="7"/>
  <c r="G8" i="9"/>
  <c r="H33" i="7"/>
  <c r="E44" i="7"/>
  <c r="N13" i="7"/>
  <c r="N31" i="7"/>
  <c r="M27" i="7"/>
  <c r="I47" i="7"/>
  <c r="G11" i="7"/>
  <c r="H24" i="7"/>
  <c r="H49" i="7"/>
  <c r="M43" i="7"/>
  <c r="G24" i="7"/>
  <c r="M42" i="7"/>
  <c r="M35" i="7"/>
  <c r="E9" i="8"/>
  <c r="G33" i="7"/>
  <c r="M44" i="7"/>
  <c r="M41" i="7"/>
  <c r="K18" i="7"/>
  <c r="K29" i="7"/>
  <c r="I15" i="7"/>
  <c r="F14" i="7"/>
  <c r="E12" i="7"/>
  <c r="E8" i="9"/>
  <c r="H10" i="9"/>
  <c r="H31" i="7"/>
  <c r="H27" i="7"/>
  <c r="E11" i="7"/>
  <c r="I26" i="7"/>
  <c r="N10" i="7"/>
  <c r="E28" i="7"/>
  <c r="I49" i="7"/>
  <c r="N24" i="7"/>
  <c r="N50" i="7"/>
  <c r="L14" i="7"/>
  <c r="K10" i="9"/>
  <c r="F42" i="7"/>
  <c r="F30" i="7"/>
  <c r="H13" i="7"/>
  <c r="I9" i="9"/>
  <c r="E14" i="7"/>
  <c r="I31" i="7"/>
  <c r="N12" i="7"/>
  <c r="I27" i="7"/>
  <c r="N11" i="7"/>
  <c r="G26" i="7"/>
  <c r="M10" i="7"/>
  <c r="F10" i="11"/>
  <c r="E10" i="11"/>
  <c r="H22" i="7"/>
  <c r="M28" i="7"/>
  <c r="J17" i="7"/>
  <c r="I16" i="7"/>
  <c r="G36" i="7"/>
  <c r="I34" i="7"/>
  <c r="J10" i="7"/>
  <c r="G34" i="7"/>
  <c r="H23" i="7"/>
  <c r="I11" i="7"/>
  <c r="L38" i="7"/>
  <c r="D31" i="7"/>
  <c r="F47" i="7"/>
  <c r="M39" i="7"/>
  <c r="E16" i="7"/>
  <c r="F45" i="7"/>
  <c r="H48" i="7"/>
  <c r="F15" i="7"/>
  <c r="N33" i="7"/>
  <c r="F33" i="7"/>
  <c r="G49" i="7"/>
  <c r="W49" i="7" s="1"/>
  <c r="M24" i="7"/>
  <c r="G42" i="7"/>
  <c r="G30" i="7"/>
  <c r="M18" i="7"/>
  <c r="J41" i="7"/>
  <c r="K26" i="7"/>
  <c r="M50" i="7"/>
  <c r="H9" i="9"/>
  <c r="I9" i="8"/>
  <c r="E12" i="11"/>
  <c r="G19" i="7"/>
  <c r="F29" i="7"/>
  <c r="H20" i="7"/>
  <c r="I46" i="7"/>
  <c r="E39" i="7"/>
  <c r="K35" i="7"/>
  <c r="F44" i="7"/>
  <c r="G43" i="7"/>
  <c r="M49" i="7"/>
  <c r="F24" i="7"/>
  <c r="L42" i="7"/>
  <c r="F18" i="7"/>
  <c r="F41" i="7"/>
  <c r="G31" i="7"/>
  <c r="M12" i="7"/>
  <c r="G27" i="7"/>
  <c r="M11" i="7"/>
  <c r="N19" i="7"/>
  <c r="F26" i="7"/>
  <c r="J18" i="7"/>
  <c r="K11" i="11"/>
  <c r="H47" i="7"/>
  <c r="H14" i="7"/>
  <c r="I12" i="7"/>
  <c r="N27" i="7"/>
  <c r="M26" i="7"/>
  <c r="G10" i="7"/>
  <c r="I48" i="7"/>
  <c r="J49" i="7"/>
  <c r="E13" i="7"/>
  <c r="E19" i="7"/>
  <c r="F9" i="8"/>
  <c r="G37" i="7"/>
  <c r="N44" i="7"/>
  <c r="E43" i="7"/>
  <c r="N41" i="7"/>
  <c r="I8" i="9"/>
  <c r="I33" i="7"/>
  <c r="E11" i="11"/>
  <c r="E29" i="7"/>
  <c r="F35" i="7"/>
  <c r="I30" i="7"/>
  <c r="N18" i="7"/>
  <c r="M8" i="9"/>
  <c r="J10" i="11"/>
  <c r="J34" i="7"/>
  <c r="N43" i="7"/>
  <c r="G14" i="7"/>
  <c r="M13" i="7"/>
  <c r="M31" i="7"/>
  <c r="F12" i="7"/>
  <c r="L27" i="7"/>
  <c r="J19" i="7"/>
  <c r="E10" i="7"/>
  <c r="F8" i="9"/>
  <c r="G23" i="7"/>
  <c r="M20" i="7"/>
  <c r="F11" i="7"/>
  <c r="H26" i="7"/>
  <c r="N35" i="7"/>
  <c r="I24" i="7"/>
  <c r="N42" i="7"/>
  <c r="G47" i="7"/>
  <c r="J20" i="7"/>
  <c r="M36" i="7"/>
  <c r="H34" i="7"/>
  <c r="D42" i="7"/>
  <c r="I10" i="11"/>
  <c r="G22" i="7"/>
  <c r="L20" i="7"/>
  <c r="L44" i="7"/>
  <c r="K24" i="7"/>
  <c r="L41" i="7"/>
  <c r="L17" i="7"/>
  <c r="K17" i="7"/>
  <c r="J24" i="7"/>
  <c r="L30" i="7"/>
  <c r="K41" i="7"/>
  <c r="L10" i="9"/>
  <c r="J8" i="8"/>
  <c r="G13" i="11"/>
  <c r="G11" i="11"/>
  <c r="M25" i="7"/>
  <c r="F23" i="7"/>
  <c r="N47" i="7"/>
  <c r="I17" i="7"/>
  <c r="F34" i="7"/>
  <c r="J48" i="7"/>
  <c r="I10" i="9"/>
  <c r="L10" i="7"/>
  <c r="F13" i="11"/>
  <c r="F11" i="11"/>
  <c r="E23" i="7"/>
  <c r="F21" i="7"/>
  <c r="G20" i="7"/>
  <c r="N38" i="7"/>
  <c r="K33" i="7"/>
  <c r="G10" i="9"/>
  <c r="K36" i="7"/>
  <c r="K11" i="7"/>
  <c r="J33" i="7"/>
  <c r="K8" i="9"/>
  <c r="L47" i="7"/>
  <c r="J36" i="7"/>
  <c r="L11" i="7"/>
  <c r="L31" i="7"/>
  <c r="F49" i="7"/>
  <c r="K27" i="7"/>
  <c r="M9" i="9"/>
  <c r="K21" i="7"/>
  <c r="F20" i="7"/>
  <c r="M37" i="7"/>
  <c r="E49" i="7"/>
  <c r="I18" i="7"/>
  <c r="I41" i="7"/>
  <c r="N14" i="7"/>
  <c r="I19" i="7"/>
  <c r="H9" i="8"/>
  <c r="G9" i="9"/>
  <c r="L12" i="11"/>
  <c r="J21" i="7"/>
  <c r="L43" i="7"/>
  <c r="H19" i="7"/>
  <c r="M8" i="8"/>
  <c r="L12" i="7"/>
  <c r="L28" i="7"/>
  <c r="M38" i="7"/>
  <c r="L33" i="7"/>
  <c r="E20" i="7"/>
  <c r="F16" i="7"/>
  <c r="H35" i="7"/>
  <c r="N48" i="7"/>
  <c r="G44" i="7"/>
  <c r="I43" i="7"/>
  <c r="N49" i="7"/>
  <c r="N30" i="7"/>
  <c r="G18" i="7"/>
  <c r="G41" i="7"/>
  <c r="M14" i="7"/>
  <c r="G13" i="7"/>
  <c r="F9" i="9"/>
  <c r="K43" i="7"/>
  <c r="L18" i="7"/>
  <c r="J26" i="7"/>
  <c r="L50" i="7"/>
  <c r="H21" i="7"/>
  <c r="G16" i="7"/>
  <c r="J35" i="7"/>
  <c r="I44" i="7"/>
  <c r="H43" i="7"/>
  <c r="F17" i="7"/>
  <c r="H12" i="11"/>
  <c r="M11" i="11"/>
  <c r="H25" i="7"/>
  <c r="J28" i="7"/>
  <c r="E46" i="7"/>
  <c r="N39" i="7"/>
  <c r="N17" i="7"/>
  <c r="E17" i="7"/>
  <c r="I38" i="7"/>
  <c r="K37" i="7"/>
  <c r="E36" i="7"/>
  <c r="M48" i="7"/>
  <c r="D48" i="7"/>
  <c r="M30" i="7"/>
  <c r="F13" i="7"/>
  <c r="H10" i="7"/>
  <c r="M10" i="9"/>
  <c r="F10" i="9"/>
  <c r="G9" i="8"/>
  <c r="E9" i="9"/>
  <c r="J12" i="11"/>
  <c r="L29" i="7"/>
  <c r="K39" i="7"/>
  <c r="L16" i="7"/>
  <c r="J43" i="7"/>
  <c r="K13" i="7"/>
  <c r="J27" i="7"/>
  <c r="K50" i="7"/>
  <c r="J9" i="9"/>
  <c r="F22" i="7"/>
  <c r="E22" i="7"/>
  <c r="G17" i="7"/>
  <c r="E34" i="7"/>
  <c r="F46" i="7"/>
  <c r="H38" i="7"/>
  <c r="F36" i="7"/>
  <c r="E13" i="11"/>
  <c r="I12" i="11"/>
  <c r="H10" i="11"/>
  <c r="I25" i="7"/>
  <c r="N23" i="7"/>
  <c r="H29" i="7"/>
  <c r="E47" i="7"/>
  <c r="H28" i="7"/>
  <c r="H37" i="7"/>
  <c r="E45" i="7"/>
  <c r="F31" i="7"/>
  <c r="H12" i="7"/>
  <c r="F27" i="7"/>
  <c r="N26" i="7"/>
  <c r="E26" i="7"/>
  <c r="I10" i="7"/>
  <c r="H8" i="9"/>
  <c r="E10" i="9"/>
  <c r="L10" i="11"/>
  <c r="J29" i="7"/>
  <c r="K46" i="7"/>
  <c r="J39" i="7"/>
  <c r="J37" i="7"/>
  <c r="L35" i="7"/>
  <c r="J13" i="7"/>
  <c r="K10" i="7"/>
  <c r="L21" i="7"/>
  <c r="G12" i="11"/>
  <c r="G25" i="7"/>
  <c r="M23" i="7"/>
  <c r="L39" i="7"/>
  <c r="J9" i="11"/>
  <c r="E31" i="7"/>
  <c r="E27" i="7"/>
  <c r="H11" i="7"/>
  <c r="K10" i="11"/>
  <c r="L36" i="7"/>
  <c r="L34" i="7"/>
  <c r="K49" i="7"/>
  <c r="J11" i="7"/>
  <c r="L8" i="9"/>
  <c r="J11" i="11"/>
  <c r="F12" i="11"/>
  <c r="G10" i="11"/>
  <c r="F25" i="7"/>
  <c r="K23" i="7"/>
  <c r="G29" i="7"/>
  <c r="M47" i="7"/>
  <c r="H39" i="7"/>
  <c r="E15" i="7"/>
  <c r="H9" i="11"/>
  <c r="I42" i="7"/>
  <c r="L26" i="7"/>
  <c r="K9" i="9"/>
  <c r="K47" i="7"/>
  <c r="K34" i="7"/>
  <c r="K9" i="11"/>
  <c r="L24" i="7"/>
  <c r="J8" i="9"/>
  <c r="L8" i="8"/>
  <c r="B69" i="6"/>
  <c r="C76" i="6"/>
  <c r="C13" i="8" s="1"/>
  <c r="C69" i="6"/>
  <c r="C61" i="6"/>
  <c r="C55" i="7" s="1"/>
  <c r="C30" i="6"/>
  <c r="B75" i="6"/>
  <c r="B60" i="6"/>
  <c r="B29" i="6"/>
  <c r="B13" i="6"/>
  <c r="C62" i="6"/>
  <c r="C109" i="6"/>
  <c r="C63" i="7" s="1"/>
  <c r="C81" i="6"/>
  <c r="C60" i="6"/>
  <c r="C52" i="6"/>
  <c r="C58" i="7" s="1"/>
  <c r="C38" i="6"/>
  <c r="C19" i="6"/>
  <c r="B68" i="6"/>
  <c r="B59" i="6"/>
  <c r="B51" i="6"/>
  <c r="B43" i="6"/>
  <c r="B28" i="6"/>
  <c r="B25" i="6"/>
  <c r="B18" i="6"/>
  <c r="B11" i="6"/>
  <c r="B77" i="6"/>
  <c r="C94" i="6"/>
  <c r="C68" i="6"/>
  <c r="C74" i="7" s="1"/>
  <c r="C51" i="6"/>
  <c r="C26" i="8" s="1"/>
  <c r="C18" i="6"/>
  <c r="B100" i="6"/>
  <c r="B93" i="6"/>
  <c r="B50" i="6"/>
  <c r="B42" i="6"/>
  <c r="C77" i="6"/>
  <c r="C14" i="8" s="1"/>
  <c r="C93" i="6"/>
  <c r="C76" i="7" s="1"/>
  <c r="C86" i="6"/>
  <c r="C17" i="8" s="1"/>
  <c r="C24" i="6"/>
  <c r="B92" i="6"/>
  <c r="B85" i="6"/>
  <c r="B45" i="6"/>
  <c r="B36" i="6"/>
  <c r="C78" i="6"/>
  <c r="C15" i="8" s="1"/>
  <c r="B76" i="6"/>
  <c r="B61" i="6"/>
  <c r="C108" i="6"/>
  <c r="C62" i="7" s="1"/>
  <c r="C101" i="6"/>
  <c r="C43" i="6"/>
  <c r="C100" i="6"/>
  <c r="C60" i="7" s="1"/>
  <c r="C50" i="6"/>
  <c r="C92" i="6"/>
  <c r="C85" i="6"/>
  <c r="C16" i="8" s="1"/>
  <c r="C71" i="6"/>
  <c r="C65" i="6"/>
  <c r="C45" i="6"/>
  <c r="C19" i="8" s="1"/>
  <c r="C41" i="6"/>
  <c r="C36" i="6"/>
  <c r="C23" i="6"/>
  <c r="C9" i="6"/>
  <c r="B91" i="6"/>
  <c r="B84" i="6"/>
  <c r="B64" i="6"/>
  <c r="B35" i="6"/>
  <c r="B22" i="6"/>
  <c r="B17" i="6"/>
  <c r="B8" i="6"/>
  <c r="B111" i="6"/>
  <c r="C112" i="6"/>
  <c r="C104" i="6"/>
  <c r="C99" i="6"/>
  <c r="C36" i="8" s="1"/>
  <c r="C97" i="6"/>
  <c r="C59" i="7" s="1"/>
  <c r="B103" i="6"/>
  <c r="C102" i="6"/>
  <c r="B108" i="6"/>
  <c r="B101" i="6"/>
  <c r="B107" i="6"/>
  <c r="C107" i="6"/>
  <c r="C70" i="7" s="1"/>
  <c r="B106" i="6"/>
  <c r="D22" i="7"/>
  <c r="D34" i="7"/>
  <c r="AF111" i="6"/>
  <c r="D49" i="7"/>
  <c r="AJ101" i="6"/>
  <c r="D30" i="7"/>
  <c r="AJ97" i="6"/>
  <c r="D14" i="7"/>
  <c r="AG95" i="6"/>
  <c r="AF91" i="6"/>
  <c r="D11" i="7"/>
  <c r="AG60" i="6"/>
  <c r="AK49" i="6"/>
  <c r="AF37" i="6"/>
  <c r="AF14" i="6"/>
  <c r="AF12" i="6"/>
  <c r="D25" i="7"/>
  <c r="D20" i="7"/>
  <c r="D39" i="7"/>
  <c r="D9" i="11"/>
  <c r="AL85" i="6"/>
  <c r="AD72" i="6"/>
  <c r="AJ68" i="6"/>
  <c r="AG66" i="6"/>
  <c r="AK64" i="6"/>
  <c r="AD62" i="6"/>
  <c r="AI77" i="6"/>
  <c r="AB75" i="6"/>
  <c r="AJ32" i="6"/>
  <c r="AD21" i="6"/>
  <c r="D13" i="11"/>
  <c r="D23" i="7"/>
  <c r="D47" i="7"/>
  <c r="D45" i="7"/>
  <c r="D44" i="7"/>
  <c r="D24" i="7"/>
  <c r="AF106" i="6"/>
  <c r="AA100" i="6"/>
  <c r="D18" i="7"/>
  <c r="AF98" i="6"/>
  <c r="D41" i="7"/>
  <c r="AE96" i="6"/>
  <c r="D13" i="7"/>
  <c r="AC89" i="6"/>
  <c r="D19" i="7"/>
  <c r="AE87" i="6"/>
  <c r="D26" i="7"/>
  <c r="AK83" i="6"/>
  <c r="AJ57" i="6"/>
  <c r="AJ55" i="6"/>
  <c r="AF45" i="6"/>
  <c r="AB43" i="6"/>
  <c r="AK41" i="6"/>
  <c r="AB36" i="6"/>
  <c r="D10" i="9"/>
  <c r="AD25" i="6"/>
  <c r="AB23" i="6"/>
  <c r="AD17" i="6"/>
  <c r="D17" i="7"/>
  <c r="AE51" i="6"/>
  <c r="AB19" i="6"/>
  <c r="D9" i="9"/>
  <c r="D11" i="11"/>
  <c r="D21" i="7"/>
  <c r="D43" i="7"/>
  <c r="AK112" i="6"/>
  <c r="AD108" i="6"/>
  <c r="D40" i="7"/>
  <c r="AL102" i="6"/>
  <c r="AE92" i="6"/>
  <c r="D27" i="7"/>
  <c r="AB61" i="6"/>
  <c r="AD48" i="6"/>
  <c r="D50" i="7"/>
  <c r="AD28" i="6"/>
  <c r="D9" i="8"/>
  <c r="AD13" i="6"/>
  <c r="D46" i="7"/>
  <c r="D16" i="7"/>
  <c r="D36" i="7"/>
  <c r="AG81" i="6"/>
  <c r="AD39" i="6"/>
  <c r="AF30" i="6"/>
  <c r="D38" i="7"/>
  <c r="D35" i="7"/>
  <c r="D15" i="7"/>
  <c r="AD90" i="6"/>
  <c r="AE84" i="6"/>
  <c r="AC80" i="6"/>
  <c r="AG78" i="6"/>
  <c r="AB76" i="6"/>
  <c r="AG73" i="6"/>
  <c r="AC71" i="6"/>
  <c r="AB69" i="6"/>
  <c r="AK63" i="6"/>
  <c r="AF38" i="6"/>
  <c r="AF20" i="6"/>
  <c r="AI11" i="6"/>
  <c r="AE67" i="6"/>
  <c r="AF52" i="6"/>
  <c r="AF24" i="6"/>
  <c r="D12" i="11"/>
  <c r="AL88" i="6"/>
  <c r="D8" i="11"/>
  <c r="AE86" i="6"/>
  <c r="D10" i="7"/>
  <c r="AB82" i="6"/>
  <c r="D29" i="7"/>
  <c r="D28" i="7"/>
  <c r="D33" i="7"/>
  <c r="AF107" i="6"/>
  <c r="AJ105" i="6"/>
  <c r="AG103" i="6"/>
  <c r="AJ93" i="6"/>
  <c r="D12" i="7"/>
  <c r="AD74" i="6"/>
  <c r="AC58" i="6"/>
  <c r="AI56" i="6"/>
  <c r="AE54" i="6"/>
  <c r="AD46" i="6"/>
  <c r="AJ44" i="6"/>
  <c r="AI42" i="6"/>
  <c r="AF40" i="6"/>
  <c r="D8" i="9"/>
  <c r="AC35" i="6"/>
  <c r="AB31" i="6"/>
  <c r="AC29" i="6"/>
  <c r="AG26" i="6"/>
  <c r="AJ22" i="6"/>
  <c r="AF16" i="6"/>
  <c r="AC7" i="6"/>
  <c r="AK91" i="6"/>
  <c r="AH8" i="6"/>
  <c r="AJ8" i="6"/>
  <c r="AD91" i="6"/>
  <c r="AJ23" i="6"/>
  <c r="AB8" i="6"/>
  <c r="AG57" i="6"/>
  <c r="AC45" i="6"/>
  <c r="AC91" i="6"/>
  <c r="AK54" i="6"/>
  <c r="AB56" i="6"/>
  <c r="AH82" i="6"/>
  <c r="AD18" i="6"/>
  <c r="AE8" i="6"/>
  <c r="AB7" i="6"/>
  <c r="AK75" i="6"/>
  <c r="AJ95" i="6"/>
  <c r="AG75" i="6"/>
  <c r="AI12" i="6"/>
  <c r="AL91" i="6"/>
  <c r="AF75" i="6"/>
  <c r="AF13" i="6"/>
  <c r="AH12" i="6"/>
  <c r="AH54" i="6"/>
  <c r="AC32" i="6"/>
  <c r="AJ71" i="6"/>
  <c r="AB35" i="6"/>
  <c r="AG20" i="6"/>
  <c r="AK8" i="6"/>
  <c r="AD20" i="6"/>
  <c r="AG83" i="6"/>
  <c r="AL68" i="6"/>
  <c r="AH43" i="6"/>
  <c r="AC42" i="6"/>
  <c r="AK37" i="6"/>
  <c r="AC54" i="6"/>
  <c r="AI45" i="6"/>
  <c r="AI44" i="6"/>
  <c r="AI16" i="6"/>
  <c r="AC8" i="6"/>
  <c r="AJ7" i="6"/>
  <c r="AF108" i="6"/>
  <c r="AL82" i="6"/>
  <c r="AB71" i="6"/>
  <c r="AB42" i="6"/>
  <c r="AB32" i="6"/>
  <c r="AL8" i="6"/>
  <c r="AB92" i="6"/>
  <c r="AB93" i="6"/>
  <c r="AB89" i="6"/>
  <c r="AB68" i="6"/>
  <c r="AJ39" i="6"/>
  <c r="AH26" i="6"/>
  <c r="AF21" i="6"/>
  <c r="AI20" i="6"/>
  <c r="AC16" i="6"/>
  <c r="AB90" i="6"/>
  <c r="AG42" i="6"/>
  <c r="AK32" i="6"/>
  <c r="AH20" i="6"/>
  <c r="AF42" i="6"/>
  <c r="AF32" i="6"/>
  <c r="AH96" i="6"/>
  <c r="AB98" i="6"/>
  <c r="AA96" i="6"/>
  <c r="AL18" i="6"/>
  <c r="AJ104" i="6"/>
  <c r="AI95" i="6"/>
  <c r="AA82" i="6"/>
  <c r="AK31" i="6"/>
  <c r="AJ18" i="6"/>
  <c r="AF95" i="6"/>
  <c r="AB91" i="6"/>
  <c r="AL90" i="6"/>
  <c r="AJ89" i="6"/>
  <c r="AF71" i="6"/>
  <c r="AH70" i="6"/>
  <c r="AF56" i="6"/>
  <c r="AI49" i="6"/>
  <c r="AL45" i="6"/>
  <c r="AH18" i="6"/>
  <c r="AG18" i="6"/>
  <c r="AE45" i="6"/>
  <c r="AK44" i="6"/>
  <c r="AI43" i="6"/>
  <c r="AF28" i="6"/>
  <c r="AF18" i="6"/>
  <c r="AK16" i="6"/>
  <c r="AD14" i="6"/>
  <c r="AB12" i="6"/>
  <c r="AI7" i="6"/>
  <c r="AD98" i="6"/>
  <c r="AE107" i="6"/>
  <c r="AI98" i="6"/>
  <c r="AJ96" i="6"/>
  <c r="AK92" i="6"/>
  <c r="AE43" i="6"/>
  <c r="AC18" i="6"/>
  <c r="AH16" i="6"/>
  <c r="AL103" i="6"/>
  <c r="AC111" i="6"/>
  <c r="AD103" i="6"/>
  <c r="AJ87" i="6"/>
  <c r="AB86" i="6"/>
  <c r="AF25" i="6"/>
  <c r="AK24" i="6"/>
  <c r="AI103" i="6"/>
  <c r="AC103" i="6"/>
  <c r="AD95" i="6"/>
  <c r="AB87" i="6"/>
  <c r="AH72" i="6"/>
  <c r="AK71" i="6"/>
  <c r="AH68" i="6"/>
  <c r="AH64" i="6"/>
  <c r="AJ63" i="6"/>
  <c r="AK45" i="6"/>
  <c r="AJ35" i="6"/>
  <c r="AB24" i="6"/>
  <c r="AG23" i="6"/>
  <c r="AH7" i="6"/>
  <c r="AK25" i="6"/>
  <c r="AI106" i="6"/>
  <c r="AL98" i="6"/>
  <c r="AC95" i="6"/>
  <c r="AB72" i="6"/>
  <c r="AD68" i="6"/>
  <c r="AF65" i="6"/>
  <c r="AD64" i="6"/>
  <c r="AF63" i="6"/>
  <c r="AC51" i="6"/>
  <c r="AD35" i="6"/>
  <c r="AK28" i="6"/>
  <c r="AJ12" i="6"/>
  <c r="AG7" i="6"/>
  <c r="AH100" i="6"/>
  <c r="AG98" i="6"/>
  <c r="AE83" i="6"/>
  <c r="AA68" i="6"/>
  <c r="AK67" i="6"/>
  <c r="AC28" i="6"/>
  <c r="AE100" i="6"/>
  <c r="AB83" i="6"/>
  <c r="AA76" i="6"/>
  <c r="AC67" i="6"/>
  <c r="AE47" i="6"/>
  <c r="AF44" i="6"/>
  <c r="AB28" i="6"/>
  <c r="AD12" i="6"/>
  <c r="AD8" i="6"/>
  <c r="AA80" i="6"/>
  <c r="AH62" i="6"/>
  <c r="AB111" i="6"/>
  <c r="AI81" i="6"/>
  <c r="AA78" i="6"/>
  <c r="AF73" i="6"/>
  <c r="AA111" i="6"/>
  <c r="AD106" i="6"/>
  <c r="AJ91" i="6"/>
  <c r="AF81" i="6"/>
  <c r="AJ80" i="6"/>
  <c r="AA74" i="6"/>
  <c r="AB73" i="6"/>
  <c r="AC70" i="6"/>
  <c r="AJ69" i="6"/>
  <c r="AA66" i="6"/>
  <c r="AB62" i="6"/>
  <c r="AF61" i="6"/>
  <c r="AK60" i="6"/>
  <c r="AL35" i="6"/>
  <c r="AB26" i="6"/>
  <c r="AC20" i="6"/>
  <c r="AE18" i="6"/>
  <c r="AB14" i="6"/>
  <c r="AG13" i="6"/>
  <c r="AC12" i="6"/>
  <c r="AI8" i="6"/>
  <c r="AF7" i="6"/>
  <c r="AF66" i="6"/>
  <c r="AB29" i="6"/>
  <c r="AB66" i="6"/>
  <c r="AJ61" i="6"/>
  <c r="AA29" i="6"/>
  <c r="AE26" i="6"/>
  <c r="AK111" i="6"/>
  <c r="AB100" i="6"/>
  <c r="AB95" i="6"/>
  <c r="AH91" i="6"/>
  <c r="AI80" i="6"/>
  <c r="AG69" i="6"/>
  <c r="AC60" i="6"/>
  <c r="AD52" i="6"/>
  <c r="AL29" i="6"/>
  <c r="AE7" i="6"/>
  <c r="AE106" i="6"/>
  <c r="AL74" i="6"/>
  <c r="AD70" i="6"/>
  <c r="AA112" i="6"/>
  <c r="AJ111" i="6"/>
  <c r="AB103" i="6"/>
  <c r="AG91" i="6"/>
  <c r="AI84" i="6"/>
  <c r="AH80" i="6"/>
  <c r="AA72" i="6"/>
  <c r="AB52" i="6"/>
  <c r="AB51" i="6"/>
  <c r="AC39" i="6"/>
  <c r="AC38" i="6"/>
  <c r="AI37" i="6"/>
  <c r="AI35" i="6"/>
  <c r="AE31" i="6"/>
  <c r="AI29" i="6"/>
  <c r="AG19" i="6"/>
  <c r="AL14" i="6"/>
  <c r="AE13" i="6"/>
  <c r="AL12" i="6"/>
  <c r="AA12" i="6"/>
  <c r="AG8" i="6"/>
  <c r="AL7" i="6"/>
  <c r="AD7" i="6"/>
  <c r="AH78" i="6"/>
  <c r="AL80" i="6"/>
  <c r="AG62" i="6"/>
  <c r="AC14" i="6"/>
  <c r="AI111" i="6"/>
  <c r="AA103" i="6"/>
  <c r="AL95" i="6"/>
  <c r="AE91" i="6"/>
  <c r="AB84" i="6"/>
  <c r="AG80" i="6"/>
  <c r="AB39" i="6"/>
  <c r="AC37" i="6"/>
  <c r="AF35" i="6"/>
  <c r="AH29" i="6"/>
  <c r="AF23" i="6"/>
  <c r="AB22" i="6"/>
  <c r="AC21" i="6"/>
  <c r="AL20" i="6"/>
  <c r="AK18" i="6"/>
  <c r="AB18" i="6"/>
  <c r="AC17" i="6"/>
  <c r="AK14" i="6"/>
  <c r="AK12" i="6"/>
  <c r="AF8" i="6"/>
  <c r="AK7" i="6"/>
  <c r="AJ81" i="6"/>
  <c r="AH111" i="6"/>
  <c r="AD80" i="6"/>
  <c r="AK70" i="6"/>
  <c r="AK66" i="6"/>
  <c r="AE29" i="6"/>
  <c r="AJ14" i="6"/>
  <c r="AE111" i="6"/>
  <c r="AK108" i="6"/>
  <c r="AK107" i="6"/>
  <c r="AL106" i="6"/>
  <c r="AD87" i="6"/>
  <c r="AB80" i="6"/>
  <c r="AL78" i="6"/>
  <c r="AI70" i="6"/>
  <c r="AJ66" i="6"/>
  <c r="AH47" i="6"/>
  <c r="AD29" i="6"/>
  <c r="AJ26" i="6"/>
  <c r="AH14" i="6"/>
  <c r="AA53" i="6"/>
  <c r="AJ53" i="6"/>
  <c r="AB53" i="6"/>
  <c r="AG53" i="6"/>
  <c r="AE50" i="6"/>
  <c r="AF50" i="6"/>
  <c r="AH50" i="6"/>
  <c r="AJ50" i="6"/>
  <c r="AK50" i="6"/>
  <c r="AC50" i="6"/>
  <c r="AC10" i="6"/>
  <c r="AG10" i="6"/>
  <c r="AH10" i="6"/>
  <c r="AI10" i="6"/>
  <c r="AJ10" i="6"/>
  <c r="AE10" i="6"/>
  <c r="AL111" i="6"/>
  <c r="AD111" i="6"/>
  <c r="AI108" i="6"/>
  <c r="AC107" i="6"/>
  <c r="AD100" i="6"/>
  <c r="AK100" i="6"/>
  <c r="AI96" i="6"/>
  <c r="AB11" i="6"/>
  <c r="AE11" i="6"/>
  <c r="AB107" i="6"/>
  <c r="AJ99" i="6"/>
  <c r="AH99" i="6"/>
  <c r="AF53" i="6"/>
  <c r="AB50" i="6"/>
  <c r="AB10" i="6"/>
  <c r="AA108" i="6"/>
  <c r="AB104" i="6"/>
  <c r="AE103" i="6"/>
  <c r="AB99" i="6"/>
  <c r="AD96" i="6"/>
  <c r="AB96" i="6"/>
  <c r="AK96" i="6"/>
  <c r="AC96" i="6"/>
  <c r="AF96" i="6"/>
  <c r="AG96" i="6"/>
  <c r="AK59" i="6"/>
  <c r="AB59" i="6"/>
  <c r="AF59" i="6"/>
  <c r="AB27" i="6"/>
  <c r="AF27" i="6"/>
  <c r="AF102" i="6"/>
  <c r="AF94" i="6"/>
  <c r="AE94" i="6"/>
  <c r="AG94" i="6"/>
  <c r="AJ94" i="6"/>
  <c r="AA94" i="6"/>
  <c r="AG111" i="6"/>
  <c r="AL110" i="6"/>
  <c r="AJ107" i="6"/>
  <c r="AK103" i="6"/>
  <c r="AI102" i="6"/>
  <c r="AD94" i="6"/>
  <c r="AC59" i="6"/>
  <c r="AL48" i="6"/>
  <c r="AI48" i="6"/>
  <c r="AH48" i="6"/>
  <c r="AG107" i="6"/>
  <c r="AB106" i="6"/>
  <c r="AJ103" i="6"/>
  <c r="AB102" i="6"/>
  <c r="AB94" i="6"/>
  <c r="AJ64" i="6"/>
  <c r="AH56" i="6"/>
  <c r="AL54" i="6"/>
  <c r="AD54" i="6"/>
  <c r="AI88" i="6"/>
  <c r="AA87" i="6"/>
  <c r="AJ82" i="6"/>
  <c r="AJ78" i="6"/>
  <c r="AL72" i="6"/>
  <c r="AF70" i="6"/>
  <c r="AJ67" i="6"/>
  <c r="AI66" i="6"/>
  <c r="AG64" i="6"/>
  <c r="AH60" i="6"/>
  <c r="AE56" i="6"/>
  <c r="AJ54" i="6"/>
  <c r="AB54" i="6"/>
  <c r="AG43" i="6"/>
  <c r="AB40" i="6"/>
  <c r="AH37" i="6"/>
  <c r="AG16" i="6"/>
  <c r="AG12" i="6"/>
  <c r="AA98" i="6"/>
  <c r="AK95" i="6"/>
  <c r="AA95" i="6"/>
  <c r="AI91" i="6"/>
  <c r="AA91" i="6"/>
  <c r="AL87" i="6"/>
  <c r="AH83" i="6"/>
  <c r="AI82" i="6"/>
  <c r="AE80" i="6"/>
  <c r="AI78" i="6"/>
  <c r="AJ77" i="6"/>
  <c r="AB74" i="6"/>
  <c r="AI72" i="6"/>
  <c r="AE70" i="6"/>
  <c r="AF67" i="6"/>
  <c r="AH66" i="6"/>
  <c r="AG65" i="6"/>
  <c r="AE64" i="6"/>
  <c r="AD60" i="6"/>
  <c r="AC56" i="6"/>
  <c r="AI54" i="6"/>
  <c r="AA54" i="6"/>
  <c r="AG45" i="6"/>
  <c r="AC44" i="6"/>
  <c r="AF43" i="6"/>
  <c r="AJ42" i="6"/>
  <c r="AK39" i="6"/>
  <c r="AK38" i="6"/>
  <c r="AE37" i="6"/>
  <c r="AG35" i="6"/>
  <c r="AJ29" i="6"/>
  <c r="AC25" i="6"/>
  <c r="AJ20" i="6"/>
  <c r="AI18" i="6"/>
  <c r="AE16" i="6"/>
  <c r="AE14" i="6"/>
  <c r="AC13" i="6"/>
  <c r="AE12" i="6"/>
  <c r="AI87" i="6"/>
  <c r="AH85" i="6"/>
  <c r="AG82" i="6"/>
  <c r="AE78" i="6"/>
  <c r="AJ73" i="6"/>
  <c r="AE72" i="6"/>
  <c r="AB67" i="6"/>
  <c r="AE66" i="6"/>
  <c r="AB65" i="6"/>
  <c r="AB64" i="6"/>
  <c r="AB60" i="6"/>
  <c r="AK56" i="6"/>
  <c r="AA56" i="6"/>
  <c r="AG54" i="6"/>
  <c r="AF49" i="6"/>
  <c r="AL43" i="6"/>
  <c r="AD43" i="6"/>
  <c r="AH39" i="6"/>
  <c r="AB38" i="6"/>
  <c r="AB37" i="6"/>
  <c r="AB16" i="6"/>
  <c r="AJ98" i="6"/>
  <c r="AH95" i="6"/>
  <c r="AG87" i="6"/>
  <c r="AC83" i="6"/>
  <c r="AE82" i="6"/>
  <c r="AD78" i="6"/>
  <c r="AL70" i="6"/>
  <c r="AD66" i="6"/>
  <c r="AA64" i="6"/>
  <c r="AJ56" i="6"/>
  <c r="AF54" i="6"/>
  <c r="AK51" i="6"/>
  <c r="AA49" i="6"/>
  <c r="AF46" i="6"/>
  <c r="AB45" i="6"/>
  <c r="AK43" i="6"/>
  <c r="AC43" i="6"/>
  <c r="AG39" i="6"/>
  <c r="AG29" i="6"/>
  <c r="AJ28" i="6"/>
  <c r="AH24" i="6"/>
  <c r="AK21" i="6"/>
  <c r="AF19" i="6"/>
  <c r="AL16" i="6"/>
  <c r="AJ84" i="6"/>
  <c r="AB78" i="6"/>
  <c r="AL66" i="6"/>
  <c r="AC66" i="6"/>
  <c r="AC55" i="6"/>
  <c r="AF51" i="6"/>
  <c r="AJ43" i="6"/>
  <c r="AE39" i="6"/>
  <c r="AL37" i="6"/>
  <c r="AJ36" i="6"/>
  <c r="AD9" i="6"/>
  <c r="AE9" i="6"/>
  <c r="AF9" i="6"/>
  <c r="AG9" i="6"/>
  <c r="AI9" i="6"/>
  <c r="AJ9" i="6"/>
  <c r="AC9" i="6"/>
  <c r="AL9" i="6"/>
  <c r="AB9" i="6"/>
  <c r="AK9" i="6"/>
  <c r="AA58" i="6"/>
  <c r="AI58" i="6"/>
  <c r="AD58" i="6"/>
  <c r="AL58" i="6"/>
  <c r="AF58" i="6"/>
  <c r="AG58" i="6"/>
  <c r="AH58" i="6"/>
  <c r="AJ58" i="6"/>
  <c r="AK58" i="6"/>
  <c r="AB58" i="6"/>
  <c r="AE58" i="6"/>
  <c r="AD104" i="6"/>
  <c r="AC104" i="6"/>
  <c r="AE104" i="6"/>
  <c r="AF104" i="6"/>
  <c r="AH104" i="6"/>
  <c r="AI104" i="6"/>
  <c r="AA104" i="6"/>
  <c r="AK104" i="6"/>
  <c r="AG15" i="6"/>
  <c r="AJ15" i="6"/>
  <c r="AK15" i="6"/>
  <c r="AB15" i="6"/>
  <c r="AF15" i="6"/>
  <c r="AC15" i="6"/>
  <c r="AC99" i="6"/>
  <c r="AK99" i="6"/>
  <c r="AD99" i="6"/>
  <c r="AL99" i="6"/>
  <c r="AE99" i="6"/>
  <c r="AF99" i="6"/>
  <c r="AG99" i="6"/>
  <c r="AA99" i="6"/>
  <c r="AI99" i="6"/>
  <c r="AF79" i="6"/>
  <c r="AJ79" i="6"/>
  <c r="AB88" i="6"/>
  <c r="AJ88" i="6"/>
  <c r="AE88" i="6"/>
  <c r="AC88" i="6"/>
  <c r="AD88" i="6"/>
  <c r="AF88" i="6"/>
  <c r="AG88" i="6"/>
  <c r="AH88" i="6"/>
  <c r="AK88" i="6"/>
  <c r="AD112" i="6"/>
  <c r="AE112" i="6"/>
  <c r="AF112" i="6"/>
  <c r="AH112" i="6"/>
  <c r="AI112" i="6"/>
  <c r="AJ112" i="6"/>
  <c r="AB112" i="6"/>
  <c r="AF110" i="6"/>
  <c r="AD110" i="6"/>
  <c r="AE110" i="6"/>
  <c r="AG110" i="6"/>
  <c r="AI110" i="6"/>
  <c r="AJ110" i="6"/>
  <c r="AA110" i="6"/>
  <c r="AJ109" i="6"/>
  <c r="AA88" i="6"/>
  <c r="AK79" i="6"/>
  <c r="AC112" i="6"/>
  <c r="AB110" i="6"/>
  <c r="AD92" i="6"/>
  <c r="AF92" i="6"/>
  <c r="AG92" i="6"/>
  <c r="AH92" i="6"/>
  <c r="AI92" i="6"/>
  <c r="AA92" i="6"/>
  <c r="AJ92" i="6"/>
  <c r="AC92" i="6"/>
  <c r="AF90" i="6"/>
  <c r="AE90" i="6"/>
  <c r="AG90" i="6"/>
  <c r="AI90" i="6"/>
  <c r="AJ90" i="6"/>
  <c r="AA90" i="6"/>
  <c r="AK90" i="6"/>
  <c r="AC90" i="6"/>
  <c r="AF86" i="6"/>
  <c r="AC86" i="6"/>
  <c r="AG86" i="6"/>
  <c r="AI86" i="6"/>
  <c r="AJ86" i="6"/>
  <c r="AK86" i="6"/>
  <c r="AL86" i="6"/>
  <c r="AA86" i="6"/>
  <c r="AD86" i="6"/>
  <c r="AH108" i="6"/>
  <c r="AL107" i="6"/>
  <c r="AD107" i="6"/>
  <c r="AG106" i="6"/>
  <c r="AF103" i="6"/>
  <c r="AJ102" i="6"/>
  <c r="AC100" i="6"/>
  <c r="AE95" i="6"/>
  <c r="AI94" i="6"/>
  <c r="AH87" i="6"/>
  <c r="AC87" i="6"/>
  <c r="AK87" i="6"/>
  <c r="AL84" i="6"/>
  <c r="AC82" i="6"/>
  <c r="AK82" i="6"/>
  <c r="AF82" i="6"/>
  <c r="AC75" i="6"/>
  <c r="AC72" i="6"/>
  <c r="AG72" i="6"/>
  <c r="AJ72" i="6"/>
  <c r="AC68" i="6"/>
  <c r="AE68" i="6"/>
  <c r="AI68" i="6"/>
  <c r="AI62" i="6"/>
  <c r="AA61" i="6"/>
  <c r="AG61" i="6"/>
  <c r="AE59" i="6"/>
  <c r="AJ59" i="6"/>
  <c r="AD56" i="6"/>
  <c r="AL56" i="6"/>
  <c r="AG56" i="6"/>
  <c r="AG50" i="6"/>
  <c r="AA50" i="6"/>
  <c r="AI50" i="6"/>
  <c r="AD50" i="6"/>
  <c r="AL50" i="6"/>
  <c r="AG46" i="6"/>
  <c r="AB46" i="6"/>
  <c r="AE46" i="6"/>
  <c r="AJ46" i="6"/>
  <c r="AK46" i="6"/>
  <c r="AE108" i="6"/>
  <c r="AG102" i="6"/>
  <c r="AC76" i="6"/>
  <c r="AE76" i="6"/>
  <c r="AI76" i="6"/>
  <c r="AC74" i="6"/>
  <c r="AK74" i="6"/>
  <c r="AF74" i="6"/>
  <c r="AC52" i="6"/>
  <c r="AK52" i="6"/>
  <c r="AE52" i="6"/>
  <c r="AH52" i="6"/>
  <c r="AC108" i="6"/>
  <c r="AI107" i="6"/>
  <c r="AA107" i="6"/>
  <c r="AE102" i="6"/>
  <c r="AJ100" i="6"/>
  <c r="AG84" i="6"/>
  <c r="AL76" i="6"/>
  <c r="AJ74" i="6"/>
  <c r="AE63" i="6"/>
  <c r="AB63" i="6"/>
  <c r="AE62" i="6"/>
  <c r="AF60" i="6"/>
  <c r="AE60" i="6"/>
  <c r="AI60" i="6"/>
  <c r="AK55" i="6"/>
  <c r="AA52" i="6"/>
  <c r="AF48" i="6"/>
  <c r="AC48" i="6"/>
  <c r="AE48" i="6"/>
  <c r="AJ48" i="6"/>
  <c r="AB108" i="6"/>
  <c r="AH107" i="6"/>
  <c r="AA106" i="6"/>
  <c r="AD102" i="6"/>
  <c r="AI100" i="6"/>
  <c r="AF83" i="6"/>
  <c r="AJ83" i="6"/>
  <c r="AC78" i="6"/>
  <c r="AK78" i="6"/>
  <c r="AF78" i="6"/>
  <c r="AJ76" i="6"/>
  <c r="AI74" i="6"/>
  <c r="AC63" i="6"/>
  <c r="AL60" i="6"/>
  <c r="AA60" i="6"/>
  <c r="AL52" i="6"/>
  <c r="AF41" i="6"/>
  <c r="AJ41" i="6"/>
  <c r="AC41" i="6"/>
  <c r="AL41" i="6"/>
  <c r="AD41" i="6"/>
  <c r="AE41" i="6"/>
  <c r="AG41" i="6"/>
  <c r="AI41" i="6"/>
  <c r="AE85" i="6"/>
  <c r="AC85" i="6"/>
  <c r="AI85" i="6"/>
  <c r="AD84" i="6"/>
  <c r="AH84" i="6"/>
  <c r="AH76" i="6"/>
  <c r="AH74" i="6"/>
  <c r="AC62" i="6"/>
  <c r="AK62" i="6"/>
  <c r="AF62" i="6"/>
  <c r="AA57" i="6"/>
  <c r="AB57" i="6"/>
  <c r="AE55" i="6"/>
  <c r="AF55" i="6"/>
  <c r="AJ52" i="6"/>
  <c r="AG49" i="6"/>
  <c r="AB49" i="6"/>
  <c r="AE49" i="6"/>
  <c r="AJ49" i="6"/>
  <c r="AH41" i="6"/>
  <c r="AF31" i="6"/>
  <c r="AD31" i="6"/>
  <c r="AG31" i="6"/>
  <c r="AH31" i="6"/>
  <c r="AI31" i="6"/>
  <c r="AA31" i="6"/>
  <c r="AJ31" i="6"/>
  <c r="AC31" i="6"/>
  <c r="AL31" i="6"/>
  <c r="AJ108" i="6"/>
  <c r="AJ106" i="6"/>
  <c r="AH103" i="6"/>
  <c r="AA102" i="6"/>
  <c r="AF100" i="6"/>
  <c r="AE98" i="6"/>
  <c r="AL94" i="6"/>
  <c r="AF87" i="6"/>
  <c r="AF85" i="6"/>
  <c r="AA84" i="6"/>
  <c r="AD82" i="6"/>
  <c r="AG76" i="6"/>
  <c r="AG74" i="6"/>
  <c r="AG70" i="6"/>
  <c r="AB70" i="6"/>
  <c r="AJ70" i="6"/>
  <c r="AG68" i="6"/>
  <c r="AA65" i="6"/>
  <c r="AJ65" i="6"/>
  <c r="AF64" i="6"/>
  <c r="AI64" i="6"/>
  <c r="AC64" i="6"/>
  <c r="AL64" i="6"/>
  <c r="AL62" i="6"/>
  <c r="AA62" i="6"/>
  <c r="AJ60" i="6"/>
  <c r="AF57" i="6"/>
  <c r="AB55" i="6"/>
  <c r="AI52" i="6"/>
  <c r="AD49" i="6"/>
  <c r="AF47" i="6"/>
  <c r="AC47" i="6"/>
  <c r="AB41" i="6"/>
  <c r="AB30" i="6"/>
  <c r="AG30" i="6"/>
  <c r="AJ30" i="6"/>
  <c r="AG77" i="6"/>
  <c r="AK77" i="6"/>
  <c r="AD76" i="6"/>
  <c r="AE74" i="6"/>
  <c r="AJ62" i="6"/>
  <c r="AG52" i="6"/>
  <c r="AE40" i="6"/>
  <c r="AG40" i="6"/>
  <c r="AI40" i="6"/>
  <c r="AJ40" i="6"/>
  <c r="AK40" i="6"/>
  <c r="AC40" i="6"/>
  <c r="AD22" i="6"/>
  <c r="AL22" i="6"/>
  <c r="AE22" i="6"/>
  <c r="AF22" i="6"/>
  <c r="AG22" i="6"/>
  <c r="AH22" i="6"/>
  <c r="AA22" i="6"/>
  <c r="AI22" i="6"/>
  <c r="AC22" i="6"/>
  <c r="AK22" i="6"/>
  <c r="AD45" i="6"/>
  <c r="AG44" i="6"/>
  <c r="AE42" i="6"/>
  <c r="AI39" i="6"/>
  <c r="AJ37" i="6"/>
  <c r="AH35" i="6"/>
  <c r="AF29" i="6"/>
  <c r="AF26" i="6"/>
  <c r="AJ25" i="6"/>
  <c r="AI24" i="6"/>
  <c r="AB21" i="6"/>
  <c r="AE20" i="6"/>
  <c r="AJ19" i="6"/>
  <c r="AD16" i="6"/>
  <c r="AI14" i="6"/>
  <c r="AB13" i="6"/>
  <c r="AJ11" i="6"/>
  <c r="AF10" i="6"/>
  <c r="AL26" i="6"/>
  <c r="AD26" i="6"/>
  <c r="AG24" i="6"/>
  <c r="AG14" i="6"/>
  <c r="AK13" i="6"/>
  <c r="AG11" i="6"/>
  <c r="AL10" i="6"/>
  <c r="AD10" i="6"/>
  <c r="AJ51" i="6"/>
  <c r="AJ45" i="6"/>
  <c r="AB44" i="6"/>
  <c r="AK42" i="6"/>
  <c r="AF39" i="6"/>
  <c r="AG37" i="6"/>
  <c r="AE35" i="6"/>
  <c r="AK29" i="6"/>
  <c r="AK26" i="6"/>
  <c r="AC26" i="6"/>
  <c r="AB25" i="6"/>
  <c r="AE24" i="6"/>
  <c r="AK20" i="6"/>
  <c r="AB20" i="6"/>
  <c r="AK17" i="6"/>
  <c r="AJ16" i="6"/>
  <c r="AJ13" i="6"/>
  <c r="AF11" i="6"/>
  <c r="AK10" i="6"/>
  <c r="AJ27" i="6"/>
  <c r="AD24" i="6"/>
  <c r="AJ17" i="6"/>
  <c r="AH45" i="6"/>
  <c r="AL39" i="6"/>
  <c r="AD37" i="6"/>
  <c r="AK35" i="6"/>
  <c r="AG27" i="6"/>
  <c r="AI26" i="6"/>
  <c r="AL24" i="6"/>
  <c r="AC24" i="6"/>
  <c r="AJ21" i="6"/>
  <c r="AF17" i="6"/>
  <c r="AC11" i="6"/>
  <c r="AJ24" i="6"/>
  <c r="AB17" i="6"/>
  <c r="AK11" i="6"/>
  <c r="AC101" i="6"/>
  <c r="AK101" i="6"/>
  <c r="AD101" i="6"/>
  <c r="AL101" i="6"/>
  <c r="AE101" i="6"/>
  <c r="AF101" i="6"/>
  <c r="AG101" i="6"/>
  <c r="AH101" i="6"/>
  <c r="AA101" i="6"/>
  <c r="AI101" i="6"/>
  <c r="AC97" i="6"/>
  <c r="AK97" i="6"/>
  <c r="AD97" i="6"/>
  <c r="AL97" i="6"/>
  <c r="AE97" i="6"/>
  <c r="AF97" i="6"/>
  <c r="AG97" i="6"/>
  <c r="AH97" i="6"/>
  <c r="AA97" i="6"/>
  <c r="AI97" i="6"/>
  <c r="AC109" i="6"/>
  <c r="AK109" i="6"/>
  <c r="AD109" i="6"/>
  <c r="AL109" i="6"/>
  <c r="AE109" i="6"/>
  <c r="AF109" i="6"/>
  <c r="AG109" i="6"/>
  <c r="AH109" i="6"/>
  <c r="AA109" i="6"/>
  <c r="AI109" i="6"/>
  <c r="AC105" i="6"/>
  <c r="AK105" i="6"/>
  <c r="AD105" i="6"/>
  <c r="AL105" i="6"/>
  <c r="AE105" i="6"/>
  <c r="AF105" i="6"/>
  <c r="AG105" i="6"/>
  <c r="AH105" i="6"/>
  <c r="AA105" i="6"/>
  <c r="AI105" i="6"/>
  <c r="AB101" i="6"/>
  <c r="AB97" i="6"/>
  <c r="AC93" i="6"/>
  <c r="AK93" i="6"/>
  <c r="AD93" i="6"/>
  <c r="AL93" i="6"/>
  <c r="AE93" i="6"/>
  <c r="AF93" i="6"/>
  <c r="AG93" i="6"/>
  <c r="AH93" i="6"/>
  <c r="AA93" i="6"/>
  <c r="AI93" i="6"/>
  <c r="AB109" i="6"/>
  <c r="AB105" i="6"/>
  <c r="AG112" i="6"/>
  <c r="AK110" i="6"/>
  <c r="AC110" i="6"/>
  <c r="AG108" i="6"/>
  <c r="AK106" i="6"/>
  <c r="AC106" i="6"/>
  <c r="AG104" i="6"/>
  <c r="AK102" i="6"/>
  <c r="AC102" i="6"/>
  <c r="AG100" i="6"/>
  <c r="AK98" i="6"/>
  <c r="AC98" i="6"/>
  <c r="AK94" i="6"/>
  <c r="AC94" i="6"/>
  <c r="AI89" i="6"/>
  <c r="AA89" i="6"/>
  <c r="AH79" i="6"/>
  <c r="AA79" i="6"/>
  <c r="AI79" i="6"/>
  <c r="AD79" i="6"/>
  <c r="AL79" i="6"/>
  <c r="AH89" i="6"/>
  <c r="AG85" i="6"/>
  <c r="AG79" i="6"/>
  <c r="AD77" i="6"/>
  <c r="AL77" i="6"/>
  <c r="AE77" i="6"/>
  <c r="AH77" i="6"/>
  <c r="AG89" i="6"/>
  <c r="AE81" i="6"/>
  <c r="AH81" i="6"/>
  <c r="AF69" i="6"/>
  <c r="AL112" i="6"/>
  <c r="AH110" i="6"/>
  <c r="AL108" i="6"/>
  <c r="AH106" i="6"/>
  <c r="AL104" i="6"/>
  <c r="AH102" i="6"/>
  <c r="AL100" i="6"/>
  <c r="AH98" i="6"/>
  <c r="AL96" i="6"/>
  <c r="AH94" i="6"/>
  <c r="AL92" i="6"/>
  <c r="AH90" i="6"/>
  <c r="AF89" i="6"/>
  <c r="AH86" i="6"/>
  <c r="AD85" i="6"/>
  <c r="AD81" i="6"/>
  <c r="AE79" i="6"/>
  <c r="AF77" i="6"/>
  <c r="AE75" i="6"/>
  <c r="AH75" i="6"/>
  <c r="AA75" i="6"/>
  <c r="AI75" i="6"/>
  <c r="AD75" i="6"/>
  <c r="AL75" i="6"/>
  <c r="AE89" i="6"/>
  <c r="AC81" i="6"/>
  <c r="AC79" i="6"/>
  <c r="AC77" i="6"/>
  <c r="AE71" i="6"/>
  <c r="AG71" i="6"/>
  <c r="AH71" i="6"/>
  <c r="AA71" i="6"/>
  <c r="AI71" i="6"/>
  <c r="AD71" i="6"/>
  <c r="AL71" i="6"/>
  <c r="AA69" i="6"/>
  <c r="AI69" i="6"/>
  <c r="AC69" i="6"/>
  <c r="AK69" i="6"/>
  <c r="AD69" i="6"/>
  <c r="AL69" i="6"/>
  <c r="AE69" i="6"/>
  <c r="AH69" i="6"/>
  <c r="AL89" i="6"/>
  <c r="AD89" i="6"/>
  <c r="AK85" i="6"/>
  <c r="AB85" i="6"/>
  <c r="AC84" i="6"/>
  <c r="AK84" i="6"/>
  <c r="AF84" i="6"/>
  <c r="AA83" i="6"/>
  <c r="AI83" i="6"/>
  <c r="AD83" i="6"/>
  <c r="AL83" i="6"/>
  <c r="AL81" i="6"/>
  <c r="AB81" i="6"/>
  <c r="AB79" i="6"/>
  <c r="AB77" i="6"/>
  <c r="AJ75" i="6"/>
  <c r="AA73" i="6"/>
  <c r="AI73" i="6"/>
  <c r="AC73" i="6"/>
  <c r="AK73" i="6"/>
  <c r="AD73" i="6"/>
  <c r="AL73" i="6"/>
  <c r="AE73" i="6"/>
  <c r="AH73" i="6"/>
  <c r="AK89" i="6"/>
  <c r="AJ85" i="6"/>
  <c r="AA85" i="6"/>
  <c r="AK81" i="6"/>
  <c r="AA81" i="6"/>
  <c r="AA77" i="6"/>
  <c r="AF80" i="6"/>
  <c r="AF76" i="6"/>
  <c r="AF72" i="6"/>
  <c r="AF68" i="6"/>
  <c r="AL67" i="6"/>
  <c r="AD67" i="6"/>
  <c r="AH65" i="6"/>
  <c r="AL63" i="6"/>
  <c r="AD63" i="6"/>
  <c r="AH61" i="6"/>
  <c r="AL59" i="6"/>
  <c r="AD59" i="6"/>
  <c r="AH57" i="6"/>
  <c r="AL55" i="6"/>
  <c r="AD55" i="6"/>
  <c r="AH53" i="6"/>
  <c r="AL51" i="6"/>
  <c r="AD51" i="6"/>
  <c r="AK48" i="6"/>
  <c r="AB48" i="6"/>
  <c r="AE44" i="6"/>
  <c r="AH40" i="6"/>
  <c r="AD40" i="6"/>
  <c r="AL40" i="6"/>
  <c r="AF36" i="6"/>
  <c r="AD47" i="6"/>
  <c r="AL47" i="6"/>
  <c r="AH36" i="6"/>
  <c r="AI36" i="6"/>
  <c r="AC36" i="6"/>
  <c r="AK36" i="6"/>
  <c r="AD36" i="6"/>
  <c r="AL36" i="6"/>
  <c r="AE36" i="6"/>
  <c r="AK80" i="6"/>
  <c r="AK76" i="6"/>
  <c r="AK72" i="6"/>
  <c r="AK68" i="6"/>
  <c r="AI67" i="6"/>
  <c r="AA67" i="6"/>
  <c r="AE65" i="6"/>
  <c r="AI63" i="6"/>
  <c r="AA63" i="6"/>
  <c r="AE61" i="6"/>
  <c r="AI59" i="6"/>
  <c r="AA59" i="6"/>
  <c r="AE57" i="6"/>
  <c r="AI55" i="6"/>
  <c r="AA55" i="6"/>
  <c r="AE53" i="6"/>
  <c r="AI51" i="6"/>
  <c r="AA51" i="6"/>
  <c r="AH49" i="6"/>
  <c r="AK47" i="6"/>
  <c r="AB47" i="6"/>
  <c r="AH46" i="6"/>
  <c r="AD38" i="6"/>
  <c r="AL38" i="6"/>
  <c r="AE38" i="6"/>
  <c r="AG38" i="6"/>
  <c r="AH38" i="6"/>
  <c r="AI38" i="6"/>
  <c r="AH67" i="6"/>
  <c r="AL65" i="6"/>
  <c r="AD65" i="6"/>
  <c r="AH63" i="6"/>
  <c r="AL61" i="6"/>
  <c r="AD61" i="6"/>
  <c r="AH59" i="6"/>
  <c r="AL57" i="6"/>
  <c r="AD57" i="6"/>
  <c r="AH55" i="6"/>
  <c r="AL53" i="6"/>
  <c r="AD53" i="6"/>
  <c r="AH51" i="6"/>
  <c r="AL49" i="6"/>
  <c r="AC49" i="6"/>
  <c r="AG48" i="6"/>
  <c r="AJ47" i="6"/>
  <c r="AL46" i="6"/>
  <c r="AC46" i="6"/>
  <c r="AD42" i="6"/>
  <c r="AL42" i="6"/>
  <c r="AH42" i="6"/>
  <c r="AD32" i="6"/>
  <c r="AL32" i="6"/>
  <c r="AE32" i="6"/>
  <c r="AG32" i="6"/>
  <c r="AH32" i="6"/>
  <c r="AA32" i="6"/>
  <c r="AI32" i="6"/>
  <c r="AG67" i="6"/>
  <c r="AK65" i="6"/>
  <c r="AC65" i="6"/>
  <c r="AG63" i="6"/>
  <c r="AK61" i="6"/>
  <c r="AC61" i="6"/>
  <c r="AG59" i="6"/>
  <c r="AK57" i="6"/>
  <c r="AC57" i="6"/>
  <c r="AG55" i="6"/>
  <c r="AK53" i="6"/>
  <c r="AC53" i="6"/>
  <c r="AG51" i="6"/>
  <c r="AI47" i="6"/>
  <c r="AI65" i="6"/>
  <c r="AI61" i="6"/>
  <c r="AI57" i="6"/>
  <c r="AI53" i="6"/>
  <c r="AG47" i="6"/>
  <c r="AI46" i="6"/>
  <c r="AH44" i="6"/>
  <c r="AD44" i="6"/>
  <c r="AL44" i="6"/>
  <c r="AJ38" i="6"/>
  <c r="AG36" i="6"/>
  <c r="AE30" i="6"/>
  <c r="AI28" i="6"/>
  <c r="AA28" i="6"/>
  <c r="AE27" i="6"/>
  <c r="AI25" i="6"/>
  <c r="AE23" i="6"/>
  <c r="AI21" i="6"/>
  <c r="AE19" i="6"/>
  <c r="AI17" i="6"/>
  <c r="AE15" i="6"/>
  <c r="AI13" i="6"/>
  <c r="AL30" i="6"/>
  <c r="AD30" i="6"/>
  <c r="AH28" i="6"/>
  <c r="AL27" i="6"/>
  <c r="AD27" i="6"/>
  <c r="AH25" i="6"/>
  <c r="AL23" i="6"/>
  <c r="AD23" i="6"/>
  <c r="AH21" i="6"/>
  <c r="AL19" i="6"/>
  <c r="AD19" i="6"/>
  <c r="AH17" i="6"/>
  <c r="AL15" i="6"/>
  <c r="AD15" i="6"/>
  <c r="AH13" i="6"/>
  <c r="AL11" i="6"/>
  <c r="AD11" i="6"/>
  <c r="AH9" i="6"/>
  <c r="AK30" i="6"/>
  <c r="AC30" i="6"/>
  <c r="AG28" i="6"/>
  <c r="AK27" i="6"/>
  <c r="AC27" i="6"/>
  <c r="AG25" i="6"/>
  <c r="AK23" i="6"/>
  <c r="AC23" i="6"/>
  <c r="AG21" i="6"/>
  <c r="AK19" i="6"/>
  <c r="AC19" i="6"/>
  <c r="AG17" i="6"/>
  <c r="AI30" i="6"/>
  <c r="AA30" i="6"/>
  <c r="AE28" i="6"/>
  <c r="AI27" i="6"/>
  <c r="AE25" i="6"/>
  <c r="AI23" i="6"/>
  <c r="AA23" i="6"/>
  <c r="AE21" i="6"/>
  <c r="AI19" i="6"/>
  <c r="AE17" i="6"/>
  <c r="AI15" i="6"/>
  <c r="AH30" i="6"/>
  <c r="AL28" i="6"/>
  <c r="AH27" i="6"/>
  <c r="AL25" i="6"/>
  <c r="AH23" i="6"/>
  <c r="AL21" i="6"/>
  <c r="AH19" i="6"/>
  <c r="AL17" i="6"/>
  <c r="AH15" i="6"/>
  <c r="AL13" i="6"/>
  <c r="AH11" i="6"/>
  <c r="T73" i="7" l="1"/>
  <c r="W73" i="7"/>
  <c r="T66" i="7"/>
  <c r="W66" i="7"/>
  <c r="T20" i="8"/>
  <c r="T59" i="7"/>
  <c r="W59" i="7"/>
  <c r="T39" i="8"/>
  <c r="O65" i="7"/>
  <c r="W65" i="7" s="1"/>
  <c r="U54" i="7"/>
  <c r="T11" i="8"/>
  <c r="U68" i="7"/>
  <c r="T77" i="7"/>
  <c r="T28" i="8"/>
  <c r="W39" i="8"/>
  <c r="T68" i="7"/>
  <c r="C12" i="8"/>
  <c r="T54" i="7"/>
  <c r="T64" i="7"/>
  <c r="U64" i="7"/>
  <c r="T53" i="7"/>
  <c r="W28" i="8"/>
  <c r="T21" i="8"/>
  <c r="U57" i="7"/>
  <c r="T32" i="8"/>
  <c r="T16" i="8"/>
  <c r="T65" i="7"/>
  <c r="T36" i="8"/>
  <c r="C39" i="8"/>
  <c r="C35" i="8"/>
  <c r="T17" i="8"/>
  <c r="C38" i="8"/>
  <c r="W76" i="7"/>
  <c r="U60" i="7"/>
  <c r="T69" i="7"/>
  <c r="T60" i="7"/>
  <c r="T35" i="8"/>
  <c r="T15" i="8"/>
  <c r="W70" i="7"/>
  <c r="T70" i="7"/>
  <c r="T37" i="8"/>
  <c r="C8" i="8"/>
  <c r="T10" i="8"/>
  <c r="T67" i="7"/>
  <c r="W21" i="8"/>
  <c r="T40" i="8"/>
  <c r="C9" i="8"/>
  <c r="T14" i="8"/>
  <c r="C24" i="8"/>
  <c r="C28" i="8"/>
  <c r="C31" i="8"/>
  <c r="T71" i="7"/>
  <c r="C25" i="8"/>
  <c r="C32" i="8"/>
  <c r="C33" i="8"/>
  <c r="C40" i="8"/>
  <c r="C23" i="8"/>
  <c r="U53" i="7"/>
  <c r="U61" i="7"/>
  <c r="T61" i="7"/>
  <c r="U67" i="7"/>
  <c r="W40" i="8"/>
  <c r="U71" i="7"/>
  <c r="T23" i="8"/>
  <c r="C66" i="7"/>
  <c r="C57" i="7"/>
  <c r="W71" i="7"/>
  <c r="T22" i="8"/>
  <c r="T58" i="7"/>
  <c r="T13" i="8"/>
  <c r="U69" i="7"/>
  <c r="T12" i="8"/>
  <c r="T25" i="8"/>
  <c r="T27" i="8"/>
  <c r="T26" i="8"/>
  <c r="T33" i="8"/>
  <c r="C56" i="7"/>
  <c r="T19" i="8"/>
  <c r="C75" i="7"/>
  <c r="W32" i="8"/>
  <c r="T34" i="8"/>
  <c r="W12" i="8"/>
  <c r="W34" i="8"/>
  <c r="T75" i="7"/>
  <c r="W75" i="7"/>
  <c r="U74" i="7"/>
  <c r="T18" i="8"/>
  <c r="T74" i="7"/>
  <c r="U58" i="7"/>
  <c r="U63" i="7"/>
  <c r="W37" i="8"/>
  <c r="U76" i="7"/>
  <c r="W58" i="7"/>
  <c r="T63" i="7"/>
  <c r="T24" i="8"/>
  <c r="T57" i="7"/>
  <c r="W77" i="7"/>
  <c r="W57" i="7"/>
  <c r="T30" i="8"/>
  <c r="C30" i="8"/>
  <c r="U77" i="7"/>
  <c r="T31" i="8"/>
  <c r="C18" i="8"/>
  <c r="C37" i="8"/>
  <c r="C71" i="7"/>
  <c r="C67" i="7"/>
  <c r="C77" i="7"/>
  <c r="W10" i="8"/>
  <c r="C29" i="8"/>
  <c r="C68" i="7"/>
  <c r="C22" i="8"/>
  <c r="C34" i="8"/>
  <c r="C39" i="7"/>
  <c r="T52" i="7"/>
  <c r="W52" i="7"/>
  <c r="U52" i="7"/>
  <c r="C52" i="7"/>
  <c r="C33" i="7"/>
  <c r="C34" i="7"/>
  <c r="C15" i="7"/>
  <c r="C20" i="7"/>
  <c r="C24" i="7"/>
  <c r="C9" i="9"/>
  <c r="C17" i="7"/>
  <c r="C8" i="11"/>
  <c r="C21" i="7"/>
  <c r="C10" i="11"/>
  <c r="C11" i="11"/>
  <c r="C27" i="7"/>
  <c r="C49" i="7"/>
  <c r="C12" i="7"/>
  <c r="C10" i="9"/>
  <c r="C25" i="7"/>
  <c r="U48" i="7"/>
  <c r="T48" i="7"/>
  <c r="C18" i="7"/>
  <c r="C48" i="7"/>
  <c r="C50" i="7"/>
  <c r="C11" i="7"/>
  <c r="C28" i="7"/>
  <c r="C45" i="7"/>
  <c r="C16" i="7"/>
  <c r="C38" i="7"/>
  <c r="C23" i="7"/>
  <c r="C46" i="7"/>
  <c r="C31" i="7"/>
  <c r="C26" i="7"/>
  <c r="C19" i="7"/>
  <c r="U50" i="7"/>
  <c r="T50" i="7"/>
  <c r="U49" i="7"/>
  <c r="C44" i="7"/>
  <c r="C35" i="7"/>
  <c r="C40" i="7"/>
  <c r="C42" i="7"/>
  <c r="C29" i="7"/>
  <c r="T49" i="7"/>
  <c r="C41" i="7"/>
  <c r="C30" i="7"/>
  <c r="C43" i="7"/>
  <c r="C12" i="11"/>
  <c r="C22" i="7"/>
  <c r="C13" i="11"/>
  <c r="C8" i="9"/>
  <c r="C47" i="7"/>
  <c r="C36" i="7"/>
  <c r="C14" i="7"/>
  <c r="C10" i="7"/>
  <c r="C13" i="7"/>
  <c r="C9" i="11"/>
  <c r="C37" i="7"/>
  <c r="AM54" i="6"/>
  <c r="AM55" i="6"/>
  <c r="AM50" i="6"/>
  <c r="AM56" i="6"/>
  <c r="AM52" i="6"/>
  <c r="AM112" i="6"/>
  <c r="AM53" i="6"/>
  <c r="AM51" i="6"/>
  <c r="AM108" i="6"/>
  <c r="AM100" i="6"/>
  <c r="AM101" i="6"/>
  <c r="AM70" i="6"/>
  <c r="AM80" i="6"/>
  <c r="AM71" i="6"/>
  <c r="AM57" i="6"/>
  <c r="AM63" i="6"/>
  <c r="AM72" i="6"/>
  <c r="AM29" i="6"/>
  <c r="AM61" i="6"/>
  <c r="AM74" i="6"/>
  <c r="AM76" i="6"/>
  <c r="AM75" i="6"/>
  <c r="AM82" i="6"/>
  <c r="AM77" i="6"/>
  <c r="AM83" i="6"/>
  <c r="AM60" i="6"/>
  <c r="AM78" i="6"/>
  <c r="AM73" i="6"/>
  <c r="AM81" i="6"/>
  <c r="AM79" i="6"/>
  <c r="AM88" i="6"/>
  <c r="AM49" i="6"/>
  <c r="AM96" i="6"/>
  <c r="AM95" i="6"/>
  <c r="AM66" i="6"/>
  <c r="AM12" i="6"/>
  <c r="AM111" i="6"/>
  <c r="AM91" i="6"/>
  <c r="AM107" i="6"/>
  <c r="AM92" i="6"/>
  <c r="AM94" i="6"/>
  <c r="AM90" i="6"/>
  <c r="AM104" i="6"/>
  <c r="AM99" i="6"/>
  <c r="AM22" i="6"/>
  <c r="AM103" i="6"/>
  <c r="AM87" i="6"/>
  <c r="AM65" i="6"/>
  <c r="AM98" i="6"/>
  <c r="AM110" i="6"/>
  <c r="AM64" i="6"/>
  <c r="AM31" i="6"/>
  <c r="AM106" i="6"/>
  <c r="AM68" i="6"/>
  <c r="AM86" i="6"/>
  <c r="AM102" i="6"/>
  <c r="AM62" i="6"/>
  <c r="AM58" i="6"/>
  <c r="AM59" i="6"/>
  <c r="AM69" i="6"/>
  <c r="AM85" i="6"/>
  <c r="AM89" i="6"/>
  <c r="AM93" i="6"/>
  <c r="AM109" i="6"/>
  <c r="AM30" i="6"/>
  <c r="AM97" i="6"/>
  <c r="AM23" i="6"/>
  <c r="AM84" i="6"/>
  <c r="AM28" i="6"/>
  <c r="AM32" i="6"/>
  <c r="AM67" i="6"/>
  <c r="AM105" i="6"/>
  <c r="U65" i="7" l="1"/>
  <c r="R4" i="7"/>
  <c r="H7" i="15" s="1"/>
  <c r="R4" i="14"/>
  <c r="Q4" i="14"/>
  <c r="T4" i="7" l="1"/>
  <c r="I7" i="15" s="1"/>
  <c r="R3" i="7"/>
  <c r="H6" i="15" s="1"/>
  <c r="T3" i="7" l="1"/>
  <c r="T196" i="17"/>
  <c r="T197" i="17"/>
  <c r="T198" i="17"/>
  <c r="T199" i="17"/>
  <c r="T200" i="17"/>
  <c r="T201" i="17"/>
  <c r="T202" i="17"/>
  <c r="T203" i="17"/>
  <c r="T204" i="17"/>
  <c r="T205" i="17"/>
  <c r="T206" i="17"/>
  <c r="T207" i="17"/>
  <c r="T208" i="17"/>
  <c r="T209" i="17"/>
  <c r="T210" i="17"/>
  <c r="T211" i="17"/>
  <c r="T212" i="17"/>
  <c r="T213" i="17"/>
  <c r="T214" i="17"/>
  <c r="T215" i="17"/>
  <c r="T216" i="17"/>
  <c r="T217" i="17"/>
  <c r="T218" i="17"/>
  <c r="T219" i="17"/>
  <c r="T220" i="17"/>
  <c r="I6" i="15" l="1"/>
  <c r="H196" i="17"/>
  <c r="I196" i="17"/>
  <c r="J196" i="17"/>
  <c r="K196" i="17"/>
  <c r="L196" i="17"/>
  <c r="M196" i="17"/>
  <c r="N196" i="17"/>
  <c r="O196" i="17"/>
  <c r="P196" i="17"/>
  <c r="Q196" i="17"/>
  <c r="R196" i="17"/>
  <c r="S196" i="17"/>
  <c r="H197" i="17"/>
  <c r="I197" i="17"/>
  <c r="J197" i="17"/>
  <c r="K197" i="17"/>
  <c r="L197" i="17"/>
  <c r="M197" i="17"/>
  <c r="N197" i="17"/>
  <c r="O197" i="17"/>
  <c r="P197" i="17"/>
  <c r="Q197" i="17"/>
  <c r="R197" i="17"/>
  <c r="S197" i="17"/>
  <c r="H198" i="17"/>
  <c r="I198" i="17"/>
  <c r="J198" i="17"/>
  <c r="K198" i="17"/>
  <c r="L198" i="17"/>
  <c r="M198" i="17"/>
  <c r="N198" i="17"/>
  <c r="O198" i="17"/>
  <c r="P198" i="17"/>
  <c r="Q198" i="17"/>
  <c r="R198" i="17"/>
  <c r="S198" i="17"/>
  <c r="H199" i="17"/>
  <c r="I199" i="17"/>
  <c r="J199" i="17"/>
  <c r="K199" i="17"/>
  <c r="L199" i="17"/>
  <c r="M199" i="17"/>
  <c r="N199" i="17"/>
  <c r="O199" i="17"/>
  <c r="P199" i="17"/>
  <c r="Q199" i="17"/>
  <c r="R199" i="17"/>
  <c r="S199" i="17"/>
  <c r="H200" i="17"/>
  <c r="I200" i="17"/>
  <c r="J200" i="17"/>
  <c r="K200" i="17"/>
  <c r="L200" i="17"/>
  <c r="M200" i="17"/>
  <c r="N200" i="17"/>
  <c r="O200" i="17"/>
  <c r="P200" i="17"/>
  <c r="Q200" i="17"/>
  <c r="R200" i="17"/>
  <c r="S200" i="17"/>
  <c r="H201" i="17"/>
  <c r="I201" i="17"/>
  <c r="J201" i="17"/>
  <c r="K201" i="17"/>
  <c r="L201" i="17"/>
  <c r="M201" i="17"/>
  <c r="N201" i="17"/>
  <c r="O201" i="17"/>
  <c r="P201" i="17"/>
  <c r="Q201" i="17"/>
  <c r="R201" i="17"/>
  <c r="S201" i="17"/>
  <c r="H202" i="17"/>
  <c r="I202" i="17"/>
  <c r="J202" i="17"/>
  <c r="K202" i="17"/>
  <c r="L202" i="17"/>
  <c r="M202" i="17"/>
  <c r="N202" i="17"/>
  <c r="O202" i="17"/>
  <c r="P202" i="17"/>
  <c r="Q202" i="17"/>
  <c r="R202" i="17"/>
  <c r="S202" i="17"/>
  <c r="H203" i="17"/>
  <c r="I203" i="17"/>
  <c r="J203" i="17"/>
  <c r="K203" i="17"/>
  <c r="L203" i="17"/>
  <c r="M203" i="17"/>
  <c r="N203" i="17"/>
  <c r="O203" i="17"/>
  <c r="P203" i="17"/>
  <c r="Q203" i="17"/>
  <c r="R203" i="17"/>
  <c r="S203" i="17"/>
  <c r="H204" i="17"/>
  <c r="I204" i="17"/>
  <c r="J204" i="17"/>
  <c r="K204" i="17"/>
  <c r="L204" i="17"/>
  <c r="M204" i="17"/>
  <c r="N204" i="17"/>
  <c r="O204" i="17"/>
  <c r="P204" i="17"/>
  <c r="Q204" i="17"/>
  <c r="R204" i="17"/>
  <c r="S204" i="17"/>
  <c r="H205" i="17"/>
  <c r="I205" i="17"/>
  <c r="J205" i="17"/>
  <c r="K205" i="17"/>
  <c r="L205" i="17"/>
  <c r="M205" i="17"/>
  <c r="N205" i="17"/>
  <c r="O205" i="17"/>
  <c r="P205" i="17"/>
  <c r="Q205" i="17"/>
  <c r="R205" i="17"/>
  <c r="S205" i="17"/>
  <c r="H206" i="17"/>
  <c r="I206" i="17"/>
  <c r="J206" i="17"/>
  <c r="K206" i="17"/>
  <c r="L206" i="17"/>
  <c r="M206" i="17"/>
  <c r="N206" i="17"/>
  <c r="O206" i="17"/>
  <c r="P206" i="17"/>
  <c r="Q206" i="17"/>
  <c r="R206" i="17"/>
  <c r="S206" i="17"/>
  <c r="H207" i="17"/>
  <c r="I207" i="17"/>
  <c r="J207" i="17"/>
  <c r="K207" i="17"/>
  <c r="L207" i="17"/>
  <c r="M207" i="17"/>
  <c r="N207" i="17"/>
  <c r="O207" i="17"/>
  <c r="P207" i="17"/>
  <c r="Q207" i="17"/>
  <c r="R207" i="17"/>
  <c r="S207" i="17"/>
  <c r="H208" i="17"/>
  <c r="I208" i="17"/>
  <c r="J208" i="17"/>
  <c r="K208" i="17"/>
  <c r="L208" i="17"/>
  <c r="M208" i="17"/>
  <c r="N208" i="17"/>
  <c r="O208" i="17"/>
  <c r="P208" i="17"/>
  <c r="Q208" i="17"/>
  <c r="R208" i="17"/>
  <c r="S208" i="17"/>
  <c r="H209" i="17"/>
  <c r="I209" i="17"/>
  <c r="J209" i="17"/>
  <c r="K209" i="17"/>
  <c r="L209" i="17"/>
  <c r="M209" i="17"/>
  <c r="N209" i="17"/>
  <c r="O209" i="17"/>
  <c r="P209" i="17"/>
  <c r="Q209" i="17"/>
  <c r="R209" i="17"/>
  <c r="S209" i="17"/>
  <c r="H210" i="17"/>
  <c r="I210" i="17"/>
  <c r="J210" i="17"/>
  <c r="K210" i="17"/>
  <c r="L210" i="17"/>
  <c r="M210" i="17"/>
  <c r="N210" i="17"/>
  <c r="O210" i="17"/>
  <c r="P210" i="17"/>
  <c r="Q210" i="17"/>
  <c r="R210" i="17"/>
  <c r="S210" i="17"/>
  <c r="H211" i="17"/>
  <c r="I211" i="17"/>
  <c r="J211" i="17"/>
  <c r="K211" i="17"/>
  <c r="L211" i="17"/>
  <c r="M211" i="17"/>
  <c r="N211" i="17"/>
  <c r="O211" i="17"/>
  <c r="P211" i="17"/>
  <c r="Q211" i="17"/>
  <c r="R211" i="17"/>
  <c r="S211" i="17"/>
  <c r="H212" i="17"/>
  <c r="I212" i="17"/>
  <c r="J212" i="17"/>
  <c r="K212" i="17"/>
  <c r="L212" i="17"/>
  <c r="M212" i="17"/>
  <c r="N212" i="17"/>
  <c r="O212" i="17"/>
  <c r="P212" i="17"/>
  <c r="Q212" i="17"/>
  <c r="R212" i="17"/>
  <c r="S212" i="17"/>
  <c r="H213" i="17"/>
  <c r="I213" i="17"/>
  <c r="J213" i="17"/>
  <c r="K213" i="17"/>
  <c r="L213" i="17"/>
  <c r="M213" i="17"/>
  <c r="N213" i="17"/>
  <c r="O213" i="17"/>
  <c r="P213" i="17"/>
  <c r="Q213" i="17"/>
  <c r="R213" i="17"/>
  <c r="S213" i="17"/>
  <c r="H214" i="17"/>
  <c r="I214" i="17"/>
  <c r="J214" i="17"/>
  <c r="K214" i="17"/>
  <c r="L214" i="17"/>
  <c r="M214" i="17"/>
  <c r="N214" i="17"/>
  <c r="O214" i="17"/>
  <c r="P214" i="17"/>
  <c r="Q214" i="17"/>
  <c r="R214" i="17"/>
  <c r="S214" i="17"/>
  <c r="H215" i="17"/>
  <c r="I215" i="17"/>
  <c r="J215" i="17"/>
  <c r="K215" i="17"/>
  <c r="L215" i="17"/>
  <c r="M215" i="17"/>
  <c r="N215" i="17"/>
  <c r="O215" i="17"/>
  <c r="P215" i="17"/>
  <c r="Q215" i="17"/>
  <c r="R215" i="17"/>
  <c r="S215" i="17"/>
  <c r="H216" i="17"/>
  <c r="I216" i="17"/>
  <c r="J216" i="17"/>
  <c r="K216" i="17"/>
  <c r="L216" i="17"/>
  <c r="M216" i="17"/>
  <c r="N216" i="17"/>
  <c r="O216" i="17"/>
  <c r="P216" i="17"/>
  <c r="Q216" i="17"/>
  <c r="R216" i="17"/>
  <c r="S216" i="17"/>
  <c r="H217" i="17"/>
  <c r="I217" i="17"/>
  <c r="J217" i="17"/>
  <c r="K217" i="17"/>
  <c r="L217" i="17"/>
  <c r="M217" i="17"/>
  <c r="N217" i="17"/>
  <c r="O217" i="17"/>
  <c r="P217" i="17"/>
  <c r="Q217" i="17"/>
  <c r="R217" i="17"/>
  <c r="S217" i="17"/>
  <c r="H218" i="17"/>
  <c r="I218" i="17"/>
  <c r="J218" i="17"/>
  <c r="K218" i="17"/>
  <c r="L218" i="17"/>
  <c r="M218" i="17"/>
  <c r="N218" i="17"/>
  <c r="O218" i="17"/>
  <c r="P218" i="17"/>
  <c r="Q218" i="17"/>
  <c r="R218" i="17"/>
  <c r="S218" i="17"/>
  <c r="H219" i="17"/>
  <c r="I219" i="17"/>
  <c r="J219" i="17"/>
  <c r="K219" i="17"/>
  <c r="L219" i="17"/>
  <c r="M219" i="17"/>
  <c r="N219" i="17"/>
  <c r="O219" i="17"/>
  <c r="P219" i="17"/>
  <c r="Q219" i="17"/>
  <c r="R219" i="17"/>
  <c r="S219" i="17"/>
  <c r="H220" i="17"/>
  <c r="I220" i="17"/>
  <c r="J220" i="17"/>
  <c r="K220" i="17"/>
  <c r="L220" i="17"/>
  <c r="M220" i="17"/>
  <c r="N220" i="17"/>
  <c r="O220" i="17"/>
  <c r="P220" i="17"/>
  <c r="Q220" i="17"/>
  <c r="R220" i="17"/>
  <c r="S220"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C68" i="17"/>
  <c r="C69" i="17"/>
  <c r="C70" i="17"/>
  <c r="C71" i="17"/>
  <c r="C72" i="17"/>
  <c r="C73" i="17"/>
  <c r="C74" i="17"/>
  <c r="C75"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C104" i="17"/>
  <c r="C105" i="17"/>
  <c r="C106" i="17"/>
  <c r="C107" i="17"/>
  <c r="C108" i="17"/>
  <c r="C109" i="17"/>
  <c r="C110" i="17"/>
  <c r="C111" i="17"/>
  <c r="C112" i="17"/>
  <c r="C113" i="17"/>
  <c r="C114" i="17"/>
  <c r="C115" i="17"/>
  <c r="C116" i="17"/>
  <c r="C117" i="17"/>
  <c r="C118" i="17"/>
  <c r="C119" i="17"/>
  <c r="C120" i="17"/>
  <c r="C121" i="17"/>
  <c r="C122" i="17"/>
  <c r="C123" i="17"/>
  <c r="C124" i="17"/>
  <c r="C125"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C151" i="17"/>
  <c r="C152" i="17"/>
  <c r="C153" i="17"/>
  <c r="C154" i="17"/>
  <c r="C155" i="17"/>
  <c r="C156" i="17"/>
  <c r="C157" i="17"/>
  <c r="C158" i="17"/>
  <c r="C159" i="17"/>
  <c r="C160" i="17"/>
  <c r="C161" i="17"/>
  <c r="C162" i="17"/>
  <c r="C163" i="17"/>
  <c r="C164" i="17"/>
  <c r="C165" i="17"/>
  <c r="C166" i="17"/>
  <c r="C167" i="17"/>
  <c r="C168" i="17"/>
  <c r="C169" i="17"/>
  <c r="C170" i="17"/>
  <c r="C171" i="17"/>
  <c r="C172" i="17"/>
  <c r="C173"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D196" i="17"/>
  <c r="E196" i="17"/>
  <c r="F196" i="17"/>
  <c r="G196" i="17"/>
  <c r="C197" i="17"/>
  <c r="D197" i="17"/>
  <c r="E197" i="17"/>
  <c r="F197" i="17"/>
  <c r="G197" i="17"/>
  <c r="C198" i="17"/>
  <c r="D198" i="17"/>
  <c r="E198" i="17"/>
  <c r="F198" i="17"/>
  <c r="G198" i="17"/>
  <c r="C199" i="17"/>
  <c r="D199" i="17"/>
  <c r="E199" i="17"/>
  <c r="F199" i="17"/>
  <c r="G199" i="17"/>
  <c r="C200" i="17"/>
  <c r="D200" i="17"/>
  <c r="E200" i="17"/>
  <c r="F200" i="17"/>
  <c r="G200" i="17"/>
  <c r="C201" i="17"/>
  <c r="D201" i="17"/>
  <c r="E201" i="17"/>
  <c r="F201" i="17"/>
  <c r="G201" i="17"/>
  <c r="C202" i="17"/>
  <c r="D202" i="17"/>
  <c r="E202" i="17"/>
  <c r="F202" i="17"/>
  <c r="G202" i="17"/>
  <c r="C203" i="17"/>
  <c r="D203" i="17"/>
  <c r="E203" i="17"/>
  <c r="F203" i="17"/>
  <c r="G203" i="17"/>
  <c r="C204" i="17"/>
  <c r="D204" i="17"/>
  <c r="E204" i="17"/>
  <c r="F204" i="17"/>
  <c r="G204" i="17"/>
  <c r="C205" i="17"/>
  <c r="D205" i="17"/>
  <c r="E205" i="17"/>
  <c r="F205" i="17"/>
  <c r="G205" i="17"/>
  <c r="C206" i="17"/>
  <c r="D206" i="17"/>
  <c r="E206" i="17"/>
  <c r="F206" i="17"/>
  <c r="G206" i="17"/>
  <c r="C207" i="17"/>
  <c r="D207" i="17"/>
  <c r="E207" i="17"/>
  <c r="F207" i="17"/>
  <c r="G207" i="17"/>
  <c r="C208" i="17"/>
  <c r="D208" i="17"/>
  <c r="E208" i="17"/>
  <c r="F208" i="17"/>
  <c r="G208" i="17"/>
  <c r="C209" i="17"/>
  <c r="D209" i="17"/>
  <c r="E209" i="17"/>
  <c r="F209" i="17"/>
  <c r="G209" i="17"/>
  <c r="C210" i="17"/>
  <c r="D210" i="17"/>
  <c r="E210" i="17"/>
  <c r="F210" i="17"/>
  <c r="G210" i="17"/>
  <c r="C211" i="17"/>
  <c r="D211" i="17"/>
  <c r="E211" i="17"/>
  <c r="F211" i="17"/>
  <c r="G211" i="17"/>
  <c r="C212" i="17"/>
  <c r="D212" i="17"/>
  <c r="E212" i="17"/>
  <c r="F212" i="17"/>
  <c r="G212" i="17"/>
  <c r="C213" i="17"/>
  <c r="D213" i="17"/>
  <c r="E213" i="17"/>
  <c r="F213" i="17"/>
  <c r="G213" i="17"/>
  <c r="C214" i="17"/>
  <c r="D214" i="17"/>
  <c r="E214" i="17"/>
  <c r="F214" i="17"/>
  <c r="G214" i="17"/>
  <c r="C215" i="17"/>
  <c r="D215" i="17"/>
  <c r="E215" i="17"/>
  <c r="F215" i="17"/>
  <c r="G215" i="17"/>
  <c r="C216" i="17"/>
  <c r="D216" i="17"/>
  <c r="E216" i="17"/>
  <c r="F216" i="17"/>
  <c r="G216" i="17"/>
  <c r="C217" i="17"/>
  <c r="D217" i="17"/>
  <c r="E217" i="17"/>
  <c r="F217" i="17"/>
  <c r="G217" i="17"/>
  <c r="C218" i="17"/>
  <c r="D218" i="17"/>
  <c r="E218" i="17"/>
  <c r="F218" i="17"/>
  <c r="G218" i="17"/>
  <c r="C219" i="17"/>
  <c r="D219" i="17"/>
  <c r="E219" i="17"/>
  <c r="F219" i="17"/>
  <c r="G219" i="17"/>
  <c r="C220" i="17"/>
  <c r="D220" i="17"/>
  <c r="E220" i="17"/>
  <c r="F220" i="17"/>
  <c r="G220" i="17"/>
  <c r="C14" i="15"/>
  <c r="C15"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98" i="15"/>
  <c r="C99" i="15"/>
  <c r="C100" i="15"/>
  <c r="C101" i="15"/>
  <c r="C102" i="15"/>
  <c r="C103" i="15"/>
  <c r="C104" i="15"/>
  <c r="C105" i="15"/>
  <c r="C106" i="15"/>
  <c r="C107" i="15"/>
  <c r="C108" i="15"/>
  <c r="C109" i="15"/>
  <c r="C110" i="15"/>
  <c r="C111" i="15"/>
  <c r="C112" i="15"/>
  <c r="C113" i="15"/>
  <c r="C114" i="15"/>
  <c r="C115" i="15"/>
  <c r="C116" i="15"/>
  <c r="C117" i="15"/>
  <c r="C118" i="15"/>
  <c r="C119" i="15"/>
  <c r="C120" i="15"/>
  <c r="C121" i="15"/>
  <c r="C122" i="15"/>
  <c r="C123" i="15"/>
  <c r="C124" i="15"/>
  <c r="C125" i="15"/>
  <c r="C126" i="15"/>
  <c r="C127" i="15"/>
  <c r="C128" i="15"/>
  <c r="C129" i="15"/>
  <c r="C130" i="15"/>
  <c r="C131" i="15"/>
  <c r="C132" i="15"/>
  <c r="C133" i="15"/>
  <c r="C134" i="15"/>
  <c r="C135" i="15"/>
  <c r="C136" i="15"/>
  <c r="C137" i="15"/>
  <c r="C138" i="15"/>
  <c r="C139" i="15"/>
  <c r="C140" i="15"/>
  <c r="C141" i="15"/>
  <c r="C142" i="15"/>
  <c r="C143" i="15"/>
  <c r="C144" i="15"/>
  <c r="C145" i="15"/>
  <c r="C146" i="15"/>
  <c r="C147" i="15"/>
  <c r="C148" i="15"/>
  <c r="C149" i="15"/>
  <c r="C150" i="15"/>
  <c r="C151" i="15"/>
  <c r="C152" i="15"/>
  <c r="C153" i="15"/>
  <c r="C154" i="15"/>
  <c r="C155" i="15"/>
  <c r="C156" i="15"/>
  <c r="C157" i="15"/>
  <c r="C158" i="15"/>
  <c r="C159" i="15"/>
  <c r="C160" i="15"/>
  <c r="C161" i="15"/>
  <c r="C162" i="15"/>
  <c r="C163" i="15"/>
  <c r="C164" i="15"/>
  <c r="C165" i="15"/>
  <c r="C166" i="15"/>
  <c r="C167" i="15"/>
  <c r="C168" i="15"/>
  <c r="C169" i="15"/>
  <c r="C170" i="15"/>
  <c r="C171" i="15"/>
  <c r="C172" i="15"/>
  <c r="C173" i="15"/>
  <c r="C174" i="15"/>
  <c r="C175" i="15"/>
  <c r="C176" i="15"/>
  <c r="C177" i="15"/>
  <c r="C178" i="15"/>
  <c r="C179" i="15"/>
  <c r="C180" i="15"/>
  <c r="C181" i="15"/>
  <c r="C182" i="15"/>
  <c r="C183" i="15"/>
  <c r="C184" i="15"/>
  <c r="C185" i="15"/>
  <c r="C186" i="15"/>
  <c r="C187" i="15"/>
  <c r="C188" i="15"/>
  <c r="C189" i="15"/>
  <c r="C190" i="15"/>
  <c r="C191" i="15"/>
  <c r="C192" i="15"/>
  <c r="C193" i="15"/>
  <c r="C194" i="15"/>
  <c r="C195" i="15"/>
  <c r="C196" i="15"/>
  <c r="D196" i="15"/>
  <c r="E196" i="15"/>
  <c r="F196" i="15"/>
  <c r="G196" i="15"/>
  <c r="H196" i="15"/>
  <c r="I196" i="15"/>
  <c r="J196" i="15"/>
  <c r="K196" i="15"/>
  <c r="L196" i="15"/>
  <c r="M196" i="15"/>
  <c r="N196" i="15"/>
  <c r="O196" i="15"/>
  <c r="P196" i="15"/>
  <c r="Q196" i="15"/>
  <c r="R196" i="15"/>
  <c r="S196" i="15"/>
  <c r="C197" i="15"/>
  <c r="D197" i="15"/>
  <c r="E197" i="15"/>
  <c r="F197" i="15"/>
  <c r="G197" i="15"/>
  <c r="H197" i="15"/>
  <c r="I197" i="15"/>
  <c r="J197" i="15"/>
  <c r="K197" i="15"/>
  <c r="L197" i="15"/>
  <c r="M197" i="15"/>
  <c r="N197" i="15"/>
  <c r="O197" i="15"/>
  <c r="P197" i="15"/>
  <c r="Q197" i="15"/>
  <c r="R197" i="15"/>
  <c r="S197" i="15"/>
  <c r="C198" i="15"/>
  <c r="D198" i="15"/>
  <c r="E198" i="15"/>
  <c r="F198" i="15"/>
  <c r="G198" i="15"/>
  <c r="H198" i="15"/>
  <c r="I198" i="15"/>
  <c r="J198" i="15"/>
  <c r="K198" i="15"/>
  <c r="L198" i="15"/>
  <c r="M198" i="15"/>
  <c r="N198" i="15"/>
  <c r="O198" i="15"/>
  <c r="P198" i="15"/>
  <c r="Q198" i="15"/>
  <c r="R198" i="15"/>
  <c r="S198" i="15"/>
  <c r="C199" i="15"/>
  <c r="D199" i="15"/>
  <c r="E199" i="15"/>
  <c r="F199" i="15"/>
  <c r="G199" i="15"/>
  <c r="H199" i="15"/>
  <c r="I199" i="15"/>
  <c r="J199" i="15"/>
  <c r="K199" i="15"/>
  <c r="L199" i="15"/>
  <c r="M199" i="15"/>
  <c r="N199" i="15"/>
  <c r="O199" i="15"/>
  <c r="P199" i="15"/>
  <c r="Q199" i="15"/>
  <c r="R199" i="15"/>
  <c r="S199" i="15"/>
  <c r="C200" i="15"/>
  <c r="D200" i="15"/>
  <c r="E200" i="15"/>
  <c r="F200" i="15"/>
  <c r="G200" i="15"/>
  <c r="H200" i="15"/>
  <c r="I200" i="15"/>
  <c r="J200" i="15"/>
  <c r="K200" i="15"/>
  <c r="L200" i="15"/>
  <c r="M200" i="15"/>
  <c r="N200" i="15"/>
  <c r="O200" i="15"/>
  <c r="P200" i="15"/>
  <c r="Q200" i="15"/>
  <c r="R200" i="15"/>
  <c r="S200" i="15"/>
  <c r="C201" i="15"/>
  <c r="D201" i="15"/>
  <c r="E201" i="15"/>
  <c r="F201" i="15"/>
  <c r="G201" i="15"/>
  <c r="H201" i="15"/>
  <c r="I201" i="15"/>
  <c r="J201" i="15"/>
  <c r="K201" i="15"/>
  <c r="L201" i="15"/>
  <c r="M201" i="15"/>
  <c r="N201" i="15"/>
  <c r="O201" i="15"/>
  <c r="P201" i="15"/>
  <c r="Q201" i="15"/>
  <c r="R201" i="15"/>
  <c r="S201" i="15"/>
  <c r="C202" i="15"/>
  <c r="D202" i="15"/>
  <c r="E202" i="15"/>
  <c r="F202" i="15"/>
  <c r="G202" i="15"/>
  <c r="H202" i="15"/>
  <c r="I202" i="15"/>
  <c r="J202" i="15"/>
  <c r="K202" i="15"/>
  <c r="L202" i="15"/>
  <c r="M202" i="15"/>
  <c r="N202" i="15"/>
  <c r="O202" i="15"/>
  <c r="P202" i="15"/>
  <c r="Q202" i="15"/>
  <c r="R202" i="15"/>
  <c r="S202" i="15"/>
  <c r="C203" i="15"/>
  <c r="D203" i="15"/>
  <c r="E203" i="15"/>
  <c r="F203" i="15"/>
  <c r="G203" i="15"/>
  <c r="H203" i="15"/>
  <c r="I203" i="15"/>
  <c r="J203" i="15"/>
  <c r="K203" i="15"/>
  <c r="L203" i="15"/>
  <c r="M203" i="15"/>
  <c r="N203" i="15"/>
  <c r="O203" i="15"/>
  <c r="P203" i="15"/>
  <c r="Q203" i="15"/>
  <c r="R203" i="15"/>
  <c r="S203" i="15"/>
  <c r="C204" i="15"/>
  <c r="D204" i="15"/>
  <c r="E204" i="15"/>
  <c r="F204" i="15"/>
  <c r="G204" i="15"/>
  <c r="H204" i="15"/>
  <c r="I204" i="15"/>
  <c r="J204" i="15"/>
  <c r="K204" i="15"/>
  <c r="L204" i="15"/>
  <c r="M204" i="15"/>
  <c r="N204" i="15"/>
  <c r="O204" i="15"/>
  <c r="P204" i="15"/>
  <c r="Q204" i="15"/>
  <c r="R204" i="15"/>
  <c r="S204" i="15"/>
  <c r="C205" i="15"/>
  <c r="D205" i="15"/>
  <c r="E205" i="15"/>
  <c r="F205" i="15"/>
  <c r="G205" i="15"/>
  <c r="H205" i="15"/>
  <c r="I205" i="15"/>
  <c r="J205" i="15"/>
  <c r="K205" i="15"/>
  <c r="L205" i="15"/>
  <c r="M205" i="15"/>
  <c r="N205" i="15"/>
  <c r="O205" i="15"/>
  <c r="P205" i="15"/>
  <c r="Q205" i="15"/>
  <c r="R205" i="15"/>
  <c r="S205" i="15"/>
  <c r="C206" i="15"/>
  <c r="D206" i="15"/>
  <c r="E206" i="15"/>
  <c r="F206" i="15"/>
  <c r="G206" i="15"/>
  <c r="H206" i="15"/>
  <c r="I206" i="15"/>
  <c r="J206" i="15"/>
  <c r="K206" i="15"/>
  <c r="L206" i="15"/>
  <c r="M206" i="15"/>
  <c r="N206" i="15"/>
  <c r="O206" i="15"/>
  <c r="P206" i="15"/>
  <c r="Q206" i="15"/>
  <c r="R206" i="15"/>
  <c r="S206" i="15"/>
  <c r="C207" i="15"/>
  <c r="D207" i="15"/>
  <c r="E207" i="15"/>
  <c r="F207" i="15"/>
  <c r="G207" i="15"/>
  <c r="H207" i="15"/>
  <c r="I207" i="15"/>
  <c r="J207" i="15"/>
  <c r="K207" i="15"/>
  <c r="L207" i="15"/>
  <c r="M207" i="15"/>
  <c r="N207" i="15"/>
  <c r="O207" i="15"/>
  <c r="P207" i="15"/>
  <c r="Q207" i="15"/>
  <c r="R207" i="15"/>
  <c r="S207" i="15"/>
  <c r="C208" i="15"/>
  <c r="D208" i="15"/>
  <c r="E208" i="15"/>
  <c r="F208" i="15"/>
  <c r="G208" i="15"/>
  <c r="H208" i="15"/>
  <c r="I208" i="15"/>
  <c r="J208" i="15"/>
  <c r="K208" i="15"/>
  <c r="L208" i="15"/>
  <c r="M208" i="15"/>
  <c r="N208" i="15"/>
  <c r="O208" i="15"/>
  <c r="P208" i="15"/>
  <c r="Q208" i="15"/>
  <c r="R208" i="15"/>
  <c r="S208" i="15"/>
  <c r="C209" i="15"/>
  <c r="D209" i="15"/>
  <c r="E209" i="15"/>
  <c r="F209" i="15"/>
  <c r="G209" i="15"/>
  <c r="H209" i="15"/>
  <c r="I209" i="15"/>
  <c r="J209" i="15"/>
  <c r="K209" i="15"/>
  <c r="L209" i="15"/>
  <c r="M209" i="15"/>
  <c r="N209" i="15"/>
  <c r="O209" i="15"/>
  <c r="P209" i="15"/>
  <c r="Q209" i="15"/>
  <c r="R209" i="15"/>
  <c r="S209" i="15"/>
  <c r="C210" i="15"/>
  <c r="D210" i="15"/>
  <c r="E210" i="15"/>
  <c r="F210" i="15"/>
  <c r="G210" i="15"/>
  <c r="H210" i="15"/>
  <c r="I210" i="15"/>
  <c r="J210" i="15"/>
  <c r="K210" i="15"/>
  <c r="L210" i="15"/>
  <c r="M210" i="15"/>
  <c r="N210" i="15"/>
  <c r="O210" i="15"/>
  <c r="P210" i="15"/>
  <c r="Q210" i="15"/>
  <c r="R210" i="15"/>
  <c r="S210" i="15"/>
  <c r="C211" i="15"/>
  <c r="D211" i="15"/>
  <c r="E211" i="15"/>
  <c r="F211" i="15"/>
  <c r="G211" i="15"/>
  <c r="H211" i="15"/>
  <c r="I211" i="15"/>
  <c r="J211" i="15"/>
  <c r="K211" i="15"/>
  <c r="L211" i="15"/>
  <c r="M211" i="15"/>
  <c r="N211" i="15"/>
  <c r="O211" i="15"/>
  <c r="P211" i="15"/>
  <c r="Q211" i="15"/>
  <c r="R211" i="15"/>
  <c r="S211" i="15"/>
  <c r="C212" i="15"/>
  <c r="D212" i="15"/>
  <c r="E212" i="15"/>
  <c r="F212" i="15"/>
  <c r="G212" i="15"/>
  <c r="H212" i="15"/>
  <c r="I212" i="15"/>
  <c r="J212" i="15"/>
  <c r="K212" i="15"/>
  <c r="L212" i="15"/>
  <c r="M212" i="15"/>
  <c r="N212" i="15"/>
  <c r="O212" i="15"/>
  <c r="P212" i="15"/>
  <c r="Q212" i="15"/>
  <c r="R212" i="15"/>
  <c r="S212" i="15"/>
  <c r="C213" i="15"/>
  <c r="D213" i="15"/>
  <c r="E213" i="15"/>
  <c r="F213" i="15"/>
  <c r="G213" i="15"/>
  <c r="H213" i="15"/>
  <c r="I213" i="15"/>
  <c r="J213" i="15"/>
  <c r="K213" i="15"/>
  <c r="L213" i="15"/>
  <c r="M213" i="15"/>
  <c r="N213" i="15"/>
  <c r="O213" i="15"/>
  <c r="P213" i="15"/>
  <c r="Q213" i="15"/>
  <c r="R213" i="15"/>
  <c r="S213" i="15"/>
  <c r="C214" i="15"/>
  <c r="D214" i="15"/>
  <c r="E214" i="15"/>
  <c r="F214" i="15"/>
  <c r="G214" i="15"/>
  <c r="H214" i="15"/>
  <c r="I214" i="15"/>
  <c r="J214" i="15"/>
  <c r="K214" i="15"/>
  <c r="L214" i="15"/>
  <c r="M214" i="15"/>
  <c r="N214" i="15"/>
  <c r="O214" i="15"/>
  <c r="P214" i="15"/>
  <c r="Q214" i="15"/>
  <c r="R214" i="15"/>
  <c r="S214" i="15"/>
  <c r="C215" i="15"/>
  <c r="D215" i="15"/>
  <c r="E215" i="15"/>
  <c r="F215" i="15"/>
  <c r="G215" i="15"/>
  <c r="H215" i="15"/>
  <c r="I215" i="15"/>
  <c r="J215" i="15"/>
  <c r="K215" i="15"/>
  <c r="L215" i="15"/>
  <c r="M215" i="15"/>
  <c r="N215" i="15"/>
  <c r="O215" i="15"/>
  <c r="P215" i="15"/>
  <c r="Q215" i="15"/>
  <c r="R215" i="15"/>
  <c r="S215" i="15"/>
  <c r="C216" i="15"/>
  <c r="D216" i="15"/>
  <c r="E216" i="15"/>
  <c r="F216" i="15"/>
  <c r="G216" i="15"/>
  <c r="H216" i="15"/>
  <c r="I216" i="15"/>
  <c r="J216" i="15"/>
  <c r="K216" i="15"/>
  <c r="L216" i="15"/>
  <c r="M216" i="15"/>
  <c r="N216" i="15"/>
  <c r="O216" i="15"/>
  <c r="P216" i="15"/>
  <c r="Q216" i="15"/>
  <c r="R216" i="15"/>
  <c r="S216" i="15"/>
  <c r="C217" i="15"/>
  <c r="D217" i="15"/>
  <c r="E217" i="15"/>
  <c r="F217" i="15"/>
  <c r="G217" i="15"/>
  <c r="H217" i="15"/>
  <c r="I217" i="15"/>
  <c r="J217" i="15"/>
  <c r="K217" i="15"/>
  <c r="L217" i="15"/>
  <c r="M217" i="15"/>
  <c r="N217" i="15"/>
  <c r="O217" i="15"/>
  <c r="P217" i="15"/>
  <c r="Q217" i="15"/>
  <c r="R217" i="15"/>
  <c r="S217" i="15"/>
  <c r="C218" i="15"/>
  <c r="D218" i="15"/>
  <c r="E218" i="15"/>
  <c r="F218" i="15"/>
  <c r="G218" i="15"/>
  <c r="H218" i="15"/>
  <c r="I218" i="15"/>
  <c r="J218" i="15"/>
  <c r="K218" i="15"/>
  <c r="L218" i="15"/>
  <c r="M218" i="15"/>
  <c r="N218" i="15"/>
  <c r="O218" i="15"/>
  <c r="P218" i="15"/>
  <c r="Q218" i="15"/>
  <c r="R218" i="15"/>
  <c r="S218" i="15"/>
  <c r="C219" i="15"/>
  <c r="D219" i="15"/>
  <c r="E219" i="15"/>
  <c r="F219" i="15"/>
  <c r="G219" i="15"/>
  <c r="H219" i="15"/>
  <c r="I219" i="15"/>
  <c r="J219" i="15"/>
  <c r="K219" i="15"/>
  <c r="L219" i="15"/>
  <c r="M219" i="15"/>
  <c r="N219" i="15"/>
  <c r="O219" i="15"/>
  <c r="P219" i="15"/>
  <c r="Q219" i="15"/>
  <c r="R219" i="15"/>
  <c r="S219" i="15"/>
  <c r="C220" i="15"/>
  <c r="D220" i="15"/>
  <c r="E220" i="15"/>
  <c r="F220" i="15"/>
  <c r="G220" i="15"/>
  <c r="H220" i="15"/>
  <c r="I220" i="15"/>
  <c r="J220" i="15"/>
  <c r="K220" i="15"/>
  <c r="L220" i="15"/>
  <c r="M220" i="15"/>
  <c r="N220" i="15"/>
  <c r="O220" i="15"/>
  <c r="P220" i="15"/>
  <c r="Q220" i="15"/>
  <c r="R220" i="15"/>
  <c r="S220" i="15"/>
  <c r="AE6" i="6" l="1"/>
  <c r="AI6" i="6"/>
  <c r="AB6" i="6"/>
  <c r="AF6" i="6"/>
  <c r="AJ6" i="6"/>
  <c r="AC6" i="6"/>
  <c r="AG6" i="6"/>
  <c r="AK6" i="6"/>
  <c r="AD6" i="6"/>
  <c r="AH6" i="6"/>
  <c r="AL6" i="6"/>
  <c r="O44" i="7"/>
  <c r="W44" i="7" l="1"/>
  <c r="U44" i="7"/>
  <c r="T44" i="7"/>
  <c r="O45" i="7"/>
  <c r="O46" i="7"/>
  <c r="R70" i="6" s="1"/>
  <c r="O43" i="7"/>
  <c r="O42" i="7"/>
  <c r="O47" i="7"/>
  <c r="W13" i="17"/>
  <c r="X13" i="17"/>
  <c r="Y13" i="17"/>
  <c r="Z13" i="17"/>
  <c r="AA13" i="17"/>
  <c r="AB13" i="17"/>
  <c r="AC13" i="17"/>
  <c r="AD13" i="17"/>
  <c r="AE13" i="17"/>
  <c r="AF13" i="17"/>
  <c r="AG13" i="17"/>
  <c r="AH13" i="17"/>
  <c r="AI13" i="17"/>
  <c r="AJ13" i="17"/>
  <c r="AK13" i="17"/>
  <c r="AL13" i="17"/>
  <c r="AM13" i="17"/>
  <c r="AN13" i="17"/>
  <c r="AO13" i="17"/>
  <c r="AP13" i="17"/>
  <c r="AQ13" i="17"/>
  <c r="AR13" i="17"/>
  <c r="AS13" i="17"/>
  <c r="AT13" i="17"/>
  <c r="AU13" i="17"/>
  <c r="AV13" i="17"/>
  <c r="AW13" i="17"/>
  <c r="AX13" i="17"/>
  <c r="AY13" i="17"/>
  <c r="AZ13" i="17"/>
  <c r="BA13" i="17"/>
  <c r="BB13" i="17"/>
  <c r="BC13" i="17"/>
  <c r="BD13" i="17"/>
  <c r="BE13" i="17"/>
  <c r="BF13" i="17"/>
  <c r="BG13" i="17"/>
  <c r="BH13" i="17"/>
  <c r="BI13" i="17"/>
  <c r="BJ13" i="17"/>
  <c r="BK13" i="17"/>
  <c r="BL13" i="17"/>
  <c r="BM13" i="17"/>
  <c r="BN13" i="17"/>
  <c r="BO13" i="17"/>
  <c r="BP13" i="17"/>
  <c r="BQ13" i="17"/>
  <c r="BR13" i="17"/>
  <c r="BS13" i="17"/>
  <c r="BT13" i="17"/>
  <c r="BU13" i="17"/>
  <c r="BV13" i="17"/>
  <c r="BW13" i="17"/>
  <c r="BX13" i="17"/>
  <c r="BY13" i="17"/>
  <c r="BZ13" i="17"/>
  <c r="CA13" i="17"/>
  <c r="CB13" i="17"/>
  <c r="CC13" i="17"/>
  <c r="CD13" i="17"/>
  <c r="CE13" i="17"/>
  <c r="CF13" i="17"/>
  <c r="CG13" i="17"/>
  <c r="CH13" i="17"/>
  <c r="CI13" i="17"/>
  <c r="CJ13" i="17"/>
  <c r="CK13" i="17"/>
  <c r="CL13" i="17"/>
  <c r="CM13" i="17"/>
  <c r="CN13" i="17"/>
  <c r="CO13" i="17"/>
  <c r="CP13" i="17"/>
  <c r="CQ13" i="17"/>
  <c r="CR13" i="17"/>
  <c r="CS13" i="17"/>
  <c r="CT13" i="17"/>
  <c r="CU13" i="17"/>
  <c r="CV13" i="17"/>
  <c r="CW13" i="17"/>
  <c r="CX13" i="17"/>
  <c r="CY13" i="17"/>
  <c r="CZ13" i="17"/>
  <c r="DA13" i="17"/>
  <c r="DB13" i="17"/>
  <c r="DC13" i="17"/>
  <c r="DD13" i="17"/>
  <c r="DE13" i="17"/>
  <c r="DF13" i="17"/>
  <c r="DG13" i="17"/>
  <c r="DH13" i="17"/>
  <c r="DI13" i="17"/>
  <c r="DJ13" i="17"/>
  <c r="DK13" i="17"/>
  <c r="DL13" i="17"/>
  <c r="DM13" i="17"/>
  <c r="DN13" i="17"/>
  <c r="DO13" i="17"/>
  <c r="DP13" i="17"/>
  <c r="DQ13" i="17"/>
  <c r="DR13" i="17"/>
  <c r="DS13" i="17"/>
  <c r="DT13" i="17"/>
  <c r="DU13" i="17"/>
  <c r="DV13" i="17"/>
  <c r="DW13" i="17"/>
  <c r="DX13" i="17"/>
  <c r="DY13" i="17"/>
  <c r="DZ13" i="17"/>
  <c r="EA13" i="17"/>
  <c r="EB13" i="17"/>
  <c r="EC13" i="17"/>
  <c r="ED13" i="17"/>
  <c r="EE13" i="17"/>
  <c r="EF13" i="17"/>
  <c r="EG13" i="17"/>
  <c r="EH13" i="17"/>
  <c r="EI13" i="17"/>
  <c r="EJ13" i="17"/>
  <c r="EK13" i="17"/>
  <c r="EL13" i="17"/>
  <c r="EM13" i="17"/>
  <c r="EN13" i="17"/>
  <c r="EO13" i="17"/>
  <c r="EP13" i="17"/>
  <c r="EQ13" i="17"/>
  <c r="ER13" i="17"/>
  <c r="ES13" i="17"/>
  <c r="ET13" i="17"/>
  <c r="EU13" i="17"/>
  <c r="EV13" i="17"/>
  <c r="EW13" i="17"/>
  <c r="EX13" i="17"/>
  <c r="EY13" i="17"/>
  <c r="EZ13" i="17"/>
  <c r="FA13" i="17"/>
  <c r="FB13" i="17"/>
  <c r="FC13" i="17"/>
  <c r="FD13" i="17"/>
  <c r="FE13" i="17"/>
  <c r="FF13" i="17"/>
  <c r="FG13" i="17"/>
  <c r="FH13" i="17"/>
  <c r="FI13" i="17"/>
  <c r="FJ13" i="17"/>
  <c r="FK13" i="17"/>
  <c r="FL13" i="17"/>
  <c r="FM13" i="17"/>
  <c r="FN13" i="17"/>
  <c r="FO13" i="17"/>
  <c r="FP13" i="17"/>
  <c r="FQ13" i="17"/>
  <c r="FR13" i="17"/>
  <c r="FS13" i="17"/>
  <c r="FT13" i="17"/>
  <c r="FU13" i="17"/>
  <c r="FV13" i="17"/>
  <c r="FW13" i="17"/>
  <c r="FX13" i="17"/>
  <c r="FY13" i="17"/>
  <c r="FZ13" i="17"/>
  <c r="GA13" i="17"/>
  <c r="GB13" i="17"/>
  <c r="GC13" i="17"/>
  <c r="GD13" i="17"/>
  <c r="GE13" i="17"/>
  <c r="GF13" i="17"/>
  <c r="GG13" i="17"/>
  <c r="GH13" i="17"/>
  <c r="GI13" i="17"/>
  <c r="GJ13" i="17"/>
  <c r="GK13" i="17"/>
  <c r="GL13" i="17"/>
  <c r="GM13" i="17"/>
  <c r="GN13" i="17"/>
  <c r="GO13" i="17"/>
  <c r="GP13" i="17"/>
  <c r="GQ13" i="17"/>
  <c r="GR13" i="17"/>
  <c r="GS13" i="17"/>
  <c r="GT13" i="17"/>
  <c r="GU13" i="17"/>
  <c r="GV13" i="17"/>
  <c r="GW13" i="17"/>
  <c r="GX13" i="17"/>
  <c r="GY13" i="17"/>
  <c r="GZ13" i="17"/>
  <c r="HA13" i="17"/>
  <c r="HB13" i="17"/>
  <c r="HC13" i="17"/>
  <c r="HD13" i="17"/>
  <c r="HE13" i="17"/>
  <c r="HF13" i="17"/>
  <c r="HG13" i="17"/>
  <c r="HH13" i="17"/>
  <c r="HI13" i="17"/>
  <c r="HJ13" i="17"/>
  <c r="HK13" i="17"/>
  <c r="HL13" i="17"/>
  <c r="HM13" i="17"/>
  <c r="HN13" i="17"/>
  <c r="HO13" i="17"/>
  <c r="HP13" i="17"/>
  <c r="HQ13" i="17"/>
  <c r="HR13" i="17"/>
  <c r="HS13" i="17"/>
  <c r="HT13" i="17"/>
  <c r="HU13" i="17"/>
  <c r="HV13" i="17"/>
  <c r="HW13" i="17"/>
  <c r="HX13" i="17"/>
  <c r="HY13" i="17"/>
  <c r="HZ13" i="17"/>
  <c r="IA13" i="17"/>
  <c r="IB13" i="17"/>
  <c r="IC13" i="17"/>
  <c r="ID13" i="17"/>
  <c r="IE13" i="17"/>
  <c r="IF13" i="17"/>
  <c r="IG13" i="17"/>
  <c r="IH13" i="17"/>
  <c r="II13" i="17"/>
  <c r="IJ13" i="17"/>
  <c r="IK13" i="17"/>
  <c r="IL13" i="17"/>
  <c r="IM13" i="17"/>
  <c r="IN13" i="17"/>
  <c r="IO13" i="17"/>
  <c r="IP13" i="17"/>
  <c r="IQ13" i="17"/>
  <c r="IR13" i="17"/>
  <c r="IS13" i="17"/>
  <c r="IT13" i="17"/>
  <c r="IU13" i="17"/>
  <c r="IV13" i="17"/>
  <c r="IW13" i="17"/>
  <c r="IX13" i="17"/>
  <c r="IY13" i="17"/>
  <c r="IZ13" i="17"/>
  <c r="JA13" i="17"/>
  <c r="JB13" i="17"/>
  <c r="JC13" i="17"/>
  <c r="JD13" i="17"/>
  <c r="JE13" i="17"/>
  <c r="JF13" i="17"/>
  <c r="JG13" i="17"/>
  <c r="JH13" i="17"/>
  <c r="JI13" i="17"/>
  <c r="JJ13" i="17"/>
  <c r="JK13" i="17"/>
  <c r="JL13" i="17"/>
  <c r="JM13" i="17"/>
  <c r="JN13" i="17"/>
  <c r="JO13" i="17"/>
  <c r="JP13" i="17"/>
  <c r="JQ13" i="17"/>
  <c r="JR13" i="17"/>
  <c r="JS13" i="17"/>
  <c r="JT13" i="17"/>
  <c r="JU13" i="17"/>
  <c r="JV13" i="17"/>
  <c r="JW13" i="17"/>
  <c r="JX13" i="17"/>
  <c r="JY13" i="17"/>
  <c r="JZ13" i="17"/>
  <c r="KA13" i="17"/>
  <c r="KB13" i="17"/>
  <c r="KC13" i="17"/>
  <c r="KD13" i="17"/>
  <c r="KE13" i="17"/>
  <c r="KF13" i="17"/>
  <c r="KG13" i="17"/>
  <c r="KH13" i="17"/>
  <c r="KI13" i="17"/>
  <c r="KJ13" i="17"/>
  <c r="KK13" i="17"/>
  <c r="KL13" i="17"/>
  <c r="KM13" i="17"/>
  <c r="KN13" i="17"/>
  <c r="KO13" i="17"/>
  <c r="KP13" i="17"/>
  <c r="KQ13" i="17"/>
  <c r="KR13" i="17"/>
  <c r="KS13" i="17"/>
  <c r="KT13" i="17"/>
  <c r="KU13" i="17"/>
  <c r="KV13" i="17"/>
  <c r="KW13" i="17"/>
  <c r="KX13" i="17"/>
  <c r="KY13" i="17"/>
  <c r="KZ13" i="17"/>
  <c r="LA13" i="17"/>
  <c r="LB13" i="17"/>
  <c r="LC13" i="17"/>
  <c r="LD13" i="17"/>
  <c r="LE13" i="17"/>
  <c r="LF13" i="17"/>
  <c r="LG13" i="17"/>
  <c r="LH13" i="17"/>
  <c r="LI13" i="17"/>
  <c r="LJ13" i="17"/>
  <c r="LK13" i="17"/>
  <c r="LL13" i="17"/>
  <c r="LM13" i="17"/>
  <c r="LN13" i="17"/>
  <c r="LO13" i="17"/>
  <c r="LP13" i="17"/>
  <c r="LQ13" i="17"/>
  <c r="LR13" i="17"/>
  <c r="LS13" i="17"/>
  <c r="LT13" i="17"/>
  <c r="LU13" i="17"/>
  <c r="LV13" i="17"/>
  <c r="LW13" i="17"/>
  <c r="LX13" i="17"/>
  <c r="LY13" i="17"/>
  <c r="LZ13" i="17"/>
  <c r="MA13" i="17"/>
  <c r="MB13" i="17"/>
  <c r="MC13" i="17"/>
  <c r="MD13" i="17"/>
  <c r="ME13" i="17"/>
  <c r="MF13" i="17"/>
  <c r="MG13" i="17"/>
  <c r="MH13" i="17"/>
  <c r="MI13" i="17"/>
  <c r="MJ13" i="17"/>
  <c r="MK13" i="17"/>
  <c r="ML13" i="17"/>
  <c r="MM13" i="17"/>
  <c r="MN13" i="17"/>
  <c r="MO13" i="17"/>
  <c r="MP13" i="17"/>
  <c r="MQ13" i="17"/>
  <c r="MR13" i="17"/>
  <c r="MS13" i="17"/>
  <c r="MT13" i="17"/>
  <c r="MU13" i="17"/>
  <c r="MV13" i="17"/>
  <c r="MW13" i="17"/>
  <c r="MX13" i="17"/>
  <c r="MY13" i="17"/>
  <c r="MZ13" i="17"/>
  <c r="NA13" i="17"/>
  <c r="NB13" i="17"/>
  <c r="NC13" i="17"/>
  <c r="ND13" i="17"/>
  <c r="NE13" i="17"/>
  <c r="NF13" i="17"/>
  <c r="NG13" i="17"/>
  <c r="NH13" i="17"/>
  <c r="NI13" i="17"/>
  <c r="NJ13" i="17"/>
  <c r="NK13" i="17"/>
  <c r="NL13" i="17"/>
  <c r="NM13" i="17"/>
  <c r="NN13" i="17"/>
  <c r="NO13" i="17"/>
  <c r="NP13" i="17"/>
  <c r="NQ13" i="17"/>
  <c r="NR13" i="17"/>
  <c r="NS13" i="17"/>
  <c r="NT13" i="17"/>
  <c r="NU13" i="17"/>
  <c r="NV13" i="17"/>
  <c r="NW13" i="17"/>
  <c r="NX13" i="17"/>
  <c r="NY13" i="17"/>
  <c r="NZ13" i="17"/>
  <c r="OA13" i="17"/>
  <c r="OB13" i="17"/>
  <c r="OC13" i="17"/>
  <c r="OD13" i="17"/>
  <c r="OE13" i="17"/>
  <c r="OF13" i="17"/>
  <c r="OG13" i="17"/>
  <c r="OH13" i="17"/>
  <c r="OI13" i="17"/>
  <c r="OJ13" i="17"/>
  <c r="OK13" i="17"/>
  <c r="OL13" i="17"/>
  <c r="OM13" i="17"/>
  <c r="ON13" i="17"/>
  <c r="OO13" i="17"/>
  <c r="OP13" i="17"/>
  <c r="OQ13" i="17"/>
  <c r="OR13" i="17"/>
  <c r="OS13" i="17"/>
  <c r="OT13" i="17"/>
  <c r="OU13" i="17"/>
  <c r="OV13" i="17"/>
  <c r="OW13" i="17"/>
  <c r="OX13" i="17"/>
  <c r="OY13" i="17"/>
  <c r="OZ13" i="17"/>
  <c r="PA13" i="17"/>
  <c r="PB13" i="17"/>
  <c r="PC13" i="17"/>
  <c r="PD13" i="17"/>
  <c r="PE13" i="17"/>
  <c r="PF13" i="17"/>
  <c r="PG13" i="17"/>
  <c r="PH13" i="17"/>
  <c r="PI13" i="17"/>
  <c r="PJ13" i="17"/>
  <c r="PK13" i="17"/>
  <c r="PL13" i="17"/>
  <c r="PM13" i="17"/>
  <c r="PN13" i="17"/>
  <c r="PO13" i="17"/>
  <c r="PP13" i="17"/>
  <c r="PQ13" i="17"/>
  <c r="PR13" i="17"/>
  <c r="PS13" i="17"/>
  <c r="PT13" i="17"/>
  <c r="PU13" i="17"/>
  <c r="PV13" i="17"/>
  <c r="PW13" i="17"/>
  <c r="PX13" i="17"/>
  <c r="PY13" i="17"/>
  <c r="PZ13" i="17"/>
  <c r="QA13" i="17"/>
  <c r="QB13" i="17"/>
  <c r="QC13" i="17"/>
  <c r="QD13" i="17"/>
  <c r="QE13" i="17"/>
  <c r="QF13" i="17"/>
  <c r="QG13" i="17"/>
  <c r="QH13" i="17"/>
  <c r="QI13" i="17"/>
  <c r="QJ13" i="17"/>
  <c r="QK13" i="17"/>
  <c r="QL13" i="17"/>
  <c r="QM13" i="17"/>
  <c r="QN13" i="17"/>
  <c r="QO13" i="17"/>
  <c r="QP13" i="17"/>
  <c r="QQ13" i="17"/>
  <c r="QR13" i="17"/>
  <c r="QS13" i="17"/>
  <c r="QT13" i="17"/>
  <c r="QU13" i="17"/>
  <c r="QV13" i="17"/>
  <c r="QW13" i="17"/>
  <c r="QX13" i="17"/>
  <c r="QY13" i="17"/>
  <c r="QZ13" i="17"/>
  <c r="RA13" i="17"/>
  <c r="RB13" i="17"/>
  <c r="RC13" i="17"/>
  <c r="RD13" i="17"/>
  <c r="RE13" i="17"/>
  <c r="RF13" i="17"/>
  <c r="RG13" i="17"/>
  <c r="RH13" i="17"/>
  <c r="RI13" i="17"/>
  <c r="RJ13" i="17"/>
  <c r="RK13" i="17"/>
  <c r="RL13" i="17"/>
  <c r="RM13" i="17"/>
  <c r="RN13" i="17"/>
  <c r="RO13" i="17"/>
  <c r="RP13" i="17"/>
  <c r="RQ13" i="17"/>
  <c r="RR13" i="17"/>
  <c r="RS13" i="17"/>
  <c r="RT13" i="17"/>
  <c r="RU13" i="17"/>
  <c r="RV13" i="17"/>
  <c r="RW13" i="17"/>
  <c r="RX13" i="17"/>
  <c r="RY13" i="17"/>
  <c r="RZ13" i="17"/>
  <c r="SA13" i="17"/>
  <c r="SB13" i="17"/>
  <c r="SC13" i="17"/>
  <c r="SD13" i="17"/>
  <c r="SE13" i="17"/>
  <c r="SF13" i="17"/>
  <c r="SG13" i="17"/>
  <c r="SH13" i="17"/>
  <c r="SI13" i="17"/>
  <c r="SJ13" i="17"/>
  <c r="SK13" i="17"/>
  <c r="SL13" i="17"/>
  <c r="SM13" i="17"/>
  <c r="SN13" i="17"/>
  <c r="SO13" i="17"/>
  <c r="SP13" i="17"/>
  <c r="SQ13" i="17"/>
  <c r="SR13" i="17"/>
  <c r="SS13" i="17"/>
  <c r="ST13" i="17"/>
  <c r="SU13" i="17"/>
  <c r="SV13" i="17"/>
  <c r="SW13" i="17"/>
  <c r="SX13" i="17"/>
  <c r="SY13" i="17"/>
  <c r="SZ13" i="17"/>
  <c r="TA13" i="17"/>
  <c r="TB13" i="17"/>
  <c r="TC13" i="17"/>
  <c r="TD13" i="17"/>
  <c r="TE13" i="17"/>
  <c r="TF13" i="17"/>
  <c r="TG13" i="17"/>
  <c r="TH13" i="17"/>
  <c r="TI13" i="17"/>
  <c r="TJ13" i="17"/>
  <c r="TK13" i="17"/>
  <c r="TL13" i="17"/>
  <c r="TM13" i="17"/>
  <c r="TN13" i="17"/>
  <c r="TO13" i="17"/>
  <c r="TP13" i="17"/>
  <c r="TQ13" i="17"/>
  <c r="TR13" i="17"/>
  <c r="TS13" i="17"/>
  <c r="TT13" i="17"/>
  <c r="TU13" i="17"/>
  <c r="TV13" i="17"/>
  <c r="TW13" i="17"/>
  <c r="TX13" i="17"/>
  <c r="TY13" i="17"/>
  <c r="TZ13" i="17"/>
  <c r="UA13" i="17"/>
  <c r="UB13" i="17"/>
  <c r="UC13" i="17"/>
  <c r="UD13" i="17"/>
  <c r="UE13" i="17"/>
  <c r="UF13" i="17"/>
  <c r="UG13" i="17"/>
  <c r="UH13" i="17"/>
  <c r="UI13" i="17"/>
  <c r="UJ13" i="17"/>
  <c r="UK13" i="17"/>
  <c r="UL13" i="17"/>
  <c r="UM13" i="17"/>
  <c r="UN13" i="17"/>
  <c r="UO13" i="17"/>
  <c r="UP13" i="17"/>
  <c r="UQ13" i="17"/>
  <c r="UR13" i="17"/>
  <c r="US13" i="17"/>
  <c r="UT13" i="17"/>
  <c r="UU13" i="17"/>
  <c r="UV13" i="17"/>
  <c r="UW13" i="17"/>
  <c r="UX13" i="17"/>
  <c r="UY13" i="17"/>
  <c r="UZ13" i="17"/>
  <c r="VA13" i="17"/>
  <c r="VB13" i="17"/>
  <c r="VC13" i="17"/>
  <c r="VD13" i="17"/>
  <c r="VE13" i="17"/>
  <c r="VF13" i="17"/>
  <c r="VG13" i="17"/>
  <c r="VH13" i="17"/>
  <c r="VI13" i="17"/>
  <c r="VJ13" i="17"/>
  <c r="VK13" i="17"/>
  <c r="VL13" i="17"/>
  <c r="VM13" i="17"/>
  <c r="VN13" i="17"/>
  <c r="VO13" i="17"/>
  <c r="VP13" i="17"/>
  <c r="VQ13" i="17"/>
  <c r="VR13" i="17"/>
  <c r="VS13" i="17"/>
  <c r="VT13" i="17"/>
  <c r="VU13" i="17"/>
  <c r="VV13" i="17"/>
  <c r="VW13" i="17"/>
  <c r="VX13" i="17"/>
  <c r="VY13" i="17"/>
  <c r="VZ13" i="17"/>
  <c r="WA13" i="17"/>
  <c r="WB13" i="17"/>
  <c r="WC13" i="17"/>
  <c r="WD13" i="17"/>
  <c r="WE13" i="17"/>
  <c r="WF13" i="17"/>
  <c r="WG13" i="17"/>
  <c r="WH13" i="17"/>
  <c r="WI13" i="17"/>
  <c r="WJ13" i="17"/>
  <c r="WK13" i="17"/>
  <c r="WL13" i="17"/>
  <c r="WM13" i="17"/>
  <c r="WN13" i="17"/>
  <c r="WO13" i="17"/>
  <c r="WP13" i="17"/>
  <c r="WQ13" i="17"/>
  <c r="WR13" i="17"/>
  <c r="WS13" i="17"/>
  <c r="WT13" i="17"/>
  <c r="WU13" i="17"/>
  <c r="WV13" i="17"/>
  <c r="WW13" i="17"/>
  <c r="WX13" i="17"/>
  <c r="WY13" i="17"/>
  <c r="WZ13" i="17"/>
  <c r="XA13" i="17"/>
  <c r="XB13" i="17"/>
  <c r="XC13" i="17"/>
  <c r="XD13" i="17"/>
  <c r="XE13" i="17"/>
  <c r="XF13" i="17"/>
  <c r="XG13" i="17"/>
  <c r="XH13" i="17"/>
  <c r="XI13" i="17"/>
  <c r="XJ13" i="17"/>
  <c r="XK13" i="17"/>
  <c r="XL13" i="17"/>
  <c r="XM13" i="17"/>
  <c r="XN13" i="17"/>
  <c r="XO13" i="17"/>
  <c r="XP13" i="17"/>
  <c r="XQ13" i="17"/>
  <c r="XR13" i="17"/>
  <c r="XS13" i="17"/>
  <c r="XT13" i="17"/>
  <c r="XU13" i="17"/>
  <c r="XV13" i="17"/>
  <c r="XW13" i="17"/>
  <c r="XX13" i="17"/>
  <c r="XY13" i="17"/>
  <c r="XZ13" i="17"/>
  <c r="YA13" i="17"/>
  <c r="YB13" i="17"/>
  <c r="YC13" i="17"/>
  <c r="YD13" i="17"/>
  <c r="YE13" i="17"/>
  <c r="YF13" i="17"/>
  <c r="YG13" i="17"/>
  <c r="YH13" i="17"/>
  <c r="YI13" i="17"/>
  <c r="YJ13" i="17"/>
  <c r="YK13" i="17"/>
  <c r="YL13" i="17"/>
  <c r="YM13" i="17"/>
  <c r="YN13" i="17"/>
  <c r="YO13" i="17"/>
  <c r="YP13" i="17"/>
  <c r="YQ13" i="17"/>
  <c r="YR13" i="17"/>
  <c r="YS13" i="17"/>
  <c r="YT13" i="17"/>
  <c r="YU13" i="17"/>
  <c r="YV13" i="17"/>
  <c r="YW13" i="17"/>
  <c r="YX13" i="17"/>
  <c r="YY13" i="17"/>
  <c r="YZ13" i="17"/>
  <c r="ZA13" i="17"/>
  <c r="ZB13" i="17"/>
  <c r="ZC13" i="17"/>
  <c r="ZD13" i="17"/>
  <c r="ZE13" i="17"/>
  <c r="ZF13" i="17"/>
  <c r="ZG13" i="17"/>
  <c r="ZH13" i="17"/>
  <c r="ZI13" i="17"/>
  <c r="ZJ13" i="17"/>
  <c r="ZK13" i="17"/>
  <c r="ZL13" i="17"/>
  <c r="ZM13" i="17"/>
  <c r="ZN13" i="17"/>
  <c r="ZO13" i="17"/>
  <c r="ZP13" i="17"/>
  <c r="ZQ13" i="17"/>
  <c r="ZR13" i="17"/>
  <c r="ZS13" i="17"/>
  <c r="ZT13" i="17"/>
  <c r="ZU13" i="17"/>
  <c r="ZV13" i="17"/>
  <c r="ZW13" i="17"/>
  <c r="ZX13" i="17"/>
  <c r="ZY13" i="17"/>
  <c r="ZZ13" i="17"/>
  <c r="AAA13" i="17"/>
  <c r="AAB13" i="17"/>
  <c r="AAC13" i="17"/>
  <c r="AAD13" i="17"/>
  <c r="AAE13" i="17"/>
  <c r="AAF13" i="17"/>
  <c r="AAG13" i="17"/>
  <c r="AAH13" i="17"/>
  <c r="AAI13" i="17"/>
  <c r="AAJ13" i="17"/>
  <c r="AAK13" i="17"/>
  <c r="AAL13" i="17"/>
  <c r="AAM13" i="17"/>
  <c r="AAN13" i="17"/>
  <c r="AAO13" i="17"/>
  <c r="AAP13" i="17"/>
  <c r="AAQ13" i="17"/>
  <c r="AAR13" i="17"/>
  <c r="AAS13" i="17"/>
  <c r="AAT13" i="17"/>
  <c r="AAU13" i="17"/>
  <c r="AAV13" i="17"/>
  <c r="AAW13" i="17"/>
  <c r="AAX13" i="17"/>
  <c r="AAY13" i="17"/>
  <c r="AAZ13" i="17"/>
  <c r="ABA13" i="17"/>
  <c r="ABB13" i="17"/>
  <c r="ABC13" i="17"/>
  <c r="ABD13" i="17"/>
  <c r="ABE13" i="17"/>
  <c r="ABF13" i="17"/>
  <c r="ABG13" i="17"/>
  <c r="ABH13" i="17"/>
  <c r="ABI13" i="17"/>
  <c r="ABJ13" i="17"/>
  <c r="ABK13" i="17"/>
  <c r="ABL13" i="17"/>
  <c r="ABM13" i="17"/>
  <c r="ABN13" i="17"/>
  <c r="ABO13" i="17"/>
  <c r="ABP13" i="17"/>
  <c r="ABQ13" i="17"/>
  <c r="ABR13" i="17"/>
  <c r="ABS13" i="17"/>
  <c r="ABT13" i="17"/>
  <c r="ABU13" i="17"/>
  <c r="ABV13" i="17"/>
  <c r="ABW13" i="17"/>
  <c r="ABX13" i="17"/>
  <c r="ABY13" i="17"/>
  <c r="ABZ13" i="17"/>
  <c r="ACA13" i="17"/>
  <c r="ACB13" i="17"/>
  <c r="ACC13" i="17"/>
  <c r="ACD13" i="17"/>
  <c r="ACE13" i="17"/>
  <c r="ACF13" i="17"/>
  <c r="ACG13" i="17"/>
  <c r="ACH13" i="17"/>
  <c r="ACI13" i="17"/>
  <c r="ACJ13" i="17"/>
  <c r="ACK13" i="17"/>
  <c r="ACL13" i="17"/>
  <c r="ACM13" i="17"/>
  <c r="ACN13" i="17"/>
  <c r="ACO13" i="17"/>
  <c r="ACP13" i="17"/>
  <c r="ACQ13" i="17"/>
  <c r="ACR13" i="17"/>
  <c r="ACS13" i="17"/>
  <c r="ACT13" i="17"/>
  <c r="ACU13" i="17"/>
  <c r="ACV13" i="17"/>
  <c r="ACW13" i="17"/>
  <c r="ACX13" i="17"/>
  <c r="ACY13" i="17"/>
  <c r="ACZ13" i="17"/>
  <c r="ADA13" i="17"/>
  <c r="ADB13" i="17"/>
  <c r="ADC13" i="17"/>
  <c r="ADD13" i="17"/>
  <c r="ADE13" i="17"/>
  <c r="ADF13" i="17"/>
  <c r="ADG13" i="17"/>
  <c r="ADH13" i="17"/>
  <c r="ADI13" i="17"/>
  <c r="ADJ13" i="17"/>
  <c r="ADK13" i="17"/>
  <c r="ADL13" i="17"/>
  <c r="ADM13" i="17"/>
  <c r="ADN13" i="17"/>
  <c r="ADO13" i="17"/>
  <c r="ADP13" i="17"/>
  <c r="ADQ13" i="17"/>
  <c r="ADR13" i="17"/>
  <c r="ADS13" i="17"/>
  <c r="ADT13" i="17"/>
  <c r="ADU13" i="17"/>
  <c r="ADV13" i="17"/>
  <c r="ADW13" i="17"/>
  <c r="ADX13" i="17"/>
  <c r="ADY13" i="17"/>
  <c r="ADZ13" i="17"/>
  <c r="AEA13" i="17"/>
  <c r="AEB13" i="17"/>
  <c r="AEC13" i="17"/>
  <c r="AED13" i="17"/>
  <c r="AEE13" i="17"/>
  <c r="AEF13" i="17"/>
  <c r="AEG13" i="17"/>
  <c r="AEH13" i="17"/>
  <c r="AEI13" i="17"/>
  <c r="AEJ13" i="17"/>
  <c r="AEK13" i="17"/>
  <c r="AEL13" i="17"/>
  <c r="AEM13" i="17"/>
  <c r="AEN13" i="17"/>
  <c r="AEO13" i="17"/>
  <c r="AEP13" i="17"/>
  <c r="AEQ13" i="17"/>
  <c r="AER13" i="17"/>
  <c r="AES13" i="17"/>
  <c r="AET13" i="17"/>
  <c r="AEU13" i="17"/>
  <c r="AEV13" i="17"/>
  <c r="AEW13" i="17"/>
  <c r="AEX13" i="17"/>
  <c r="AEY13" i="17"/>
  <c r="AEZ13" i="17"/>
  <c r="AFA13" i="17"/>
  <c r="AFB13" i="17"/>
  <c r="AFC13" i="17"/>
  <c r="AFD13" i="17"/>
  <c r="AFE13" i="17"/>
  <c r="AFF13" i="17"/>
  <c r="AFG13" i="17"/>
  <c r="AFH13" i="17"/>
  <c r="AFI13" i="17"/>
  <c r="AFJ13" i="17"/>
  <c r="AFK13" i="17"/>
  <c r="AFL13" i="17"/>
  <c r="AFM13" i="17"/>
  <c r="AFN13" i="17"/>
  <c r="AFO13" i="17"/>
  <c r="AFP13" i="17"/>
  <c r="AFQ13" i="17"/>
  <c r="AFR13" i="17"/>
  <c r="AFS13" i="17"/>
  <c r="AFT13" i="17"/>
  <c r="AFU13" i="17"/>
  <c r="AFV13" i="17"/>
  <c r="AFW13" i="17"/>
  <c r="AFX13" i="17"/>
  <c r="AFY13" i="17"/>
  <c r="AFZ13" i="17"/>
  <c r="AGA13" i="17"/>
  <c r="AGB13" i="17"/>
  <c r="AGC13" i="17"/>
  <c r="AGD13" i="17"/>
  <c r="AGE13" i="17"/>
  <c r="AGF13" i="17"/>
  <c r="AGG13" i="17"/>
  <c r="AGH13" i="17"/>
  <c r="AGI13" i="17"/>
  <c r="AGJ13" i="17"/>
  <c r="AGK13" i="17"/>
  <c r="AGL13" i="17"/>
  <c r="AGM13" i="17"/>
  <c r="AGN13" i="17"/>
  <c r="AGO13" i="17"/>
  <c r="AGP13" i="17"/>
  <c r="AGQ13" i="17"/>
  <c r="AGR13" i="17"/>
  <c r="AGS13" i="17"/>
  <c r="AGT13" i="17"/>
  <c r="AGU13" i="17"/>
  <c r="AGV13" i="17"/>
  <c r="AGW13" i="17"/>
  <c r="AGX13" i="17"/>
  <c r="AGY13" i="17"/>
  <c r="AGZ13" i="17"/>
  <c r="AHA13" i="17"/>
  <c r="AHB13" i="17"/>
  <c r="AHC13" i="17"/>
  <c r="AHD13" i="17"/>
  <c r="AHE13" i="17"/>
  <c r="AHF13" i="17"/>
  <c r="AHG13" i="17"/>
  <c r="AHH13" i="17"/>
  <c r="AHI13" i="17"/>
  <c r="AHJ13" i="17"/>
  <c r="AHK13" i="17"/>
  <c r="AHL13" i="17"/>
  <c r="AHM13" i="17"/>
  <c r="AHN13" i="17"/>
  <c r="AHO13" i="17"/>
  <c r="AHP13" i="17"/>
  <c r="AHQ13" i="17"/>
  <c r="AHR13" i="17"/>
  <c r="AHS13" i="17"/>
  <c r="AHT13" i="17"/>
  <c r="AHU13" i="17"/>
  <c r="AHV13" i="17"/>
  <c r="AHW13" i="17"/>
  <c r="AHX13" i="17"/>
  <c r="AHY13" i="17"/>
  <c r="AHZ13" i="17"/>
  <c r="AIA13" i="17"/>
  <c r="AIB13" i="17"/>
  <c r="AIC13" i="17"/>
  <c r="AID13" i="17"/>
  <c r="AIE13" i="17"/>
  <c r="AIF13" i="17"/>
  <c r="AIG13" i="17"/>
  <c r="AIH13" i="17"/>
  <c r="AII13" i="17"/>
  <c r="AIJ13" i="17"/>
  <c r="AIK13" i="17"/>
  <c r="AIL13" i="17"/>
  <c r="AIM13" i="17"/>
  <c r="AIN13" i="17"/>
  <c r="AIO13" i="17"/>
  <c r="AIP13" i="17"/>
  <c r="AIQ13" i="17"/>
  <c r="AIR13" i="17"/>
  <c r="AIS13" i="17"/>
  <c r="AIT13" i="17"/>
  <c r="AIU13" i="17"/>
  <c r="AIV13" i="17"/>
  <c r="AIW13" i="17"/>
  <c r="AIX13" i="17"/>
  <c r="AIY13" i="17"/>
  <c r="AIZ13" i="17"/>
  <c r="AJA13" i="17"/>
  <c r="AJB13" i="17"/>
  <c r="AJC13" i="17"/>
  <c r="AJD13" i="17"/>
  <c r="AJE13" i="17"/>
  <c r="AJF13" i="17"/>
  <c r="AJG13" i="17"/>
  <c r="AJH13" i="17"/>
  <c r="AJI13" i="17"/>
  <c r="AJJ13" i="17"/>
  <c r="AJK13" i="17"/>
  <c r="AJL13" i="17"/>
  <c r="AJM13" i="17"/>
  <c r="AJN13" i="17"/>
  <c r="AJO13" i="17"/>
  <c r="AJP13" i="17"/>
  <c r="AJQ13" i="17"/>
  <c r="AJR13" i="17"/>
  <c r="AJS13" i="17"/>
  <c r="AJT13" i="17"/>
  <c r="AJU13" i="17"/>
  <c r="AJV13" i="17"/>
  <c r="AJW13" i="17"/>
  <c r="AJX13" i="17"/>
  <c r="AJY13" i="17"/>
  <c r="AJZ13" i="17"/>
  <c r="AKA13" i="17"/>
  <c r="AKB13" i="17"/>
  <c r="AKC13" i="17"/>
  <c r="AKD13" i="17"/>
  <c r="AKE13" i="17"/>
  <c r="AKF13" i="17"/>
  <c r="AKG13" i="17"/>
  <c r="AKH13" i="17"/>
  <c r="AKI13" i="17"/>
  <c r="AKJ13" i="17"/>
  <c r="AKK13" i="17"/>
  <c r="AKL13" i="17"/>
  <c r="AKM13" i="17"/>
  <c r="AKN13" i="17"/>
  <c r="AKO13" i="17"/>
  <c r="AKP13" i="17"/>
  <c r="AKQ13" i="17"/>
  <c r="AKR13" i="17"/>
  <c r="AKS13" i="17"/>
  <c r="AKT13" i="17"/>
  <c r="AKU13" i="17"/>
  <c r="AKV13" i="17"/>
  <c r="AKW13" i="17"/>
  <c r="AKX13" i="17"/>
  <c r="AKY13" i="17"/>
  <c r="AKZ13" i="17"/>
  <c r="ALA13" i="17"/>
  <c r="ALB13" i="17"/>
  <c r="ALC13" i="17"/>
  <c r="ALD13" i="17"/>
  <c r="ALE13" i="17"/>
  <c r="ALF13" i="17"/>
  <c r="ALG13" i="17"/>
  <c r="ALH13" i="17"/>
  <c r="ALI13" i="17"/>
  <c r="ALJ13" i="17"/>
  <c r="ALK13" i="17"/>
  <c r="ALL13" i="17"/>
  <c r="ALM13" i="17"/>
  <c r="ALN13" i="17"/>
  <c r="ALO13" i="17"/>
  <c r="ALP13" i="17"/>
  <c r="ALQ13" i="17"/>
  <c r="ALR13" i="17"/>
  <c r="ALS13" i="17"/>
  <c r="ALT13" i="17"/>
  <c r="ALU13" i="17"/>
  <c r="ALV13" i="17"/>
  <c r="ALW13" i="17"/>
  <c r="ALX13" i="17"/>
  <c r="ALY13" i="17"/>
  <c r="ALZ13" i="17"/>
  <c r="AMA13" i="17"/>
  <c r="AMB13" i="17"/>
  <c r="AMC13" i="17"/>
  <c r="AMD13" i="17"/>
  <c r="AME13" i="17"/>
  <c r="AMF13" i="17"/>
  <c r="AMG13" i="17"/>
  <c r="AMH13" i="17"/>
  <c r="AMI13" i="17"/>
  <c r="AMJ13" i="17"/>
  <c r="AMK13" i="17"/>
  <c r="AML13" i="17"/>
  <c r="AMM13" i="17"/>
  <c r="AMN13" i="17"/>
  <c r="AMO13" i="17"/>
  <c r="AMP13" i="17"/>
  <c r="AMQ13" i="17"/>
  <c r="AMR13" i="17"/>
  <c r="AMS13" i="17"/>
  <c r="AMT13" i="17"/>
  <c r="AMU13" i="17"/>
  <c r="AMV13" i="17"/>
  <c r="AMW13" i="17"/>
  <c r="AMX13" i="17"/>
  <c r="AMY13" i="17"/>
  <c r="AMZ13" i="17"/>
  <c r="ANA13" i="17"/>
  <c r="ANB13" i="17"/>
  <c r="ANC13" i="17"/>
  <c r="AND13" i="17"/>
  <c r="ANE13" i="17"/>
  <c r="ANF13" i="17"/>
  <c r="ANG13" i="17"/>
  <c r="ANH13" i="17"/>
  <c r="ANI13" i="17"/>
  <c r="ANJ13" i="17"/>
  <c r="ANK13" i="17"/>
  <c r="ANL13" i="17"/>
  <c r="ANM13" i="17"/>
  <c r="ANN13" i="17"/>
  <c r="ANO13" i="17"/>
  <c r="ANP13" i="17"/>
  <c r="ANQ13" i="17"/>
  <c r="ANR13" i="17"/>
  <c r="ANS13" i="17"/>
  <c r="ANT13" i="17"/>
  <c r="ANU13" i="17"/>
  <c r="ANV13" i="17"/>
  <c r="ANW13" i="17"/>
  <c r="ANX13" i="17"/>
  <c r="ANY13" i="17"/>
  <c r="ANZ13" i="17"/>
  <c r="AOA13" i="17"/>
  <c r="AOB13" i="17"/>
  <c r="AOC13" i="17"/>
  <c r="AOD13" i="17"/>
  <c r="AOE13" i="17"/>
  <c r="AOF13" i="17"/>
  <c r="AOG13" i="17"/>
  <c r="AOH13" i="17"/>
  <c r="AOI13" i="17"/>
  <c r="AOJ13" i="17"/>
  <c r="AOK13" i="17"/>
  <c r="AOL13" i="17"/>
  <c r="AOM13" i="17"/>
  <c r="AON13" i="17"/>
  <c r="AOO13" i="17"/>
  <c r="AOP13" i="17"/>
  <c r="AOQ13" i="17"/>
  <c r="AOR13" i="17"/>
  <c r="AOS13" i="17"/>
  <c r="AOT13" i="17"/>
  <c r="AOU13" i="17"/>
  <c r="AOV13" i="17"/>
  <c r="AOW13" i="17"/>
  <c r="AOX13" i="17"/>
  <c r="AOY13" i="17"/>
  <c r="AOZ13" i="17"/>
  <c r="APA13" i="17"/>
  <c r="APB13" i="17"/>
  <c r="APC13" i="17"/>
  <c r="APD13" i="17"/>
  <c r="APE13" i="17"/>
  <c r="APF13" i="17"/>
  <c r="APG13" i="17"/>
  <c r="APH13" i="17"/>
  <c r="API13" i="17"/>
  <c r="APJ13" i="17"/>
  <c r="APK13" i="17"/>
  <c r="APL13" i="17"/>
  <c r="APM13" i="17"/>
  <c r="APN13" i="17"/>
  <c r="APO13" i="17"/>
  <c r="APP13" i="17"/>
  <c r="APQ13" i="17"/>
  <c r="APR13" i="17"/>
  <c r="APS13" i="17"/>
  <c r="APT13" i="17"/>
  <c r="APU13" i="17"/>
  <c r="APV13" i="17"/>
  <c r="APW13" i="17"/>
  <c r="APX13" i="17"/>
  <c r="APY13" i="17"/>
  <c r="APZ13" i="17"/>
  <c r="AQA13" i="17"/>
  <c r="AQB13" i="17"/>
  <c r="AQC13" i="17"/>
  <c r="AQD13" i="17"/>
  <c r="AQE13" i="17"/>
  <c r="AQF13" i="17"/>
  <c r="AQG13" i="17"/>
  <c r="AQH13" i="17"/>
  <c r="AQI13" i="17"/>
  <c r="AQJ13" i="17"/>
  <c r="AQK13" i="17"/>
  <c r="AQL13" i="17"/>
  <c r="AQM13" i="17"/>
  <c r="AQN13" i="17"/>
  <c r="AQO13" i="17"/>
  <c r="AQP13" i="17"/>
  <c r="AQQ13" i="17"/>
  <c r="AQR13" i="17"/>
  <c r="AQS13" i="17"/>
  <c r="AQT13" i="17"/>
  <c r="AQU13" i="17"/>
  <c r="AQV13" i="17"/>
  <c r="AQW13" i="17"/>
  <c r="AQX13" i="17"/>
  <c r="AQY13" i="17"/>
  <c r="AQZ13" i="17"/>
  <c r="ARA13" i="17"/>
  <c r="ARB13" i="17"/>
  <c r="ARC13" i="17"/>
  <c r="ARD13" i="17"/>
  <c r="ARE13" i="17"/>
  <c r="ARF13" i="17"/>
  <c r="ARG13" i="17"/>
  <c r="ARH13" i="17"/>
  <c r="ARI13" i="17"/>
  <c r="ARJ13" i="17"/>
  <c r="ARK13" i="17"/>
  <c r="ARL13" i="17"/>
  <c r="ARM13" i="17"/>
  <c r="ARN13" i="17"/>
  <c r="ARO13" i="17"/>
  <c r="ARP13" i="17"/>
  <c r="ARQ13" i="17"/>
  <c r="ARR13" i="17"/>
  <c r="ARS13" i="17"/>
  <c r="ART13" i="17"/>
  <c r="ARU13" i="17"/>
  <c r="ARV13" i="17"/>
  <c r="ARW13" i="17"/>
  <c r="ARX13" i="17"/>
  <c r="ARY13" i="17"/>
  <c r="ARZ13" i="17"/>
  <c r="ASA13" i="17"/>
  <c r="ASB13" i="17"/>
  <c r="ASC13" i="17"/>
  <c r="ASD13" i="17"/>
  <c r="ASE13" i="17"/>
  <c r="ASF13" i="17"/>
  <c r="ASG13" i="17"/>
  <c r="ASH13" i="17"/>
  <c r="ASI13" i="17"/>
  <c r="ASJ13" i="17"/>
  <c r="ASK13" i="17"/>
  <c r="ASL13" i="17"/>
  <c r="ASM13" i="17"/>
  <c r="ASN13" i="17"/>
  <c r="ASO13" i="17"/>
  <c r="ASP13" i="17"/>
  <c r="ASQ13" i="17"/>
  <c r="ASR13" i="17"/>
  <c r="ASS13" i="17"/>
  <c r="AST13" i="17"/>
  <c r="ASU13" i="17"/>
  <c r="ASV13" i="17"/>
  <c r="ASW13" i="17"/>
  <c r="ASX13" i="17"/>
  <c r="ASY13" i="17"/>
  <c r="ASZ13" i="17"/>
  <c r="ATA13" i="17"/>
  <c r="ATB13" i="17"/>
  <c r="ATC13" i="17"/>
  <c r="ATD13" i="17"/>
  <c r="ATE13" i="17"/>
  <c r="ATF13" i="17"/>
  <c r="ATG13" i="17"/>
  <c r="ATH13" i="17"/>
  <c r="ATI13" i="17"/>
  <c r="ATJ13" i="17"/>
  <c r="ATK13" i="17"/>
  <c r="ATL13" i="17"/>
  <c r="ATM13" i="17"/>
  <c r="ATN13" i="17"/>
  <c r="ATO13" i="17"/>
  <c r="ATP13" i="17"/>
  <c r="ATQ13" i="17"/>
  <c r="ATR13" i="17"/>
  <c r="ATS13" i="17"/>
  <c r="ATT13" i="17"/>
  <c r="ATU13" i="17"/>
  <c r="ATV13" i="17"/>
  <c r="ATW13" i="17"/>
  <c r="ATX13" i="17"/>
  <c r="ATY13" i="17"/>
  <c r="ATZ13" i="17"/>
  <c r="AUA13" i="17"/>
  <c r="AUB13" i="17"/>
  <c r="AUC13" i="17"/>
  <c r="AUD13" i="17"/>
  <c r="AUE13" i="17"/>
  <c r="AUF13" i="17"/>
  <c r="AUG13" i="17"/>
  <c r="AUH13" i="17"/>
  <c r="AUI13" i="17"/>
  <c r="AUJ13" i="17"/>
  <c r="AUK13" i="17"/>
  <c r="AUL13" i="17"/>
  <c r="AUM13" i="17"/>
  <c r="AUN13" i="17"/>
  <c r="AUO13" i="17"/>
  <c r="AUP13" i="17"/>
  <c r="AUQ13" i="17"/>
  <c r="AUR13" i="17"/>
  <c r="AUS13" i="17"/>
  <c r="AUT13" i="17"/>
  <c r="AUU13" i="17"/>
  <c r="AUV13" i="17"/>
  <c r="AUW13" i="17"/>
  <c r="AUX13" i="17"/>
  <c r="AUY13" i="17"/>
  <c r="AUZ13" i="17"/>
  <c r="AVA13" i="17"/>
  <c r="AVB13" i="17"/>
  <c r="AVC13" i="17"/>
  <c r="AVD13" i="17"/>
  <c r="AVE13" i="17"/>
  <c r="AVF13" i="17"/>
  <c r="AVG13" i="17"/>
  <c r="AVH13" i="17"/>
  <c r="AVI13" i="17"/>
  <c r="AVJ13" i="17"/>
  <c r="AVK13" i="17"/>
  <c r="AVL13" i="17"/>
  <c r="AVM13" i="17"/>
  <c r="AVN13" i="17"/>
  <c r="AVO13" i="17"/>
  <c r="AVP13" i="17"/>
  <c r="AVQ13" i="17"/>
  <c r="AVR13" i="17"/>
  <c r="AVS13" i="17"/>
  <c r="AVT13" i="17"/>
  <c r="AVU13" i="17"/>
  <c r="AVV13" i="17"/>
  <c r="AVW13" i="17"/>
  <c r="AVX13" i="17"/>
  <c r="AVY13" i="17"/>
  <c r="AVZ13" i="17"/>
  <c r="AWA13" i="17"/>
  <c r="AWB13" i="17"/>
  <c r="AWC13" i="17"/>
  <c r="AWD13" i="17"/>
  <c r="AWE13" i="17"/>
  <c r="AWF13" i="17"/>
  <c r="AWG13" i="17"/>
  <c r="AWH13" i="17"/>
  <c r="AWI13" i="17"/>
  <c r="AWJ13" i="17"/>
  <c r="AWK13" i="17"/>
  <c r="AWL13" i="17"/>
  <c r="AWM13" i="17"/>
  <c r="AWN13" i="17"/>
  <c r="AWO13" i="17"/>
  <c r="AWP13" i="17"/>
  <c r="AWQ13" i="17"/>
  <c r="AWR13" i="17"/>
  <c r="AWS13" i="17"/>
  <c r="AWT13" i="17"/>
  <c r="AWU13" i="17"/>
  <c r="AWV13" i="17"/>
  <c r="AWW13" i="17"/>
  <c r="AWX13" i="17"/>
  <c r="AWY13" i="17"/>
  <c r="AWZ13" i="17"/>
  <c r="AXA13" i="17"/>
  <c r="AXB13" i="17"/>
  <c r="AXC13" i="17"/>
  <c r="AXD13" i="17"/>
  <c r="AXE13" i="17"/>
  <c r="AXF13" i="17"/>
  <c r="AXG13" i="17"/>
  <c r="AXH13" i="17"/>
  <c r="AXI13" i="17"/>
  <c r="AXJ13" i="17"/>
  <c r="AXK13" i="17"/>
  <c r="AXL13" i="17"/>
  <c r="AXM13" i="17"/>
  <c r="AXN13" i="17"/>
  <c r="AXO13" i="17"/>
  <c r="AXP13" i="17"/>
  <c r="AXQ13" i="17"/>
  <c r="AXR13" i="17"/>
  <c r="AXS13" i="17"/>
  <c r="AXT13" i="17"/>
  <c r="AXU13" i="17"/>
  <c r="AXV13" i="17"/>
  <c r="AXW13" i="17"/>
  <c r="AXX13" i="17"/>
  <c r="AXY13" i="17"/>
  <c r="AXZ13" i="17"/>
  <c r="AYA13" i="17"/>
  <c r="AYB13" i="17"/>
  <c r="AYC13" i="17"/>
  <c r="AYD13" i="17"/>
  <c r="AYE13" i="17"/>
  <c r="AYF13" i="17"/>
  <c r="AYG13" i="17"/>
  <c r="AYH13" i="17"/>
  <c r="AYI13" i="17"/>
  <c r="AYJ13" i="17"/>
  <c r="AYK13" i="17"/>
  <c r="AYL13" i="17"/>
  <c r="AYM13" i="17"/>
  <c r="AYN13" i="17"/>
  <c r="AYO13" i="17"/>
  <c r="AYP13" i="17"/>
  <c r="AYQ13" i="17"/>
  <c r="AYR13" i="17"/>
  <c r="AYS13" i="17"/>
  <c r="AYT13" i="17"/>
  <c r="AYU13" i="17"/>
  <c r="AYV13" i="17"/>
  <c r="AYW13" i="17"/>
  <c r="AYX13" i="17"/>
  <c r="AYY13" i="17"/>
  <c r="AYZ13" i="17"/>
  <c r="AZA13" i="17"/>
  <c r="AZB13" i="17"/>
  <c r="AZC13" i="17"/>
  <c r="AZD13" i="17"/>
  <c r="AZE13" i="17"/>
  <c r="AZF13" i="17"/>
  <c r="AZG13" i="17"/>
  <c r="AZH13" i="17"/>
  <c r="AZI13" i="17"/>
  <c r="AZJ13" i="17"/>
  <c r="AZK13" i="17"/>
  <c r="AZL13" i="17"/>
  <c r="AZM13" i="17"/>
  <c r="AZN13" i="17"/>
  <c r="AZO13" i="17"/>
  <c r="AZP13" i="17"/>
  <c r="AZQ13" i="17"/>
  <c r="AZR13" i="17"/>
  <c r="AZS13" i="17"/>
  <c r="AZT13" i="17"/>
  <c r="AZU13" i="17"/>
  <c r="AZV13" i="17"/>
  <c r="AZW13" i="17"/>
  <c r="AZX13" i="17"/>
  <c r="AZY13" i="17"/>
  <c r="AZZ13" i="17"/>
  <c r="BAA13" i="17"/>
  <c r="BAB13" i="17"/>
  <c r="BAC13" i="17"/>
  <c r="BAD13" i="17"/>
  <c r="BAE13" i="17"/>
  <c r="BAF13" i="17"/>
  <c r="BAG13" i="17"/>
  <c r="BAH13" i="17"/>
  <c r="BAI13" i="17"/>
  <c r="BAJ13" i="17"/>
  <c r="BAK13" i="17"/>
  <c r="BAL13" i="17"/>
  <c r="BAM13" i="17"/>
  <c r="BAN13" i="17"/>
  <c r="BAO13" i="17"/>
  <c r="BAP13" i="17"/>
  <c r="BAQ13" i="17"/>
  <c r="BAR13" i="17"/>
  <c r="BAS13" i="17"/>
  <c r="BAT13" i="17"/>
  <c r="BAU13" i="17"/>
  <c r="BAV13" i="17"/>
  <c r="BAW13" i="17"/>
  <c r="BAX13" i="17"/>
  <c r="BAY13" i="17"/>
  <c r="BAZ13" i="17"/>
  <c r="BBA13" i="17"/>
  <c r="BBB13" i="17"/>
  <c r="BBC13" i="17"/>
  <c r="BBD13" i="17"/>
  <c r="BBE13" i="17"/>
  <c r="BBF13" i="17"/>
  <c r="BBG13" i="17"/>
  <c r="BBH13" i="17"/>
  <c r="BBI13" i="17"/>
  <c r="BBJ13" i="17"/>
  <c r="BBK13" i="17"/>
  <c r="BBL13" i="17"/>
  <c r="BBM13" i="17"/>
  <c r="BBN13" i="17"/>
  <c r="BBO13" i="17"/>
  <c r="BBP13" i="17"/>
  <c r="BBQ13" i="17"/>
  <c r="BBR13" i="17"/>
  <c r="BBS13" i="17"/>
  <c r="BBT13" i="17"/>
  <c r="BBU13" i="17"/>
  <c r="BBV13" i="17"/>
  <c r="BBW13" i="17"/>
  <c r="BBX13" i="17"/>
  <c r="BBY13" i="17"/>
  <c r="BBZ13" i="17"/>
  <c r="BCA13" i="17"/>
  <c r="BCB13" i="17"/>
  <c r="BCC13" i="17"/>
  <c r="BCD13" i="17"/>
  <c r="BCE13" i="17"/>
  <c r="BCF13" i="17"/>
  <c r="BCG13" i="17"/>
  <c r="BCH13" i="17"/>
  <c r="BCI13" i="17"/>
  <c r="BCJ13" i="17"/>
  <c r="BCK13" i="17"/>
  <c r="BCL13" i="17"/>
  <c r="BCM13" i="17"/>
  <c r="BCN13" i="17"/>
  <c r="BCO13" i="17"/>
  <c r="BCP13" i="17"/>
  <c r="BCQ13" i="17"/>
  <c r="BCR13" i="17"/>
  <c r="BCS13" i="17"/>
  <c r="BCT13" i="17"/>
  <c r="BCU13" i="17"/>
  <c r="BCV13" i="17"/>
  <c r="BCW13" i="17"/>
  <c r="BCX13" i="17"/>
  <c r="BCY13" i="17"/>
  <c r="BCZ13" i="17"/>
  <c r="BDA13" i="17"/>
  <c r="BDB13" i="17"/>
  <c r="BDC13" i="17"/>
  <c r="BDD13" i="17"/>
  <c r="BDE13" i="17"/>
  <c r="BDF13" i="17"/>
  <c r="BDG13" i="17"/>
  <c r="BDH13" i="17"/>
  <c r="BDI13" i="17"/>
  <c r="BDJ13" i="17"/>
  <c r="BDK13" i="17"/>
  <c r="BDL13" i="17"/>
  <c r="BDM13" i="17"/>
  <c r="BDN13" i="17"/>
  <c r="BDO13" i="17"/>
  <c r="BDP13" i="17"/>
  <c r="BDQ13" i="17"/>
  <c r="BDR13" i="17"/>
  <c r="BDS13" i="17"/>
  <c r="BDT13" i="17"/>
  <c r="BDU13" i="17"/>
  <c r="BDV13" i="17"/>
  <c r="BDW13" i="17"/>
  <c r="BDX13" i="17"/>
  <c r="BDY13" i="17"/>
  <c r="BDZ13" i="17"/>
  <c r="BEA13" i="17"/>
  <c r="BEB13" i="17"/>
  <c r="BEC13" i="17"/>
  <c r="BED13" i="17"/>
  <c r="BEE13" i="17"/>
  <c r="BEF13" i="17"/>
  <c r="BEG13" i="17"/>
  <c r="BEH13" i="17"/>
  <c r="BEI13" i="17"/>
  <c r="BEJ13" i="17"/>
  <c r="BEK13" i="17"/>
  <c r="BEL13" i="17"/>
  <c r="BEM13" i="17"/>
  <c r="BEN13" i="17"/>
  <c r="BEO13" i="17"/>
  <c r="BEP13" i="17"/>
  <c r="BEQ13" i="17"/>
  <c r="BER13" i="17"/>
  <c r="BES13" i="17"/>
  <c r="BET13" i="17"/>
  <c r="BEU13" i="17"/>
  <c r="BEV13" i="17"/>
  <c r="BEW13" i="17"/>
  <c r="BEX13" i="17"/>
  <c r="BEY13" i="17"/>
  <c r="BEZ13" i="17"/>
  <c r="BFA13" i="17"/>
  <c r="BFB13" i="17"/>
  <c r="BFC13" i="17"/>
  <c r="BFD13" i="17"/>
  <c r="BFE13" i="17"/>
  <c r="BFF13" i="17"/>
  <c r="BFG13" i="17"/>
  <c r="BFH13" i="17"/>
  <c r="BFI13" i="17"/>
  <c r="BFJ13" i="17"/>
  <c r="BFK13" i="17"/>
  <c r="BFL13" i="17"/>
  <c r="BFM13" i="17"/>
  <c r="BFN13" i="17"/>
  <c r="BFO13" i="17"/>
  <c r="BFP13" i="17"/>
  <c r="BFQ13" i="17"/>
  <c r="BFR13" i="17"/>
  <c r="BFS13" i="17"/>
  <c r="BFT13" i="17"/>
  <c r="BFU13" i="17"/>
  <c r="BFV13" i="17"/>
  <c r="BFW13" i="17"/>
  <c r="BFX13" i="17"/>
  <c r="BFY13" i="17"/>
  <c r="BFZ13" i="17"/>
  <c r="BGA13" i="17"/>
  <c r="BGB13" i="17"/>
  <c r="BGC13" i="17"/>
  <c r="BGD13" i="17"/>
  <c r="BGE13" i="17"/>
  <c r="BGF13" i="17"/>
  <c r="BGG13" i="17"/>
  <c r="BGH13" i="17"/>
  <c r="BGI13" i="17"/>
  <c r="BGJ13" i="17"/>
  <c r="BGK13" i="17"/>
  <c r="BGL13" i="17"/>
  <c r="BGM13" i="17"/>
  <c r="BGN13" i="17"/>
  <c r="BGO13" i="17"/>
  <c r="BGP13" i="17"/>
  <c r="BGQ13" i="17"/>
  <c r="BGR13" i="17"/>
  <c r="BGS13" i="17"/>
  <c r="BGT13" i="17"/>
  <c r="BGU13" i="17"/>
  <c r="BGV13" i="17"/>
  <c r="BGW13" i="17"/>
  <c r="BGX13" i="17"/>
  <c r="BGY13" i="17"/>
  <c r="BGZ13" i="17"/>
  <c r="BHA13" i="17"/>
  <c r="BHB13" i="17"/>
  <c r="BHC13" i="17"/>
  <c r="BHD13" i="17"/>
  <c r="BHE13" i="17"/>
  <c r="BHF13" i="17"/>
  <c r="BHG13" i="17"/>
  <c r="BHH13" i="17"/>
  <c r="BHI13" i="17"/>
  <c r="BHJ13" i="17"/>
  <c r="BHK13" i="17"/>
  <c r="BHL13" i="17"/>
  <c r="BHM13" i="17"/>
  <c r="BHN13" i="17"/>
  <c r="BHO13" i="17"/>
  <c r="BHP13" i="17"/>
  <c r="BHQ13" i="17"/>
  <c r="BHR13" i="17"/>
  <c r="BHS13" i="17"/>
  <c r="BHT13" i="17"/>
  <c r="BHU13" i="17"/>
  <c r="BHV13" i="17"/>
  <c r="BHW13" i="17"/>
  <c r="BHX13" i="17"/>
  <c r="BHY13" i="17"/>
  <c r="BHZ13" i="17"/>
  <c r="BIA13" i="17"/>
  <c r="BIB13" i="17"/>
  <c r="BIC13" i="17"/>
  <c r="BID13" i="17"/>
  <c r="BIE13" i="17"/>
  <c r="BIF13" i="17"/>
  <c r="BIG13" i="17"/>
  <c r="BIH13" i="17"/>
  <c r="BII13" i="17"/>
  <c r="BIJ13" i="17"/>
  <c r="BIK13" i="17"/>
  <c r="BIL13" i="17"/>
  <c r="BIM13" i="17"/>
  <c r="BIN13" i="17"/>
  <c r="BIO13" i="17"/>
  <c r="BIP13" i="17"/>
  <c r="BIQ13" i="17"/>
  <c r="BIR13" i="17"/>
  <c r="BIS13" i="17"/>
  <c r="BIT13" i="17"/>
  <c r="BIU13" i="17"/>
  <c r="BIV13" i="17"/>
  <c r="BIW13" i="17"/>
  <c r="BIX13" i="17"/>
  <c r="BIY13" i="17"/>
  <c r="BIZ13" i="17"/>
  <c r="BJA13" i="17"/>
  <c r="BJB13" i="17"/>
  <c r="BJC13" i="17"/>
  <c r="BJD13" i="17"/>
  <c r="BJE13" i="17"/>
  <c r="BJF13" i="17"/>
  <c r="BJG13" i="17"/>
  <c r="BJH13" i="17"/>
  <c r="BJI13" i="17"/>
  <c r="BJJ13" i="17"/>
  <c r="BJK13" i="17"/>
  <c r="BJL13" i="17"/>
  <c r="BJM13" i="17"/>
  <c r="BJN13" i="17"/>
  <c r="BJO13" i="17"/>
  <c r="BJP13" i="17"/>
  <c r="BJQ13" i="17"/>
  <c r="BJR13" i="17"/>
  <c r="BJS13" i="17"/>
  <c r="BJT13" i="17"/>
  <c r="BJU13" i="17"/>
  <c r="BJV13" i="17"/>
  <c r="BJW13" i="17"/>
  <c r="BJX13" i="17"/>
  <c r="BJY13" i="17"/>
  <c r="BJZ13" i="17"/>
  <c r="BKA13" i="17"/>
  <c r="BKB13" i="17"/>
  <c r="BKC13" i="17"/>
  <c r="BKD13" i="17"/>
  <c r="BKE13" i="17"/>
  <c r="BKF13" i="17"/>
  <c r="BKG13" i="17"/>
  <c r="BKH13" i="17"/>
  <c r="BKI13" i="17"/>
  <c r="BKJ13" i="17"/>
  <c r="BKK13" i="17"/>
  <c r="BKL13" i="17"/>
  <c r="BKM13" i="17"/>
  <c r="BKN13" i="17"/>
  <c r="BKO13" i="17"/>
  <c r="BKP13" i="17"/>
  <c r="BKQ13" i="17"/>
  <c r="BKR13" i="17"/>
  <c r="BKS13" i="17"/>
  <c r="BKT13" i="17"/>
  <c r="BKU13" i="17"/>
  <c r="BKV13" i="17"/>
  <c r="BKW13" i="17"/>
  <c r="BKX13" i="17"/>
  <c r="BKY13" i="17"/>
  <c r="BKZ13" i="17"/>
  <c r="BLA13" i="17"/>
  <c r="BLB13" i="17"/>
  <c r="BLC13" i="17"/>
  <c r="BLD13" i="17"/>
  <c r="BLE13" i="17"/>
  <c r="BLF13" i="17"/>
  <c r="BLG13" i="17"/>
  <c r="BLH13" i="17"/>
  <c r="BLI13" i="17"/>
  <c r="BLJ13" i="17"/>
  <c r="BLK13" i="17"/>
  <c r="BLL13" i="17"/>
  <c r="BLM13" i="17"/>
  <c r="BLN13" i="17"/>
  <c r="BLO13" i="17"/>
  <c r="BLP13" i="17"/>
  <c r="BLQ13" i="17"/>
  <c r="BLR13" i="17"/>
  <c r="BLS13" i="17"/>
  <c r="BLT13" i="17"/>
  <c r="BLU13" i="17"/>
  <c r="BLV13" i="17"/>
  <c r="BLW13" i="17"/>
  <c r="BLX13" i="17"/>
  <c r="BLY13" i="17"/>
  <c r="BLZ13" i="17"/>
  <c r="BMA13" i="17"/>
  <c r="BMB13" i="17"/>
  <c r="BMC13" i="17"/>
  <c r="BMD13" i="17"/>
  <c r="BME13" i="17"/>
  <c r="BMF13" i="17"/>
  <c r="BMG13" i="17"/>
  <c r="BMH13" i="17"/>
  <c r="BMI13" i="17"/>
  <c r="BMJ13" i="17"/>
  <c r="BMK13" i="17"/>
  <c r="BML13" i="17"/>
  <c r="BMM13" i="17"/>
  <c r="BMN13" i="17"/>
  <c r="BMO13" i="17"/>
  <c r="BMP13" i="17"/>
  <c r="BMQ13" i="17"/>
  <c r="BMR13" i="17"/>
  <c r="BMS13" i="17"/>
  <c r="BMT13" i="17"/>
  <c r="BMU13" i="17"/>
  <c r="BMV13" i="17"/>
  <c r="BMW13" i="17"/>
  <c r="BMX13" i="17"/>
  <c r="BMY13" i="17"/>
  <c r="BMZ13" i="17"/>
  <c r="BNA13" i="17"/>
  <c r="BNB13" i="17"/>
  <c r="BNC13" i="17"/>
  <c r="BND13" i="17"/>
  <c r="BNE13" i="17"/>
  <c r="BNF13" i="17"/>
  <c r="BNG13" i="17"/>
  <c r="BNH13" i="17"/>
  <c r="BNI13" i="17"/>
  <c r="BNJ13" i="17"/>
  <c r="BNK13" i="17"/>
  <c r="BNL13" i="17"/>
  <c r="BNM13" i="17"/>
  <c r="BNN13" i="17"/>
  <c r="BNO13" i="17"/>
  <c r="BNP13" i="17"/>
  <c r="BNQ13" i="17"/>
  <c r="BNR13" i="17"/>
  <c r="BNS13" i="17"/>
  <c r="BNT13" i="17"/>
  <c r="BNU13" i="17"/>
  <c r="BNV13" i="17"/>
  <c r="BNW13" i="17"/>
  <c r="BNX13" i="17"/>
  <c r="BNY13" i="17"/>
  <c r="BNZ13" i="17"/>
  <c r="BOA13" i="17"/>
  <c r="BOB13" i="17"/>
  <c r="BOC13" i="17"/>
  <c r="BOD13" i="17"/>
  <c r="BOE13" i="17"/>
  <c r="BOF13" i="17"/>
  <c r="BOG13" i="17"/>
  <c r="BOH13" i="17"/>
  <c r="BOI13" i="17"/>
  <c r="BOJ13" i="17"/>
  <c r="BOK13" i="17"/>
  <c r="BOL13" i="17"/>
  <c r="BOM13" i="17"/>
  <c r="BON13" i="17"/>
  <c r="BOO13" i="17"/>
  <c r="BOP13" i="17"/>
  <c r="BOQ13" i="17"/>
  <c r="BOR13" i="17"/>
  <c r="BOS13" i="17"/>
  <c r="BOT13" i="17"/>
  <c r="BOU13" i="17"/>
  <c r="BOV13" i="17"/>
  <c r="BOW13" i="17"/>
  <c r="BOX13" i="17"/>
  <c r="BOY13" i="17"/>
  <c r="BOZ13" i="17"/>
  <c r="BPA13" i="17"/>
  <c r="BPB13" i="17"/>
  <c r="BPC13" i="17"/>
  <c r="BPD13" i="17"/>
  <c r="BPE13" i="17"/>
  <c r="BPF13" i="17"/>
  <c r="BPG13" i="17"/>
  <c r="BPH13" i="17"/>
  <c r="BPI13" i="17"/>
  <c r="BPJ13" i="17"/>
  <c r="BPK13" i="17"/>
  <c r="BPL13" i="17"/>
  <c r="BPM13" i="17"/>
  <c r="BPN13" i="17"/>
  <c r="BPO13" i="17"/>
  <c r="BPP13" i="17"/>
  <c r="BPQ13" i="17"/>
  <c r="BPR13" i="17"/>
  <c r="BPS13" i="17"/>
  <c r="BPT13" i="17"/>
  <c r="BPU13" i="17"/>
  <c r="BPV13" i="17"/>
  <c r="BPW13" i="17"/>
  <c r="BPX13" i="17"/>
  <c r="BPY13" i="17"/>
  <c r="BPZ13" i="17"/>
  <c r="BQA13" i="17"/>
  <c r="BQB13" i="17"/>
  <c r="BQC13" i="17"/>
  <c r="BQD13" i="17"/>
  <c r="BQE13" i="17"/>
  <c r="BQF13" i="17"/>
  <c r="BQG13" i="17"/>
  <c r="BQH13" i="17"/>
  <c r="BQI13" i="17"/>
  <c r="BQJ13" i="17"/>
  <c r="BQK13" i="17"/>
  <c r="BQL13" i="17"/>
  <c r="BQM13" i="17"/>
  <c r="BQN13" i="17"/>
  <c r="BQO13" i="17"/>
  <c r="BQP13" i="17"/>
  <c r="BQQ13" i="17"/>
  <c r="BQR13" i="17"/>
  <c r="BQS13" i="17"/>
  <c r="BQT13" i="17"/>
  <c r="BQU13" i="17"/>
  <c r="BQV13" i="17"/>
  <c r="BQW13" i="17"/>
  <c r="BQX13" i="17"/>
  <c r="BQY13" i="17"/>
  <c r="BQZ13" i="17"/>
  <c r="BRA13" i="17"/>
  <c r="BRB13" i="17"/>
  <c r="BRC13" i="17"/>
  <c r="BRD13" i="17"/>
  <c r="BRE13" i="17"/>
  <c r="BRF13" i="17"/>
  <c r="BRG13" i="17"/>
  <c r="BRH13" i="17"/>
  <c r="BRI13" i="17"/>
  <c r="BRJ13" i="17"/>
  <c r="BRK13" i="17"/>
  <c r="BRL13" i="17"/>
  <c r="BRM13" i="17"/>
  <c r="BRN13" i="17"/>
  <c r="BRO13" i="17"/>
  <c r="BRP13" i="17"/>
  <c r="BRQ13" i="17"/>
  <c r="BRR13" i="17"/>
  <c r="BRS13" i="17"/>
  <c r="BRT13" i="17"/>
  <c r="BRU13" i="17"/>
  <c r="BRV13" i="17"/>
  <c r="BRW13" i="17"/>
  <c r="BRX13" i="17"/>
  <c r="BRY13" i="17"/>
  <c r="BRZ13" i="17"/>
  <c r="BSA13" i="17"/>
  <c r="BSB13" i="17"/>
  <c r="BSC13" i="17"/>
  <c r="BSD13" i="17"/>
  <c r="BSE13" i="17"/>
  <c r="BSF13" i="17"/>
  <c r="BSG13" i="17"/>
  <c r="BSH13" i="17"/>
  <c r="BSI13" i="17"/>
  <c r="BSJ13" i="17"/>
  <c r="BSK13" i="17"/>
  <c r="BSL13" i="17"/>
  <c r="BSM13" i="17"/>
  <c r="BSN13" i="17"/>
  <c r="BSO13" i="17"/>
  <c r="BSP13" i="17"/>
  <c r="BSQ13" i="17"/>
  <c r="BSR13" i="17"/>
  <c r="BSS13" i="17"/>
  <c r="BST13" i="17"/>
  <c r="BSU13" i="17"/>
  <c r="BSV13" i="17"/>
  <c r="BSW13" i="17"/>
  <c r="BSX13" i="17"/>
  <c r="BSY13" i="17"/>
  <c r="BSZ13" i="17"/>
  <c r="BTA13" i="17"/>
  <c r="BTB13" i="17"/>
  <c r="BTC13" i="17"/>
  <c r="BTD13" i="17"/>
  <c r="BTE13" i="17"/>
  <c r="BTF13" i="17"/>
  <c r="BTG13" i="17"/>
  <c r="BTH13" i="17"/>
  <c r="BTI13" i="17"/>
  <c r="BTJ13" i="17"/>
  <c r="BTK13" i="17"/>
  <c r="BTL13" i="17"/>
  <c r="BTM13" i="17"/>
  <c r="BTN13" i="17"/>
  <c r="BTO13" i="17"/>
  <c r="BTP13" i="17"/>
  <c r="BTQ13" i="17"/>
  <c r="BTR13" i="17"/>
  <c r="BTS13" i="17"/>
  <c r="BTT13" i="17"/>
  <c r="BTU13" i="17"/>
  <c r="BTV13" i="17"/>
  <c r="BTW13" i="17"/>
  <c r="BTX13" i="17"/>
  <c r="BTY13" i="17"/>
  <c r="BTZ13" i="17"/>
  <c r="BUA13" i="17"/>
  <c r="BUB13" i="17"/>
  <c r="BUC13" i="17"/>
  <c r="BUD13" i="17"/>
  <c r="BUE13" i="17"/>
  <c r="BUF13" i="17"/>
  <c r="BUG13" i="17"/>
  <c r="BUH13" i="17"/>
  <c r="BUI13" i="17"/>
  <c r="BUJ13" i="17"/>
  <c r="BUK13" i="17"/>
  <c r="BUL13" i="17"/>
  <c r="BUM13" i="17"/>
  <c r="BUN13" i="17"/>
  <c r="BUO13" i="17"/>
  <c r="BUP13" i="17"/>
  <c r="BUQ13" i="17"/>
  <c r="BUR13" i="17"/>
  <c r="BUS13" i="17"/>
  <c r="BUT13" i="17"/>
  <c r="BUU13" i="17"/>
  <c r="BUV13" i="17"/>
  <c r="BUW13" i="17"/>
  <c r="BUX13" i="17"/>
  <c r="BUY13" i="17"/>
  <c r="BUZ13" i="17"/>
  <c r="BVA13" i="17"/>
  <c r="BVB13" i="17"/>
  <c r="BVC13" i="17"/>
  <c r="BVD13" i="17"/>
  <c r="BVE13" i="17"/>
  <c r="BVF13" i="17"/>
  <c r="BVG13" i="17"/>
  <c r="BVH13" i="17"/>
  <c r="BVI13" i="17"/>
  <c r="BVJ13" i="17"/>
  <c r="BVK13" i="17"/>
  <c r="BVL13" i="17"/>
  <c r="BVM13" i="17"/>
  <c r="BVN13" i="17"/>
  <c r="BVO13" i="17"/>
  <c r="BVP13" i="17"/>
  <c r="BVQ13" i="17"/>
  <c r="BVR13" i="17"/>
  <c r="BVS13" i="17"/>
  <c r="BVT13" i="17"/>
  <c r="BVU13" i="17"/>
  <c r="BVV13" i="17"/>
  <c r="BVW13" i="17"/>
  <c r="BVX13" i="17"/>
  <c r="BVY13" i="17"/>
  <c r="BVZ13" i="17"/>
  <c r="BWA13" i="17"/>
  <c r="BWB13" i="17"/>
  <c r="BWC13" i="17"/>
  <c r="BWD13" i="17"/>
  <c r="BWE13" i="17"/>
  <c r="BWF13" i="17"/>
  <c r="BWG13" i="17"/>
  <c r="BWH13" i="17"/>
  <c r="BWI13" i="17"/>
  <c r="BWJ13" i="17"/>
  <c r="BWK13" i="17"/>
  <c r="BWL13" i="17"/>
  <c r="BWM13" i="17"/>
  <c r="BWN13" i="17"/>
  <c r="BWO13" i="17"/>
  <c r="BWP13" i="17"/>
  <c r="BWQ13" i="17"/>
  <c r="BWR13" i="17"/>
  <c r="BWS13" i="17"/>
  <c r="BWT13" i="17"/>
  <c r="BWU13" i="17"/>
  <c r="BWV13" i="17"/>
  <c r="BWW13" i="17"/>
  <c r="BWX13" i="17"/>
  <c r="BWY13" i="17"/>
  <c r="BWZ13" i="17"/>
  <c r="BXA13" i="17"/>
  <c r="BXB13" i="17"/>
  <c r="BXC13" i="17"/>
  <c r="BXD13" i="17"/>
  <c r="BXE13" i="17"/>
  <c r="BXF13" i="17"/>
  <c r="BXG13" i="17"/>
  <c r="BXH13" i="17"/>
  <c r="BXI13" i="17"/>
  <c r="BXJ13" i="17"/>
  <c r="BXK13" i="17"/>
  <c r="BXL13" i="17"/>
  <c r="BXM13" i="17"/>
  <c r="BXN13" i="17"/>
  <c r="BXO13" i="17"/>
  <c r="BXP13" i="17"/>
  <c r="BXQ13" i="17"/>
  <c r="BXR13" i="17"/>
  <c r="BXS13" i="17"/>
  <c r="BXT13" i="17"/>
  <c r="BXU13" i="17"/>
  <c r="BXV13" i="17"/>
  <c r="BXW13" i="17"/>
  <c r="BXX13" i="17"/>
  <c r="BXY13" i="17"/>
  <c r="BXZ13" i="17"/>
  <c r="BYA13" i="17"/>
  <c r="BYB13" i="17"/>
  <c r="BYC13" i="17"/>
  <c r="BYD13" i="17"/>
  <c r="BYE13" i="17"/>
  <c r="BYF13" i="17"/>
  <c r="BYG13" i="17"/>
  <c r="BYH13" i="17"/>
  <c r="BYI13" i="17"/>
  <c r="BYJ13" i="17"/>
  <c r="BYK13" i="17"/>
  <c r="BYL13" i="17"/>
  <c r="BYM13" i="17"/>
  <c r="BYN13" i="17"/>
  <c r="BYO13" i="17"/>
  <c r="BYP13" i="17"/>
  <c r="BYQ13" i="17"/>
  <c r="BYR13" i="17"/>
  <c r="BYS13" i="17"/>
  <c r="BYT13" i="17"/>
  <c r="BYU13" i="17"/>
  <c r="BYV13" i="17"/>
  <c r="BYW13" i="17"/>
  <c r="BYX13" i="17"/>
  <c r="BYY13" i="17"/>
  <c r="BYZ13" i="17"/>
  <c r="BZA13" i="17"/>
  <c r="BZB13" i="17"/>
  <c r="BZC13" i="17"/>
  <c r="BZD13" i="17"/>
  <c r="BZE13" i="17"/>
  <c r="BZF13" i="17"/>
  <c r="BZG13" i="17"/>
  <c r="BZH13" i="17"/>
  <c r="BZI13" i="17"/>
  <c r="BZJ13" i="17"/>
  <c r="BZK13" i="17"/>
  <c r="BZL13" i="17"/>
  <c r="BZM13" i="17"/>
  <c r="BZN13" i="17"/>
  <c r="BZO13" i="17"/>
  <c r="BZP13" i="17"/>
  <c r="BZQ13" i="17"/>
  <c r="BZR13" i="17"/>
  <c r="BZS13" i="17"/>
  <c r="BZT13" i="17"/>
  <c r="BZU13" i="17"/>
  <c r="BZV13" i="17"/>
  <c r="BZW13" i="17"/>
  <c r="BZX13" i="17"/>
  <c r="BZY13" i="17"/>
  <c r="BZZ13" i="17"/>
  <c r="CAA13" i="17"/>
  <c r="CAB13" i="17"/>
  <c r="CAC13" i="17"/>
  <c r="CAD13" i="17"/>
  <c r="CAE13" i="17"/>
  <c r="CAF13" i="17"/>
  <c r="CAG13" i="17"/>
  <c r="CAH13" i="17"/>
  <c r="CAI13" i="17"/>
  <c r="CAJ13" i="17"/>
  <c r="CAK13" i="17"/>
  <c r="CAL13" i="17"/>
  <c r="CAM13" i="17"/>
  <c r="CAN13" i="17"/>
  <c r="CAO13" i="17"/>
  <c r="CAP13" i="17"/>
  <c r="CAQ13" i="17"/>
  <c r="CAR13" i="17"/>
  <c r="CAS13" i="17"/>
  <c r="CAT13" i="17"/>
  <c r="CAU13" i="17"/>
  <c r="CAV13" i="17"/>
  <c r="CAW13" i="17"/>
  <c r="CAX13" i="17"/>
  <c r="CAY13" i="17"/>
  <c r="CAZ13" i="17"/>
  <c r="CBA13" i="17"/>
  <c r="CBB13" i="17"/>
  <c r="CBC13" i="17"/>
  <c r="CBD13" i="17"/>
  <c r="CBE13" i="17"/>
  <c r="CBF13" i="17"/>
  <c r="CBG13" i="17"/>
  <c r="CBH13" i="17"/>
  <c r="CBI13" i="17"/>
  <c r="CBJ13" i="17"/>
  <c r="CBK13" i="17"/>
  <c r="CBL13" i="17"/>
  <c r="CBM13" i="17"/>
  <c r="CBN13" i="17"/>
  <c r="CBO13" i="17"/>
  <c r="CBP13" i="17"/>
  <c r="CBQ13" i="17"/>
  <c r="CBR13" i="17"/>
  <c r="CBS13" i="17"/>
  <c r="CBT13" i="17"/>
  <c r="CBU13" i="17"/>
  <c r="CBV13" i="17"/>
  <c r="CBW13" i="17"/>
  <c r="CBX13" i="17"/>
  <c r="CBY13" i="17"/>
  <c r="CBZ13" i="17"/>
  <c r="CCA13" i="17"/>
  <c r="CCB13" i="17"/>
  <c r="CCC13" i="17"/>
  <c r="CCD13" i="17"/>
  <c r="CCE13" i="17"/>
  <c r="CCF13" i="17"/>
  <c r="CCG13" i="17"/>
  <c r="CCH13" i="17"/>
  <c r="CCI13" i="17"/>
  <c r="CCJ13" i="17"/>
  <c r="CCK13" i="17"/>
  <c r="CCL13" i="17"/>
  <c r="CCM13" i="17"/>
  <c r="CCN13" i="17"/>
  <c r="CCO13" i="17"/>
  <c r="CCP13" i="17"/>
  <c r="CCQ13" i="17"/>
  <c r="CCR13" i="17"/>
  <c r="CCS13" i="17"/>
  <c r="CCT13" i="17"/>
  <c r="CCU13" i="17"/>
  <c r="CCV13" i="17"/>
  <c r="CCW13" i="17"/>
  <c r="CCX13" i="17"/>
  <c r="CCY13" i="17"/>
  <c r="CCZ13" i="17"/>
  <c r="CDA13" i="17"/>
  <c r="CDB13" i="17"/>
  <c r="CDC13" i="17"/>
  <c r="CDD13" i="17"/>
  <c r="CDE13" i="17"/>
  <c r="CDF13" i="17"/>
  <c r="CDG13" i="17"/>
  <c r="CDH13" i="17"/>
  <c r="CDI13" i="17"/>
  <c r="CDJ13" i="17"/>
  <c r="CDK13" i="17"/>
  <c r="CDL13" i="17"/>
  <c r="CDM13" i="17"/>
  <c r="CDN13" i="17"/>
  <c r="CDO13" i="17"/>
  <c r="CDP13" i="17"/>
  <c r="CDQ13" i="17"/>
  <c r="CDR13" i="17"/>
  <c r="CDS13" i="17"/>
  <c r="CDT13" i="17"/>
  <c r="CDU13" i="17"/>
  <c r="CDV13" i="17"/>
  <c r="CDW13" i="17"/>
  <c r="CDX13" i="17"/>
  <c r="CDY13" i="17"/>
  <c r="CDZ13" i="17"/>
  <c r="CEA13" i="17"/>
  <c r="CEB13" i="17"/>
  <c r="CEC13" i="17"/>
  <c r="CED13" i="17"/>
  <c r="CEE13" i="17"/>
  <c r="CEF13" i="17"/>
  <c r="CEG13" i="17"/>
  <c r="CEH13" i="17"/>
  <c r="CEI13" i="17"/>
  <c r="CEJ13" i="17"/>
  <c r="CEK13" i="17"/>
  <c r="CEL13" i="17"/>
  <c r="CEM13" i="17"/>
  <c r="CEN13" i="17"/>
  <c r="CEO13" i="17"/>
  <c r="CEP13" i="17"/>
  <c r="CEQ13" i="17"/>
  <c r="CER13" i="17"/>
  <c r="CES13" i="17"/>
  <c r="CET13" i="17"/>
  <c r="CEU13" i="17"/>
  <c r="CEV13" i="17"/>
  <c r="CEW13" i="17"/>
  <c r="CEX13" i="17"/>
  <c r="CEY13" i="17"/>
  <c r="CEZ13" i="17"/>
  <c r="CFA13" i="17"/>
  <c r="CFB13" i="17"/>
  <c r="CFC13" i="17"/>
  <c r="CFD13" i="17"/>
  <c r="CFE13" i="17"/>
  <c r="CFF13" i="17"/>
  <c r="CFG13" i="17"/>
  <c r="CFH13" i="17"/>
  <c r="CFI13" i="17"/>
  <c r="CFJ13" i="17"/>
  <c r="CFK13" i="17"/>
  <c r="CFL13" i="17"/>
  <c r="CFM13" i="17"/>
  <c r="CFN13" i="17"/>
  <c r="CFO13" i="17"/>
  <c r="CFP13" i="17"/>
  <c r="CFQ13" i="17"/>
  <c r="CFR13" i="17"/>
  <c r="CFS13" i="17"/>
  <c r="CFT13" i="17"/>
  <c r="CFU13" i="17"/>
  <c r="CFV13" i="17"/>
  <c r="CFW13" i="17"/>
  <c r="CFX13" i="17"/>
  <c r="CFY13" i="17"/>
  <c r="CFZ13" i="17"/>
  <c r="CGA13" i="17"/>
  <c r="CGB13" i="17"/>
  <c r="CGC13" i="17"/>
  <c r="CGD13" i="17"/>
  <c r="CGE13" i="17"/>
  <c r="CGF13" i="17"/>
  <c r="CGG13" i="17"/>
  <c r="CGH13" i="17"/>
  <c r="CGI13" i="17"/>
  <c r="CGJ13" i="17"/>
  <c r="CGK13" i="17"/>
  <c r="CGL13" i="17"/>
  <c r="CGM13" i="17"/>
  <c r="CGN13" i="17"/>
  <c r="CGO13" i="17"/>
  <c r="CGP13" i="17"/>
  <c r="CGQ13" i="17"/>
  <c r="CGR13" i="17"/>
  <c r="CGS13" i="17"/>
  <c r="CGT13" i="17"/>
  <c r="CGU13" i="17"/>
  <c r="CGV13" i="17"/>
  <c r="CGW13" i="17"/>
  <c r="CGX13" i="17"/>
  <c r="CGY13" i="17"/>
  <c r="CGZ13" i="17"/>
  <c r="CHA13" i="17"/>
  <c r="CHB13" i="17"/>
  <c r="CHC13" i="17"/>
  <c r="CHD13" i="17"/>
  <c r="CHE13" i="17"/>
  <c r="CHF13" i="17"/>
  <c r="CHG13" i="17"/>
  <c r="CHH13" i="17"/>
  <c r="CHI13" i="17"/>
  <c r="CHJ13" i="17"/>
  <c r="CHK13" i="17"/>
  <c r="CHL13" i="17"/>
  <c r="CHM13" i="17"/>
  <c r="CHN13" i="17"/>
  <c r="CHO13" i="17"/>
  <c r="CHP13" i="17"/>
  <c r="CHQ13" i="17"/>
  <c r="CHR13" i="17"/>
  <c r="CHS13" i="17"/>
  <c r="CHT13" i="17"/>
  <c r="CHU13" i="17"/>
  <c r="CHV13" i="17"/>
  <c r="CHW13" i="17"/>
  <c r="CHX13" i="17"/>
  <c r="CHY13" i="17"/>
  <c r="CHZ13" i="17"/>
  <c r="CIA13" i="17"/>
  <c r="CIB13" i="17"/>
  <c r="CIC13" i="17"/>
  <c r="CID13" i="17"/>
  <c r="CIE13" i="17"/>
  <c r="CIF13" i="17"/>
  <c r="CIG13" i="17"/>
  <c r="CIH13" i="17"/>
  <c r="CII13" i="17"/>
  <c r="CIJ13" i="17"/>
  <c r="CIK13" i="17"/>
  <c r="CIL13" i="17"/>
  <c r="CIM13" i="17"/>
  <c r="CIN13" i="17"/>
  <c r="CIO13" i="17"/>
  <c r="CIP13" i="17"/>
  <c r="CIQ13" i="17"/>
  <c r="CIR13" i="17"/>
  <c r="CIS13" i="17"/>
  <c r="CIT13" i="17"/>
  <c r="CIU13" i="17"/>
  <c r="CIV13" i="17"/>
  <c r="CIW13" i="17"/>
  <c r="CIX13" i="17"/>
  <c r="CIY13" i="17"/>
  <c r="CIZ13" i="17"/>
  <c r="CJA13" i="17"/>
  <c r="CJB13" i="17"/>
  <c r="CJC13" i="17"/>
  <c r="CJD13" i="17"/>
  <c r="CJE13" i="17"/>
  <c r="CJF13" i="17"/>
  <c r="CJG13" i="17"/>
  <c r="CJH13" i="17"/>
  <c r="CJI13" i="17"/>
  <c r="CJJ13" i="17"/>
  <c r="CJK13" i="17"/>
  <c r="CJL13" i="17"/>
  <c r="CJM13" i="17"/>
  <c r="CJN13" i="17"/>
  <c r="CJO13" i="17"/>
  <c r="CJP13" i="17"/>
  <c r="CJQ13" i="17"/>
  <c r="CJR13" i="17"/>
  <c r="CJS13" i="17"/>
  <c r="CJT13" i="17"/>
  <c r="CJU13" i="17"/>
  <c r="CJV13" i="17"/>
  <c r="CJW13" i="17"/>
  <c r="CJX13" i="17"/>
  <c r="CJY13" i="17"/>
  <c r="CJZ13" i="17"/>
  <c r="CKA13" i="17"/>
  <c r="CKB13" i="17"/>
  <c r="CKC13" i="17"/>
  <c r="CKD13" i="17"/>
  <c r="CKE13" i="17"/>
  <c r="CKF13" i="17"/>
  <c r="CKG13" i="17"/>
  <c r="CKH13" i="17"/>
  <c r="CKI13" i="17"/>
  <c r="CKJ13" i="17"/>
  <c r="CKK13" i="17"/>
  <c r="CKL13" i="17"/>
  <c r="CKM13" i="17"/>
  <c r="CKN13" i="17"/>
  <c r="CKO13" i="17"/>
  <c r="CKP13" i="17"/>
  <c r="CKQ13" i="17"/>
  <c r="CKR13" i="17"/>
  <c r="CKS13" i="17"/>
  <c r="CKT13" i="17"/>
  <c r="CKU13" i="17"/>
  <c r="CKV13" i="17"/>
  <c r="CKW13" i="17"/>
  <c r="CKX13" i="17"/>
  <c r="CKY13" i="17"/>
  <c r="CKZ13" i="17"/>
  <c r="CLA13" i="17"/>
  <c r="CLB13" i="17"/>
  <c r="CLC13" i="17"/>
  <c r="CLD13" i="17"/>
  <c r="CLE13" i="17"/>
  <c r="CLF13" i="17"/>
  <c r="CLG13" i="17"/>
  <c r="CLH13" i="17"/>
  <c r="CLI13" i="17"/>
  <c r="CLJ13" i="17"/>
  <c r="CLK13" i="17"/>
  <c r="CLL13" i="17"/>
  <c r="CLM13" i="17"/>
  <c r="CLN13" i="17"/>
  <c r="CLO13" i="17"/>
  <c r="CLP13" i="17"/>
  <c r="CLQ13" i="17"/>
  <c r="CLR13" i="17"/>
  <c r="CLS13" i="17"/>
  <c r="CLT13" i="17"/>
  <c r="CLU13" i="17"/>
  <c r="CLV13" i="17"/>
  <c r="CLW13" i="17"/>
  <c r="CLX13" i="17"/>
  <c r="CLY13" i="17"/>
  <c r="CLZ13" i="17"/>
  <c r="CMA13" i="17"/>
  <c r="CMB13" i="17"/>
  <c r="CMC13" i="17"/>
  <c r="CMD13" i="17"/>
  <c r="CME13" i="17"/>
  <c r="CMF13" i="17"/>
  <c r="CMG13" i="17"/>
  <c r="CMH13" i="17"/>
  <c r="CMI13" i="17"/>
  <c r="CMJ13" i="17"/>
  <c r="CMK13" i="17"/>
  <c r="CML13" i="17"/>
  <c r="CMM13" i="17"/>
  <c r="CMN13" i="17"/>
  <c r="CMO13" i="17"/>
  <c r="CMP13" i="17"/>
  <c r="CMQ13" i="17"/>
  <c r="CMR13" i="17"/>
  <c r="CMS13" i="17"/>
  <c r="CMT13" i="17"/>
  <c r="CMU13" i="17"/>
  <c r="CMV13" i="17"/>
  <c r="CMW13" i="17"/>
  <c r="CMX13" i="17"/>
  <c r="CMY13" i="17"/>
  <c r="CMZ13" i="17"/>
  <c r="CNA13" i="17"/>
  <c r="CNB13" i="17"/>
  <c r="CNC13" i="17"/>
  <c r="CND13" i="17"/>
  <c r="CNE13" i="17"/>
  <c r="CNF13" i="17"/>
  <c r="CNG13" i="17"/>
  <c r="CNH13" i="17"/>
  <c r="CNI13" i="17"/>
  <c r="CNJ13" i="17"/>
  <c r="CNK13" i="17"/>
  <c r="CNL13" i="17"/>
  <c r="CNM13" i="17"/>
  <c r="CNN13" i="17"/>
  <c r="CNO13" i="17"/>
  <c r="CNP13" i="17"/>
  <c r="CNQ13" i="17"/>
  <c r="CNR13" i="17"/>
  <c r="CNS13" i="17"/>
  <c r="CNT13" i="17"/>
  <c r="CNU13" i="17"/>
  <c r="CNV13" i="17"/>
  <c r="CNW13" i="17"/>
  <c r="CNX13" i="17"/>
  <c r="CNY13" i="17"/>
  <c r="CNZ13" i="17"/>
  <c r="COA13" i="17"/>
  <c r="COB13" i="17"/>
  <c r="COC13" i="17"/>
  <c r="COD13" i="17"/>
  <c r="COE13" i="17"/>
  <c r="COF13" i="17"/>
  <c r="COG13" i="17"/>
  <c r="COH13" i="17"/>
  <c r="COI13" i="17"/>
  <c r="COJ13" i="17"/>
  <c r="COK13" i="17"/>
  <c r="COL13" i="17"/>
  <c r="COM13" i="17"/>
  <c r="CON13" i="17"/>
  <c r="COO13" i="17"/>
  <c r="COP13" i="17"/>
  <c r="COQ13" i="17"/>
  <c r="COR13" i="17"/>
  <c r="COS13" i="17"/>
  <c r="COT13" i="17"/>
  <c r="COU13" i="17"/>
  <c r="COV13" i="17"/>
  <c r="COW13" i="17"/>
  <c r="COX13" i="17"/>
  <c r="COY13" i="17"/>
  <c r="COZ13" i="17"/>
  <c r="CPA13" i="17"/>
  <c r="CPB13" i="17"/>
  <c r="CPC13" i="17"/>
  <c r="CPD13" i="17"/>
  <c r="CPE13" i="17"/>
  <c r="CPF13" i="17"/>
  <c r="CPG13" i="17"/>
  <c r="CPH13" i="17"/>
  <c r="CPI13" i="17"/>
  <c r="CPJ13" i="17"/>
  <c r="CPK13" i="17"/>
  <c r="CPL13" i="17"/>
  <c r="CPM13" i="17"/>
  <c r="CPN13" i="17"/>
  <c r="CPO13" i="17"/>
  <c r="CPP13" i="17"/>
  <c r="CPQ13" i="17"/>
  <c r="CPR13" i="17"/>
  <c r="CPS13" i="17"/>
  <c r="CPT13" i="17"/>
  <c r="CPU13" i="17"/>
  <c r="CPV13" i="17"/>
  <c r="CPW13" i="17"/>
  <c r="CPX13" i="17"/>
  <c r="CPY13" i="17"/>
  <c r="CPZ13" i="17"/>
  <c r="CQA13" i="17"/>
  <c r="CQB13" i="17"/>
  <c r="CQC13" i="17"/>
  <c r="CQD13" i="17"/>
  <c r="CQE13" i="17"/>
  <c r="CQF13" i="17"/>
  <c r="CQG13" i="17"/>
  <c r="CQH13" i="17"/>
  <c r="CQI13" i="17"/>
  <c r="CQJ13" i="17"/>
  <c r="CQK13" i="17"/>
  <c r="CQL13" i="17"/>
  <c r="CQM13" i="17"/>
  <c r="CQN13" i="17"/>
  <c r="CQO13" i="17"/>
  <c r="CQP13" i="17"/>
  <c r="CQQ13" i="17"/>
  <c r="CQR13" i="17"/>
  <c r="CQS13" i="17"/>
  <c r="CQT13" i="17"/>
  <c r="CQU13" i="17"/>
  <c r="CQV13" i="17"/>
  <c r="CQW13" i="17"/>
  <c r="CQX13" i="17"/>
  <c r="CQY13" i="17"/>
  <c r="CQZ13" i="17"/>
  <c r="CRA13" i="17"/>
  <c r="CRB13" i="17"/>
  <c r="CRC13" i="17"/>
  <c r="CRD13" i="17"/>
  <c r="CRE13" i="17"/>
  <c r="CRF13" i="17"/>
  <c r="CRG13" i="17"/>
  <c r="CRH13" i="17"/>
  <c r="CRI13" i="17"/>
  <c r="CRJ13" i="17"/>
  <c r="CRK13" i="17"/>
  <c r="CRL13" i="17"/>
  <c r="CRM13" i="17"/>
  <c r="CRN13" i="17"/>
  <c r="CRO13" i="17"/>
  <c r="CRP13" i="17"/>
  <c r="CRQ13" i="17"/>
  <c r="CRR13" i="17"/>
  <c r="CRS13" i="17"/>
  <c r="CRT13" i="17"/>
  <c r="CRU13" i="17"/>
  <c r="CRV13" i="17"/>
  <c r="CRW13" i="17"/>
  <c r="CRX13" i="17"/>
  <c r="CRY13" i="17"/>
  <c r="CRZ13" i="17"/>
  <c r="CSA13" i="17"/>
  <c r="CSB13" i="17"/>
  <c r="CSC13" i="17"/>
  <c r="CSD13" i="17"/>
  <c r="CSE13" i="17"/>
  <c r="CSF13" i="17"/>
  <c r="CSG13" i="17"/>
  <c r="CSH13" i="17"/>
  <c r="CSI13" i="17"/>
  <c r="CSJ13" i="17"/>
  <c r="CSK13" i="17"/>
  <c r="CSL13" i="17"/>
  <c r="CSM13" i="17"/>
  <c r="CSN13" i="17"/>
  <c r="CSO13" i="17"/>
  <c r="CSP13" i="17"/>
  <c r="CSQ13" i="17"/>
  <c r="CSR13" i="17"/>
  <c r="CSS13" i="17"/>
  <c r="CST13" i="17"/>
  <c r="CSU13" i="17"/>
  <c r="CSV13" i="17"/>
  <c r="CSW13" i="17"/>
  <c r="CSX13" i="17"/>
  <c r="CSY13" i="17"/>
  <c r="CSZ13" i="17"/>
  <c r="CTA13" i="17"/>
  <c r="CTB13" i="17"/>
  <c r="CTC13" i="17"/>
  <c r="CTD13" i="17"/>
  <c r="CTE13" i="17"/>
  <c r="CTF13" i="17"/>
  <c r="CTG13" i="17"/>
  <c r="CTH13" i="17"/>
  <c r="CTI13" i="17"/>
  <c r="CTJ13" i="17"/>
  <c r="CTK13" i="17"/>
  <c r="CTL13" i="17"/>
  <c r="CTM13" i="17"/>
  <c r="CTN13" i="17"/>
  <c r="CTO13" i="17"/>
  <c r="CTP13" i="17"/>
  <c r="CTQ13" i="17"/>
  <c r="CTR13" i="17"/>
  <c r="CTS13" i="17"/>
  <c r="CTT13" i="17"/>
  <c r="CTU13" i="17"/>
  <c r="CTV13" i="17"/>
  <c r="CTW13" i="17"/>
  <c r="CTX13" i="17"/>
  <c r="CTY13" i="17"/>
  <c r="CTZ13" i="17"/>
  <c r="CUA13" i="17"/>
  <c r="CUB13" i="17"/>
  <c r="CUC13" i="17"/>
  <c r="CUD13" i="17"/>
  <c r="CUE13" i="17"/>
  <c r="CUF13" i="17"/>
  <c r="CUG13" i="17"/>
  <c r="CUH13" i="17"/>
  <c r="CUI13" i="17"/>
  <c r="CUJ13" i="17"/>
  <c r="CUK13" i="17"/>
  <c r="CUL13" i="17"/>
  <c r="CUM13" i="17"/>
  <c r="CUN13" i="17"/>
  <c r="CUO13" i="17"/>
  <c r="CUP13" i="17"/>
  <c r="CUQ13" i="17"/>
  <c r="CUR13" i="17"/>
  <c r="CUS13" i="17"/>
  <c r="CUT13" i="17"/>
  <c r="CUU13" i="17"/>
  <c r="CUV13" i="17"/>
  <c r="CUW13" i="17"/>
  <c r="CUX13" i="17"/>
  <c r="CUY13" i="17"/>
  <c r="CUZ13" i="17"/>
  <c r="CVA13" i="17"/>
  <c r="CVB13" i="17"/>
  <c r="CVC13" i="17"/>
  <c r="CVD13" i="17"/>
  <c r="CVE13" i="17"/>
  <c r="CVF13" i="17"/>
  <c r="CVG13" i="17"/>
  <c r="CVH13" i="17"/>
  <c r="CVI13" i="17"/>
  <c r="CVJ13" i="17"/>
  <c r="CVK13" i="17"/>
  <c r="CVL13" i="17"/>
  <c r="CVM13" i="17"/>
  <c r="CVN13" i="17"/>
  <c r="CVO13" i="17"/>
  <c r="CVP13" i="17"/>
  <c r="CVQ13" i="17"/>
  <c r="CVR13" i="17"/>
  <c r="CVS13" i="17"/>
  <c r="CVT13" i="17"/>
  <c r="CVU13" i="17"/>
  <c r="CVV13" i="17"/>
  <c r="CVW13" i="17"/>
  <c r="CVX13" i="17"/>
  <c r="CVY13" i="17"/>
  <c r="CVZ13" i="17"/>
  <c r="CWA13" i="17"/>
  <c r="CWB13" i="17"/>
  <c r="CWC13" i="17"/>
  <c r="CWD13" i="17"/>
  <c r="CWE13" i="17"/>
  <c r="CWF13" i="17"/>
  <c r="CWG13" i="17"/>
  <c r="CWH13" i="17"/>
  <c r="CWI13" i="17"/>
  <c r="CWJ13" i="17"/>
  <c r="CWK13" i="17"/>
  <c r="CWL13" i="17"/>
  <c r="CWM13" i="17"/>
  <c r="CWN13" i="17"/>
  <c r="CWO13" i="17"/>
  <c r="CWP13" i="17"/>
  <c r="CWQ13" i="17"/>
  <c r="CWR13" i="17"/>
  <c r="CWS13" i="17"/>
  <c r="CWT13" i="17"/>
  <c r="CWU13" i="17"/>
  <c r="CWV13" i="17"/>
  <c r="CWW13" i="17"/>
  <c r="CWX13" i="17"/>
  <c r="CWY13" i="17"/>
  <c r="CWZ13" i="17"/>
  <c r="CXA13" i="17"/>
  <c r="CXB13" i="17"/>
  <c r="CXC13" i="17"/>
  <c r="CXD13" i="17"/>
  <c r="CXE13" i="17"/>
  <c r="CXF13" i="17"/>
  <c r="CXG13" i="17"/>
  <c r="CXH13" i="17"/>
  <c r="CXI13" i="17"/>
  <c r="CXJ13" i="17"/>
  <c r="CXK13" i="17"/>
  <c r="CXL13" i="17"/>
  <c r="CXM13" i="17"/>
  <c r="CXN13" i="17"/>
  <c r="CXO13" i="17"/>
  <c r="CXP13" i="17"/>
  <c r="CXQ13" i="17"/>
  <c r="CXR13" i="17"/>
  <c r="CXS13" i="17"/>
  <c r="CXT13" i="17"/>
  <c r="CXU13" i="17"/>
  <c r="CXV13" i="17"/>
  <c r="CXW13" i="17"/>
  <c r="CXX13" i="17"/>
  <c r="CXY13" i="17"/>
  <c r="CXZ13" i="17"/>
  <c r="CYA13" i="17"/>
  <c r="CYB13" i="17"/>
  <c r="CYC13" i="17"/>
  <c r="CYD13" i="17"/>
  <c r="CYE13" i="17"/>
  <c r="CYF13" i="17"/>
  <c r="CYG13" i="17"/>
  <c r="CYH13" i="17"/>
  <c r="CYI13" i="17"/>
  <c r="CYJ13" i="17"/>
  <c r="CYK13" i="17"/>
  <c r="CYL13" i="17"/>
  <c r="CYM13" i="17"/>
  <c r="CYN13" i="17"/>
  <c r="CYO13" i="17"/>
  <c r="CYP13" i="17"/>
  <c r="CYQ13" i="17"/>
  <c r="CYR13" i="17"/>
  <c r="CYS13" i="17"/>
  <c r="CYT13" i="17"/>
  <c r="CYU13" i="17"/>
  <c r="CYV13" i="17"/>
  <c r="CYW13" i="17"/>
  <c r="CYX13" i="17"/>
  <c r="CYY13" i="17"/>
  <c r="CYZ13" i="17"/>
  <c r="CZA13" i="17"/>
  <c r="CZB13" i="17"/>
  <c r="CZC13" i="17"/>
  <c r="CZD13" i="17"/>
  <c r="CZE13" i="17"/>
  <c r="CZF13" i="17"/>
  <c r="CZG13" i="17"/>
  <c r="CZH13" i="17"/>
  <c r="CZI13" i="17"/>
  <c r="CZJ13" i="17"/>
  <c r="CZK13" i="17"/>
  <c r="CZL13" i="17"/>
  <c r="CZM13" i="17"/>
  <c r="CZN13" i="17"/>
  <c r="CZO13" i="17"/>
  <c r="CZP13" i="17"/>
  <c r="CZQ13" i="17"/>
  <c r="CZR13" i="17"/>
  <c r="CZS13" i="17"/>
  <c r="CZT13" i="17"/>
  <c r="CZU13" i="17"/>
  <c r="CZV13" i="17"/>
  <c r="CZW13" i="17"/>
  <c r="CZX13" i="17"/>
  <c r="CZY13" i="17"/>
  <c r="CZZ13" i="17"/>
  <c r="DAA13" i="17"/>
  <c r="DAB13" i="17"/>
  <c r="DAC13" i="17"/>
  <c r="DAD13" i="17"/>
  <c r="DAE13" i="17"/>
  <c r="DAF13" i="17"/>
  <c r="DAG13" i="17"/>
  <c r="DAH13" i="17"/>
  <c r="DAI13" i="17"/>
  <c r="DAJ13" i="17"/>
  <c r="DAK13" i="17"/>
  <c r="DAL13" i="17"/>
  <c r="DAM13" i="17"/>
  <c r="DAN13" i="17"/>
  <c r="DAO13" i="17"/>
  <c r="DAP13" i="17"/>
  <c r="DAQ13" i="17"/>
  <c r="DAR13" i="17"/>
  <c r="DAS13" i="17"/>
  <c r="DAT13" i="17"/>
  <c r="DAU13" i="17"/>
  <c r="DAV13" i="17"/>
  <c r="DAW13" i="17"/>
  <c r="DAX13" i="17"/>
  <c r="DAY13" i="17"/>
  <c r="DAZ13" i="17"/>
  <c r="DBA13" i="17"/>
  <c r="DBB13" i="17"/>
  <c r="DBC13" i="17"/>
  <c r="DBD13" i="17"/>
  <c r="DBE13" i="17"/>
  <c r="DBF13" i="17"/>
  <c r="DBG13" i="17"/>
  <c r="DBH13" i="17"/>
  <c r="DBI13" i="17"/>
  <c r="DBJ13" i="17"/>
  <c r="DBK13" i="17"/>
  <c r="DBL13" i="17"/>
  <c r="DBM13" i="17"/>
  <c r="DBN13" i="17"/>
  <c r="DBO13" i="17"/>
  <c r="DBP13" i="17"/>
  <c r="DBQ13" i="17"/>
  <c r="DBR13" i="17"/>
  <c r="DBS13" i="17"/>
  <c r="DBT13" i="17"/>
  <c r="DBU13" i="17"/>
  <c r="DBV13" i="17"/>
  <c r="DBW13" i="17"/>
  <c r="DBX13" i="17"/>
  <c r="DBY13" i="17"/>
  <c r="DBZ13" i="17"/>
  <c r="DCA13" i="17"/>
  <c r="DCB13" i="17"/>
  <c r="DCC13" i="17"/>
  <c r="DCD13" i="17"/>
  <c r="DCE13" i="17"/>
  <c r="DCF13" i="17"/>
  <c r="DCG13" i="17"/>
  <c r="DCH13" i="17"/>
  <c r="DCI13" i="17"/>
  <c r="DCJ13" i="17"/>
  <c r="DCK13" i="17"/>
  <c r="DCL13" i="17"/>
  <c r="DCM13" i="17"/>
  <c r="DCN13" i="17"/>
  <c r="DCO13" i="17"/>
  <c r="DCP13" i="17"/>
  <c r="DCQ13" i="17"/>
  <c r="DCR13" i="17"/>
  <c r="DCS13" i="17"/>
  <c r="DCT13" i="17"/>
  <c r="DCU13" i="17"/>
  <c r="DCV13" i="17"/>
  <c r="DCW13" i="17"/>
  <c r="DCX13" i="17"/>
  <c r="DCY13" i="17"/>
  <c r="DCZ13" i="17"/>
  <c r="DDA13" i="17"/>
  <c r="DDB13" i="17"/>
  <c r="DDC13" i="17"/>
  <c r="DDD13" i="17"/>
  <c r="DDE13" i="17"/>
  <c r="DDF13" i="17"/>
  <c r="DDG13" i="17"/>
  <c r="DDH13" i="17"/>
  <c r="DDI13" i="17"/>
  <c r="DDJ13" i="17"/>
  <c r="DDK13" i="17"/>
  <c r="DDL13" i="17"/>
  <c r="DDM13" i="17"/>
  <c r="DDN13" i="17"/>
  <c r="DDO13" i="17"/>
  <c r="DDP13" i="17"/>
  <c r="DDQ13" i="17"/>
  <c r="DDR13" i="17"/>
  <c r="DDS13" i="17"/>
  <c r="DDT13" i="17"/>
  <c r="DDU13" i="17"/>
  <c r="DDV13" i="17"/>
  <c r="DDW13" i="17"/>
  <c r="DDX13" i="17"/>
  <c r="DDY13" i="17"/>
  <c r="DDZ13" i="17"/>
  <c r="DEA13" i="17"/>
  <c r="DEB13" i="17"/>
  <c r="DEC13" i="17"/>
  <c r="DED13" i="17"/>
  <c r="DEE13" i="17"/>
  <c r="DEF13" i="17"/>
  <c r="DEG13" i="17"/>
  <c r="DEH13" i="17"/>
  <c r="DEI13" i="17"/>
  <c r="DEJ13" i="17"/>
  <c r="DEK13" i="17"/>
  <c r="DEL13" i="17"/>
  <c r="DEM13" i="17"/>
  <c r="DEN13" i="17"/>
  <c r="DEO13" i="17"/>
  <c r="DEP13" i="17"/>
  <c r="DEQ13" i="17"/>
  <c r="DER13" i="17"/>
  <c r="DES13" i="17"/>
  <c r="DET13" i="17"/>
  <c r="DEU13" i="17"/>
  <c r="DEV13" i="17"/>
  <c r="DEW13" i="17"/>
  <c r="DEX13" i="17"/>
  <c r="DEY13" i="17"/>
  <c r="DEZ13" i="17"/>
  <c r="DFA13" i="17"/>
  <c r="DFB13" i="17"/>
  <c r="DFC13" i="17"/>
  <c r="DFD13" i="17"/>
  <c r="DFE13" i="17"/>
  <c r="DFF13" i="17"/>
  <c r="DFG13" i="17"/>
  <c r="DFH13" i="17"/>
  <c r="DFI13" i="17"/>
  <c r="DFJ13" i="17"/>
  <c r="DFK13" i="17"/>
  <c r="DFL13" i="17"/>
  <c r="DFM13" i="17"/>
  <c r="DFN13" i="17"/>
  <c r="DFO13" i="17"/>
  <c r="DFP13" i="17"/>
  <c r="DFQ13" i="17"/>
  <c r="DFR13" i="17"/>
  <c r="DFS13" i="17"/>
  <c r="DFT13" i="17"/>
  <c r="DFU13" i="17"/>
  <c r="DFV13" i="17"/>
  <c r="DFW13" i="17"/>
  <c r="DFX13" i="17"/>
  <c r="DFY13" i="17"/>
  <c r="DFZ13" i="17"/>
  <c r="DGA13" i="17"/>
  <c r="DGB13" i="17"/>
  <c r="DGC13" i="17"/>
  <c r="DGD13" i="17"/>
  <c r="DGE13" i="17"/>
  <c r="DGF13" i="17"/>
  <c r="DGG13" i="17"/>
  <c r="DGH13" i="17"/>
  <c r="DGI13" i="17"/>
  <c r="DGJ13" i="17"/>
  <c r="DGK13" i="17"/>
  <c r="DGL13" i="17"/>
  <c r="DGM13" i="17"/>
  <c r="DGN13" i="17"/>
  <c r="DGO13" i="17"/>
  <c r="DGP13" i="17"/>
  <c r="DGQ13" i="17"/>
  <c r="DGR13" i="17"/>
  <c r="DGS13" i="17"/>
  <c r="DGT13" i="17"/>
  <c r="DGU13" i="17"/>
  <c r="DGV13" i="17"/>
  <c r="DGW13" i="17"/>
  <c r="DGX13" i="17"/>
  <c r="DGY13" i="17"/>
  <c r="DGZ13" i="17"/>
  <c r="DHA13" i="17"/>
  <c r="DHB13" i="17"/>
  <c r="DHC13" i="17"/>
  <c r="DHD13" i="17"/>
  <c r="DHE13" i="17"/>
  <c r="DHF13" i="17"/>
  <c r="DHG13" i="17"/>
  <c r="DHH13" i="17"/>
  <c r="DHI13" i="17"/>
  <c r="DHJ13" i="17"/>
  <c r="DHK13" i="17"/>
  <c r="DHL13" i="17"/>
  <c r="DHM13" i="17"/>
  <c r="DHN13" i="17"/>
  <c r="DHO13" i="17"/>
  <c r="DHP13" i="17"/>
  <c r="DHQ13" i="17"/>
  <c r="DHR13" i="17"/>
  <c r="DHS13" i="17"/>
  <c r="DHT13" i="17"/>
  <c r="DHU13" i="17"/>
  <c r="DHV13" i="17"/>
  <c r="DHW13" i="17"/>
  <c r="DHX13" i="17"/>
  <c r="DHY13" i="17"/>
  <c r="DHZ13" i="17"/>
  <c r="DIA13" i="17"/>
  <c r="DIB13" i="17"/>
  <c r="DIC13" i="17"/>
  <c r="DID13" i="17"/>
  <c r="DIE13" i="17"/>
  <c r="DIF13" i="17"/>
  <c r="DIG13" i="17"/>
  <c r="DIH13" i="17"/>
  <c r="DII13" i="17"/>
  <c r="DIJ13" i="17"/>
  <c r="DIK13" i="17"/>
  <c r="DIL13" i="17"/>
  <c r="DIM13" i="17"/>
  <c r="DIN13" i="17"/>
  <c r="DIO13" i="17"/>
  <c r="DIP13" i="17"/>
  <c r="DIQ13" i="17"/>
  <c r="DIR13" i="17"/>
  <c r="DIS13" i="17"/>
  <c r="DIT13" i="17"/>
  <c r="DIU13" i="17"/>
  <c r="DIV13" i="17"/>
  <c r="DIW13" i="17"/>
  <c r="DIX13" i="17"/>
  <c r="DIY13" i="17"/>
  <c r="DIZ13" i="17"/>
  <c r="DJA13" i="17"/>
  <c r="DJB13" i="17"/>
  <c r="DJC13" i="17"/>
  <c r="DJD13" i="17"/>
  <c r="DJE13" i="17"/>
  <c r="DJF13" i="17"/>
  <c r="DJG13" i="17"/>
  <c r="DJH13" i="17"/>
  <c r="DJI13" i="17"/>
  <c r="DJJ13" i="17"/>
  <c r="DJK13" i="17"/>
  <c r="DJL13" i="17"/>
  <c r="DJM13" i="17"/>
  <c r="DJN13" i="17"/>
  <c r="DJO13" i="17"/>
  <c r="DJP13" i="17"/>
  <c r="DJQ13" i="17"/>
  <c r="DJR13" i="17"/>
  <c r="DJS13" i="17"/>
  <c r="DJT13" i="17"/>
  <c r="DJU13" i="17"/>
  <c r="DJV13" i="17"/>
  <c r="DJW13" i="17"/>
  <c r="DJX13" i="17"/>
  <c r="DJY13" i="17"/>
  <c r="DJZ13" i="17"/>
  <c r="DKA13" i="17"/>
  <c r="DKB13" i="17"/>
  <c r="DKC13" i="17"/>
  <c r="DKD13" i="17"/>
  <c r="DKE13" i="17"/>
  <c r="DKF13" i="17"/>
  <c r="DKG13" i="17"/>
  <c r="DKH13" i="17"/>
  <c r="DKI13" i="17"/>
  <c r="DKJ13" i="17"/>
  <c r="DKK13" i="17"/>
  <c r="DKL13" i="17"/>
  <c r="DKM13" i="17"/>
  <c r="DKN13" i="17"/>
  <c r="DKO13" i="17"/>
  <c r="DKP13" i="17"/>
  <c r="DKQ13" i="17"/>
  <c r="DKR13" i="17"/>
  <c r="DKS13" i="17"/>
  <c r="DKT13" i="17"/>
  <c r="DKU13" i="17"/>
  <c r="DKV13" i="17"/>
  <c r="DKW13" i="17"/>
  <c r="DKX13" i="17"/>
  <c r="DKY13" i="17"/>
  <c r="DKZ13" i="17"/>
  <c r="DLA13" i="17"/>
  <c r="DLB13" i="17"/>
  <c r="DLC13" i="17"/>
  <c r="DLD13" i="17"/>
  <c r="DLE13" i="17"/>
  <c r="DLF13" i="17"/>
  <c r="DLG13" i="17"/>
  <c r="DLH13" i="17"/>
  <c r="DLI13" i="17"/>
  <c r="DLJ13" i="17"/>
  <c r="DLK13" i="17"/>
  <c r="DLL13" i="17"/>
  <c r="DLM13" i="17"/>
  <c r="DLN13" i="17"/>
  <c r="DLO13" i="17"/>
  <c r="DLP13" i="17"/>
  <c r="DLQ13" i="17"/>
  <c r="DLR13" i="17"/>
  <c r="DLS13" i="17"/>
  <c r="DLT13" i="17"/>
  <c r="DLU13" i="17"/>
  <c r="DLV13" i="17"/>
  <c r="DLW13" i="17"/>
  <c r="DLX13" i="17"/>
  <c r="DLY13" i="17"/>
  <c r="DLZ13" i="17"/>
  <c r="DMA13" i="17"/>
  <c r="DMB13" i="17"/>
  <c r="DMC13" i="17"/>
  <c r="DMD13" i="17"/>
  <c r="DME13" i="17"/>
  <c r="DMF13" i="17"/>
  <c r="DMG13" i="17"/>
  <c r="DMH13" i="17"/>
  <c r="DMI13" i="17"/>
  <c r="DMJ13" i="17"/>
  <c r="DMK13" i="17"/>
  <c r="DML13" i="17"/>
  <c r="DMM13" i="17"/>
  <c r="DMN13" i="17"/>
  <c r="DMO13" i="17"/>
  <c r="DMP13" i="17"/>
  <c r="DMQ13" i="17"/>
  <c r="DMR13" i="17"/>
  <c r="DMS13" i="17"/>
  <c r="DMT13" i="17"/>
  <c r="DMU13" i="17"/>
  <c r="DMV13" i="17"/>
  <c r="DMW13" i="17"/>
  <c r="DMX13" i="17"/>
  <c r="DMY13" i="17"/>
  <c r="DMZ13" i="17"/>
  <c r="DNA13" i="17"/>
  <c r="DNB13" i="17"/>
  <c r="DNC13" i="17"/>
  <c r="DND13" i="17"/>
  <c r="DNE13" i="17"/>
  <c r="DNF13" i="17"/>
  <c r="DNG13" i="17"/>
  <c r="DNH13" i="17"/>
  <c r="DNI13" i="17"/>
  <c r="DNJ13" i="17"/>
  <c r="DNK13" i="17"/>
  <c r="DNL13" i="17"/>
  <c r="DNM13" i="17"/>
  <c r="DNN13" i="17"/>
  <c r="DNO13" i="17"/>
  <c r="DNP13" i="17"/>
  <c r="DNQ13" i="17"/>
  <c r="DNR13" i="17"/>
  <c r="DNS13" i="17"/>
  <c r="DNT13" i="17"/>
  <c r="DNU13" i="17"/>
  <c r="DNV13" i="17"/>
  <c r="DNW13" i="17"/>
  <c r="DNX13" i="17"/>
  <c r="DNY13" i="17"/>
  <c r="DNZ13" i="17"/>
  <c r="DOA13" i="17"/>
  <c r="DOB13" i="17"/>
  <c r="DOC13" i="17"/>
  <c r="DOD13" i="17"/>
  <c r="DOE13" i="17"/>
  <c r="DOF13" i="17"/>
  <c r="DOG13" i="17"/>
  <c r="DOH13" i="17"/>
  <c r="DOI13" i="17"/>
  <c r="DOJ13" i="17"/>
  <c r="DOK13" i="17"/>
  <c r="DOL13" i="17"/>
  <c r="DOM13" i="17"/>
  <c r="DON13" i="17"/>
  <c r="DOO13" i="17"/>
  <c r="DOP13" i="17"/>
  <c r="DOQ13" i="17"/>
  <c r="DOR13" i="17"/>
  <c r="DOS13" i="17"/>
  <c r="DOT13" i="17"/>
  <c r="DOU13" i="17"/>
  <c r="DOV13" i="17"/>
  <c r="DOW13" i="17"/>
  <c r="DOX13" i="17"/>
  <c r="DOY13" i="17"/>
  <c r="DOZ13" i="17"/>
  <c r="DPA13" i="17"/>
  <c r="DPB13" i="17"/>
  <c r="DPC13" i="17"/>
  <c r="DPD13" i="17"/>
  <c r="DPE13" i="17"/>
  <c r="DPF13" i="17"/>
  <c r="DPG13" i="17"/>
  <c r="DPH13" i="17"/>
  <c r="DPI13" i="17"/>
  <c r="DPJ13" i="17"/>
  <c r="DPK13" i="17"/>
  <c r="DPL13" i="17"/>
  <c r="DPM13" i="17"/>
  <c r="DPN13" i="17"/>
  <c r="DPO13" i="17"/>
  <c r="DPP13" i="17"/>
  <c r="DPQ13" i="17"/>
  <c r="DPR13" i="17"/>
  <c r="DPS13" i="17"/>
  <c r="DPT13" i="17"/>
  <c r="DPU13" i="17"/>
  <c r="DPV13" i="17"/>
  <c r="DPW13" i="17"/>
  <c r="DPX13" i="17"/>
  <c r="DPY13" i="17"/>
  <c r="DPZ13" i="17"/>
  <c r="DQA13" i="17"/>
  <c r="DQB13" i="17"/>
  <c r="DQC13" i="17"/>
  <c r="DQD13" i="17"/>
  <c r="DQE13" i="17"/>
  <c r="DQF13" i="17"/>
  <c r="DQG13" i="17"/>
  <c r="DQH13" i="17"/>
  <c r="DQI13" i="17"/>
  <c r="DQJ13" i="17"/>
  <c r="DQK13" i="17"/>
  <c r="DQL13" i="17"/>
  <c r="DQM13" i="17"/>
  <c r="DQN13" i="17"/>
  <c r="DQO13" i="17"/>
  <c r="DQP13" i="17"/>
  <c r="DQQ13" i="17"/>
  <c r="DQR13" i="17"/>
  <c r="DQS13" i="17"/>
  <c r="DQT13" i="17"/>
  <c r="DQU13" i="17"/>
  <c r="DQV13" i="17"/>
  <c r="DQW13" i="17"/>
  <c r="DQX13" i="17"/>
  <c r="DQY13" i="17"/>
  <c r="DQZ13" i="17"/>
  <c r="DRA13" i="17"/>
  <c r="DRB13" i="17"/>
  <c r="DRC13" i="17"/>
  <c r="DRD13" i="17"/>
  <c r="DRE13" i="17"/>
  <c r="DRF13" i="17"/>
  <c r="DRG13" i="17"/>
  <c r="DRH13" i="17"/>
  <c r="DRI13" i="17"/>
  <c r="DRJ13" i="17"/>
  <c r="DRK13" i="17"/>
  <c r="DRL13" i="17"/>
  <c r="DRM13" i="17"/>
  <c r="DRN13" i="17"/>
  <c r="DRO13" i="17"/>
  <c r="DRP13" i="17"/>
  <c r="DRQ13" i="17"/>
  <c r="DRR13" i="17"/>
  <c r="DRS13" i="17"/>
  <c r="DRT13" i="17"/>
  <c r="DRU13" i="17"/>
  <c r="DRV13" i="17"/>
  <c r="DRW13" i="17"/>
  <c r="DRX13" i="17"/>
  <c r="DRY13" i="17"/>
  <c r="DRZ13" i="17"/>
  <c r="DSA13" i="17"/>
  <c r="DSB13" i="17"/>
  <c r="DSC13" i="17"/>
  <c r="DSD13" i="17"/>
  <c r="DSE13" i="17"/>
  <c r="DSF13" i="17"/>
  <c r="DSG13" i="17"/>
  <c r="DSH13" i="17"/>
  <c r="DSI13" i="17"/>
  <c r="DSJ13" i="17"/>
  <c r="DSK13" i="17"/>
  <c r="DSL13" i="17"/>
  <c r="DSM13" i="17"/>
  <c r="DSN13" i="17"/>
  <c r="DSO13" i="17"/>
  <c r="DSP13" i="17"/>
  <c r="DSQ13" i="17"/>
  <c r="DSR13" i="17"/>
  <c r="DSS13" i="17"/>
  <c r="DST13" i="17"/>
  <c r="DSU13" i="17"/>
  <c r="DSV13" i="17"/>
  <c r="DSW13" i="17"/>
  <c r="DSX13" i="17"/>
  <c r="DSY13" i="17"/>
  <c r="DSZ13" i="17"/>
  <c r="DTA13" i="17"/>
  <c r="DTB13" i="17"/>
  <c r="DTC13" i="17"/>
  <c r="DTD13" i="17"/>
  <c r="DTE13" i="17"/>
  <c r="DTF13" i="17"/>
  <c r="DTG13" i="17"/>
  <c r="DTH13" i="17"/>
  <c r="DTI13" i="17"/>
  <c r="DTJ13" i="17"/>
  <c r="DTK13" i="17"/>
  <c r="DTL13" i="17"/>
  <c r="DTM13" i="17"/>
  <c r="DTN13" i="17"/>
  <c r="DTO13" i="17"/>
  <c r="DTP13" i="17"/>
  <c r="DTQ13" i="17"/>
  <c r="DTR13" i="17"/>
  <c r="DTS13" i="17"/>
  <c r="DTT13" i="17"/>
  <c r="DTU13" i="17"/>
  <c r="DTV13" i="17"/>
  <c r="DTW13" i="17"/>
  <c r="DTX13" i="17"/>
  <c r="DTY13" i="17"/>
  <c r="DTZ13" i="17"/>
  <c r="DUA13" i="17"/>
  <c r="DUB13" i="17"/>
  <c r="DUC13" i="17"/>
  <c r="DUD13" i="17"/>
  <c r="DUE13" i="17"/>
  <c r="DUF13" i="17"/>
  <c r="DUG13" i="17"/>
  <c r="DUH13" i="17"/>
  <c r="DUI13" i="17"/>
  <c r="DUJ13" i="17"/>
  <c r="DUK13" i="17"/>
  <c r="DUL13" i="17"/>
  <c r="DUM13" i="17"/>
  <c r="DUN13" i="17"/>
  <c r="DUO13" i="17"/>
  <c r="DUP13" i="17"/>
  <c r="DUQ13" i="17"/>
  <c r="DUR13" i="17"/>
  <c r="DUS13" i="17"/>
  <c r="DUT13" i="17"/>
  <c r="DUU13" i="17"/>
  <c r="DUV13" i="17"/>
  <c r="DUW13" i="17"/>
  <c r="DUX13" i="17"/>
  <c r="DUY13" i="17"/>
  <c r="DUZ13" i="17"/>
  <c r="DVA13" i="17"/>
  <c r="DVB13" i="17"/>
  <c r="DVC13" i="17"/>
  <c r="DVD13" i="17"/>
  <c r="DVE13" i="17"/>
  <c r="DVF13" i="17"/>
  <c r="DVG13" i="17"/>
  <c r="DVH13" i="17"/>
  <c r="DVI13" i="17"/>
  <c r="DVJ13" i="17"/>
  <c r="DVK13" i="17"/>
  <c r="DVL13" i="17"/>
  <c r="DVM13" i="17"/>
  <c r="DVN13" i="17"/>
  <c r="DVO13" i="17"/>
  <c r="DVP13" i="17"/>
  <c r="DVQ13" i="17"/>
  <c r="DVR13" i="17"/>
  <c r="DVS13" i="17"/>
  <c r="DVT13" i="17"/>
  <c r="DVU13" i="17"/>
  <c r="DVV13" i="17"/>
  <c r="DVW13" i="17"/>
  <c r="DVX13" i="17"/>
  <c r="DVY13" i="17"/>
  <c r="DVZ13" i="17"/>
  <c r="DWA13" i="17"/>
  <c r="DWB13" i="17"/>
  <c r="DWC13" i="17"/>
  <c r="DWD13" i="17"/>
  <c r="DWE13" i="17"/>
  <c r="DWF13" i="17"/>
  <c r="DWG13" i="17"/>
  <c r="DWH13" i="17"/>
  <c r="DWI13" i="17"/>
  <c r="DWJ13" i="17"/>
  <c r="DWK13" i="17"/>
  <c r="DWL13" i="17"/>
  <c r="DWM13" i="17"/>
  <c r="DWN13" i="17"/>
  <c r="DWO13" i="17"/>
  <c r="DWP13" i="17"/>
  <c r="DWQ13" i="17"/>
  <c r="DWR13" i="17"/>
  <c r="DWS13" i="17"/>
  <c r="DWT13" i="17"/>
  <c r="DWU13" i="17"/>
  <c r="DWV13" i="17"/>
  <c r="DWW13" i="17"/>
  <c r="DWX13" i="17"/>
  <c r="DWY13" i="17"/>
  <c r="DWZ13" i="17"/>
  <c r="DXA13" i="17"/>
  <c r="DXB13" i="17"/>
  <c r="DXC13" i="17"/>
  <c r="DXD13" i="17"/>
  <c r="DXE13" i="17"/>
  <c r="DXF13" i="17"/>
  <c r="DXG13" i="17"/>
  <c r="DXH13" i="17"/>
  <c r="DXI13" i="17"/>
  <c r="DXJ13" i="17"/>
  <c r="DXK13" i="17"/>
  <c r="DXL13" i="17"/>
  <c r="DXM13" i="17"/>
  <c r="DXN13" i="17"/>
  <c r="DXO13" i="17"/>
  <c r="DXP13" i="17"/>
  <c r="DXQ13" i="17"/>
  <c r="DXR13" i="17"/>
  <c r="DXS13" i="17"/>
  <c r="DXT13" i="17"/>
  <c r="DXU13" i="17"/>
  <c r="DXV13" i="17"/>
  <c r="DXW13" i="17"/>
  <c r="DXX13" i="17"/>
  <c r="DXY13" i="17"/>
  <c r="DXZ13" i="17"/>
  <c r="DYA13" i="17"/>
  <c r="DYB13" i="17"/>
  <c r="DYC13" i="17"/>
  <c r="DYD13" i="17"/>
  <c r="DYE13" i="17"/>
  <c r="DYF13" i="17"/>
  <c r="DYG13" i="17"/>
  <c r="DYH13" i="17"/>
  <c r="DYI13" i="17"/>
  <c r="DYJ13" i="17"/>
  <c r="DYK13" i="17"/>
  <c r="DYL13" i="17"/>
  <c r="DYM13" i="17"/>
  <c r="DYN13" i="17"/>
  <c r="DYO13" i="17"/>
  <c r="DYP13" i="17"/>
  <c r="DYQ13" i="17"/>
  <c r="DYR13" i="17"/>
  <c r="DYS13" i="17"/>
  <c r="DYT13" i="17"/>
  <c r="DYU13" i="17"/>
  <c r="DYV13" i="17"/>
  <c r="DYW13" i="17"/>
  <c r="DYX13" i="17"/>
  <c r="DYY13" i="17"/>
  <c r="DYZ13" i="17"/>
  <c r="DZA13" i="17"/>
  <c r="DZB13" i="17"/>
  <c r="DZC13" i="17"/>
  <c r="DZD13" i="17"/>
  <c r="DZE13" i="17"/>
  <c r="DZF13" i="17"/>
  <c r="DZG13" i="17"/>
  <c r="DZH13" i="17"/>
  <c r="DZI13" i="17"/>
  <c r="DZJ13" i="17"/>
  <c r="DZK13" i="17"/>
  <c r="DZL13" i="17"/>
  <c r="DZM13" i="17"/>
  <c r="DZN13" i="17"/>
  <c r="DZO13" i="17"/>
  <c r="DZP13" i="17"/>
  <c r="DZQ13" i="17"/>
  <c r="DZR13" i="17"/>
  <c r="DZS13" i="17"/>
  <c r="DZT13" i="17"/>
  <c r="DZU13" i="17"/>
  <c r="DZV13" i="17"/>
  <c r="DZW13" i="17"/>
  <c r="DZX13" i="17"/>
  <c r="DZY13" i="17"/>
  <c r="DZZ13" i="17"/>
  <c r="EAA13" i="17"/>
  <c r="EAB13" i="17"/>
  <c r="EAC13" i="17"/>
  <c r="EAD13" i="17"/>
  <c r="EAE13" i="17"/>
  <c r="EAF13" i="17"/>
  <c r="EAG13" i="17"/>
  <c r="EAH13" i="17"/>
  <c r="EAI13" i="17"/>
  <c r="EAJ13" i="17"/>
  <c r="EAK13" i="17"/>
  <c r="EAL13" i="17"/>
  <c r="EAM13" i="17"/>
  <c r="EAN13" i="17"/>
  <c r="EAO13" i="17"/>
  <c r="EAP13" i="17"/>
  <c r="EAQ13" i="17"/>
  <c r="EAR13" i="17"/>
  <c r="EAS13" i="17"/>
  <c r="EAT13" i="17"/>
  <c r="EAU13" i="17"/>
  <c r="EAV13" i="17"/>
  <c r="EAW13" i="17"/>
  <c r="EAX13" i="17"/>
  <c r="EAY13" i="17"/>
  <c r="EAZ13" i="17"/>
  <c r="EBA13" i="17"/>
  <c r="EBB13" i="17"/>
  <c r="EBC13" i="17"/>
  <c r="EBD13" i="17"/>
  <c r="EBE13" i="17"/>
  <c r="EBF13" i="17"/>
  <c r="EBG13" i="17"/>
  <c r="EBH13" i="17"/>
  <c r="EBI13" i="17"/>
  <c r="EBJ13" i="17"/>
  <c r="EBK13" i="17"/>
  <c r="EBL13" i="17"/>
  <c r="EBM13" i="17"/>
  <c r="EBN13" i="17"/>
  <c r="EBO13" i="17"/>
  <c r="EBP13" i="17"/>
  <c r="EBQ13" i="17"/>
  <c r="EBR13" i="17"/>
  <c r="EBS13" i="17"/>
  <c r="EBT13" i="17"/>
  <c r="EBU13" i="17"/>
  <c r="EBV13" i="17"/>
  <c r="EBW13" i="17"/>
  <c r="EBX13" i="17"/>
  <c r="EBY13" i="17"/>
  <c r="EBZ13" i="17"/>
  <c r="ECA13" i="17"/>
  <c r="ECB13" i="17"/>
  <c r="ECC13" i="17"/>
  <c r="ECD13" i="17"/>
  <c r="ECE13" i="17"/>
  <c r="ECF13" i="17"/>
  <c r="ECG13" i="17"/>
  <c r="ECH13" i="17"/>
  <c r="ECI13" i="17"/>
  <c r="ECJ13" i="17"/>
  <c r="ECK13" i="17"/>
  <c r="ECL13" i="17"/>
  <c r="ECM13" i="17"/>
  <c r="ECN13" i="17"/>
  <c r="ECO13" i="17"/>
  <c r="ECP13" i="17"/>
  <c r="ECQ13" i="17"/>
  <c r="ECR13" i="17"/>
  <c r="ECS13" i="17"/>
  <c r="ECT13" i="17"/>
  <c r="ECU13" i="17"/>
  <c r="ECV13" i="17"/>
  <c r="ECW13" i="17"/>
  <c r="ECX13" i="17"/>
  <c r="ECY13" i="17"/>
  <c r="ECZ13" i="17"/>
  <c r="EDA13" i="17"/>
  <c r="EDB13" i="17"/>
  <c r="EDC13" i="17"/>
  <c r="EDD13" i="17"/>
  <c r="EDE13" i="17"/>
  <c r="EDF13" i="17"/>
  <c r="EDG13" i="17"/>
  <c r="EDH13" i="17"/>
  <c r="EDI13" i="17"/>
  <c r="EDJ13" i="17"/>
  <c r="EDK13" i="17"/>
  <c r="EDL13" i="17"/>
  <c r="EDM13" i="17"/>
  <c r="EDN13" i="17"/>
  <c r="EDO13" i="17"/>
  <c r="EDP13" i="17"/>
  <c r="EDQ13" i="17"/>
  <c r="EDR13" i="17"/>
  <c r="EDS13" i="17"/>
  <c r="EDT13" i="17"/>
  <c r="EDU13" i="17"/>
  <c r="EDV13" i="17"/>
  <c r="EDW13" i="17"/>
  <c r="EDX13" i="17"/>
  <c r="EDY13" i="17"/>
  <c r="EDZ13" i="17"/>
  <c r="EEA13" i="17"/>
  <c r="EEB13" i="17"/>
  <c r="EEC13" i="17"/>
  <c r="EED13" i="17"/>
  <c r="EEE13" i="17"/>
  <c r="EEF13" i="17"/>
  <c r="EEG13" i="17"/>
  <c r="EEH13" i="17"/>
  <c r="EEI13" i="17"/>
  <c r="EEJ13" i="17"/>
  <c r="EEK13" i="17"/>
  <c r="EEL13" i="17"/>
  <c r="EEM13" i="17"/>
  <c r="EEN13" i="17"/>
  <c r="EEO13" i="17"/>
  <c r="EEP13" i="17"/>
  <c r="EEQ13" i="17"/>
  <c r="EER13" i="17"/>
  <c r="EES13" i="17"/>
  <c r="EET13" i="17"/>
  <c r="EEU13" i="17"/>
  <c r="EEV13" i="17"/>
  <c r="EEW13" i="17"/>
  <c r="EEX13" i="17"/>
  <c r="EEY13" i="17"/>
  <c r="EEZ13" i="17"/>
  <c r="EFA13" i="17"/>
  <c r="EFB13" i="17"/>
  <c r="EFC13" i="17"/>
  <c r="EFD13" i="17"/>
  <c r="EFE13" i="17"/>
  <c r="EFF13" i="17"/>
  <c r="EFG13" i="17"/>
  <c r="EFH13" i="17"/>
  <c r="EFI13" i="17"/>
  <c r="EFJ13" i="17"/>
  <c r="EFK13" i="17"/>
  <c r="EFL13" i="17"/>
  <c r="EFM13" i="17"/>
  <c r="EFN13" i="17"/>
  <c r="EFO13" i="17"/>
  <c r="EFP13" i="17"/>
  <c r="EFQ13" i="17"/>
  <c r="EFR13" i="17"/>
  <c r="EFS13" i="17"/>
  <c r="EFT13" i="17"/>
  <c r="EFU13" i="17"/>
  <c r="EFV13" i="17"/>
  <c r="EFW13" i="17"/>
  <c r="EFX13" i="17"/>
  <c r="EFY13" i="17"/>
  <c r="EFZ13" i="17"/>
  <c r="EGA13" i="17"/>
  <c r="EGB13" i="17"/>
  <c r="EGC13" i="17"/>
  <c r="EGD13" i="17"/>
  <c r="EGE13" i="17"/>
  <c r="EGF13" i="17"/>
  <c r="EGG13" i="17"/>
  <c r="EGH13" i="17"/>
  <c r="EGI13" i="17"/>
  <c r="EGJ13" i="17"/>
  <c r="EGK13" i="17"/>
  <c r="EGL13" i="17"/>
  <c r="EGM13" i="17"/>
  <c r="EGN13" i="17"/>
  <c r="EGO13" i="17"/>
  <c r="EGP13" i="17"/>
  <c r="EGQ13" i="17"/>
  <c r="EGR13" i="17"/>
  <c r="EGS13" i="17"/>
  <c r="EGT13" i="17"/>
  <c r="EGU13" i="17"/>
  <c r="EGV13" i="17"/>
  <c r="EGW13" i="17"/>
  <c r="EGX13" i="17"/>
  <c r="EGY13" i="17"/>
  <c r="EGZ13" i="17"/>
  <c r="EHA13" i="17"/>
  <c r="EHB13" i="17"/>
  <c r="EHC13" i="17"/>
  <c r="EHD13" i="17"/>
  <c r="EHE13" i="17"/>
  <c r="EHF13" i="17"/>
  <c r="EHG13" i="17"/>
  <c r="EHH13" i="17"/>
  <c r="EHI13" i="17"/>
  <c r="EHJ13" i="17"/>
  <c r="EHK13" i="17"/>
  <c r="EHL13" i="17"/>
  <c r="EHM13" i="17"/>
  <c r="EHN13" i="17"/>
  <c r="EHO13" i="17"/>
  <c r="EHP13" i="17"/>
  <c r="EHQ13" i="17"/>
  <c r="EHR13" i="17"/>
  <c r="EHS13" i="17"/>
  <c r="EHT13" i="17"/>
  <c r="EHU13" i="17"/>
  <c r="EHV13" i="17"/>
  <c r="EHW13" i="17"/>
  <c r="EHX13" i="17"/>
  <c r="EHY13" i="17"/>
  <c r="EHZ13" i="17"/>
  <c r="EIA13" i="17"/>
  <c r="EIB13" i="17"/>
  <c r="EIC13" i="17"/>
  <c r="EID13" i="17"/>
  <c r="EIE13" i="17"/>
  <c r="EIF13" i="17"/>
  <c r="EIG13" i="17"/>
  <c r="EIH13" i="17"/>
  <c r="EII13" i="17"/>
  <c r="EIJ13" i="17"/>
  <c r="EIK13" i="17"/>
  <c r="EIL13" i="17"/>
  <c r="EIM13" i="17"/>
  <c r="EIN13" i="17"/>
  <c r="EIO13" i="17"/>
  <c r="EIP13" i="17"/>
  <c r="EIQ13" i="17"/>
  <c r="EIR13" i="17"/>
  <c r="EIS13" i="17"/>
  <c r="EIT13" i="17"/>
  <c r="EIU13" i="17"/>
  <c r="EIV13" i="17"/>
  <c r="EIW13" i="17"/>
  <c r="EIX13" i="17"/>
  <c r="EIY13" i="17"/>
  <c r="EIZ13" i="17"/>
  <c r="EJA13" i="17"/>
  <c r="EJB13" i="17"/>
  <c r="EJC13" i="17"/>
  <c r="EJD13" i="17"/>
  <c r="EJE13" i="17"/>
  <c r="EJF13" i="17"/>
  <c r="EJG13" i="17"/>
  <c r="EJH13" i="17"/>
  <c r="EJI13" i="17"/>
  <c r="EJJ13" i="17"/>
  <c r="EJK13" i="17"/>
  <c r="EJL13" i="17"/>
  <c r="EJM13" i="17"/>
  <c r="EJN13" i="17"/>
  <c r="EJO13" i="17"/>
  <c r="EJP13" i="17"/>
  <c r="EJQ13" i="17"/>
  <c r="EJR13" i="17"/>
  <c r="EJS13" i="17"/>
  <c r="EJT13" i="17"/>
  <c r="EJU13" i="17"/>
  <c r="EJV13" i="17"/>
  <c r="EJW13" i="17"/>
  <c r="EJX13" i="17"/>
  <c r="EJY13" i="17"/>
  <c r="EJZ13" i="17"/>
  <c r="EKA13" i="17"/>
  <c r="EKB13" i="17"/>
  <c r="EKC13" i="17"/>
  <c r="EKD13" i="17"/>
  <c r="EKE13" i="17"/>
  <c r="EKF13" i="17"/>
  <c r="EKG13" i="17"/>
  <c r="EKH13" i="17"/>
  <c r="EKI13" i="17"/>
  <c r="EKJ13" i="17"/>
  <c r="EKK13" i="17"/>
  <c r="EKL13" i="17"/>
  <c r="EKM13" i="17"/>
  <c r="EKN13" i="17"/>
  <c r="EKO13" i="17"/>
  <c r="EKP13" i="17"/>
  <c r="EKQ13" i="17"/>
  <c r="EKR13" i="17"/>
  <c r="EKS13" i="17"/>
  <c r="EKT13" i="17"/>
  <c r="EKU13" i="17"/>
  <c r="EKV13" i="17"/>
  <c r="EKW13" i="17"/>
  <c r="EKX13" i="17"/>
  <c r="EKY13" i="17"/>
  <c r="EKZ13" i="17"/>
  <c r="ELA13" i="17"/>
  <c r="ELB13" i="17"/>
  <c r="ELC13" i="17"/>
  <c r="ELD13" i="17"/>
  <c r="ELE13" i="17"/>
  <c r="ELF13" i="17"/>
  <c r="ELG13" i="17"/>
  <c r="ELH13" i="17"/>
  <c r="ELI13" i="17"/>
  <c r="ELJ13" i="17"/>
  <c r="ELK13" i="17"/>
  <c r="ELL13" i="17"/>
  <c r="ELM13" i="17"/>
  <c r="ELN13" i="17"/>
  <c r="ELO13" i="17"/>
  <c r="ELP13" i="17"/>
  <c r="ELQ13" i="17"/>
  <c r="ELR13" i="17"/>
  <c r="ELS13" i="17"/>
  <c r="ELT13" i="17"/>
  <c r="ELU13" i="17"/>
  <c r="ELV13" i="17"/>
  <c r="ELW13" i="17"/>
  <c r="ELX13" i="17"/>
  <c r="ELY13" i="17"/>
  <c r="ELZ13" i="17"/>
  <c r="EMA13" i="17"/>
  <c r="EMB13" i="17"/>
  <c r="EMC13" i="17"/>
  <c r="EMD13" i="17"/>
  <c r="EME13" i="17"/>
  <c r="EMF13" i="17"/>
  <c r="EMG13" i="17"/>
  <c r="EMH13" i="17"/>
  <c r="EMI13" i="17"/>
  <c r="EMJ13" i="17"/>
  <c r="EMK13" i="17"/>
  <c r="EML13" i="17"/>
  <c r="EMM13" i="17"/>
  <c r="EMN13" i="17"/>
  <c r="EMO13" i="17"/>
  <c r="EMP13" i="17"/>
  <c r="EMQ13" i="17"/>
  <c r="EMR13" i="17"/>
  <c r="EMS13" i="17"/>
  <c r="EMT13" i="17"/>
  <c r="EMU13" i="17"/>
  <c r="EMV13" i="17"/>
  <c r="EMW13" i="17"/>
  <c r="EMX13" i="17"/>
  <c r="EMY13" i="17"/>
  <c r="EMZ13" i="17"/>
  <c r="ENA13" i="17"/>
  <c r="ENB13" i="17"/>
  <c r="ENC13" i="17"/>
  <c r="END13" i="17"/>
  <c r="ENE13" i="17"/>
  <c r="ENF13" i="17"/>
  <c r="ENG13" i="17"/>
  <c r="ENH13" i="17"/>
  <c r="ENI13" i="17"/>
  <c r="ENJ13" i="17"/>
  <c r="ENK13" i="17"/>
  <c r="ENL13" i="17"/>
  <c r="ENM13" i="17"/>
  <c r="ENN13" i="17"/>
  <c r="ENO13" i="17"/>
  <c r="ENP13" i="17"/>
  <c r="ENQ13" i="17"/>
  <c r="ENR13" i="17"/>
  <c r="ENS13" i="17"/>
  <c r="ENT13" i="17"/>
  <c r="ENU13" i="17"/>
  <c r="ENV13" i="17"/>
  <c r="ENW13" i="17"/>
  <c r="ENX13" i="17"/>
  <c r="ENY13" i="17"/>
  <c r="ENZ13" i="17"/>
  <c r="EOA13" i="17"/>
  <c r="EOB13" i="17"/>
  <c r="EOC13" i="17"/>
  <c r="EOD13" i="17"/>
  <c r="EOE13" i="17"/>
  <c r="EOF13" i="17"/>
  <c r="EOG13" i="17"/>
  <c r="EOH13" i="17"/>
  <c r="EOI13" i="17"/>
  <c r="EOJ13" i="17"/>
  <c r="EOK13" i="17"/>
  <c r="EOL13" i="17"/>
  <c r="EOM13" i="17"/>
  <c r="EON13" i="17"/>
  <c r="EOO13" i="17"/>
  <c r="EOP13" i="17"/>
  <c r="EOQ13" i="17"/>
  <c r="EOR13" i="17"/>
  <c r="EOS13" i="17"/>
  <c r="EOT13" i="17"/>
  <c r="EOU13" i="17"/>
  <c r="EOV13" i="17"/>
  <c r="EOW13" i="17"/>
  <c r="EOX13" i="17"/>
  <c r="EOY13" i="17"/>
  <c r="EOZ13" i="17"/>
  <c r="EPA13" i="17"/>
  <c r="EPB13" i="17"/>
  <c r="EPC13" i="17"/>
  <c r="EPD13" i="17"/>
  <c r="EPE13" i="17"/>
  <c r="EPF13" i="17"/>
  <c r="EPG13" i="17"/>
  <c r="EPH13" i="17"/>
  <c r="EPI13" i="17"/>
  <c r="EPJ13" i="17"/>
  <c r="EPK13" i="17"/>
  <c r="EPL13" i="17"/>
  <c r="EPM13" i="17"/>
  <c r="EPN13" i="17"/>
  <c r="EPO13" i="17"/>
  <c r="EPP13" i="17"/>
  <c r="EPQ13" i="17"/>
  <c r="EPR13" i="17"/>
  <c r="EPS13" i="17"/>
  <c r="EPT13" i="17"/>
  <c r="EPU13" i="17"/>
  <c r="EPV13" i="17"/>
  <c r="EPW13" i="17"/>
  <c r="EPX13" i="17"/>
  <c r="EPY13" i="17"/>
  <c r="EPZ13" i="17"/>
  <c r="EQA13" i="17"/>
  <c r="EQB13" i="17"/>
  <c r="EQC13" i="17"/>
  <c r="EQD13" i="17"/>
  <c r="EQE13" i="17"/>
  <c r="EQF13" i="17"/>
  <c r="EQG13" i="17"/>
  <c r="EQH13" i="17"/>
  <c r="EQI13" i="17"/>
  <c r="EQJ13" i="17"/>
  <c r="EQK13" i="17"/>
  <c r="EQL13" i="17"/>
  <c r="EQM13" i="17"/>
  <c r="EQN13" i="17"/>
  <c r="EQO13" i="17"/>
  <c r="EQP13" i="17"/>
  <c r="EQQ13" i="17"/>
  <c r="EQR13" i="17"/>
  <c r="EQS13" i="17"/>
  <c r="EQT13" i="17"/>
  <c r="EQU13" i="17"/>
  <c r="EQV13" i="17"/>
  <c r="EQW13" i="17"/>
  <c r="EQX13" i="17"/>
  <c r="EQY13" i="17"/>
  <c r="EQZ13" i="17"/>
  <c r="ERA13" i="17"/>
  <c r="ERB13" i="17"/>
  <c r="ERC13" i="17"/>
  <c r="ERD13" i="17"/>
  <c r="ERE13" i="17"/>
  <c r="ERF13" i="17"/>
  <c r="ERG13" i="17"/>
  <c r="ERH13" i="17"/>
  <c r="ERI13" i="17"/>
  <c r="ERJ13" i="17"/>
  <c r="ERK13" i="17"/>
  <c r="ERL13" i="17"/>
  <c r="ERM13" i="17"/>
  <c r="ERN13" i="17"/>
  <c r="ERO13" i="17"/>
  <c r="ERP13" i="17"/>
  <c r="ERQ13" i="17"/>
  <c r="ERR13" i="17"/>
  <c r="ERS13" i="17"/>
  <c r="ERT13" i="17"/>
  <c r="ERU13" i="17"/>
  <c r="ERV13" i="17"/>
  <c r="ERW13" i="17"/>
  <c r="ERX13" i="17"/>
  <c r="ERY13" i="17"/>
  <c r="ERZ13" i="17"/>
  <c r="ESA13" i="17"/>
  <c r="ESB13" i="17"/>
  <c r="ESC13" i="17"/>
  <c r="ESD13" i="17"/>
  <c r="ESE13" i="17"/>
  <c r="ESF13" i="17"/>
  <c r="ESG13" i="17"/>
  <c r="ESH13" i="17"/>
  <c r="ESI13" i="17"/>
  <c r="ESJ13" i="17"/>
  <c r="ESK13" i="17"/>
  <c r="ESL13" i="17"/>
  <c r="ESM13" i="17"/>
  <c r="ESN13" i="17"/>
  <c r="ESO13" i="17"/>
  <c r="ESP13" i="17"/>
  <c r="ESQ13" i="17"/>
  <c r="ESR13" i="17"/>
  <c r="ESS13" i="17"/>
  <c r="EST13" i="17"/>
  <c r="ESU13" i="17"/>
  <c r="ESV13" i="17"/>
  <c r="ESW13" i="17"/>
  <c r="ESX13" i="17"/>
  <c r="ESY13" i="17"/>
  <c r="ESZ13" i="17"/>
  <c r="ETA13" i="17"/>
  <c r="ETB13" i="17"/>
  <c r="ETC13" i="17"/>
  <c r="ETD13" i="17"/>
  <c r="ETE13" i="17"/>
  <c r="ETF13" i="17"/>
  <c r="ETG13" i="17"/>
  <c r="ETH13" i="17"/>
  <c r="ETI13" i="17"/>
  <c r="ETJ13" i="17"/>
  <c r="ETK13" i="17"/>
  <c r="ETL13" i="17"/>
  <c r="ETM13" i="17"/>
  <c r="ETN13" i="17"/>
  <c r="ETO13" i="17"/>
  <c r="ETP13" i="17"/>
  <c r="ETQ13" i="17"/>
  <c r="ETR13" i="17"/>
  <c r="ETS13" i="17"/>
  <c r="ETT13" i="17"/>
  <c r="ETU13" i="17"/>
  <c r="ETV13" i="17"/>
  <c r="ETW13" i="17"/>
  <c r="ETX13" i="17"/>
  <c r="ETY13" i="17"/>
  <c r="ETZ13" i="17"/>
  <c r="EUA13" i="17"/>
  <c r="EUB13" i="17"/>
  <c r="EUC13" i="17"/>
  <c r="EUD13" i="17"/>
  <c r="EUE13" i="17"/>
  <c r="EUF13" i="17"/>
  <c r="EUG13" i="17"/>
  <c r="EUH13" i="17"/>
  <c r="EUI13" i="17"/>
  <c r="EUJ13" i="17"/>
  <c r="EUK13" i="17"/>
  <c r="EUL13" i="17"/>
  <c r="EUM13" i="17"/>
  <c r="EUN13" i="17"/>
  <c r="EUO13" i="17"/>
  <c r="EUP13" i="17"/>
  <c r="EUQ13" i="17"/>
  <c r="EUR13" i="17"/>
  <c r="EUS13" i="17"/>
  <c r="EUT13" i="17"/>
  <c r="EUU13" i="17"/>
  <c r="EUV13" i="17"/>
  <c r="EUW13" i="17"/>
  <c r="EUX13" i="17"/>
  <c r="EUY13" i="17"/>
  <c r="EUZ13" i="17"/>
  <c r="EVA13" i="17"/>
  <c r="EVB13" i="17"/>
  <c r="EVC13" i="17"/>
  <c r="EVD13" i="17"/>
  <c r="EVE13" i="17"/>
  <c r="EVF13" i="17"/>
  <c r="EVG13" i="17"/>
  <c r="EVH13" i="17"/>
  <c r="EVI13" i="17"/>
  <c r="EVJ13" i="17"/>
  <c r="EVK13" i="17"/>
  <c r="EVL13" i="17"/>
  <c r="EVM13" i="17"/>
  <c r="EVN13" i="17"/>
  <c r="EVO13" i="17"/>
  <c r="EVP13" i="17"/>
  <c r="EVQ13" i="17"/>
  <c r="EVR13" i="17"/>
  <c r="EVS13" i="17"/>
  <c r="EVT13" i="17"/>
  <c r="EVU13" i="17"/>
  <c r="EVV13" i="17"/>
  <c r="EVW13" i="17"/>
  <c r="EVX13" i="17"/>
  <c r="EVY13" i="17"/>
  <c r="EVZ13" i="17"/>
  <c r="EWA13" i="17"/>
  <c r="EWB13" i="17"/>
  <c r="EWC13" i="17"/>
  <c r="EWD13" i="17"/>
  <c r="EWE13" i="17"/>
  <c r="EWF13" i="17"/>
  <c r="EWG13" i="17"/>
  <c r="EWH13" i="17"/>
  <c r="EWI13" i="17"/>
  <c r="EWJ13" i="17"/>
  <c r="EWK13" i="17"/>
  <c r="EWL13" i="17"/>
  <c r="EWM13" i="17"/>
  <c r="EWN13" i="17"/>
  <c r="EWO13" i="17"/>
  <c r="EWP13" i="17"/>
  <c r="EWQ13" i="17"/>
  <c r="EWR13" i="17"/>
  <c r="EWS13" i="17"/>
  <c r="EWT13" i="17"/>
  <c r="EWU13" i="17"/>
  <c r="EWV13" i="17"/>
  <c r="EWW13" i="17"/>
  <c r="EWX13" i="17"/>
  <c r="EWY13" i="17"/>
  <c r="EWZ13" i="17"/>
  <c r="EXA13" i="17"/>
  <c r="EXB13" i="17"/>
  <c r="EXC13" i="17"/>
  <c r="EXD13" i="17"/>
  <c r="EXE13" i="17"/>
  <c r="EXF13" i="17"/>
  <c r="EXG13" i="17"/>
  <c r="EXH13" i="17"/>
  <c r="EXI13" i="17"/>
  <c r="EXJ13" i="17"/>
  <c r="EXK13" i="17"/>
  <c r="EXL13" i="17"/>
  <c r="EXM13" i="17"/>
  <c r="EXN13" i="17"/>
  <c r="EXO13" i="17"/>
  <c r="EXP13" i="17"/>
  <c r="EXQ13" i="17"/>
  <c r="EXR13" i="17"/>
  <c r="EXS13" i="17"/>
  <c r="EXT13" i="17"/>
  <c r="EXU13" i="17"/>
  <c r="EXV13" i="17"/>
  <c r="EXW13" i="17"/>
  <c r="EXX13" i="17"/>
  <c r="EXY13" i="17"/>
  <c r="EXZ13" i="17"/>
  <c r="EYA13" i="17"/>
  <c r="EYB13" i="17"/>
  <c r="EYC13" i="17"/>
  <c r="EYD13" i="17"/>
  <c r="EYE13" i="17"/>
  <c r="EYF13" i="17"/>
  <c r="EYG13" i="17"/>
  <c r="EYH13" i="17"/>
  <c r="EYI13" i="17"/>
  <c r="EYJ13" i="17"/>
  <c r="EYK13" i="17"/>
  <c r="EYL13" i="17"/>
  <c r="EYM13" i="17"/>
  <c r="EYN13" i="17"/>
  <c r="EYO13" i="17"/>
  <c r="EYP13" i="17"/>
  <c r="EYQ13" i="17"/>
  <c r="EYR13" i="17"/>
  <c r="EYS13" i="17"/>
  <c r="EYT13" i="17"/>
  <c r="EYU13" i="17"/>
  <c r="EYV13" i="17"/>
  <c r="EYW13" i="17"/>
  <c r="EYX13" i="17"/>
  <c r="EYY13" i="17"/>
  <c r="EYZ13" i="17"/>
  <c r="EZA13" i="17"/>
  <c r="EZB13" i="17"/>
  <c r="EZC13" i="17"/>
  <c r="EZD13" i="17"/>
  <c r="EZE13" i="17"/>
  <c r="EZF13" i="17"/>
  <c r="EZG13" i="17"/>
  <c r="EZH13" i="17"/>
  <c r="EZI13" i="17"/>
  <c r="EZJ13" i="17"/>
  <c r="EZK13" i="17"/>
  <c r="EZL13" i="17"/>
  <c r="EZM13" i="17"/>
  <c r="EZN13" i="17"/>
  <c r="EZO13" i="17"/>
  <c r="EZP13" i="17"/>
  <c r="EZQ13" i="17"/>
  <c r="EZR13" i="17"/>
  <c r="EZS13" i="17"/>
  <c r="EZT13" i="17"/>
  <c r="EZU13" i="17"/>
  <c r="EZV13" i="17"/>
  <c r="EZW13" i="17"/>
  <c r="EZX13" i="17"/>
  <c r="EZY13" i="17"/>
  <c r="EZZ13" i="17"/>
  <c r="FAA13" i="17"/>
  <c r="FAB13" i="17"/>
  <c r="FAC13" i="17"/>
  <c r="FAD13" i="17"/>
  <c r="FAE13" i="17"/>
  <c r="FAF13" i="17"/>
  <c r="FAG13" i="17"/>
  <c r="FAH13" i="17"/>
  <c r="FAI13" i="17"/>
  <c r="FAJ13" i="17"/>
  <c r="FAK13" i="17"/>
  <c r="FAL13" i="17"/>
  <c r="FAM13" i="17"/>
  <c r="FAN13" i="17"/>
  <c r="FAO13" i="17"/>
  <c r="FAP13" i="17"/>
  <c r="FAQ13" i="17"/>
  <c r="FAR13" i="17"/>
  <c r="FAS13" i="17"/>
  <c r="FAT13" i="17"/>
  <c r="FAU13" i="17"/>
  <c r="FAV13" i="17"/>
  <c r="FAW13" i="17"/>
  <c r="FAX13" i="17"/>
  <c r="FAY13" i="17"/>
  <c r="FAZ13" i="17"/>
  <c r="FBA13" i="17"/>
  <c r="FBB13" i="17"/>
  <c r="FBC13" i="17"/>
  <c r="FBD13" i="17"/>
  <c r="FBE13" i="17"/>
  <c r="FBF13" i="17"/>
  <c r="FBG13" i="17"/>
  <c r="FBH13" i="17"/>
  <c r="FBI13" i="17"/>
  <c r="FBJ13" i="17"/>
  <c r="FBK13" i="17"/>
  <c r="FBL13" i="17"/>
  <c r="FBM13" i="17"/>
  <c r="FBN13" i="17"/>
  <c r="FBO13" i="17"/>
  <c r="FBP13" i="17"/>
  <c r="FBQ13" i="17"/>
  <c r="FBR13" i="17"/>
  <c r="FBS13" i="17"/>
  <c r="FBT13" i="17"/>
  <c r="FBU13" i="17"/>
  <c r="FBV13" i="17"/>
  <c r="FBW13" i="17"/>
  <c r="FBX13" i="17"/>
  <c r="FBY13" i="17"/>
  <c r="FBZ13" i="17"/>
  <c r="FCA13" i="17"/>
  <c r="FCB13" i="17"/>
  <c r="FCC13" i="17"/>
  <c r="FCD13" i="17"/>
  <c r="FCE13" i="17"/>
  <c r="FCF13" i="17"/>
  <c r="FCG13" i="17"/>
  <c r="FCH13" i="17"/>
  <c r="FCI13" i="17"/>
  <c r="FCJ13" i="17"/>
  <c r="FCK13" i="17"/>
  <c r="FCL13" i="17"/>
  <c r="FCM13" i="17"/>
  <c r="FCN13" i="17"/>
  <c r="FCO13" i="17"/>
  <c r="FCP13" i="17"/>
  <c r="FCQ13" i="17"/>
  <c r="FCR13" i="17"/>
  <c r="FCS13" i="17"/>
  <c r="FCT13" i="17"/>
  <c r="FCU13" i="17"/>
  <c r="FCV13" i="17"/>
  <c r="FCW13" i="17"/>
  <c r="FCX13" i="17"/>
  <c r="FCY13" i="17"/>
  <c r="FCZ13" i="17"/>
  <c r="FDA13" i="17"/>
  <c r="FDB13" i="17"/>
  <c r="FDC13" i="17"/>
  <c r="FDD13" i="17"/>
  <c r="FDE13" i="17"/>
  <c r="FDF13" i="17"/>
  <c r="FDG13" i="17"/>
  <c r="FDH13" i="17"/>
  <c r="FDI13" i="17"/>
  <c r="FDJ13" i="17"/>
  <c r="FDK13" i="17"/>
  <c r="FDL13" i="17"/>
  <c r="FDM13" i="17"/>
  <c r="FDN13" i="17"/>
  <c r="FDO13" i="17"/>
  <c r="FDP13" i="17"/>
  <c r="FDQ13" i="17"/>
  <c r="FDR13" i="17"/>
  <c r="FDS13" i="17"/>
  <c r="FDT13" i="17"/>
  <c r="FDU13" i="17"/>
  <c r="FDV13" i="17"/>
  <c r="FDW13" i="17"/>
  <c r="FDX13" i="17"/>
  <c r="FDY13" i="17"/>
  <c r="FDZ13" i="17"/>
  <c r="FEA13" i="17"/>
  <c r="FEB13" i="17"/>
  <c r="FEC13" i="17"/>
  <c r="FED13" i="17"/>
  <c r="FEE13" i="17"/>
  <c r="FEF13" i="17"/>
  <c r="FEG13" i="17"/>
  <c r="FEH13" i="17"/>
  <c r="FEI13" i="17"/>
  <c r="FEJ13" i="17"/>
  <c r="FEK13" i="17"/>
  <c r="FEL13" i="17"/>
  <c r="FEM13" i="17"/>
  <c r="FEN13" i="17"/>
  <c r="FEO13" i="17"/>
  <c r="FEP13" i="17"/>
  <c r="FEQ13" i="17"/>
  <c r="FER13" i="17"/>
  <c r="FES13" i="17"/>
  <c r="FET13" i="17"/>
  <c r="FEU13" i="17"/>
  <c r="FEV13" i="17"/>
  <c r="FEW13" i="17"/>
  <c r="FEX13" i="17"/>
  <c r="FEY13" i="17"/>
  <c r="FEZ13" i="17"/>
  <c r="FFA13" i="17"/>
  <c r="FFB13" i="17"/>
  <c r="FFC13" i="17"/>
  <c r="FFD13" i="17"/>
  <c r="FFE13" i="17"/>
  <c r="FFF13" i="17"/>
  <c r="FFG13" i="17"/>
  <c r="FFH13" i="17"/>
  <c r="FFI13" i="17"/>
  <c r="FFJ13" i="17"/>
  <c r="FFK13" i="17"/>
  <c r="FFL13" i="17"/>
  <c r="FFM13" i="17"/>
  <c r="FFN13" i="17"/>
  <c r="FFO13" i="17"/>
  <c r="FFP13" i="17"/>
  <c r="FFQ13" i="17"/>
  <c r="FFR13" i="17"/>
  <c r="FFS13" i="17"/>
  <c r="FFT13" i="17"/>
  <c r="FFU13" i="17"/>
  <c r="FFV13" i="17"/>
  <c r="FFW13" i="17"/>
  <c r="FFX13" i="17"/>
  <c r="FFY13" i="17"/>
  <c r="FFZ13" i="17"/>
  <c r="FGA13" i="17"/>
  <c r="FGB13" i="17"/>
  <c r="FGC13" i="17"/>
  <c r="FGD13" i="17"/>
  <c r="FGE13" i="17"/>
  <c r="FGF13" i="17"/>
  <c r="FGG13" i="17"/>
  <c r="FGH13" i="17"/>
  <c r="FGI13" i="17"/>
  <c r="FGJ13" i="17"/>
  <c r="FGK13" i="17"/>
  <c r="FGL13" i="17"/>
  <c r="FGM13" i="17"/>
  <c r="FGN13" i="17"/>
  <c r="FGO13" i="17"/>
  <c r="FGP13" i="17"/>
  <c r="FGQ13" i="17"/>
  <c r="FGR13" i="17"/>
  <c r="FGS13" i="17"/>
  <c r="FGT13" i="17"/>
  <c r="FGU13" i="17"/>
  <c r="FGV13" i="17"/>
  <c r="FGW13" i="17"/>
  <c r="FGX13" i="17"/>
  <c r="FGY13" i="17"/>
  <c r="FGZ13" i="17"/>
  <c r="FHA13" i="17"/>
  <c r="FHB13" i="17"/>
  <c r="FHC13" i="17"/>
  <c r="FHD13" i="17"/>
  <c r="FHE13" i="17"/>
  <c r="FHF13" i="17"/>
  <c r="FHG13" i="17"/>
  <c r="FHH13" i="17"/>
  <c r="FHI13" i="17"/>
  <c r="FHJ13" i="17"/>
  <c r="FHK13" i="17"/>
  <c r="FHL13" i="17"/>
  <c r="FHM13" i="17"/>
  <c r="FHN13" i="17"/>
  <c r="FHO13" i="17"/>
  <c r="FHP13" i="17"/>
  <c r="FHQ13" i="17"/>
  <c r="FHR13" i="17"/>
  <c r="FHS13" i="17"/>
  <c r="FHT13" i="17"/>
  <c r="FHU13" i="17"/>
  <c r="FHV13" i="17"/>
  <c r="FHW13" i="17"/>
  <c r="FHX13" i="17"/>
  <c r="FHY13" i="17"/>
  <c r="FHZ13" i="17"/>
  <c r="FIA13" i="17"/>
  <c r="FIB13" i="17"/>
  <c r="FIC13" i="17"/>
  <c r="FID13" i="17"/>
  <c r="FIE13" i="17"/>
  <c r="FIF13" i="17"/>
  <c r="FIG13" i="17"/>
  <c r="FIH13" i="17"/>
  <c r="FII13" i="17"/>
  <c r="FIJ13" i="17"/>
  <c r="FIK13" i="17"/>
  <c r="FIL13" i="17"/>
  <c r="FIM13" i="17"/>
  <c r="FIN13" i="17"/>
  <c r="FIO13" i="17"/>
  <c r="FIP13" i="17"/>
  <c r="FIQ13" i="17"/>
  <c r="FIR13" i="17"/>
  <c r="FIS13" i="17"/>
  <c r="FIT13" i="17"/>
  <c r="FIU13" i="17"/>
  <c r="FIV13" i="17"/>
  <c r="FIW13" i="17"/>
  <c r="FIX13" i="17"/>
  <c r="FIY13" i="17"/>
  <c r="FIZ13" i="17"/>
  <c r="FJA13" i="17"/>
  <c r="FJB13" i="17"/>
  <c r="FJC13" i="17"/>
  <c r="FJD13" i="17"/>
  <c r="FJE13" i="17"/>
  <c r="FJF13" i="17"/>
  <c r="FJG13" i="17"/>
  <c r="FJH13" i="17"/>
  <c r="FJI13" i="17"/>
  <c r="FJJ13" i="17"/>
  <c r="FJK13" i="17"/>
  <c r="FJL13" i="17"/>
  <c r="FJM13" i="17"/>
  <c r="FJN13" i="17"/>
  <c r="FJO13" i="17"/>
  <c r="FJP13" i="17"/>
  <c r="FJQ13" i="17"/>
  <c r="FJR13" i="17"/>
  <c r="FJS13" i="17"/>
  <c r="FJT13" i="17"/>
  <c r="FJU13" i="17"/>
  <c r="FJV13" i="17"/>
  <c r="FJW13" i="17"/>
  <c r="FJX13" i="17"/>
  <c r="FJY13" i="17"/>
  <c r="FJZ13" i="17"/>
  <c r="FKA13" i="17"/>
  <c r="FKB13" i="17"/>
  <c r="FKC13" i="17"/>
  <c r="FKD13" i="17"/>
  <c r="FKE13" i="17"/>
  <c r="FKF13" i="17"/>
  <c r="FKG13" i="17"/>
  <c r="FKH13" i="17"/>
  <c r="FKI13" i="17"/>
  <c r="FKJ13" i="17"/>
  <c r="FKK13" i="17"/>
  <c r="FKL13" i="17"/>
  <c r="FKM13" i="17"/>
  <c r="FKN13" i="17"/>
  <c r="FKO13" i="17"/>
  <c r="FKP13" i="17"/>
  <c r="FKQ13" i="17"/>
  <c r="FKR13" i="17"/>
  <c r="FKS13" i="17"/>
  <c r="FKT13" i="17"/>
  <c r="FKU13" i="17"/>
  <c r="FKV13" i="17"/>
  <c r="FKW13" i="17"/>
  <c r="FKX13" i="17"/>
  <c r="FKY13" i="17"/>
  <c r="FKZ13" i="17"/>
  <c r="FLA13" i="17"/>
  <c r="FLB13" i="17"/>
  <c r="FLC13" i="17"/>
  <c r="FLD13" i="17"/>
  <c r="FLE13" i="17"/>
  <c r="FLF13" i="17"/>
  <c r="FLG13" i="17"/>
  <c r="FLH13" i="17"/>
  <c r="FLI13" i="17"/>
  <c r="FLJ13" i="17"/>
  <c r="FLK13" i="17"/>
  <c r="FLL13" i="17"/>
  <c r="FLM13" i="17"/>
  <c r="FLN13" i="17"/>
  <c r="FLO13" i="17"/>
  <c r="FLP13" i="17"/>
  <c r="FLQ13" i="17"/>
  <c r="FLR13" i="17"/>
  <c r="FLS13" i="17"/>
  <c r="FLT13" i="17"/>
  <c r="FLU13" i="17"/>
  <c r="FLV13" i="17"/>
  <c r="FLW13" i="17"/>
  <c r="FLX13" i="17"/>
  <c r="FLY13" i="17"/>
  <c r="FLZ13" i="17"/>
  <c r="FMA13" i="17"/>
  <c r="FMB13" i="17"/>
  <c r="FMC13" i="17"/>
  <c r="FMD13" i="17"/>
  <c r="FME13" i="17"/>
  <c r="FMF13" i="17"/>
  <c r="FMG13" i="17"/>
  <c r="FMH13" i="17"/>
  <c r="FMI13" i="17"/>
  <c r="FMJ13" i="17"/>
  <c r="FMK13" i="17"/>
  <c r="FML13" i="17"/>
  <c r="FMM13" i="17"/>
  <c r="FMN13" i="17"/>
  <c r="FMO13" i="17"/>
  <c r="FMP13" i="17"/>
  <c r="FMQ13" i="17"/>
  <c r="FMR13" i="17"/>
  <c r="FMS13" i="17"/>
  <c r="FMT13" i="17"/>
  <c r="FMU13" i="17"/>
  <c r="FMV13" i="17"/>
  <c r="FMW13" i="17"/>
  <c r="FMX13" i="17"/>
  <c r="FMY13" i="17"/>
  <c r="FMZ13" i="17"/>
  <c r="FNA13" i="17"/>
  <c r="FNB13" i="17"/>
  <c r="FNC13" i="17"/>
  <c r="FND13" i="17"/>
  <c r="FNE13" i="17"/>
  <c r="FNF13" i="17"/>
  <c r="FNG13" i="17"/>
  <c r="FNH13" i="17"/>
  <c r="FNI13" i="17"/>
  <c r="FNJ13" i="17"/>
  <c r="FNK13" i="17"/>
  <c r="FNL13" i="17"/>
  <c r="FNM13" i="17"/>
  <c r="FNN13" i="17"/>
  <c r="FNO13" i="17"/>
  <c r="FNP13" i="17"/>
  <c r="FNQ13" i="17"/>
  <c r="FNR13" i="17"/>
  <c r="FNS13" i="17"/>
  <c r="FNT13" i="17"/>
  <c r="FNU13" i="17"/>
  <c r="FNV13" i="17"/>
  <c r="FNW13" i="17"/>
  <c r="FNX13" i="17"/>
  <c r="FNY13" i="17"/>
  <c r="FNZ13" i="17"/>
  <c r="FOA13" i="17"/>
  <c r="FOB13" i="17"/>
  <c r="FOC13" i="17"/>
  <c r="FOD13" i="17"/>
  <c r="FOE13" i="17"/>
  <c r="FOF13" i="17"/>
  <c r="FOG13" i="17"/>
  <c r="FOH13" i="17"/>
  <c r="FOI13" i="17"/>
  <c r="FOJ13" i="17"/>
  <c r="FOK13" i="17"/>
  <c r="FOL13" i="17"/>
  <c r="FOM13" i="17"/>
  <c r="FON13" i="17"/>
  <c r="FOO13" i="17"/>
  <c r="FOP13" i="17"/>
  <c r="FOQ13" i="17"/>
  <c r="FOR13" i="17"/>
  <c r="FOS13" i="17"/>
  <c r="FOT13" i="17"/>
  <c r="FOU13" i="17"/>
  <c r="FOV13" i="17"/>
  <c r="FOW13" i="17"/>
  <c r="FOX13" i="17"/>
  <c r="FOY13" i="17"/>
  <c r="FOZ13" i="17"/>
  <c r="FPA13" i="17"/>
  <c r="FPB13" i="17"/>
  <c r="FPC13" i="17"/>
  <c r="FPD13" i="17"/>
  <c r="FPE13" i="17"/>
  <c r="FPF13" i="17"/>
  <c r="FPG13" i="17"/>
  <c r="FPH13" i="17"/>
  <c r="FPI13" i="17"/>
  <c r="FPJ13" i="17"/>
  <c r="FPK13" i="17"/>
  <c r="FPL13" i="17"/>
  <c r="FPM13" i="17"/>
  <c r="FPN13" i="17"/>
  <c r="FPO13" i="17"/>
  <c r="FPP13" i="17"/>
  <c r="FPQ13" i="17"/>
  <c r="FPR13" i="17"/>
  <c r="FPS13" i="17"/>
  <c r="FPT13" i="17"/>
  <c r="FPU13" i="17"/>
  <c r="FPV13" i="17"/>
  <c r="FPW13" i="17"/>
  <c r="FPX13" i="17"/>
  <c r="FPY13" i="17"/>
  <c r="FPZ13" i="17"/>
  <c r="FQA13" i="17"/>
  <c r="FQB13" i="17"/>
  <c r="FQC13" i="17"/>
  <c r="FQD13" i="17"/>
  <c r="FQE13" i="17"/>
  <c r="FQF13" i="17"/>
  <c r="FQG13" i="17"/>
  <c r="FQH13" i="17"/>
  <c r="FQI13" i="17"/>
  <c r="FQJ13" i="17"/>
  <c r="FQK13" i="17"/>
  <c r="FQL13" i="17"/>
  <c r="FQM13" i="17"/>
  <c r="FQN13" i="17"/>
  <c r="FQO13" i="17"/>
  <c r="FQP13" i="17"/>
  <c r="FQQ13" i="17"/>
  <c r="FQR13" i="17"/>
  <c r="FQS13" i="17"/>
  <c r="FQT13" i="17"/>
  <c r="FQU13" i="17"/>
  <c r="FQV13" i="17"/>
  <c r="FQW13" i="17"/>
  <c r="FQX13" i="17"/>
  <c r="FQY13" i="17"/>
  <c r="FQZ13" i="17"/>
  <c r="FRA13" i="17"/>
  <c r="FRB13" i="17"/>
  <c r="FRC13" i="17"/>
  <c r="FRD13" i="17"/>
  <c r="FRE13" i="17"/>
  <c r="FRF13" i="17"/>
  <c r="FRG13" i="17"/>
  <c r="FRH13" i="17"/>
  <c r="FRI13" i="17"/>
  <c r="FRJ13" i="17"/>
  <c r="FRK13" i="17"/>
  <c r="FRL13" i="17"/>
  <c r="FRM13" i="17"/>
  <c r="FRN13" i="17"/>
  <c r="FRO13" i="17"/>
  <c r="FRP13" i="17"/>
  <c r="FRQ13" i="17"/>
  <c r="FRR13" i="17"/>
  <c r="FRS13" i="17"/>
  <c r="FRT13" i="17"/>
  <c r="FRU13" i="17"/>
  <c r="FRV13" i="17"/>
  <c r="FRW13" i="17"/>
  <c r="FRX13" i="17"/>
  <c r="FRY13" i="17"/>
  <c r="FRZ13" i="17"/>
  <c r="FSA13" i="17"/>
  <c r="FSB13" i="17"/>
  <c r="FSC13" i="17"/>
  <c r="FSD13" i="17"/>
  <c r="FSE13" i="17"/>
  <c r="FSF13" i="17"/>
  <c r="FSG13" i="17"/>
  <c r="FSH13" i="17"/>
  <c r="FSI13" i="17"/>
  <c r="FSJ13" i="17"/>
  <c r="FSK13" i="17"/>
  <c r="FSL13" i="17"/>
  <c r="FSM13" i="17"/>
  <c r="FSN13" i="17"/>
  <c r="FSO13" i="17"/>
  <c r="FSP13" i="17"/>
  <c r="FSQ13" i="17"/>
  <c r="FSR13" i="17"/>
  <c r="FSS13" i="17"/>
  <c r="FST13" i="17"/>
  <c r="FSU13" i="17"/>
  <c r="FSV13" i="17"/>
  <c r="FSW13" i="17"/>
  <c r="FSX13" i="17"/>
  <c r="FSY13" i="17"/>
  <c r="FSZ13" i="17"/>
  <c r="FTA13" i="17"/>
  <c r="FTB13" i="17"/>
  <c r="FTC13" i="17"/>
  <c r="FTD13" i="17"/>
  <c r="FTE13" i="17"/>
  <c r="FTF13" i="17"/>
  <c r="FTG13" i="17"/>
  <c r="FTH13" i="17"/>
  <c r="FTI13" i="17"/>
  <c r="FTJ13" i="17"/>
  <c r="FTK13" i="17"/>
  <c r="FTL13" i="17"/>
  <c r="FTM13" i="17"/>
  <c r="FTN13" i="17"/>
  <c r="FTO13" i="17"/>
  <c r="FTP13" i="17"/>
  <c r="FTQ13" i="17"/>
  <c r="FTR13" i="17"/>
  <c r="FTS13" i="17"/>
  <c r="FTT13" i="17"/>
  <c r="FTU13" i="17"/>
  <c r="FTV13" i="17"/>
  <c r="FTW13" i="17"/>
  <c r="FTX13" i="17"/>
  <c r="FTY13" i="17"/>
  <c r="FTZ13" i="17"/>
  <c r="FUA13" i="17"/>
  <c r="FUB13" i="17"/>
  <c r="FUC13" i="17"/>
  <c r="FUD13" i="17"/>
  <c r="FUE13" i="17"/>
  <c r="FUF13" i="17"/>
  <c r="FUG13" i="17"/>
  <c r="FUH13" i="17"/>
  <c r="FUI13" i="17"/>
  <c r="FUJ13" i="17"/>
  <c r="FUK13" i="17"/>
  <c r="FUL13" i="17"/>
  <c r="FUM13" i="17"/>
  <c r="FUN13" i="17"/>
  <c r="FUO13" i="17"/>
  <c r="FUP13" i="17"/>
  <c r="FUQ13" i="17"/>
  <c r="FUR13" i="17"/>
  <c r="FUS13" i="17"/>
  <c r="FUT13" i="17"/>
  <c r="FUU13" i="17"/>
  <c r="FUV13" i="17"/>
  <c r="FUW13" i="17"/>
  <c r="FUX13" i="17"/>
  <c r="FUY13" i="17"/>
  <c r="FUZ13" i="17"/>
  <c r="FVA13" i="17"/>
  <c r="FVB13" i="17"/>
  <c r="FVC13" i="17"/>
  <c r="FVD13" i="17"/>
  <c r="FVE13" i="17"/>
  <c r="FVF13" i="17"/>
  <c r="FVG13" i="17"/>
  <c r="FVH13" i="17"/>
  <c r="FVI13" i="17"/>
  <c r="FVJ13" i="17"/>
  <c r="FVK13" i="17"/>
  <c r="FVL13" i="17"/>
  <c r="FVM13" i="17"/>
  <c r="FVN13" i="17"/>
  <c r="FVO13" i="17"/>
  <c r="FVP13" i="17"/>
  <c r="FVQ13" i="17"/>
  <c r="FVR13" i="17"/>
  <c r="FVS13" i="17"/>
  <c r="FVT13" i="17"/>
  <c r="FVU13" i="17"/>
  <c r="FVV13" i="17"/>
  <c r="FVW13" i="17"/>
  <c r="FVX13" i="17"/>
  <c r="FVY13" i="17"/>
  <c r="FVZ13" i="17"/>
  <c r="FWA13" i="17"/>
  <c r="FWB13" i="17"/>
  <c r="FWC13" i="17"/>
  <c r="FWD13" i="17"/>
  <c r="FWE13" i="17"/>
  <c r="FWF13" i="17"/>
  <c r="FWG13" i="17"/>
  <c r="FWH13" i="17"/>
  <c r="FWI13" i="17"/>
  <c r="FWJ13" i="17"/>
  <c r="FWK13" i="17"/>
  <c r="FWL13" i="17"/>
  <c r="FWM13" i="17"/>
  <c r="FWN13" i="17"/>
  <c r="FWO13" i="17"/>
  <c r="FWP13" i="17"/>
  <c r="FWQ13" i="17"/>
  <c r="FWR13" i="17"/>
  <c r="FWS13" i="17"/>
  <c r="FWT13" i="17"/>
  <c r="FWU13" i="17"/>
  <c r="FWV13" i="17"/>
  <c r="FWW13" i="17"/>
  <c r="FWX13" i="17"/>
  <c r="FWY13" i="17"/>
  <c r="FWZ13" i="17"/>
  <c r="FXA13" i="17"/>
  <c r="FXB13" i="17"/>
  <c r="FXC13" i="17"/>
  <c r="FXD13" i="17"/>
  <c r="FXE13" i="17"/>
  <c r="FXF13" i="17"/>
  <c r="FXG13" i="17"/>
  <c r="FXH13" i="17"/>
  <c r="FXI13" i="17"/>
  <c r="FXJ13" i="17"/>
  <c r="FXK13" i="17"/>
  <c r="FXL13" i="17"/>
  <c r="FXM13" i="17"/>
  <c r="FXN13" i="17"/>
  <c r="FXO13" i="17"/>
  <c r="FXP13" i="17"/>
  <c r="FXQ13" i="17"/>
  <c r="FXR13" i="17"/>
  <c r="FXS13" i="17"/>
  <c r="FXT13" i="17"/>
  <c r="FXU13" i="17"/>
  <c r="FXV13" i="17"/>
  <c r="FXW13" i="17"/>
  <c r="FXX13" i="17"/>
  <c r="FXY13" i="17"/>
  <c r="FXZ13" i="17"/>
  <c r="FYA13" i="17"/>
  <c r="FYB13" i="17"/>
  <c r="FYC13" i="17"/>
  <c r="FYD13" i="17"/>
  <c r="FYE13" i="17"/>
  <c r="FYF13" i="17"/>
  <c r="FYG13" i="17"/>
  <c r="FYH13" i="17"/>
  <c r="FYI13" i="17"/>
  <c r="FYJ13" i="17"/>
  <c r="FYK13" i="17"/>
  <c r="FYL13" i="17"/>
  <c r="FYM13" i="17"/>
  <c r="FYN13" i="17"/>
  <c r="FYO13" i="17"/>
  <c r="FYP13" i="17"/>
  <c r="FYQ13" i="17"/>
  <c r="FYR13" i="17"/>
  <c r="FYS13" i="17"/>
  <c r="FYT13" i="17"/>
  <c r="FYU13" i="17"/>
  <c r="FYV13" i="17"/>
  <c r="FYW13" i="17"/>
  <c r="FYX13" i="17"/>
  <c r="FYY13" i="17"/>
  <c r="FYZ13" i="17"/>
  <c r="FZA13" i="17"/>
  <c r="FZB13" i="17"/>
  <c r="FZC13" i="17"/>
  <c r="FZD13" i="17"/>
  <c r="FZE13" i="17"/>
  <c r="FZF13" i="17"/>
  <c r="FZG13" i="17"/>
  <c r="FZH13" i="17"/>
  <c r="FZI13" i="17"/>
  <c r="FZJ13" i="17"/>
  <c r="FZK13" i="17"/>
  <c r="FZL13" i="17"/>
  <c r="FZM13" i="17"/>
  <c r="FZN13" i="17"/>
  <c r="FZO13" i="17"/>
  <c r="FZP13" i="17"/>
  <c r="FZQ13" i="17"/>
  <c r="FZR13" i="17"/>
  <c r="FZS13" i="17"/>
  <c r="FZT13" i="17"/>
  <c r="FZU13" i="17"/>
  <c r="FZV13" i="17"/>
  <c r="FZW13" i="17"/>
  <c r="FZX13" i="17"/>
  <c r="FZY13" i="17"/>
  <c r="FZZ13" i="17"/>
  <c r="GAA13" i="17"/>
  <c r="GAB13" i="17"/>
  <c r="GAC13" i="17"/>
  <c r="GAD13" i="17"/>
  <c r="GAE13" i="17"/>
  <c r="GAF13" i="17"/>
  <c r="GAG13" i="17"/>
  <c r="GAH13" i="17"/>
  <c r="GAI13" i="17"/>
  <c r="GAJ13" i="17"/>
  <c r="GAK13" i="17"/>
  <c r="GAL13" i="17"/>
  <c r="GAM13" i="17"/>
  <c r="GAN13" i="17"/>
  <c r="GAO13" i="17"/>
  <c r="GAP13" i="17"/>
  <c r="GAQ13" i="17"/>
  <c r="GAR13" i="17"/>
  <c r="GAS13" i="17"/>
  <c r="GAT13" i="17"/>
  <c r="GAU13" i="17"/>
  <c r="GAV13" i="17"/>
  <c r="GAW13" i="17"/>
  <c r="GAX13" i="17"/>
  <c r="GAY13" i="17"/>
  <c r="GAZ13" i="17"/>
  <c r="GBA13" i="17"/>
  <c r="GBB13" i="17"/>
  <c r="GBC13" i="17"/>
  <c r="GBD13" i="17"/>
  <c r="GBE13" i="17"/>
  <c r="GBF13" i="17"/>
  <c r="GBG13" i="17"/>
  <c r="GBH13" i="17"/>
  <c r="GBI13" i="17"/>
  <c r="GBJ13" i="17"/>
  <c r="GBK13" i="17"/>
  <c r="GBL13" i="17"/>
  <c r="GBM13" i="17"/>
  <c r="GBN13" i="17"/>
  <c r="GBO13" i="17"/>
  <c r="GBP13" i="17"/>
  <c r="GBQ13" i="17"/>
  <c r="GBR13" i="17"/>
  <c r="GBS13" i="17"/>
  <c r="GBT13" i="17"/>
  <c r="GBU13" i="17"/>
  <c r="GBV13" i="17"/>
  <c r="GBW13" i="17"/>
  <c r="GBX13" i="17"/>
  <c r="GBY13" i="17"/>
  <c r="GBZ13" i="17"/>
  <c r="GCA13" i="17"/>
  <c r="GCB13" i="17"/>
  <c r="GCC13" i="17"/>
  <c r="GCD13" i="17"/>
  <c r="GCE13" i="17"/>
  <c r="GCF13" i="17"/>
  <c r="GCG13" i="17"/>
  <c r="GCH13" i="17"/>
  <c r="GCI13" i="17"/>
  <c r="GCJ13" i="17"/>
  <c r="GCK13" i="17"/>
  <c r="GCL13" i="17"/>
  <c r="GCM13" i="17"/>
  <c r="GCN13" i="17"/>
  <c r="GCO13" i="17"/>
  <c r="GCP13" i="17"/>
  <c r="GCQ13" i="17"/>
  <c r="GCR13" i="17"/>
  <c r="GCS13" i="17"/>
  <c r="GCT13" i="17"/>
  <c r="GCU13" i="17"/>
  <c r="GCV13" i="17"/>
  <c r="GCW13" i="17"/>
  <c r="GCX13" i="17"/>
  <c r="GCY13" i="17"/>
  <c r="GCZ13" i="17"/>
  <c r="GDA13" i="17"/>
  <c r="GDB13" i="17"/>
  <c r="GDC13" i="17"/>
  <c r="GDD13" i="17"/>
  <c r="GDE13" i="17"/>
  <c r="GDF13" i="17"/>
  <c r="GDG13" i="17"/>
  <c r="GDH13" i="17"/>
  <c r="GDI13" i="17"/>
  <c r="GDJ13" i="17"/>
  <c r="GDK13" i="17"/>
  <c r="GDL13" i="17"/>
  <c r="GDM13" i="17"/>
  <c r="GDN13" i="17"/>
  <c r="GDO13" i="17"/>
  <c r="GDP13" i="17"/>
  <c r="GDQ13" i="17"/>
  <c r="GDR13" i="17"/>
  <c r="GDS13" i="17"/>
  <c r="GDT13" i="17"/>
  <c r="GDU13" i="17"/>
  <c r="GDV13" i="17"/>
  <c r="GDW13" i="17"/>
  <c r="GDX13" i="17"/>
  <c r="GDY13" i="17"/>
  <c r="GDZ13" i="17"/>
  <c r="GEA13" i="17"/>
  <c r="GEB13" i="17"/>
  <c r="GEC13" i="17"/>
  <c r="GED13" i="17"/>
  <c r="GEE13" i="17"/>
  <c r="GEF13" i="17"/>
  <c r="GEG13" i="17"/>
  <c r="GEH13" i="17"/>
  <c r="GEI13" i="17"/>
  <c r="GEJ13" i="17"/>
  <c r="GEK13" i="17"/>
  <c r="GEL13" i="17"/>
  <c r="GEM13" i="17"/>
  <c r="GEN13" i="17"/>
  <c r="GEO13" i="17"/>
  <c r="GEP13" i="17"/>
  <c r="GEQ13" i="17"/>
  <c r="GER13" i="17"/>
  <c r="GES13" i="17"/>
  <c r="GET13" i="17"/>
  <c r="GEU13" i="17"/>
  <c r="GEV13" i="17"/>
  <c r="GEW13" i="17"/>
  <c r="GEX13" i="17"/>
  <c r="GEY13" i="17"/>
  <c r="GEZ13" i="17"/>
  <c r="GFA13" i="17"/>
  <c r="GFB13" i="17"/>
  <c r="GFC13" i="17"/>
  <c r="GFD13" i="17"/>
  <c r="GFE13" i="17"/>
  <c r="GFF13" i="17"/>
  <c r="GFG13" i="17"/>
  <c r="GFH13" i="17"/>
  <c r="GFI13" i="17"/>
  <c r="GFJ13" i="17"/>
  <c r="GFK13" i="17"/>
  <c r="GFL13" i="17"/>
  <c r="GFM13" i="17"/>
  <c r="GFN13" i="17"/>
  <c r="GFO13" i="17"/>
  <c r="GFP13" i="17"/>
  <c r="GFQ13" i="17"/>
  <c r="GFR13" i="17"/>
  <c r="GFS13" i="17"/>
  <c r="GFT13" i="17"/>
  <c r="GFU13" i="17"/>
  <c r="GFV13" i="17"/>
  <c r="GFW13" i="17"/>
  <c r="GFX13" i="17"/>
  <c r="GFY13" i="17"/>
  <c r="GFZ13" i="17"/>
  <c r="GGA13" i="17"/>
  <c r="GGB13" i="17"/>
  <c r="GGC13" i="17"/>
  <c r="GGD13" i="17"/>
  <c r="GGE13" i="17"/>
  <c r="GGF13" i="17"/>
  <c r="GGG13" i="17"/>
  <c r="GGH13" i="17"/>
  <c r="GGI13" i="17"/>
  <c r="GGJ13" i="17"/>
  <c r="GGK13" i="17"/>
  <c r="GGL13" i="17"/>
  <c r="GGM13" i="17"/>
  <c r="GGN13" i="17"/>
  <c r="GGO13" i="17"/>
  <c r="GGP13" i="17"/>
  <c r="GGQ13" i="17"/>
  <c r="GGR13" i="17"/>
  <c r="GGS13" i="17"/>
  <c r="GGT13" i="17"/>
  <c r="GGU13" i="17"/>
  <c r="GGV13" i="17"/>
  <c r="GGW13" i="17"/>
  <c r="GGX13" i="17"/>
  <c r="GGY13" i="17"/>
  <c r="GGZ13" i="17"/>
  <c r="GHA13" i="17"/>
  <c r="GHB13" i="17"/>
  <c r="GHC13" i="17"/>
  <c r="GHD13" i="17"/>
  <c r="GHE13" i="17"/>
  <c r="GHF13" i="17"/>
  <c r="GHG13" i="17"/>
  <c r="GHH13" i="17"/>
  <c r="GHI13" i="17"/>
  <c r="GHJ13" i="17"/>
  <c r="GHK13" i="17"/>
  <c r="GHL13" i="17"/>
  <c r="GHM13" i="17"/>
  <c r="GHN13" i="17"/>
  <c r="GHO13" i="17"/>
  <c r="GHP13" i="17"/>
  <c r="GHQ13" i="17"/>
  <c r="GHR13" i="17"/>
  <c r="GHS13" i="17"/>
  <c r="GHT13" i="17"/>
  <c r="GHU13" i="17"/>
  <c r="GHV13" i="17"/>
  <c r="GHW13" i="17"/>
  <c r="GHX13" i="17"/>
  <c r="GHY13" i="17"/>
  <c r="GHZ13" i="17"/>
  <c r="GIA13" i="17"/>
  <c r="GIB13" i="17"/>
  <c r="GIC13" i="17"/>
  <c r="GID13" i="17"/>
  <c r="GIE13" i="17"/>
  <c r="GIF13" i="17"/>
  <c r="GIG13" i="17"/>
  <c r="GIH13" i="17"/>
  <c r="GII13" i="17"/>
  <c r="GIJ13" i="17"/>
  <c r="GIK13" i="17"/>
  <c r="GIL13" i="17"/>
  <c r="GIM13" i="17"/>
  <c r="GIN13" i="17"/>
  <c r="GIO13" i="17"/>
  <c r="GIP13" i="17"/>
  <c r="GIQ13" i="17"/>
  <c r="GIR13" i="17"/>
  <c r="GIS13" i="17"/>
  <c r="GIT13" i="17"/>
  <c r="GIU13" i="17"/>
  <c r="GIV13" i="17"/>
  <c r="GIW13" i="17"/>
  <c r="GIX13" i="17"/>
  <c r="GIY13" i="17"/>
  <c r="GIZ13" i="17"/>
  <c r="GJA13" i="17"/>
  <c r="GJB13" i="17"/>
  <c r="GJC13" i="17"/>
  <c r="GJD13" i="17"/>
  <c r="GJE13" i="17"/>
  <c r="GJF13" i="17"/>
  <c r="GJG13" i="17"/>
  <c r="GJH13" i="17"/>
  <c r="GJI13" i="17"/>
  <c r="GJJ13" i="17"/>
  <c r="GJK13" i="17"/>
  <c r="GJL13" i="17"/>
  <c r="GJM13" i="17"/>
  <c r="GJN13" i="17"/>
  <c r="GJO13" i="17"/>
  <c r="GJP13" i="17"/>
  <c r="GJQ13" i="17"/>
  <c r="GJR13" i="17"/>
  <c r="GJS13" i="17"/>
  <c r="GJT13" i="17"/>
  <c r="GJU13" i="17"/>
  <c r="GJV13" i="17"/>
  <c r="GJW13" i="17"/>
  <c r="GJX13" i="17"/>
  <c r="GJY13" i="17"/>
  <c r="GJZ13" i="17"/>
  <c r="GKA13" i="17"/>
  <c r="GKB13" i="17"/>
  <c r="GKC13" i="17"/>
  <c r="GKD13" i="17"/>
  <c r="GKE13" i="17"/>
  <c r="GKF13" i="17"/>
  <c r="GKG13" i="17"/>
  <c r="GKH13" i="17"/>
  <c r="GKI13" i="17"/>
  <c r="GKJ13" i="17"/>
  <c r="GKK13" i="17"/>
  <c r="GKL13" i="17"/>
  <c r="GKM13" i="17"/>
  <c r="GKN13" i="17"/>
  <c r="GKO13" i="17"/>
  <c r="GKP13" i="17"/>
  <c r="GKQ13" i="17"/>
  <c r="GKR13" i="17"/>
  <c r="GKS13" i="17"/>
  <c r="GKT13" i="17"/>
  <c r="GKU13" i="17"/>
  <c r="GKV13" i="17"/>
  <c r="GKW13" i="17"/>
  <c r="GKX13" i="17"/>
  <c r="GKY13" i="17"/>
  <c r="GKZ13" i="17"/>
  <c r="GLA13" i="17"/>
  <c r="GLB13" i="17"/>
  <c r="GLC13" i="17"/>
  <c r="GLD13" i="17"/>
  <c r="GLE13" i="17"/>
  <c r="GLF13" i="17"/>
  <c r="GLG13" i="17"/>
  <c r="GLH13" i="17"/>
  <c r="GLI13" i="17"/>
  <c r="GLJ13" i="17"/>
  <c r="GLK13" i="17"/>
  <c r="GLL13" i="17"/>
  <c r="GLM13" i="17"/>
  <c r="GLN13" i="17"/>
  <c r="GLO13" i="17"/>
  <c r="GLP13" i="17"/>
  <c r="GLQ13" i="17"/>
  <c r="GLR13" i="17"/>
  <c r="GLS13" i="17"/>
  <c r="GLT13" i="17"/>
  <c r="GLU13" i="17"/>
  <c r="GLV13" i="17"/>
  <c r="GLW13" i="17"/>
  <c r="GLX13" i="17"/>
  <c r="GLY13" i="17"/>
  <c r="GLZ13" i="17"/>
  <c r="GMA13" i="17"/>
  <c r="GMB13" i="17"/>
  <c r="GMC13" i="17"/>
  <c r="GMD13" i="17"/>
  <c r="GME13" i="17"/>
  <c r="GMF13" i="17"/>
  <c r="GMG13" i="17"/>
  <c r="GMH13" i="17"/>
  <c r="GMI13" i="17"/>
  <c r="GMJ13" i="17"/>
  <c r="GMK13" i="17"/>
  <c r="GML13" i="17"/>
  <c r="GMM13" i="17"/>
  <c r="GMN13" i="17"/>
  <c r="GMO13" i="17"/>
  <c r="GMP13" i="17"/>
  <c r="GMQ13" i="17"/>
  <c r="GMR13" i="17"/>
  <c r="GMS13" i="17"/>
  <c r="GMT13" i="17"/>
  <c r="GMU13" i="17"/>
  <c r="GMV13" i="17"/>
  <c r="GMW13" i="17"/>
  <c r="GMX13" i="17"/>
  <c r="GMY13" i="17"/>
  <c r="GMZ13" i="17"/>
  <c r="GNA13" i="17"/>
  <c r="GNB13" i="17"/>
  <c r="GNC13" i="17"/>
  <c r="GND13" i="17"/>
  <c r="GNE13" i="17"/>
  <c r="GNF13" i="17"/>
  <c r="GNG13" i="17"/>
  <c r="GNH13" i="17"/>
  <c r="GNI13" i="17"/>
  <c r="GNJ13" i="17"/>
  <c r="GNK13" i="17"/>
  <c r="GNL13" i="17"/>
  <c r="GNM13" i="17"/>
  <c r="GNN13" i="17"/>
  <c r="GNO13" i="17"/>
  <c r="GNP13" i="17"/>
  <c r="GNQ13" i="17"/>
  <c r="GNR13" i="17"/>
  <c r="GNS13" i="17"/>
  <c r="GNT13" i="17"/>
  <c r="GNU13" i="17"/>
  <c r="GNV13" i="17"/>
  <c r="GNW13" i="17"/>
  <c r="GNX13" i="17"/>
  <c r="GNY13" i="17"/>
  <c r="GNZ13" i="17"/>
  <c r="GOA13" i="17"/>
  <c r="GOB13" i="17"/>
  <c r="GOC13" i="17"/>
  <c r="GOD13" i="17"/>
  <c r="GOE13" i="17"/>
  <c r="GOF13" i="17"/>
  <c r="GOG13" i="17"/>
  <c r="GOH13" i="17"/>
  <c r="GOI13" i="17"/>
  <c r="GOJ13" i="17"/>
  <c r="GOK13" i="17"/>
  <c r="GOL13" i="17"/>
  <c r="GOM13" i="17"/>
  <c r="GON13" i="17"/>
  <c r="GOO13" i="17"/>
  <c r="GOP13" i="17"/>
  <c r="GOQ13" i="17"/>
  <c r="GOR13" i="17"/>
  <c r="GOS13" i="17"/>
  <c r="GOT13" i="17"/>
  <c r="GOU13" i="17"/>
  <c r="GOV13" i="17"/>
  <c r="GOW13" i="17"/>
  <c r="GOX13" i="17"/>
  <c r="GOY13" i="17"/>
  <c r="GOZ13" i="17"/>
  <c r="GPA13" i="17"/>
  <c r="GPB13" i="17"/>
  <c r="GPC13" i="17"/>
  <c r="GPD13" i="17"/>
  <c r="GPE13" i="17"/>
  <c r="GPF13" i="17"/>
  <c r="GPG13" i="17"/>
  <c r="GPH13" i="17"/>
  <c r="GPI13" i="17"/>
  <c r="GPJ13" i="17"/>
  <c r="GPK13" i="17"/>
  <c r="GPL13" i="17"/>
  <c r="GPM13" i="17"/>
  <c r="GPN13" i="17"/>
  <c r="GPO13" i="17"/>
  <c r="GPP13" i="17"/>
  <c r="GPQ13" i="17"/>
  <c r="GPR13" i="17"/>
  <c r="GPS13" i="17"/>
  <c r="GPT13" i="17"/>
  <c r="GPU13" i="17"/>
  <c r="GPV13" i="17"/>
  <c r="GPW13" i="17"/>
  <c r="GPX13" i="17"/>
  <c r="GPY13" i="17"/>
  <c r="GPZ13" i="17"/>
  <c r="GQA13" i="17"/>
  <c r="GQB13" i="17"/>
  <c r="GQC13" i="17"/>
  <c r="GQD13" i="17"/>
  <c r="GQE13" i="17"/>
  <c r="GQF13" i="17"/>
  <c r="GQG13" i="17"/>
  <c r="GQH13" i="17"/>
  <c r="GQI13" i="17"/>
  <c r="GQJ13" i="17"/>
  <c r="GQK13" i="17"/>
  <c r="GQL13" i="17"/>
  <c r="GQM13" i="17"/>
  <c r="GQN13" i="17"/>
  <c r="GQO13" i="17"/>
  <c r="GQP13" i="17"/>
  <c r="GQQ13" i="17"/>
  <c r="GQR13" i="17"/>
  <c r="GQS13" i="17"/>
  <c r="GQT13" i="17"/>
  <c r="GQU13" i="17"/>
  <c r="GQV13" i="17"/>
  <c r="GQW13" i="17"/>
  <c r="GQX13" i="17"/>
  <c r="GQY13" i="17"/>
  <c r="GQZ13" i="17"/>
  <c r="GRA13" i="17"/>
  <c r="GRB13" i="17"/>
  <c r="GRC13" i="17"/>
  <c r="GRD13" i="17"/>
  <c r="GRE13" i="17"/>
  <c r="GRF13" i="17"/>
  <c r="GRG13" i="17"/>
  <c r="GRH13" i="17"/>
  <c r="GRI13" i="17"/>
  <c r="GRJ13" i="17"/>
  <c r="GRK13" i="17"/>
  <c r="GRL13" i="17"/>
  <c r="GRM13" i="17"/>
  <c r="GRN13" i="17"/>
  <c r="GRO13" i="17"/>
  <c r="GRP13" i="17"/>
  <c r="GRQ13" i="17"/>
  <c r="GRR13" i="17"/>
  <c r="GRS13" i="17"/>
  <c r="GRT13" i="17"/>
  <c r="GRU13" i="17"/>
  <c r="GRV13" i="17"/>
  <c r="GRW13" i="17"/>
  <c r="GRX13" i="17"/>
  <c r="GRY13" i="17"/>
  <c r="GRZ13" i="17"/>
  <c r="GSA13" i="17"/>
  <c r="GSB13" i="17"/>
  <c r="GSC13" i="17"/>
  <c r="GSD13" i="17"/>
  <c r="GSE13" i="17"/>
  <c r="GSF13" i="17"/>
  <c r="GSG13" i="17"/>
  <c r="GSH13" i="17"/>
  <c r="GSI13" i="17"/>
  <c r="GSJ13" i="17"/>
  <c r="GSK13" i="17"/>
  <c r="GSL13" i="17"/>
  <c r="GSM13" i="17"/>
  <c r="GSN13" i="17"/>
  <c r="GSO13" i="17"/>
  <c r="GSP13" i="17"/>
  <c r="GSQ13" i="17"/>
  <c r="GSR13" i="17"/>
  <c r="GSS13" i="17"/>
  <c r="GST13" i="17"/>
  <c r="GSU13" i="17"/>
  <c r="GSV13" i="17"/>
  <c r="GSW13" i="17"/>
  <c r="GSX13" i="17"/>
  <c r="GSY13" i="17"/>
  <c r="GSZ13" i="17"/>
  <c r="GTA13" i="17"/>
  <c r="GTB13" i="17"/>
  <c r="GTC13" i="17"/>
  <c r="GTD13" i="17"/>
  <c r="GTE13" i="17"/>
  <c r="GTF13" i="17"/>
  <c r="GTG13" i="17"/>
  <c r="GTH13" i="17"/>
  <c r="GTI13" i="17"/>
  <c r="GTJ13" i="17"/>
  <c r="GTK13" i="17"/>
  <c r="GTL13" i="17"/>
  <c r="GTM13" i="17"/>
  <c r="GTN13" i="17"/>
  <c r="GTO13" i="17"/>
  <c r="GTP13" i="17"/>
  <c r="GTQ13" i="17"/>
  <c r="GTR13" i="17"/>
  <c r="GTS13" i="17"/>
  <c r="GTT13" i="17"/>
  <c r="GTU13" i="17"/>
  <c r="GTV13" i="17"/>
  <c r="GTW13" i="17"/>
  <c r="GTX13" i="17"/>
  <c r="GTY13" i="17"/>
  <c r="GTZ13" i="17"/>
  <c r="GUA13" i="17"/>
  <c r="GUB13" i="17"/>
  <c r="GUC13" i="17"/>
  <c r="GUD13" i="17"/>
  <c r="GUE13" i="17"/>
  <c r="GUF13" i="17"/>
  <c r="GUG13" i="17"/>
  <c r="GUH13" i="17"/>
  <c r="GUI13" i="17"/>
  <c r="GUJ13" i="17"/>
  <c r="GUK13" i="17"/>
  <c r="GUL13" i="17"/>
  <c r="GUM13" i="17"/>
  <c r="GUN13" i="17"/>
  <c r="GUO13" i="17"/>
  <c r="GUP13" i="17"/>
  <c r="GUQ13" i="17"/>
  <c r="GUR13" i="17"/>
  <c r="GUS13" i="17"/>
  <c r="GUT13" i="17"/>
  <c r="GUU13" i="17"/>
  <c r="GUV13" i="17"/>
  <c r="GUW13" i="17"/>
  <c r="GUX13" i="17"/>
  <c r="GUY13" i="17"/>
  <c r="GUZ13" i="17"/>
  <c r="GVA13" i="17"/>
  <c r="GVB13" i="17"/>
  <c r="GVC13" i="17"/>
  <c r="GVD13" i="17"/>
  <c r="GVE13" i="17"/>
  <c r="GVF13" i="17"/>
  <c r="GVG13" i="17"/>
  <c r="GVH13" i="17"/>
  <c r="GVI13" i="17"/>
  <c r="GVJ13" i="17"/>
  <c r="GVK13" i="17"/>
  <c r="GVL13" i="17"/>
  <c r="GVM13" i="17"/>
  <c r="GVN13" i="17"/>
  <c r="GVO13" i="17"/>
  <c r="GVP13" i="17"/>
  <c r="GVQ13" i="17"/>
  <c r="GVR13" i="17"/>
  <c r="GVS13" i="17"/>
  <c r="GVT13" i="17"/>
  <c r="GVU13" i="17"/>
  <c r="GVV13" i="17"/>
  <c r="GVW13" i="17"/>
  <c r="GVX13" i="17"/>
  <c r="GVY13" i="17"/>
  <c r="GVZ13" i="17"/>
  <c r="GWA13" i="17"/>
  <c r="GWB13" i="17"/>
  <c r="GWC13" i="17"/>
  <c r="GWD13" i="17"/>
  <c r="GWE13" i="17"/>
  <c r="GWF13" i="17"/>
  <c r="GWG13" i="17"/>
  <c r="GWH13" i="17"/>
  <c r="GWI13" i="17"/>
  <c r="GWJ13" i="17"/>
  <c r="GWK13" i="17"/>
  <c r="GWL13" i="17"/>
  <c r="GWM13" i="17"/>
  <c r="GWN13" i="17"/>
  <c r="GWO13" i="17"/>
  <c r="GWP13" i="17"/>
  <c r="GWQ13" i="17"/>
  <c r="GWR13" i="17"/>
  <c r="GWS13" i="17"/>
  <c r="GWT13" i="17"/>
  <c r="GWU13" i="17"/>
  <c r="GWV13" i="17"/>
  <c r="GWW13" i="17"/>
  <c r="GWX13" i="17"/>
  <c r="GWY13" i="17"/>
  <c r="GWZ13" i="17"/>
  <c r="GXA13" i="17"/>
  <c r="GXB13" i="17"/>
  <c r="GXC13" i="17"/>
  <c r="GXD13" i="17"/>
  <c r="GXE13" i="17"/>
  <c r="GXF13" i="17"/>
  <c r="GXG13" i="17"/>
  <c r="GXH13" i="17"/>
  <c r="GXI13" i="17"/>
  <c r="GXJ13" i="17"/>
  <c r="GXK13" i="17"/>
  <c r="GXL13" i="17"/>
  <c r="GXM13" i="17"/>
  <c r="GXN13" i="17"/>
  <c r="GXO13" i="17"/>
  <c r="GXP13" i="17"/>
  <c r="GXQ13" i="17"/>
  <c r="GXR13" i="17"/>
  <c r="GXS13" i="17"/>
  <c r="GXT13" i="17"/>
  <c r="GXU13" i="17"/>
  <c r="GXV13" i="17"/>
  <c r="GXW13" i="17"/>
  <c r="GXX13" i="17"/>
  <c r="GXY13" i="17"/>
  <c r="GXZ13" i="17"/>
  <c r="GYA13" i="17"/>
  <c r="GYB13" i="17"/>
  <c r="GYC13" i="17"/>
  <c r="GYD13" i="17"/>
  <c r="GYE13" i="17"/>
  <c r="GYF13" i="17"/>
  <c r="GYG13" i="17"/>
  <c r="GYH13" i="17"/>
  <c r="GYI13" i="17"/>
  <c r="GYJ13" i="17"/>
  <c r="GYK13" i="17"/>
  <c r="GYL13" i="17"/>
  <c r="GYM13" i="17"/>
  <c r="GYN13" i="17"/>
  <c r="GYO13" i="17"/>
  <c r="GYP13" i="17"/>
  <c r="GYQ13" i="17"/>
  <c r="GYR13" i="17"/>
  <c r="GYS13" i="17"/>
  <c r="GYT13" i="17"/>
  <c r="GYU13" i="17"/>
  <c r="GYV13" i="17"/>
  <c r="GYW13" i="17"/>
  <c r="GYX13" i="17"/>
  <c r="GYY13" i="17"/>
  <c r="GYZ13" i="17"/>
  <c r="GZA13" i="17"/>
  <c r="GZB13" i="17"/>
  <c r="GZC13" i="17"/>
  <c r="GZD13" i="17"/>
  <c r="GZE13" i="17"/>
  <c r="GZF13" i="17"/>
  <c r="GZG13" i="17"/>
  <c r="GZH13" i="17"/>
  <c r="GZI13" i="17"/>
  <c r="GZJ13" i="17"/>
  <c r="GZK13" i="17"/>
  <c r="GZL13" i="17"/>
  <c r="GZM13" i="17"/>
  <c r="GZN13" i="17"/>
  <c r="GZO13" i="17"/>
  <c r="GZP13" i="17"/>
  <c r="GZQ13" i="17"/>
  <c r="GZR13" i="17"/>
  <c r="GZS13" i="17"/>
  <c r="GZT13" i="17"/>
  <c r="GZU13" i="17"/>
  <c r="GZV13" i="17"/>
  <c r="GZW13" i="17"/>
  <c r="GZX13" i="17"/>
  <c r="GZY13" i="17"/>
  <c r="GZZ13" i="17"/>
  <c r="HAA13" i="17"/>
  <c r="HAB13" i="17"/>
  <c r="HAC13" i="17"/>
  <c r="HAD13" i="17"/>
  <c r="HAE13" i="17"/>
  <c r="HAF13" i="17"/>
  <c r="HAG13" i="17"/>
  <c r="HAH13" i="17"/>
  <c r="HAI13" i="17"/>
  <c r="HAJ13" i="17"/>
  <c r="HAK13" i="17"/>
  <c r="HAL13" i="17"/>
  <c r="HAM13" i="17"/>
  <c r="HAN13" i="17"/>
  <c r="HAO13" i="17"/>
  <c r="HAP13" i="17"/>
  <c r="HAQ13" i="17"/>
  <c r="HAR13" i="17"/>
  <c r="HAS13" i="17"/>
  <c r="HAT13" i="17"/>
  <c r="HAU13" i="17"/>
  <c r="HAV13" i="17"/>
  <c r="HAW13" i="17"/>
  <c r="HAX13" i="17"/>
  <c r="HAY13" i="17"/>
  <c r="HAZ13" i="17"/>
  <c r="HBA13" i="17"/>
  <c r="HBB13" i="17"/>
  <c r="HBC13" i="17"/>
  <c r="HBD13" i="17"/>
  <c r="HBE13" i="17"/>
  <c r="HBF13" i="17"/>
  <c r="HBG13" i="17"/>
  <c r="HBH13" i="17"/>
  <c r="HBI13" i="17"/>
  <c r="HBJ13" i="17"/>
  <c r="HBK13" i="17"/>
  <c r="HBL13" i="17"/>
  <c r="HBM13" i="17"/>
  <c r="HBN13" i="17"/>
  <c r="HBO13" i="17"/>
  <c r="HBP13" i="17"/>
  <c r="HBQ13" i="17"/>
  <c r="HBR13" i="17"/>
  <c r="HBS13" i="17"/>
  <c r="HBT13" i="17"/>
  <c r="HBU13" i="17"/>
  <c r="HBV13" i="17"/>
  <c r="HBW13" i="17"/>
  <c r="HBX13" i="17"/>
  <c r="HBY13" i="17"/>
  <c r="HBZ13" i="17"/>
  <c r="HCA13" i="17"/>
  <c r="HCB13" i="17"/>
  <c r="HCC13" i="17"/>
  <c r="HCD13" i="17"/>
  <c r="HCE13" i="17"/>
  <c r="HCF13" i="17"/>
  <c r="HCG13" i="17"/>
  <c r="HCH13" i="17"/>
  <c r="HCI13" i="17"/>
  <c r="HCJ13" i="17"/>
  <c r="HCK13" i="17"/>
  <c r="HCL13" i="17"/>
  <c r="HCM13" i="17"/>
  <c r="HCN13" i="17"/>
  <c r="HCO13" i="17"/>
  <c r="HCP13" i="17"/>
  <c r="HCQ13" i="17"/>
  <c r="HCR13" i="17"/>
  <c r="HCS13" i="17"/>
  <c r="HCT13" i="17"/>
  <c r="HCU13" i="17"/>
  <c r="HCV13" i="17"/>
  <c r="HCW13" i="17"/>
  <c r="HCX13" i="17"/>
  <c r="HCY13" i="17"/>
  <c r="HCZ13" i="17"/>
  <c r="HDA13" i="17"/>
  <c r="HDB13" i="17"/>
  <c r="HDC13" i="17"/>
  <c r="HDD13" i="17"/>
  <c r="HDE13" i="17"/>
  <c r="HDF13" i="17"/>
  <c r="HDG13" i="17"/>
  <c r="HDH13" i="17"/>
  <c r="HDI13" i="17"/>
  <c r="HDJ13" i="17"/>
  <c r="HDK13" i="17"/>
  <c r="HDL13" i="17"/>
  <c r="HDM13" i="17"/>
  <c r="HDN13" i="17"/>
  <c r="HDO13" i="17"/>
  <c r="HDP13" i="17"/>
  <c r="HDQ13" i="17"/>
  <c r="HDR13" i="17"/>
  <c r="HDS13" i="17"/>
  <c r="HDT13" i="17"/>
  <c r="HDU13" i="17"/>
  <c r="HDV13" i="17"/>
  <c r="HDW13" i="17"/>
  <c r="HDX13" i="17"/>
  <c r="HDY13" i="17"/>
  <c r="HDZ13" i="17"/>
  <c r="HEA13" i="17"/>
  <c r="HEB13" i="17"/>
  <c r="HEC13" i="17"/>
  <c r="HED13" i="17"/>
  <c r="HEE13" i="17"/>
  <c r="HEF13" i="17"/>
  <c r="HEG13" i="17"/>
  <c r="HEH13" i="17"/>
  <c r="HEI13" i="17"/>
  <c r="HEJ13" i="17"/>
  <c r="HEK13" i="17"/>
  <c r="HEL13" i="17"/>
  <c r="HEM13" i="17"/>
  <c r="HEN13" i="17"/>
  <c r="HEO13" i="17"/>
  <c r="HEP13" i="17"/>
  <c r="HEQ13" i="17"/>
  <c r="HER13" i="17"/>
  <c r="HES13" i="17"/>
  <c r="HET13" i="17"/>
  <c r="HEU13" i="17"/>
  <c r="HEV13" i="17"/>
  <c r="HEW13" i="17"/>
  <c r="HEX13" i="17"/>
  <c r="HEY13" i="17"/>
  <c r="HEZ13" i="17"/>
  <c r="HFA13" i="17"/>
  <c r="HFB13" i="17"/>
  <c r="HFC13" i="17"/>
  <c r="HFD13" i="17"/>
  <c r="HFE13" i="17"/>
  <c r="HFF13" i="17"/>
  <c r="HFG13" i="17"/>
  <c r="HFH13" i="17"/>
  <c r="HFI13" i="17"/>
  <c r="HFJ13" i="17"/>
  <c r="HFK13" i="17"/>
  <c r="HFL13" i="17"/>
  <c r="HFM13" i="17"/>
  <c r="HFN13" i="17"/>
  <c r="HFO13" i="17"/>
  <c r="HFP13" i="17"/>
  <c r="HFQ13" i="17"/>
  <c r="HFR13" i="17"/>
  <c r="HFS13" i="17"/>
  <c r="HFT13" i="17"/>
  <c r="HFU13" i="17"/>
  <c r="HFV13" i="17"/>
  <c r="HFW13" i="17"/>
  <c r="HFX13" i="17"/>
  <c r="HFY13" i="17"/>
  <c r="HFZ13" i="17"/>
  <c r="HGA13" i="17"/>
  <c r="HGB13" i="17"/>
  <c r="HGC13" i="17"/>
  <c r="HGD13" i="17"/>
  <c r="HGE13" i="17"/>
  <c r="HGF13" i="17"/>
  <c r="HGG13" i="17"/>
  <c r="HGH13" i="17"/>
  <c r="HGI13" i="17"/>
  <c r="HGJ13" i="17"/>
  <c r="HGK13" i="17"/>
  <c r="HGL13" i="17"/>
  <c r="HGM13" i="17"/>
  <c r="HGN13" i="17"/>
  <c r="HGO13" i="17"/>
  <c r="HGP13" i="17"/>
  <c r="HGQ13" i="17"/>
  <c r="HGR13" i="17"/>
  <c r="HGS13" i="17"/>
  <c r="HGT13" i="17"/>
  <c r="HGU13" i="17"/>
  <c r="HGV13" i="17"/>
  <c r="HGW13" i="17"/>
  <c r="HGX13" i="17"/>
  <c r="HGY13" i="17"/>
  <c r="HGZ13" i="17"/>
  <c r="HHA13" i="17"/>
  <c r="HHB13" i="17"/>
  <c r="HHC13" i="17"/>
  <c r="HHD13" i="17"/>
  <c r="HHE13" i="17"/>
  <c r="HHF13" i="17"/>
  <c r="HHG13" i="17"/>
  <c r="HHH13" i="17"/>
  <c r="HHI13" i="17"/>
  <c r="HHJ13" i="17"/>
  <c r="HHK13" i="17"/>
  <c r="HHL13" i="17"/>
  <c r="HHM13" i="17"/>
  <c r="HHN13" i="17"/>
  <c r="HHO13" i="17"/>
  <c r="HHP13" i="17"/>
  <c r="HHQ13" i="17"/>
  <c r="HHR13" i="17"/>
  <c r="HHS13" i="17"/>
  <c r="HHT13" i="17"/>
  <c r="HHU13" i="17"/>
  <c r="HHV13" i="17"/>
  <c r="HHW13" i="17"/>
  <c r="HHX13" i="17"/>
  <c r="HHY13" i="17"/>
  <c r="HHZ13" i="17"/>
  <c r="HIA13" i="17"/>
  <c r="HIB13" i="17"/>
  <c r="HIC13" i="17"/>
  <c r="HID13" i="17"/>
  <c r="HIE13" i="17"/>
  <c r="HIF13" i="17"/>
  <c r="HIG13" i="17"/>
  <c r="HIH13" i="17"/>
  <c r="HII13" i="17"/>
  <c r="HIJ13" i="17"/>
  <c r="HIK13" i="17"/>
  <c r="HIL13" i="17"/>
  <c r="HIM13" i="17"/>
  <c r="HIN13" i="17"/>
  <c r="HIO13" i="17"/>
  <c r="HIP13" i="17"/>
  <c r="HIQ13" i="17"/>
  <c r="HIR13" i="17"/>
  <c r="HIS13" i="17"/>
  <c r="HIT13" i="17"/>
  <c r="HIU13" i="17"/>
  <c r="HIV13" i="17"/>
  <c r="HIW13" i="17"/>
  <c r="HIX13" i="17"/>
  <c r="HIY13" i="17"/>
  <c r="HIZ13" i="17"/>
  <c r="HJA13" i="17"/>
  <c r="HJB13" i="17"/>
  <c r="HJC13" i="17"/>
  <c r="HJD13" i="17"/>
  <c r="HJE13" i="17"/>
  <c r="HJF13" i="17"/>
  <c r="HJG13" i="17"/>
  <c r="HJH13" i="17"/>
  <c r="HJI13" i="17"/>
  <c r="HJJ13" i="17"/>
  <c r="HJK13" i="17"/>
  <c r="HJL13" i="17"/>
  <c r="HJM13" i="17"/>
  <c r="HJN13" i="17"/>
  <c r="HJO13" i="17"/>
  <c r="HJP13" i="17"/>
  <c r="HJQ13" i="17"/>
  <c r="HJR13" i="17"/>
  <c r="HJS13" i="17"/>
  <c r="HJT13" i="17"/>
  <c r="HJU13" i="17"/>
  <c r="HJV13" i="17"/>
  <c r="HJW13" i="17"/>
  <c r="HJX13" i="17"/>
  <c r="HJY13" i="17"/>
  <c r="HJZ13" i="17"/>
  <c r="HKA13" i="17"/>
  <c r="HKB13" i="17"/>
  <c r="HKC13" i="17"/>
  <c r="HKD13" i="17"/>
  <c r="HKE13" i="17"/>
  <c r="HKF13" i="17"/>
  <c r="HKG13" i="17"/>
  <c r="HKH13" i="17"/>
  <c r="HKI13" i="17"/>
  <c r="HKJ13" i="17"/>
  <c r="HKK13" i="17"/>
  <c r="HKL13" i="17"/>
  <c r="HKM13" i="17"/>
  <c r="HKN13" i="17"/>
  <c r="HKO13" i="17"/>
  <c r="HKP13" i="17"/>
  <c r="HKQ13" i="17"/>
  <c r="HKR13" i="17"/>
  <c r="HKS13" i="17"/>
  <c r="HKT13" i="17"/>
  <c r="HKU13" i="17"/>
  <c r="HKV13" i="17"/>
  <c r="HKW13" i="17"/>
  <c r="HKX13" i="17"/>
  <c r="HKY13" i="17"/>
  <c r="HKZ13" i="17"/>
  <c r="HLA13" i="17"/>
  <c r="HLB13" i="17"/>
  <c r="HLC13" i="17"/>
  <c r="HLD13" i="17"/>
  <c r="HLE13" i="17"/>
  <c r="HLF13" i="17"/>
  <c r="HLG13" i="17"/>
  <c r="HLH13" i="17"/>
  <c r="HLI13" i="17"/>
  <c r="HLJ13" i="17"/>
  <c r="HLK13" i="17"/>
  <c r="HLL13" i="17"/>
  <c r="HLM13" i="17"/>
  <c r="HLN13" i="17"/>
  <c r="HLO13" i="17"/>
  <c r="HLP13" i="17"/>
  <c r="HLQ13" i="17"/>
  <c r="HLR13" i="17"/>
  <c r="HLS13" i="17"/>
  <c r="HLT13" i="17"/>
  <c r="HLU13" i="17"/>
  <c r="HLV13" i="17"/>
  <c r="HLW13" i="17"/>
  <c r="HLX13" i="17"/>
  <c r="HLY13" i="17"/>
  <c r="HLZ13" i="17"/>
  <c r="HMA13" i="17"/>
  <c r="HMB13" i="17"/>
  <c r="HMC13" i="17"/>
  <c r="HMD13" i="17"/>
  <c r="HME13" i="17"/>
  <c r="HMF13" i="17"/>
  <c r="HMG13" i="17"/>
  <c r="HMH13" i="17"/>
  <c r="HMI13" i="17"/>
  <c r="HMJ13" i="17"/>
  <c r="HMK13" i="17"/>
  <c r="HML13" i="17"/>
  <c r="HMM13" i="17"/>
  <c r="HMN13" i="17"/>
  <c r="HMO13" i="17"/>
  <c r="HMP13" i="17"/>
  <c r="HMQ13" i="17"/>
  <c r="HMR13" i="17"/>
  <c r="HMS13" i="17"/>
  <c r="HMT13" i="17"/>
  <c r="HMU13" i="17"/>
  <c r="HMV13" i="17"/>
  <c r="HMW13" i="17"/>
  <c r="HMX13" i="17"/>
  <c r="HMY13" i="17"/>
  <c r="HMZ13" i="17"/>
  <c r="HNA13" i="17"/>
  <c r="HNB13" i="17"/>
  <c r="HNC13" i="17"/>
  <c r="HND13" i="17"/>
  <c r="HNE13" i="17"/>
  <c r="HNF13" i="17"/>
  <c r="HNG13" i="17"/>
  <c r="HNH13" i="17"/>
  <c r="HNI13" i="17"/>
  <c r="HNJ13" i="17"/>
  <c r="HNK13" i="17"/>
  <c r="HNL13" i="17"/>
  <c r="HNM13" i="17"/>
  <c r="HNN13" i="17"/>
  <c r="HNO13" i="17"/>
  <c r="HNP13" i="17"/>
  <c r="HNQ13" i="17"/>
  <c r="HNR13" i="17"/>
  <c r="HNS13" i="17"/>
  <c r="HNT13" i="17"/>
  <c r="HNU13" i="17"/>
  <c r="HNV13" i="17"/>
  <c r="HNW13" i="17"/>
  <c r="HNX13" i="17"/>
  <c r="HNY13" i="17"/>
  <c r="HNZ13" i="17"/>
  <c r="HOA13" i="17"/>
  <c r="HOB13" i="17"/>
  <c r="HOC13" i="17"/>
  <c r="HOD13" i="17"/>
  <c r="HOE13" i="17"/>
  <c r="HOF13" i="17"/>
  <c r="HOG13" i="17"/>
  <c r="HOH13" i="17"/>
  <c r="HOI13" i="17"/>
  <c r="HOJ13" i="17"/>
  <c r="HOK13" i="17"/>
  <c r="HOL13" i="17"/>
  <c r="HOM13" i="17"/>
  <c r="HON13" i="17"/>
  <c r="HOO13" i="17"/>
  <c r="HOP13" i="17"/>
  <c r="HOQ13" i="17"/>
  <c r="HOR13" i="17"/>
  <c r="HOS13" i="17"/>
  <c r="HOT13" i="17"/>
  <c r="HOU13" i="17"/>
  <c r="HOV13" i="17"/>
  <c r="HOW13" i="17"/>
  <c r="HOX13" i="17"/>
  <c r="HOY13" i="17"/>
  <c r="HOZ13" i="17"/>
  <c r="HPA13" i="17"/>
  <c r="HPB13" i="17"/>
  <c r="HPC13" i="17"/>
  <c r="HPD13" i="17"/>
  <c r="HPE13" i="17"/>
  <c r="HPF13" i="17"/>
  <c r="HPG13" i="17"/>
  <c r="HPH13" i="17"/>
  <c r="HPI13" i="17"/>
  <c r="HPJ13" i="17"/>
  <c r="HPK13" i="17"/>
  <c r="HPL13" i="17"/>
  <c r="HPM13" i="17"/>
  <c r="HPN13" i="17"/>
  <c r="HPO13" i="17"/>
  <c r="HPP13" i="17"/>
  <c r="HPQ13" i="17"/>
  <c r="HPR13" i="17"/>
  <c r="HPS13" i="17"/>
  <c r="HPT13" i="17"/>
  <c r="HPU13" i="17"/>
  <c r="HPV13" i="17"/>
  <c r="HPW13" i="17"/>
  <c r="HPX13" i="17"/>
  <c r="HPY13" i="17"/>
  <c r="HPZ13" i="17"/>
  <c r="HQA13" i="17"/>
  <c r="HQB13" i="17"/>
  <c r="HQC13" i="17"/>
  <c r="HQD13" i="17"/>
  <c r="HQE13" i="17"/>
  <c r="HQF13" i="17"/>
  <c r="HQG13" i="17"/>
  <c r="HQH13" i="17"/>
  <c r="HQI13" i="17"/>
  <c r="HQJ13" i="17"/>
  <c r="HQK13" i="17"/>
  <c r="HQL13" i="17"/>
  <c r="HQM13" i="17"/>
  <c r="HQN13" i="17"/>
  <c r="HQO13" i="17"/>
  <c r="HQP13" i="17"/>
  <c r="HQQ13" i="17"/>
  <c r="HQR13" i="17"/>
  <c r="HQS13" i="17"/>
  <c r="HQT13" i="17"/>
  <c r="HQU13" i="17"/>
  <c r="HQV13" i="17"/>
  <c r="HQW13" i="17"/>
  <c r="HQX13" i="17"/>
  <c r="HQY13" i="17"/>
  <c r="HQZ13" i="17"/>
  <c r="HRA13" i="17"/>
  <c r="HRB13" i="17"/>
  <c r="HRC13" i="17"/>
  <c r="HRD13" i="17"/>
  <c r="HRE13" i="17"/>
  <c r="HRF13" i="17"/>
  <c r="HRG13" i="17"/>
  <c r="HRH13" i="17"/>
  <c r="HRI13" i="17"/>
  <c r="HRJ13" i="17"/>
  <c r="HRK13" i="17"/>
  <c r="HRL13" i="17"/>
  <c r="HRM13" i="17"/>
  <c r="HRN13" i="17"/>
  <c r="HRO13" i="17"/>
  <c r="HRP13" i="17"/>
  <c r="HRQ13" i="17"/>
  <c r="HRR13" i="17"/>
  <c r="HRS13" i="17"/>
  <c r="HRT13" i="17"/>
  <c r="HRU13" i="17"/>
  <c r="HRV13" i="17"/>
  <c r="HRW13" i="17"/>
  <c r="HRX13" i="17"/>
  <c r="HRY13" i="17"/>
  <c r="HRZ13" i="17"/>
  <c r="HSA13" i="17"/>
  <c r="HSB13" i="17"/>
  <c r="HSC13" i="17"/>
  <c r="HSD13" i="17"/>
  <c r="HSE13" i="17"/>
  <c r="HSF13" i="17"/>
  <c r="HSG13" i="17"/>
  <c r="HSH13" i="17"/>
  <c r="HSI13" i="17"/>
  <c r="HSJ13" i="17"/>
  <c r="HSK13" i="17"/>
  <c r="HSL13" i="17"/>
  <c r="HSM13" i="17"/>
  <c r="HSN13" i="17"/>
  <c r="HSO13" i="17"/>
  <c r="HSP13" i="17"/>
  <c r="HSQ13" i="17"/>
  <c r="HSR13" i="17"/>
  <c r="HSS13" i="17"/>
  <c r="HST13" i="17"/>
  <c r="HSU13" i="17"/>
  <c r="HSV13" i="17"/>
  <c r="HSW13" i="17"/>
  <c r="HSX13" i="17"/>
  <c r="HSY13" i="17"/>
  <c r="HSZ13" i="17"/>
  <c r="HTA13" i="17"/>
  <c r="HTB13" i="17"/>
  <c r="HTC13" i="17"/>
  <c r="HTD13" i="17"/>
  <c r="HTE13" i="17"/>
  <c r="HTF13" i="17"/>
  <c r="HTG13" i="17"/>
  <c r="HTH13" i="17"/>
  <c r="HTI13" i="17"/>
  <c r="HTJ13" i="17"/>
  <c r="HTK13" i="17"/>
  <c r="HTL13" i="17"/>
  <c r="HTM13" i="17"/>
  <c r="HTN13" i="17"/>
  <c r="HTO13" i="17"/>
  <c r="HTP13" i="17"/>
  <c r="HTQ13" i="17"/>
  <c r="HTR13" i="17"/>
  <c r="HTS13" i="17"/>
  <c r="HTT13" i="17"/>
  <c r="HTU13" i="17"/>
  <c r="HTV13" i="17"/>
  <c r="HTW13" i="17"/>
  <c r="HTX13" i="17"/>
  <c r="HTY13" i="17"/>
  <c r="HTZ13" i="17"/>
  <c r="HUA13" i="17"/>
  <c r="HUB13" i="17"/>
  <c r="HUC13" i="17"/>
  <c r="HUD13" i="17"/>
  <c r="HUE13" i="17"/>
  <c r="HUF13" i="17"/>
  <c r="HUG13" i="17"/>
  <c r="HUH13" i="17"/>
  <c r="HUI13" i="17"/>
  <c r="HUJ13" i="17"/>
  <c r="HUK13" i="17"/>
  <c r="HUL13" i="17"/>
  <c r="HUM13" i="17"/>
  <c r="HUN13" i="17"/>
  <c r="HUO13" i="17"/>
  <c r="HUP13" i="17"/>
  <c r="HUQ13" i="17"/>
  <c r="HUR13" i="17"/>
  <c r="HUS13" i="17"/>
  <c r="HUT13" i="17"/>
  <c r="HUU13" i="17"/>
  <c r="HUV13" i="17"/>
  <c r="HUW13" i="17"/>
  <c r="HUX13" i="17"/>
  <c r="HUY13" i="17"/>
  <c r="HUZ13" i="17"/>
  <c r="HVA13" i="17"/>
  <c r="HVB13" i="17"/>
  <c r="HVC13" i="17"/>
  <c r="HVD13" i="17"/>
  <c r="HVE13" i="17"/>
  <c r="HVF13" i="17"/>
  <c r="HVG13" i="17"/>
  <c r="HVH13" i="17"/>
  <c r="HVI13" i="17"/>
  <c r="HVJ13" i="17"/>
  <c r="HVK13" i="17"/>
  <c r="HVL13" i="17"/>
  <c r="HVM13" i="17"/>
  <c r="HVN13" i="17"/>
  <c r="HVO13" i="17"/>
  <c r="HVP13" i="17"/>
  <c r="HVQ13" i="17"/>
  <c r="HVR13" i="17"/>
  <c r="HVS13" i="17"/>
  <c r="HVT13" i="17"/>
  <c r="HVU13" i="17"/>
  <c r="HVV13" i="17"/>
  <c r="HVW13" i="17"/>
  <c r="HVX13" i="17"/>
  <c r="HVY13" i="17"/>
  <c r="HVZ13" i="17"/>
  <c r="HWA13" i="17"/>
  <c r="HWB13" i="17"/>
  <c r="HWC13" i="17"/>
  <c r="HWD13" i="17"/>
  <c r="HWE13" i="17"/>
  <c r="HWF13" i="17"/>
  <c r="HWG13" i="17"/>
  <c r="HWH13" i="17"/>
  <c r="HWI13" i="17"/>
  <c r="HWJ13" i="17"/>
  <c r="HWK13" i="17"/>
  <c r="HWL13" i="17"/>
  <c r="HWM13" i="17"/>
  <c r="HWN13" i="17"/>
  <c r="HWO13" i="17"/>
  <c r="HWP13" i="17"/>
  <c r="HWQ13" i="17"/>
  <c r="HWR13" i="17"/>
  <c r="HWS13" i="17"/>
  <c r="HWT13" i="17"/>
  <c r="HWU13" i="17"/>
  <c r="HWV13" i="17"/>
  <c r="HWW13" i="17"/>
  <c r="HWX13" i="17"/>
  <c r="HWY13" i="17"/>
  <c r="HWZ13" i="17"/>
  <c r="HXA13" i="17"/>
  <c r="HXB13" i="17"/>
  <c r="HXC13" i="17"/>
  <c r="HXD13" i="17"/>
  <c r="HXE13" i="17"/>
  <c r="HXF13" i="17"/>
  <c r="HXG13" i="17"/>
  <c r="HXH13" i="17"/>
  <c r="HXI13" i="17"/>
  <c r="HXJ13" i="17"/>
  <c r="HXK13" i="17"/>
  <c r="HXL13" i="17"/>
  <c r="HXM13" i="17"/>
  <c r="HXN13" i="17"/>
  <c r="HXO13" i="17"/>
  <c r="HXP13" i="17"/>
  <c r="HXQ13" i="17"/>
  <c r="HXR13" i="17"/>
  <c r="HXS13" i="17"/>
  <c r="HXT13" i="17"/>
  <c r="HXU13" i="17"/>
  <c r="HXV13" i="17"/>
  <c r="HXW13" i="17"/>
  <c r="HXX13" i="17"/>
  <c r="HXY13" i="17"/>
  <c r="HXZ13" i="17"/>
  <c r="HYA13" i="17"/>
  <c r="HYB13" i="17"/>
  <c r="HYC13" i="17"/>
  <c r="HYD13" i="17"/>
  <c r="HYE13" i="17"/>
  <c r="HYF13" i="17"/>
  <c r="HYG13" i="17"/>
  <c r="HYH13" i="17"/>
  <c r="HYI13" i="17"/>
  <c r="HYJ13" i="17"/>
  <c r="HYK13" i="17"/>
  <c r="HYL13" i="17"/>
  <c r="HYM13" i="17"/>
  <c r="HYN13" i="17"/>
  <c r="HYO13" i="17"/>
  <c r="HYP13" i="17"/>
  <c r="HYQ13" i="17"/>
  <c r="HYR13" i="17"/>
  <c r="HYS13" i="17"/>
  <c r="HYT13" i="17"/>
  <c r="HYU13" i="17"/>
  <c r="HYV13" i="17"/>
  <c r="HYW13" i="17"/>
  <c r="HYX13" i="17"/>
  <c r="HYY13" i="17"/>
  <c r="HYZ13" i="17"/>
  <c r="HZA13" i="17"/>
  <c r="HZB13" i="17"/>
  <c r="HZC13" i="17"/>
  <c r="HZD13" i="17"/>
  <c r="HZE13" i="17"/>
  <c r="HZF13" i="17"/>
  <c r="HZG13" i="17"/>
  <c r="HZH13" i="17"/>
  <c r="HZI13" i="17"/>
  <c r="HZJ13" i="17"/>
  <c r="HZK13" i="17"/>
  <c r="HZL13" i="17"/>
  <c r="HZM13" i="17"/>
  <c r="HZN13" i="17"/>
  <c r="HZO13" i="17"/>
  <c r="HZP13" i="17"/>
  <c r="HZQ13" i="17"/>
  <c r="HZR13" i="17"/>
  <c r="HZS13" i="17"/>
  <c r="HZT13" i="17"/>
  <c r="HZU13" i="17"/>
  <c r="HZV13" i="17"/>
  <c r="HZW13" i="17"/>
  <c r="HZX13" i="17"/>
  <c r="HZY13" i="17"/>
  <c r="HZZ13" i="17"/>
  <c r="IAA13" i="17"/>
  <c r="IAB13" i="17"/>
  <c r="IAC13" i="17"/>
  <c r="IAD13" i="17"/>
  <c r="IAE13" i="17"/>
  <c r="IAF13" i="17"/>
  <c r="IAG13" i="17"/>
  <c r="IAH13" i="17"/>
  <c r="IAI13" i="17"/>
  <c r="IAJ13" i="17"/>
  <c r="IAK13" i="17"/>
  <c r="IAL13" i="17"/>
  <c r="IAM13" i="17"/>
  <c r="IAN13" i="17"/>
  <c r="IAO13" i="17"/>
  <c r="IAP13" i="17"/>
  <c r="IAQ13" i="17"/>
  <c r="IAR13" i="17"/>
  <c r="IAS13" i="17"/>
  <c r="IAT13" i="17"/>
  <c r="IAU13" i="17"/>
  <c r="IAV13" i="17"/>
  <c r="IAW13" i="17"/>
  <c r="IAX13" i="17"/>
  <c r="IAY13" i="17"/>
  <c r="IAZ13" i="17"/>
  <c r="IBA13" i="17"/>
  <c r="IBB13" i="17"/>
  <c r="IBC13" i="17"/>
  <c r="IBD13" i="17"/>
  <c r="IBE13" i="17"/>
  <c r="IBF13" i="17"/>
  <c r="IBG13" i="17"/>
  <c r="IBH13" i="17"/>
  <c r="IBI13" i="17"/>
  <c r="IBJ13" i="17"/>
  <c r="IBK13" i="17"/>
  <c r="IBL13" i="17"/>
  <c r="IBM13" i="17"/>
  <c r="IBN13" i="17"/>
  <c r="IBO13" i="17"/>
  <c r="IBP13" i="17"/>
  <c r="IBQ13" i="17"/>
  <c r="IBR13" i="17"/>
  <c r="IBS13" i="17"/>
  <c r="IBT13" i="17"/>
  <c r="IBU13" i="17"/>
  <c r="IBV13" i="17"/>
  <c r="IBW13" i="17"/>
  <c r="IBX13" i="17"/>
  <c r="IBY13" i="17"/>
  <c r="IBZ13" i="17"/>
  <c r="ICA13" i="17"/>
  <c r="ICB13" i="17"/>
  <c r="ICC13" i="17"/>
  <c r="ICD13" i="17"/>
  <c r="ICE13" i="17"/>
  <c r="ICF13" i="17"/>
  <c r="ICG13" i="17"/>
  <c r="ICH13" i="17"/>
  <c r="ICI13" i="17"/>
  <c r="ICJ13" i="17"/>
  <c r="ICK13" i="17"/>
  <c r="ICL13" i="17"/>
  <c r="ICM13" i="17"/>
  <c r="ICN13" i="17"/>
  <c r="ICO13" i="17"/>
  <c r="ICP13" i="17"/>
  <c r="ICQ13" i="17"/>
  <c r="ICR13" i="17"/>
  <c r="ICS13" i="17"/>
  <c r="ICT13" i="17"/>
  <c r="ICU13" i="17"/>
  <c r="ICV13" i="17"/>
  <c r="ICW13" i="17"/>
  <c r="ICX13" i="17"/>
  <c r="ICY13" i="17"/>
  <c r="ICZ13" i="17"/>
  <c r="IDA13" i="17"/>
  <c r="IDB13" i="17"/>
  <c r="IDC13" i="17"/>
  <c r="IDD13" i="17"/>
  <c r="IDE13" i="17"/>
  <c r="IDF13" i="17"/>
  <c r="IDG13" i="17"/>
  <c r="IDH13" i="17"/>
  <c r="IDI13" i="17"/>
  <c r="IDJ13" i="17"/>
  <c r="IDK13" i="17"/>
  <c r="IDL13" i="17"/>
  <c r="IDM13" i="17"/>
  <c r="IDN13" i="17"/>
  <c r="IDO13" i="17"/>
  <c r="IDP13" i="17"/>
  <c r="IDQ13" i="17"/>
  <c r="IDR13" i="17"/>
  <c r="IDS13" i="17"/>
  <c r="IDT13" i="17"/>
  <c r="IDU13" i="17"/>
  <c r="IDV13" i="17"/>
  <c r="IDW13" i="17"/>
  <c r="IDX13" i="17"/>
  <c r="IDY13" i="17"/>
  <c r="IDZ13" i="17"/>
  <c r="IEA13" i="17"/>
  <c r="IEB13" i="17"/>
  <c r="IEC13" i="17"/>
  <c r="IED13" i="17"/>
  <c r="IEE13" i="17"/>
  <c r="IEF13" i="17"/>
  <c r="IEG13" i="17"/>
  <c r="IEH13" i="17"/>
  <c r="IEI13" i="17"/>
  <c r="IEJ13" i="17"/>
  <c r="IEK13" i="17"/>
  <c r="IEL13" i="17"/>
  <c r="IEM13" i="17"/>
  <c r="IEN13" i="17"/>
  <c r="IEO13" i="17"/>
  <c r="IEP13" i="17"/>
  <c r="IEQ13" i="17"/>
  <c r="IER13" i="17"/>
  <c r="IES13" i="17"/>
  <c r="IET13" i="17"/>
  <c r="IEU13" i="17"/>
  <c r="IEV13" i="17"/>
  <c r="IEW13" i="17"/>
  <c r="IEX13" i="17"/>
  <c r="IEY13" i="17"/>
  <c r="IEZ13" i="17"/>
  <c r="IFA13" i="17"/>
  <c r="IFB13" i="17"/>
  <c r="IFC13" i="17"/>
  <c r="IFD13" i="17"/>
  <c r="IFE13" i="17"/>
  <c r="IFF13" i="17"/>
  <c r="IFG13" i="17"/>
  <c r="IFH13" i="17"/>
  <c r="IFI13" i="17"/>
  <c r="IFJ13" i="17"/>
  <c r="IFK13" i="17"/>
  <c r="IFL13" i="17"/>
  <c r="IFM13" i="17"/>
  <c r="IFN13" i="17"/>
  <c r="IFO13" i="17"/>
  <c r="IFP13" i="17"/>
  <c r="IFQ13" i="17"/>
  <c r="IFR13" i="17"/>
  <c r="IFS13" i="17"/>
  <c r="IFT13" i="17"/>
  <c r="IFU13" i="17"/>
  <c r="IFV13" i="17"/>
  <c r="IFW13" i="17"/>
  <c r="IFX13" i="17"/>
  <c r="IFY13" i="17"/>
  <c r="IFZ13" i="17"/>
  <c r="IGA13" i="17"/>
  <c r="IGB13" i="17"/>
  <c r="IGC13" i="17"/>
  <c r="IGD13" i="17"/>
  <c r="IGE13" i="17"/>
  <c r="IGF13" i="17"/>
  <c r="IGG13" i="17"/>
  <c r="IGH13" i="17"/>
  <c r="IGI13" i="17"/>
  <c r="IGJ13" i="17"/>
  <c r="IGK13" i="17"/>
  <c r="IGL13" i="17"/>
  <c r="IGM13" i="17"/>
  <c r="IGN13" i="17"/>
  <c r="IGO13" i="17"/>
  <c r="IGP13" i="17"/>
  <c r="IGQ13" i="17"/>
  <c r="IGR13" i="17"/>
  <c r="IGS13" i="17"/>
  <c r="IGT13" i="17"/>
  <c r="IGU13" i="17"/>
  <c r="IGV13" i="17"/>
  <c r="IGW13" i="17"/>
  <c r="IGX13" i="17"/>
  <c r="IGY13" i="17"/>
  <c r="IGZ13" i="17"/>
  <c r="IHA13" i="17"/>
  <c r="IHB13" i="17"/>
  <c r="IHC13" i="17"/>
  <c r="IHD13" i="17"/>
  <c r="IHE13" i="17"/>
  <c r="IHF13" i="17"/>
  <c r="IHG13" i="17"/>
  <c r="IHH13" i="17"/>
  <c r="IHI13" i="17"/>
  <c r="IHJ13" i="17"/>
  <c r="IHK13" i="17"/>
  <c r="IHL13" i="17"/>
  <c r="IHM13" i="17"/>
  <c r="IHN13" i="17"/>
  <c r="IHO13" i="17"/>
  <c r="IHP13" i="17"/>
  <c r="IHQ13" i="17"/>
  <c r="IHR13" i="17"/>
  <c r="IHS13" i="17"/>
  <c r="IHT13" i="17"/>
  <c r="IHU13" i="17"/>
  <c r="IHV13" i="17"/>
  <c r="IHW13" i="17"/>
  <c r="IHX13" i="17"/>
  <c r="IHY13" i="17"/>
  <c r="IHZ13" i="17"/>
  <c r="IIA13" i="17"/>
  <c r="IIB13" i="17"/>
  <c r="IIC13" i="17"/>
  <c r="IID13" i="17"/>
  <c r="IIE13" i="17"/>
  <c r="IIF13" i="17"/>
  <c r="IIG13" i="17"/>
  <c r="IIH13" i="17"/>
  <c r="III13" i="17"/>
  <c r="IIJ13" i="17"/>
  <c r="IIK13" i="17"/>
  <c r="IIL13" i="17"/>
  <c r="IIM13" i="17"/>
  <c r="IIN13" i="17"/>
  <c r="IIO13" i="17"/>
  <c r="IIP13" i="17"/>
  <c r="IIQ13" i="17"/>
  <c r="IIR13" i="17"/>
  <c r="IIS13" i="17"/>
  <c r="IIT13" i="17"/>
  <c r="IIU13" i="17"/>
  <c r="IIV13" i="17"/>
  <c r="IIW13" i="17"/>
  <c r="IIX13" i="17"/>
  <c r="IIY13" i="17"/>
  <c r="IIZ13" i="17"/>
  <c r="IJA13" i="17"/>
  <c r="IJB13" i="17"/>
  <c r="IJC13" i="17"/>
  <c r="IJD13" i="17"/>
  <c r="IJE13" i="17"/>
  <c r="IJF13" i="17"/>
  <c r="IJG13" i="17"/>
  <c r="IJH13" i="17"/>
  <c r="IJI13" i="17"/>
  <c r="IJJ13" i="17"/>
  <c r="IJK13" i="17"/>
  <c r="IJL13" i="17"/>
  <c r="IJM13" i="17"/>
  <c r="IJN13" i="17"/>
  <c r="IJO13" i="17"/>
  <c r="IJP13" i="17"/>
  <c r="IJQ13" i="17"/>
  <c r="IJR13" i="17"/>
  <c r="IJS13" i="17"/>
  <c r="IJT13" i="17"/>
  <c r="IJU13" i="17"/>
  <c r="IJV13" i="17"/>
  <c r="IJW13" i="17"/>
  <c r="IJX13" i="17"/>
  <c r="IJY13" i="17"/>
  <c r="IJZ13" i="17"/>
  <c r="IKA13" i="17"/>
  <c r="IKB13" i="17"/>
  <c r="IKC13" i="17"/>
  <c r="IKD13" i="17"/>
  <c r="IKE13" i="17"/>
  <c r="IKF13" i="17"/>
  <c r="IKG13" i="17"/>
  <c r="IKH13" i="17"/>
  <c r="IKI13" i="17"/>
  <c r="IKJ13" i="17"/>
  <c r="IKK13" i="17"/>
  <c r="IKL13" i="17"/>
  <c r="IKM13" i="17"/>
  <c r="IKN13" i="17"/>
  <c r="IKO13" i="17"/>
  <c r="IKP13" i="17"/>
  <c r="IKQ13" i="17"/>
  <c r="IKR13" i="17"/>
  <c r="IKS13" i="17"/>
  <c r="IKT13" i="17"/>
  <c r="IKU13" i="17"/>
  <c r="IKV13" i="17"/>
  <c r="IKW13" i="17"/>
  <c r="IKX13" i="17"/>
  <c r="IKY13" i="17"/>
  <c r="IKZ13" i="17"/>
  <c r="ILA13" i="17"/>
  <c r="ILB13" i="17"/>
  <c r="ILC13" i="17"/>
  <c r="ILD13" i="17"/>
  <c r="ILE13" i="17"/>
  <c r="ILF13" i="17"/>
  <c r="ILG13" i="17"/>
  <c r="ILH13" i="17"/>
  <c r="ILI13" i="17"/>
  <c r="ILJ13" i="17"/>
  <c r="ILK13" i="17"/>
  <c r="ILL13" i="17"/>
  <c r="ILM13" i="17"/>
  <c r="ILN13" i="17"/>
  <c r="ILO13" i="17"/>
  <c r="ILP13" i="17"/>
  <c r="ILQ13" i="17"/>
  <c r="ILR13" i="17"/>
  <c r="ILS13" i="17"/>
  <c r="ILT13" i="17"/>
  <c r="ILU13" i="17"/>
  <c r="ILV13" i="17"/>
  <c r="ILW13" i="17"/>
  <c r="ILX13" i="17"/>
  <c r="ILY13" i="17"/>
  <c r="ILZ13" i="17"/>
  <c r="IMA13" i="17"/>
  <c r="IMB13" i="17"/>
  <c r="IMC13" i="17"/>
  <c r="IMD13" i="17"/>
  <c r="IME13" i="17"/>
  <c r="IMF13" i="17"/>
  <c r="IMG13" i="17"/>
  <c r="IMH13" i="17"/>
  <c r="IMI13" i="17"/>
  <c r="IMJ13" i="17"/>
  <c r="IMK13" i="17"/>
  <c r="IML13" i="17"/>
  <c r="IMM13" i="17"/>
  <c r="IMN13" i="17"/>
  <c r="IMO13" i="17"/>
  <c r="IMP13" i="17"/>
  <c r="IMQ13" i="17"/>
  <c r="IMR13" i="17"/>
  <c r="IMS13" i="17"/>
  <c r="IMT13" i="17"/>
  <c r="IMU13" i="17"/>
  <c r="IMV13" i="17"/>
  <c r="IMW13" i="17"/>
  <c r="IMX13" i="17"/>
  <c r="IMY13" i="17"/>
  <c r="IMZ13" i="17"/>
  <c r="INA13" i="17"/>
  <c r="INB13" i="17"/>
  <c r="INC13" i="17"/>
  <c r="IND13" i="17"/>
  <c r="INE13" i="17"/>
  <c r="INF13" i="17"/>
  <c r="ING13" i="17"/>
  <c r="INH13" i="17"/>
  <c r="INI13" i="17"/>
  <c r="INJ13" i="17"/>
  <c r="INK13" i="17"/>
  <c r="INL13" i="17"/>
  <c r="INM13" i="17"/>
  <c r="INN13" i="17"/>
  <c r="INO13" i="17"/>
  <c r="INP13" i="17"/>
  <c r="INQ13" i="17"/>
  <c r="INR13" i="17"/>
  <c r="INS13" i="17"/>
  <c r="INT13" i="17"/>
  <c r="INU13" i="17"/>
  <c r="INV13" i="17"/>
  <c r="INW13" i="17"/>
  <c r="INX13" i="17"/>
  <c r="INY13" i="17"/>
  <c r="INZ13" i="17"/>
  <c r="IOA13" i="17"/>
  <c r="IOB13" i="17"/>
  <c r="IOC13" i="17"/>
  <c r="IOD13" i="17"/>
  <c r="IOE13" i="17"/>
  <c r="IOF13" i="17"/>
  <c r="IOG13" i="17"/>
  <c r="IOH13" i="17"/>
  <c r="IOI13" i="17"/>
  <c r="IOJ13" i="17"/>
  <c r="IOK13" i="17"/>
  <c r="IOL13" i="17"/>
  <c r="IOM13" i="17"/>
  <c r="ION13" i="17"/>
  <c r="IOO13" i="17"/>
  <c r="IOP13" i="17"/>
  <c r="IOQ13" i="17"/>
  <c r="IOR13" i="17"/>
  <c r="IOS13" i="17"/>
  <c r="IOT13" i="17"/>
  <c r="IOU13" i="17"/>
  <c r="IOV13" i="17"/>
  <c r="IOW13" i="17"/>
  <c r="IOX13" i="17"/>
  <c r="IOY13" i="17"/>
  <c r="IOZ13" i="17"/>
  <c r="IPA13" i="17"/>
  <c r="IPB13" i="17"/>
  <c r="IPC13" i="17"/>
  <c r="IPD13" i="17"/>
  <c r="IPE13" i="17"/>
  <c r="IPF13" i="17"/>
  <c r="IPG13" i="17"/>
  <c r="IPH13" i="17"/>
  <c r="IPI13" i="17"/>
  <c r="IPJ13" i="17"/>
  <c r="IPK13" i="17"/>
  <c r="IPL13" i="17"/>
  <c r="IPM13" i="17"/>
  <c r="IPN13" i="17"/>
  <c r="IPO13" i="17"/>
  <c r="IPP13" i="17"/>
  <c r="IPQ13" i="17"/>
  <c r="IPR13" i="17"/>
  <c r="IPS13" i="17"/>
  <c r="IPT13" i="17"/>
  <c r="IPU13" i="17"/>
  <c r="IPV13" i="17"/>
  <c r="IPW13" i="17"/>
  <c r="IPX13" i="17"/>
  <c r="IPY13" i="17"/>
  <c r="IPZ13" i="17"/>
  <c r="IQA13" i="17"/>
  <c r="IQB13" i="17"/>
  <c r="IQC13" i="17"/>
  <c r="IQD13" i="17"/>
  <c r="IQE13" i="17"/>
  <c r="IQF13" i="17"/>
  <c r="IQG13" i="17"/>
  <c r="IQH13" i="17"/>
  <c r="IQI13" i="17"/>
  <c r="IQJ13" i="17"/>
  <c r="IQK13" i="17"/>
  <c r="IQL13" i="17"/>
  <c r="IQM13" i="17"/>
  <c r="IQN13" i="17"/>
  <c r="IQO13" i="17"/>
  <c r="IQP13" i="17"/>
  <c r="IQQ13" i="17"/>
  <c r="IQR13" i="17"/>
  <c r="IQS13" i="17"/>
  <c r="IQT13" i="17"/>
  <c r="IQU13" i="17"/>
  <c r="IQV13" i="17"/>
  <c r="IQW13" i="17"/>
  <c r="IQX13" i="17"/>
  <c r="IQY13" i="17"/>
  <c r="IQZ13" i="17"/>
  <c r="IRA13" i="17"/>
  <c r="IRB13" i="17"/>
  <c r="IRC13" i="17"/>
  <c r="IRD13" i="17"/>
  <c r="IRE13" i="17"/>
  <c r="IRF13" i="17"/>
  <c r="IRG13" i="17"/>
  <c r="IRH13" i="17"/>
  <c r="IRI13" i="17"/>
  <c r="IRJ13" i="17"/>
  <c r="IRK13" i="17"/>
  <c r="IRL13" i="17"/>
  <c r="IRM13" i="17"/>
  <c r="IRN13" i="17"/>
  <c r="IRO13" i="17"/>
  <c r="IRP13" i="17"/>
  <c r="IRQ13" i="17"/>
  <c r="IRR13" i="17"/>
  <c r="IRS13" i="17"/>
  <c r="IRT13" i="17"/>
  <c r="IRU13" i="17"/>
  <c r="IRV13" i="17"/>
  <c r="IRW13" i="17"/>
  <c r="IRX13" i="17"/>
  <c r="IRY13" i="17"/>
  <c r="IRZ13" i="17"/>
  <c r="ISA13" i="17"/>
  <c r="ISB13" i="17"/>
  <c r="ISC13" i="17"/>
  <c r="ISD13" i="17"/>
  <c r="ISE13" i="17"/>
  <c r="ISF13" i="17"/>
  <c r="ISG13" i="17"/>
  <c r="ISH13" i="17"/>
  <c r="ISI13" i="17"/>
  <c r="ISJ13" i="17"/>
  <c r="ISK13" i="17"/>
  <c r="ISL13" i="17"/>
  <c r="ISM13" i="17"/>
  <c r="ISN13" i="17"/>
  <c r="ISO13" i="17"/>
  <c r="ISP13" i="17"/>
  <c r="ISQ13" i="17"/>
  <c r="ISR13" i="17"/>
  <c r="ISS13" i="17"/>
  <c r="IST13" i="17"/>
  <c r="ISU13" i="17"/>
  <c r="ISV13" i="17"/>
  <c r="ISW13" i="17"/>
  <c r="ISX13" i="17"/>
  <c r="ISY13" i="17"/>
  <c r="ISZ13" i="17"/>
  <c r="ITA13" i="17"/>
  <c r="ITB13" i="17"/>
  <c r="ITC13" i="17"/>
  <c r="ITD13" i="17"/>
  <c r="ITE13" i="17"/>
  <c r="ITF13" i="17"/>
  <c r="ITG13" i="17"/>
  <c r="ITH13" i="17"/>
  <c r="ITI13" i="17"/>
  <c r="ITJ13" i="17"/>
  <c r="ITK13" i="17"/>
  <c r="ITL13" i="17"/>
  <c r="ITM13" i="17"/>
  <c r="ITN13" i="17"/>
  <c r="ITO13" i="17"/>
  <c r="ITP13" i="17"/>
  <c r="ITQ13" i="17"/>
  <c r="ITR13" i="17"/>
  <c r="ITS13" i="17"/>
  <c r="ITT13" i="17"/>
  <c r="ITU13" i="17"/>
  <c r="ITV13" i="17"/>
  <c r="ITW13" i="17"/>
  <c r="ITX13" i="17"/>
  <c r="ITY13" i="17"/>
  <c r="ITZ13" i="17"/>
  <c r="IUA13" i="17"/>
  <c r="IUB13" i="17"/>
  <c r="IUC13" i="17"/>
  <c r="IUD13" i="17"/>
  <c r="IUE13" i="17"/>
  <c r="IUF13" i="17"/>
  <c r="IUG13" i="17"/>
  <c r="IUH13" i="17"/>
  <c r="IUI13" i="17"/>
  <c r="IUJ13" i="17"/>
  <c r="IUK13" i="17"/>
  <c r="IUL13" i="17"/>
  <c r="IUM13" i="17"/>
  <c r="IUN13" i="17"/>
  <c r="IUO13" i="17"/>
  <c r="IUP13" i="17"/>
  <c r="IUQ13" i="17"/>
  <c r="IUR13" i="17"/>
  <c r="IUS13" i="17"/>
  <c r="IUT13" i="17"/>
  <c r="IUU13" i="17"/>
  <c r="IUV13" i="17"/>
  <c r="IUW13" i="17"/>
  <c r="IUX13" i="17"/>
  <c r="IUY13" i="17"/>
  <c r="IUZ13" i="17"/>
  <c r="IVA13" i="17"/>
  <c r="IVB13" i="17"/>
  <c r="IVC13" i="17"/>
  <c r="IVD13" i="17"/>
  <c r="IVE13" i="17"/>
  <c r="IVF13" i="17"/>
  <c r="IVG13" i="17"/>
  <c r="IVH13" i="17"/>
  <c r="IVI13" i="17"/>
  <c r="IVJ13" i="17"/>
  <c r="IVK13" i="17"/>
  <c r="IVL13" i="17"/>
  <c r="IVM13" i="17"/>
  <c r="IVN13" i="17"/>
  <c r="IVO13" i="17"/>
  <c r="IVP13" i="17"/>
  <c r="IVQ13" i="17"/>
  <c r="IVR13" i="17"/>
  <c r="IVS13" i="17"/>
  <c r="IVT13" i="17"/>
  <c r="IVU13" i="17"/>
  <c r="IVV13" i="17"/>
  <c r="IVW13" i="17"/>
  <c r="IVX13" i="17"/>
  <c r="IVY13" i="17"/>
  <c r="IVZ13" i="17"/>
  <c r="IWA13" i="17"/>
  <c r="IWB13" i="17"/>
  <c r="IWC13" i="17"/>
  <c r="IWD13" i="17"/>
  <c r="IWE13" i="17"/>
  <c r="IWF13" i="17"/>
  <c r="IWG13" i="17"/>
  <c r="IWH13" i="17"/>
  <c r="IWI13" i="17"/>
  <c r="IWJ13" i="17"/>
  <c r="IWK13" i="17"/>
  <c r="IWL13" i="17"/>
  <c r="IWM13" i="17"/>
  <c r="IWN13" i="17"/>
  <c r="IWO13" i="17"/>
  <c r="IWP13" i="17"/>
  <c r="IWQ13" i="17"/>
  <c r="IWR13" i="17"/>
  <c r="IWS13" i="17"/>
  <c r="IWT13" i="17"/>
  <c r="IWU13" i="17"/>
  <c r="IWV13" i="17"/>
  <c r="IWW13" i="17"/>
  <c r="IWX13" i="17"/>
  <c r="IWY13" i="17"/>
  <c r="IWZ13" i="17"/>
  <c r="IXA13" i="17"/>
  <c r="IXB13" i="17"/>
  <c r="IXC13" i="17"/>
  <c r="IXD13" i="17"/>
  <c r="IXE13" i="17"/>
  <c r="IXF13" i="17"/>
  <c r="IXG13" i="17"/>
  <c r="IXH13" i="17"/>
  <c r="IXI13" i="17"/>
  <c r="IXJ13" i="17"/>
  <c r="IXK13" i="17"/>
  <c r="IXL13" i="17"/>
  <c r="IXM13" i="17"/>
  <c r="IXN13" i="17"/>
  <c r="IXO13" i="17"/>
  <c r="IXP13" i="17"/>
  <c r="IXQ13" i="17"/>
  <c r="IXR13" i="17"/>
  <c r="IXS13" i="17"/>
  <c r="IXT13" i="17"/>
  <c r="IXU13" i="17"/>
  <c r="IXV13" i="17"/>
  <c r="IXW13" i="17"/>
  <c r="IXX13" i="17"/>
  <c r="IXY13" i="17"/>
  <c r="IXZ13" i="17"/>
  <c r="IYA13" i="17"/>
  <c r="IYB13" i="17"/>
  <c r="IYC13" i="17"/>
  <c r="IYD13" i="17"/>
  <c r="IYE13" i="17"/>
  <c r="IYF13" i="17"/>
  <c r="IYG13" i="17"/>
  <c r="IYH13" i="17"/>
  <c r="IYI13" i="17"/>
  <c r="IYJ13" i="17"/>
  <c r="IYK13" i="17"/>
  <c r="IYL13" i="17"/>
  <c r="IYM13" i="17"/>
  <c r="IYN13" i="17"/>
  <c r="IYO13" i="17"/>
  <c r="IYP13" i="17"/>
  <c r="IYQ13" i="17"/>
  <c r="IYR13" i="17"/>
  <c r="IYS13" i="17"/>
  <c r="IYT13" i="17"/>
  <c r="IYU13" i="17"/>
  <c r="IYV13" i="17"/>
  <c r="IYW13" i="17"/>
  <c r="IYX13" i="17"/>
  <c r="IYY13" i="17"/>
  <c r="IYZ13" i="17"/>
  <c r="IZA13" i="17"/>
  <c r="IZB13" i="17"/>
  <c r="IZC13" i="17"/>
  <c r="IZD13" i="17"/>
  <c r="IZE13" i="17"/>
  <c r="IZF13" i="17"/>
  <c r="IZG13" i="17"/>
  <c r="IZH13" i="17"/>
  <c r="IZI13" i="17"/>
  <c r="IZJ13" i="17"/>
  <c r="IZK13" i="17"/>
  <c r="IZL13" i="17"/>
  <c r="IZM13" i="17"/>
  <c r="IZN13" i="17"/>
  <c r="IZO13" i="17"/>
  <c r="IZP13" i="17"/>
  <c r="IZQ13" i="17"/>
  <c r="IZR13" i="17"/>
  <c r="IZS13" i="17"/>
  <c r="IZT13" i="17"/>
  <c r="IZU13" i="17"/>
  <c r="IZV13" i="17"/>
  <c r="IZW13" i="17"/>
  <c r="IZX13" i="17"/>
  <c r="IZY13" i="17"/>
  <c r="IZZ13" i="17"/>
  <c r="JAA13" i="17"/>
  <c r="JAB13" i="17"/>
  <c r="JAC13" i="17"/>
  <c r="JAD13" i="17"/>
  <c r="JAE13" i="17"/>
  <c r="JAF13" i="17"/>
  <c r="JAG13" i="17"/>
  <c r="JAH13" i="17"/>
  <c r="JAI13" i="17"/>
  <c r="JAJ13" i="17"/>
  <c r="JAK13" i="17"/>
  <c r="JAL13" i="17"/>
  <c r="JAM13" i="17"/>
  <c r="JAN13" i="17"/>
  <c r="JAO13" i="17"/>
  <c r="JAP13" i="17"/>
  <c r="JAQ13" i="17"/>
  <c r="JAR13" i="17"/>
  <c r="JAS13" i="17"/>
  <c r="JAT13" i="17"/>
  <c r="JAU13" i="17"/>
  <c r="JAV13" i="17"/>
  <c r="JAW13" i="17"/>
  <c r="JAX13" i="17"/>
  <c r="JAY13" i="17"/>
  <c r="JAZ13" i="17"/>
  <c r="JBA13" i="17"/>
  <c r="JBB13" i="17"/>
  <c r="JBC13" i="17"/>
  <c r="JBD13" i="17"/>
  <c r="JBE13" i="17"/>
  <c r="JBF13" i="17"/>
  <c r="JBG13" i="17"/>
  <c r="JBH13" i="17"/>
  <c r="JBI13" i="17"/>
  <c r="JBJ13" i="17"/>
  <c r="JBK13" i="17"/>
  <c r="JBL13" i="17"/>
  <c r="JBM13" i="17"/>
  <c r="JBN13" i="17"/>
  <c r="JBO13" i="17"/>
  <c r="JBP13" i="17"/>
  <c r="JBQ13" i="17"/>
  <c r="JBR13" i="17"/>
  <c r="JBS13" i="17"/>
  <c r="JBT13" i="17"/>
  <c r="JBU13" i="17"/>
  <c r="JBV13" i="17"/>
  <c r="JBW13" i="17"/>
  <c r="JBX13" i="17"/>
  <c r="JBY13" i="17"/>
  <c r="JBZ13" i="17"/>
  <c r="JCA13" i="17"/>
  <c r="JCB13" i="17"/>
  <c r="JCC13" i="17"/>
  <c r="JCD13" i="17"/>
  <c r="JCE13" i="17"/>
  <c r="JCF13" i="17"/>
  <c r="JCG13" i="17"/>
  <c r="JCH13" i="17"/>
  <c r="JCI13" i="17"/>
  <c r="JCJ13" i="17"/>
  <c r="JCK13" i="17"/>
  <c r="JCL13" i="17"/>
  <c r="JCM13" i="17"/>
  <c r="JCN13" i="17"/>
  <c r="JCO13" i="17"/>
  <c r="JCP13" i="17"/>
  <c r="JCQ13" i="17"/>
  <c r="JCR13" i="17"/>
  <c r="JCS13" i="17"/>
  <c r="JCT13" i="17"/>
  <c r="JCU13" i="17"/>
  <c r="JCV13" i="17"/>
  <c r="JCW13" i="17"/>
  <c r="JCX13" i="17"/>
  <c r="JCY13" i="17"/>
  <c r="JCZ13" i="17"/>
  <c r="JDA13" i="17"/>
  <c r="JDB13" i="17"/>
  <c r="JDC13" i="17"/>
  <c r="JDD13" i="17"/>
  <c r="JDE13" i="17"/>
  <c r="JDF13" i="17"/>
  <c r="JDG13" i="17"/>
  <c r="JDH13" i="17"/>
  <c r="JDI13" i="17"/>
  <c r="JDJ13" i="17"/>
  <c r="JDK13" i="17"/>
  <c r="JDL13" i="17"/>
  <c r="JDM13" i="17"/>
  <c r="JDN13" i="17"/>
  <c r="JDO13" i="17"/>
  <c r="JDP13" i="17"/>
  <c r="JDQ13" i="17"/>
  <c r="JDR13" i="17"/>
  <c r="JDS13" i="17"/>
  <c r="JDT13" i="17"/>
  <c r="JDU13" i="17"/>
  <c r="JDV13" i="17"/>
  <c r="JDW13" i="17"/>
  <c r="JDX13" i="17"/>
  <c r="JDY13" i="17"/>
  <c r="JDZ13" i="17"/>
  <c r="JEA13" i="17"/>
  <c r="JEB13" i="17"/>
  <c r="JEC13" i="17"/>
  <c r="JED13" i="17"/>
  <c r="JEE13" i="17"/>
  <c r="JEF13" i="17"/>
  <c r="JEG13" i="17"/>
  <c r="JEH13" i="17"/>
  <c r="JEI13" i="17"/>
  <c r="JEJ13" i="17"/>
  <c r="JEK13" i="17"/>
  <c r="JEL13" i="17"/>
  <c r="JEM13" i="17"/>
  <c r="JEN13" i="17"/>
  <c r="JEO13" i="17"/>
  <c r="JEP13" i="17"/>
  <c r="JEQ13" i="17"/>
  <c r="JER13" i="17"/>
  <c r="JES13" i="17"/>
  <c r="JET13" i="17"/>
  <c r="JEU13" i="17"/>
  <c r="JEV13" i="17"/>
  <c r="JEW13" i="17"/>
  <c r="JEX13" i="17"/>
  <c r="JEY13" i="17"/>
  <c r="JEZ13" i="17"/>
  <c r="JFA13" i="17"/>
  <c r="JFB13" i="17"/>
  <c r="JFC13" i="17"/>
  <c r="JFD13" i="17"/>
  <c r="JFE13" i="17"/>
  <c r="JFF13" i="17"/>
  <c r="JFG13" i="17"/>
  <c r="JFH13" i="17"/>
  <c r="JFI13" i="17"/>
  <c r="JFJ13" i="17"/>
  <c r="JFK13" i="17"/>
  <c r="JFL13" i="17"/>
  <c r="JFM13" i="17"/>
  <c r="JFN13" i="17"/>
  <c r="JFO13" i="17"/>
  <c r="JFP13" i="17"/>
  <c r="JFQ13" i="17"/>
  <c r="JFR13" i="17"/>
  <c r="JFS13" i="17"/>
  <c r="JFT13" i="17"/>
  <c r="JFU13" i="17"/>
  <c r="JFV13" i="17"/>
  <c r="JFW13" i="17"/>
  <c r="JFX13" i="17"/>
  <c r="JFY13" i="17"/>
  <c r="JFZ13" i="17"/>
  <c r="JGA13" i="17"/>
  <c r="JGB13" i="17"/>
  <c r="JGC13" i="17"/>
  <c r="JGD13" i="17"/>
  <c r="JGE13" i="17"/>
  <c r="JGF13" i="17"/>
  <c r="JGG13" i="17"/>
  <c r="JGH13" i="17"/>
  <c r="JGI13" i="17"/>
  <c r="JGJ13" i="17"/>
  <c r="JGK13" i="17"/>
  <c r="JGL13" i="17"/>
  <c r="JGM13" i="17"/>
  <c r="JGN13" i="17"/>
  <c r="JGO13" i="17"/>
  <c r="JGP13" i="17"/>
  <c r="JGQ13" i="17"/>
  <c r="JGR13" i="17"/>
  <c r="JGS13" i="17"/>
  <c r="JGT13" i="17"/>
  <c r="JGU13" i="17"/>
  <c r="JGV13" i="17"/>
  <c r="JGW13" i="17"/>
  <c r="JGX13" i="17"/>
  <c r="JGY13" i="17"/>
  <c r="JGZ13" i="17"/>
  <c r="JHA13" i="17"/>
  <c r="JHB13" i="17"/>
  <c r="JHC13" i="17"/>
  <c r="JHD13" i="17"/>
  <c r="JHE13" i="17"/>
  <c r="JHF13" i="17"/>
  <c r="JHG13" i="17"/>
  <c r="JHH13" i="17"/>
  <c r="JHI13" i="17"/>
  <c r="JHJ13" i="17"/>
  <c r="JHK13" i="17"/>
  <c r="JHL13" i="17"/>
  <c r="JHM13" i="17"/>
  <c r="JHN13" i="17"/>
  <c r="JHO13" i="17"/>
  <c r="JHP13" i="17"/>
  <c r="JHQ13" i="17"/>
  <c r="JHR13" i="17"/>
  <c r="JHS13" i="17"/>
  <c r="JHT13" i="17"/>
  <c r="JHU13" i="17"/>
  <c r="JHV13" i="17"/>
  <c r="JHW13" i="17"/>
  <c r="JHX13" i="17"/>
  <c r="JHY13" i="17"/>
  <c r="JHZ13" i="17"/>
  <c r="JIA13" i="17"/>
  <c r="JIB13" i="17"/>
  <c r="JIC13" i="17"/>
  <c r="JID13" i="17"/>
  <c r="JIE13" i="17"/>
  <c r="JIF13" i="17"/>
  <c r="JIG13" i="17"/>
  <c r="JIH13" i="17"/>
  <c r="JII13" i="17"/>
  <c r="JIJ13" i="17"/>
  <c r="JIK13" i="17"/>
  <c r="JIL13" i="17"/>
  <c r="JIM13" i="17"/>
  <c r="JIN13" i="17"/>
  <c r="JIO13" i="17"/>
  <c r="JIP13" i="17"/>
  <c r="JIQ13" i="17"/>
  <c r="JIR13" i="17"/>
  <c r="JIS13" i="17"/>
  <c r="JIT13" i="17"/>
  <c r="JIU13" i="17"/>
  <c r="JIV13" i="17"/>
  <c r="JIW13" i="17"/>
  <c r="JIX13" i="17"/>
  <c r="JIY13" i="17"/>
  <c r="JIZ13" i="17"/>
  <c r="JJA13" i="17"/>
  <c r="JJB13" i="17"/>
  <c r="JJC13" i="17"/>
  <c r="JJD13" i="17"/>
  <c r="JJE13" i="17"/>
  <c r="JJF13" i="17"/>
  <c r="JJG13" i="17"/>
  <c r="JJH13" i="17"/>
  <c r="JJI13" i="17"/>
  <c r="JJJ13" i="17"/>
  <c r="JJK13" i="17"/>
  <c r="JJL13" i="17"/>
  <c r="JJM13" i="17"/>
  <c r="JJN13" i="17"/>
  <c r="JJO13" i="17"/>
  <c r="JJP13" i="17"/>
  <c r="JJQ13" i="17"/>
  <c r="JJR13" i="17"/>
  <c r="JJS13" i="17"/>
  <c r="JJT13" i="17"/>
  <c r="JJU13" i="17"/>
  <c r="JJV13" i="17"/>
  <c r="JJW13" i="17"/>
  <c r="JJX13" i="17"/>
  <c r="JJY13" i="17"/>
  <c r="JJZ13" i="17"/>
  <c r="JKA13" i="17"/>
  <c r="JKB13" i="17"/>
  <c r="JKC13" i="17"/>
  <c r="JKD13" i="17"/>
  <c r="JKE13" i="17"/>
  <c r="JKF13" i="17"/>
  <c r="JKG13" i="17"/>
  <c r="JKH13" i="17"/>
  <c r="JKI13" i="17"/>
  <c r="JKJ13" i="17"/>
  <c r="JKK13" i="17"/>
  <c r="JKL13" i="17"/>
  <c r="JKM13" i="17"/>
  <c r="JKN13" i="17"/>
  <c r="JKO13" i="17"/>
  <c r="JKP13" i="17"/>
  <c r="JKQ13" i="17"/>
  <c r="JKR13" i="17"/>
  <c r="JKS13" i="17"/>
  <c r="JKT13" i="17"/>
  <c r="JKU13" i="17"/>
  <c r="JKV13" i="17"/>
  <c r="JKW13" i="17"/>
  <c r="JKX13" i="17"/>
  <c r="JKY13" i="17"/>
  <c r="JKZ13" i="17"/>
  <c r="JLA13" i="17"/>
  <c r="JLB13" i="17"/>
  <c r="JLC13" i="17"/>
  <c r="JLD13" i="17"/>
  <c r="JLE13" i="17"/>
  <c r="JLF13" i="17"/>
  <c r="JLG13" i="17"/>
  <c r="JLH13" i="17"/>
  <c r="JLI13" i="17"/>
  <c r="JLJ13" i="17"/>
  <c r="JLK13" i="17"/>
  <c r="JLL13" i="17"/>
  <c r="JLM13" i="17"/>
  <c r="JLN13" i="17"/>
  <c r="JLO13" i="17"/>
  <c r="JLP13" i="17"/>
  <c r="JLQ13" i="17"/>
  <c r="JLR13" i="17"/>
  <c r="JLS13" i="17"/>
  <c r="JLT13" i="17"/>
  <c r="JLU13" i="17"/>
  <c r="JLV13" i="17"/>
  <c r="JLW13" i="17"/>
  <c r="JLX13" i="17"/>
  <c r="JLY13" i="17"/>
  <c r="JLZ13" i="17"/>
  <c r="JMA13" i="17"/>
  <c r="JMB13" i="17"/>
  <c r="JMC13" i="17"/>
  <c r="JMD13" i="17"/>
  <c r="JME13" i="17"/>
  <c r="JMF13" i="17"/>
  <c r="JMG13" i="17"/>
  <c r="JMH13" i="17"/>
  <c r="JMI13" i="17"/>
  <c r="JMJ13" i="17"/>
  <c r="JMK13" i="17"/>
  <c r="JML13" i="17"/>
  <c r="JMM13" i="17"/>
  <c r="JMN13" i="17"/>
  <c r="JMO13" i="17"/>
  <c r="JMP13" i="17"/>
  <c r="JMQ13" i="17"/>
  <c r="JMR13" i="17"/>
  <c r="JMS13" i="17"/>
  <c r="JMT13" i="17"/>
  <c r="JMU13" i="17"/>
  <c r="JMV13" i="17"/>
  <c r="JMW13" i="17"/>
  <c r="JMX13" i="17"/>
  <c r="JMY13" i="17"/>
  <c r="JMZ13" i="17"/>
  <c r="JNA13" i="17"/>
  <c r="JNB13" i="17"/>
  <c r="JNC13" i="17"/>
  <c r="JND13" i="17"/>
  <c r="JNE13" i="17"/>
  <c r="JNF13" i="17"/>
  <c r="JNG13" i="17"/>
  <c r="JNH13" i="17"/>
  <c r="JNI13" i="17"/>
  <c r="JNJ13" i="17"/>
  <c r="JNK13" i="17"/>
  <c r="JNL13" i="17"/>
  <c r="JNM13" i="17"/>
  <c r="JNN13" i="17"/>
  <c r="JNO13" i="17"/>
  <c r="JNP13" i="17"/>
  <c r="JNQ13" i="17"/>
  <c r="JNR13" i="17"/>
  <c r="JNS13" i="17"/>
  <c r="JNT13" i="17"/>
  <c r="JNU13" i="17"/>
  <c r="JNV13" i="17"/>
  <c r="JNW13" i="17"/>
  <c r="JNX13" i="17"/>
  <c r="JNY13" i="17"/>
  <c r="JNZ13" i="17"/>
  <c r="JOA13" i="17"/>
  <c r="JOB13" i="17"/>
  <c r="JOC13" i="17"/>
  <c r="JOD13" i="17"/>
  <c r="JOE13" i="17"/>
  <c r="JOF13" i="17"/>
  <c r="JOG13" i="17"/>
  <c r="JOH13" i="17"/>
  <c r="JOI13" i="17"/>
  <c r="JOJ13" i="17"/>
  <c r="JOK13" i="17"/>
  <c r="JOL13" i="17"/>
  <c r="JOM13" i="17"/>
  <c r="JON13" i="17"/>
  <c r="JOO13" i="17"/>
  <c r="JOP13" i="17"/>
  <c r="JOQ13" i="17"/>
  <c r="JOR13" i="17"/>
  <c r="JOS13" i="17"/>
  <c r="JOT13" i="17"/>
  <c r="JOU13" i="17"/>
  <c r="JOV13" i="17"/>
  <c r="JOW13" i="17"/>
  <c r="JOX13" i="17"/>
  <c r="JOY13" i="17"/>
  <c r="JOZ13" i="17"/>
  <c r="JPA13" i="17"/>
  <c r="JPB13" i="17"/>
  <c r="JPC13" i="17"/>
  <c r="JPD13" i="17"/>
  <c r="JPE13" i="17"/>
  <c r="JPF13" i="17"/>
  <c r="JPG13" i="17"/>
  <c r="JPH13" i="17"/>
  <c r="JPI13" i="17"/>
  <c r="JPJ13" i="17"/>
  <c r="JPK13" i="17"/>
  <c r="JPL13" i="17"/>
  <c r="JPM13" i="17"/>
  <c r="JPN13" i="17"/>
  <c r="JPO13" i="17"/>
  <c r="JPP13" i="17"/>
  <c r="JPQ13" i="17"/>
  <c r="JPR13" i="17"/>
  <c r="JPS13" i="17"/>
  <c r="JPT13" i="17"/>
  <c r="JPU13" i="17"/>
  <c r="JPV13" i="17"/>
  <c r="JPW13" i="17"/>
  <c r="JPX13" i="17"/>
  <c r="JPY13" i="17"/>
  <c r="JPZ13" i="17"/>
  <c r="JQA13" i="17"/>
  <c r="JQB13" i="17"/>
  <c r="JQC13" i="17"/>
  <c r="JQD13" i="17"/>
  <c r="JQE13" i="17"/>
  <c r="JQF13" i="17"/>
  <c r="JQG13" i="17"/>
  <c r="JQH13" i="17"/>
  <c r="JQI13" i="17"/>
  <c r="JQJ13" i="17"/>
  <c r="JQK13" i="17"/>
  <c r="JQL13" i="17"/>
  <c r="JQM13" i="17"/>
  <c r="JQN13" i="17"/>
  <c r="JQO13" i="17"/>
  <c r="JQP13" i="17"/>
  <c r="JQQ13" i="17"/>
  <c r="JQR13" i="17"/>
  <c r="JQS13" i="17"/>
  <c r="JQT13" i="17"/>
  <c r="JQU13" i="17"/>
  <c r="JQV13" i="17"/>
  <c r="JQW13" i="17"/>
  <c r="JQX13" i="17"/>
  <c r="JQY13" i="17"/>
  <c r="JQZ13" i="17"/>
  <c r="JRA13" i="17"/>
  <c r="JRB13" i="17"/>
  <c r="JRC13" i="17"/>
  <c r="JRD13" i="17"/>
  <c r="JRE13" i="17"/>
  <c r="JRF13" i="17"/>
  <c r="JRG13" i="17"/>
  <c r="JRH13" i="17"/>
  <c r="JRI13" i="17"/>
  <c r="JRJ13" i="17"/>
  <c r="JRK13" i="17"/>
  <c r="JRL13" i="17"/>
  <c r="JRM13" i="17"/>
  <c r="JRN13" i="17"/>
  <c r="JRO13" i="17"/>
  <c r="JRP13" i="17"/>
  <c r="JRQ13" i="17"/>
  <c r="JRR13" i="17"/>
  <c r="JRS13" i="17"/>
  <c r="JRT13" i="17"/>
  <c r="JRU13" i="17"/>
  <c r="JRV13" i="17"/>
  <c r="JRW13" i="17"/>
  <c r="JRX13" i="17"/>
  <c r="JRY13" i="17"/>
  <c r="JRZ13" i="17"/>
  <c r="JSA13" i="17"/>
  <c r="JSB13" i="17"/>
  <c r="JSC13" i="17"/>
  <c r="JSD13" i="17"/>
  <c r="JSE13" i="17"/>
  <c r="JSF13" i="17"/>
  <c r="JSG13" i="17"/>
  <c r="JSH13" i="17"/>
  <c r="JSI13" i="17"/>
  <c r="JSJ13" i="17"/>
  <c r="JSK13" i="17"/>
  <c r="JSL13" i="17"/>
  <c r="JSM13" i="17"/>
  <c r="JSN13" i="17"/>
  <c r="JSO13" i="17"/>
  <c r="JSP13" i="17"/>
  <c r="JSQ13" i="17"/>
  <c r="JSR13" i="17"/>
  <c r="JSS13" i="17"/>
  <c r="JST13" i="17"/>
  <c r="JSU13" i="17"/>
  <c r="JSV13" i="17"/>
  <c r="JSW13" i="17"/>
  <c r="JSX13" i="17"/>
  <c r="JSY13" i="17"/>
  <c r="JSZ13" i="17"/>
  <c r="JTA13" i="17"/>
  <c r="JTB13" i="17"/>
  <c r="JTC13" i="17"/>
  <c r="JTD13" i="17"/>
  <c r="JTE13" i="17"/>
  <c r="JTF13" i="17"/>
  <c r="JTG13" i="17"/>
  <c r="JTH13" i="17"/>
  <c r="JTI13" i="17"/>
  <c r="JTJ13" i="17"/>
  <c r="JTK13" i="17"/>
  <c r="JTL13" i="17"/>
  <c r="JTM13" i="17"/>
  <c r="JTN13" i="17"/>
  <c r="JTO13" i="17"/>
  <c r="JTP13" i="17"/>
  <c r="JTQ13" i="17"/>
  <c r="JTR13" i="17"/>
  <c r="JTS13" i="17"/>
  <c r="JTT13" i="17"/>
  <c r="JTU13" i="17"/>
  <c r="JTV13" i="17"/>
  <c r="JTW13" i="17"/>
  <c r="JTX13" i="17"/>
  <c r="JTY13" i="17"/>
  <c r="JTZ13" i="17"/>
  <c r="JUA13" i="17"/>
  <c r="JUB13" i="17"/>
  <c r="JUC13" i="17"/>
  <c r="JUD13" i="17"/>
  <c r="JUE13" i="17"/>
  <c r="JUF13" i="17"/>
  <c r="JUG13" i="17"/>
  <c r="JUH13" i="17"/>
  <c r="JUI13" i="17"/>
  <c r="JUJ13" i="17"/>
  <c r="JUK13" i="17"/>
  <c r="JUL13" i="17"/>
  <c r="JUM13" i="17"/>
  <c r="JUN13" i="17"/>
  <c r="JUO13" i="17"/>
  <c r="JUP13" i="17"/>
  <c r="JUQ13" i="17"/>
  <c r="JUR13" i="17"/>
  <c r="JUS13" i="17"/>
  <c r="JUT13" i="17"/>
  <c r="JUU13" i="17"/>
  <c r="JUV13" i="17"/>
  <c r="JUW13" i="17"/>
  <c r="JUX13" i="17"/>
  <c r="JUY13" i="17"/>
  <c r="JUZ13" i="17"/>
  <c r="JVA13" i="17"/>
  <c r="JVB13" i="17"/>
  <c r="JVC13" i="17"/>
  <c r="JVD13" i="17"/>
  <c r="JVE13" i="17"/>
  <c r="JVF13" i="17"/>
  <c r="JVG13" i="17"/>
  <c r="JVH13" i="17"/>
  <c r="JVI13" i="17"/>
  <c r="JVJ13" i="17"/>
  <c r="JVK13" i="17"/>
  <c r="JVL13" i="17"/>
  <c r="JVM13" i="17"/>
  <c r="JVN13" i="17"/>
  <c r="JVO13" i="17"/>
  <c r="JVP13" i="17"/>
  <c r="JVQ13" i="17"/>
  <c r="JVR13" i="17"/>
  <c r="JVS13" i="17"/>
  <c r="JVT13" i="17"/>
  <c r="JVU13" i="17"/>
  <c r="JVV13" i="17"/>
  <c r="JVW13" i="17"/>
  <c r="JVX13" i="17"/>
  <c r="JVY13" i="17"/>
  <c r="JVZ13" i="17"/>
  <c r="JWA13" i="17"/>
  <c r="JWB13" i="17"/>
  <c r="JWC13" i="17"/>
  <c r="JWD13" i="17"/>
  <c r="JWE13" i="17"/>
  <c r="JWF13" i="17"/>
  <c r="JWG13" i="17"/>
  <c r="JWH13" i="17"/>
  <c r="JWI13" i="17"/>
  <c r="JWJ13" i="17"/>
  <c r="JWK13" i="17"/>
  <c r="JWL13" i="17"/>
  <c r="JWM13" i="17"/>
  <c r="JWN13" i="17"/>
  <c r="JWO13" i="17"/>
  <c r="JWP13" i="17"/>
  <c r="JWQ13" i="17"/>
  <c r="JWR13" i="17"/>
  <c r="JWS13" i="17"/>
  <c r="JWT13" i="17"/>
  <c r="JWU13" i="17"/>
  <c r="JWV13" i="17"/>
  <c r="JWW13" i="17"/>
  <c r="JWX13" i="17"/>
  <c r="JWY13" i="17"/>
  <c r="JWZ13" i="17"/>
  <c r="JXA13" i="17"/>
  <c r="JXB13" i="17"/>
  <c r="JXC13" i="17"/>
  <c r="JXD13" i="17"/>
  <c r="JXE13" i="17"/>
  <c r="JXF13" i="17"/>
  <c r="JXG13" i="17"/>
  <c r="JXH13" i="17"/>
  <c r="JXI13" i="17"/>
  <c r="JXJ13" i="17"/>
  <c r="JXK13" i="17"/>
  <c r="JXL13" i="17"/>
  <c r="JXM13" i="17"/>
  <c r="JXN13" i="17"/>
  <c r="JXO13" i="17"/>
  <c r="JXP13" i="17"/>
  <c r="JXQ13" i="17"/>
  <c r="JXR13" i="17"/>
  <c r="JXS13" i="17"/>
  <c r="JXT13" i="17"/>
  <c r="JXU13" i="17"/>
  <c r="JXV13" i="17"/>
  <c r="JXW13" i="17"/>
  <c r="JXX13" i="17"/>
  <c r="JXY13" i="17"/>
  <c r="JXZ13" i="17"/>
  <c r="JYA13" i="17"/>
  <c r="JYB13" i="17"/>
  <c r="JYC13" i="17"/>
  <c r="JYD13" i="17"/>
  <c r="JYE13" i="17"/>
  <c r="JYF13" i="17"/>
  <c r="JYG13" i="17"/>
  <c r="JYH13" i="17"/>
  <c r="JYI13" i="17"/>
  <c r="JYJ13" i="17"/>
  <c r="JYK13" i="17"/>
  <c r="JYL13" i="17"/>
  <c r="JYM13" i="17"/>
  <c r="JYN13" i="17"/>
  <c r="JYO13" i="17"/>
  <c r="JYP13" i="17"/>
  <c r="JYQ13" i="17"/>
  <c r="JYR13" i="17"/>
  <c r="JYS13" i="17"/>
  <c r="JYT13" i="17"/>
  <c r="JYU13" i="17"/>
  <c r="JYV13" i="17"/>
  <c r="JYW13" i="17"/>
  <c r="JYX13" i="17"/>
  <c r="JYY13" i="17"/>
  <c r="JYZ13" i="17"/>
  <c r="JZA13" i="17"/>
  <c r="JZB13" i="17"/>
  <c r="JZC13" i="17"/>
  <c r="JZD13" i="17"/>
  <c r="JZE13" i="17"/>
  <c r="JZF13" i="17"/>
  <c r="JZG13" i="17"/>
  <c r="JZH13" i="17"/>
  <c r="JZI13" i="17"/>
  <c r="JZJ13" i="17"/>
  <c r="JZK13" i="17"/>
  <c r="JZL13" i="17"/>
  <c r="JZM13" i="17"/>
  <c r="JZN13" i="17"/>
  <c r="JZO13" i="17"/>
  <c r="JZP13" i="17"/>
  <c r="JZQ13" i="17"/>
  <c r="JZR13" i="17"/>
  <c r="JZS13" i="17"/>
  <c r="JZT13" i="17"/>
  <c r="JZU13" i="17"/>
  <c r="JZV13" i="17"/>
  <c r="JZW13" i="17"/>
  <c r="JZX13" i="17"/>
  <c r="JZY13" i="17"/>
  <c r="JZZ13" i="17"/>
  <c r="KAA13" i="17"/>
  <c r="KAB13" i="17"/>
  <c r="KAC13" i="17"/>
  <c r="KAD13" i="17"/>
  <c r="KAE13" i="17"/>
  <c r="KAF13" i="17"/>
  <c r="KAG13" i="17"/>
  <c r="KAH13" i="17"/>
  <c r="KAI13" i="17"/>
  <c r="KAJ13" i="17"/>
  <c r="KAK13" i="17"/>
  <c r="KAL13" i="17"/>
  <c r="KAM13" i="17"/>
  <c r="KAN13" i="17"/>
  <c r="KAO13" i="17"/>
  <c r="KAP13" i="17"/>
  <c r="KAQ13" i="17"/>
  <c r="KAR13" i="17"/>
  <c r="KAS13" i="17"/>
  <c r="KAT13" i="17"/>
  <c r="KAU13" i="17"/>
  <c r="KAV13" i="17"/>
  <c r="KAW13" i="17"/>
  <c r="KAX13" i="17"/>
  <c r="KAY13" i="17"/>
  <c r="KAZ13" i="17"/>
  <c r="KBA13" i="17"/>
  <c r="KBB13" i="17"/>
  <c r="KBC13" i="17"/>
  <c r="KBD13" i="17"/>
  <c r="KBE13" i="17"/>
  <c r="KBF13" i="17"/>
  <c r="KBG13" i="17"/>
  <c r="KBH13" i="17"/>
  <c r="KBI13" i="17"/>
  <c r="KBJ13" i="17"/>
  <c r="KBK13" i="17"/>
  <c r="KBL13" i="17"/>
  <c r="KBM13" i="17"/>
  <c r="KBN13" i="17"/>
  <c r="KBO13" i="17"/>
  <c r="KBP13" i="17"/>
  <c r="KBQ13" i="17"/>
  <c r="KBR13" i="17"/>
  <c r="KBS13" i="17"/>
  <c r="KBT13" i="17"/>
  <c r="KBU13" i="17"/>
  <c r="KBV13" i="17"/>
  <c r="KBW13" i="17"/>
  <c r="KBX13" i="17"/>
  <c r="KBY13" i="17"/>
  <c r="KBZ13" i="17"/>
  <c r="KCA13" i="17"/>
  <c r="KCB13" i="17"/>
  <c r="KCC13" i="17"/>
  <c r="KCD13" i="17"/>
  <c r="KCE13" i="17"/>
  <c r="KCF13" i="17"/>
  <c r="KCG13" i="17"/>
  <c r="KCH13" i="17"/>
  <c r="KCI13" i="17"/>
  <c r="KCJ13" i="17"/>
  <c r="KCK13" i="17"/>
  <c r="KCL13" i="17"/>
  <c r="KCM13" i="17"/>
  <c r="KCN13" i="17"/>
  <c r="KCO13" i="17"/>
  <c r="KCP13" i="17"/>
  <c r="KCQ13" i="17"/>
  <c r="KCR13" i="17"/>
  <c r="KCS13" i="17"/>
  <c r="KCT13" i="17"/>
  <c r="KCU13" i="17"/>
  <c r="KCV13" i="17"/>
  <c r="KCW13" i="17"/>
  <c r="KCX13" i="17"/>
  <c r="KCY13" i="17"/>
  <c r="KCZ13" i="17"/>
  <c r="KDA13" i="17"/>
  <c r="KDB13" i="17"/>
  <c r="KDC13" i="17"/>
  <c r="KDD13" i="17"/>
  <c r="KDE13" i="17"/>
  <c r="KDF13" i="17"/>
  <c r="KDG13" i="17"/>
  <c r="KDH13" i="17"/>
  <c r="KDI13" i="17"/>
  <c r="KDJ13" i="17"/>
  <c r="KDK13" i="17"/>
  <c r="KDL13" i="17"/>
  <c r="KDM13" i="17"/>
  <c r="KDN13" i="17"/>
  <c r="KDO13" i="17"/>
  <c r="KDP13" i="17"/>
  <c r="KDQ13" i="17"/>
  <c r="KDR13" i="17"/>
  <c r="KDS13" i="17"/>
  <c r="KDT13" i="17"/>
  <c r="KDU13" i="17"/>
  <c r="KDV13" i="17"/>
  <c r="KDW13" i="17"/>
  <c r="KDX13" i="17"/>
  <c r="KDY13" i="17"/>
  <c r="KDZ13" i="17"/>
  <c r="KEA13" i="17"/>
  <c r="KEB13" i="17"/>
  <c r="KEC13" i="17"/>
  <c r="KED13" i="17"/>
  <c r="KEE13" i="17"/>
  <c r="KEF13" i="17"/>
  <c r="KEG13" i="17"/>
  <c r="KEH13" i="17"/>
  <c r="KEI13" i="17"/>
  <c r="KEJ13" i="17"/>
  <c r="KEK13" i="17"/>
  <c r="KEL13" i="17"/>
  <c r="KEM13" i="17"/>
  <c r="KEN13" i="17"/>
  <c r="KEO13" i="17"/>
  <c r="KEP13" i="17"/>
  <c r="KEQ13" i="17"/>
  <c r="KER13" i="17"/>
  <c r="KES13" i="17"/>
  <c r="KET13" i="17"/>
  <c r="KEU13" i="17"/>
  <c r="KEV13" i="17"/>
  <c r="KEW13" i="17"/>
  <c r="KEX13" i="17"/>
  <c r="KEY13" i="17"/>
  <c r="KEZ13" i="17"/>
  <c r="KFA13" i="17"/>
  <c r="KFB13" i="17"/>
  <c r="KFC13" i="17"/>
  <c r="KFD13" i="17"/>
  <c r="KFE13" i="17"/>
  <c r="KFF13" i="17"/>
  <c r="KFG13" i="17"/>
  <c r="KFH13" i="17"/>
  <c r="KFI13" i="17"/>
  <c r="KFJ13" i="17"/>
  <c r="KFK13" i="17"/>
  <c r="KFL13" i="17"/>
  <c r="KFM13" i="17"/>
  <c r="KFN13" i="17"/>
  <c r="KFO13" i="17"/>
  <c r="KFP13" i="17"/>
  <c r="KFQ13" i="17"/>
  <c r="KFR13" i="17"/>
  <c r="KFS13" i="17"/>
  <c r="KFT13" i="17"/>
  <c r="KFU13" i="17"/>
  <c r="KFV13" i="17"/>
  <c r="KFW13" i="17"/>
  <c r="KFX13" i="17"/>
  <c r="KFY13" i="17"/>
  <c r="KFZ13" i="17"/>
  <c r="KGA13" i="17"/>
  <c r="KGB13" i="17"/>
  <c r="KGC13" i="17"/>
  <c r="KGD13" i="17"/>
  <c r="KGE13" i="17"/>
  <c r="KGF13" i="17"/>
  <c r="KGG13" i="17"/>
  <c r="KGH13" i="17"/>
  <c r="KGI13" i="17"/>
  <c r="KGJ13" i="17"/>
  <c r="KGK13" i="17"/>
  <c r="KGL13" i="17"/>
  <c r="KGM13" i="17"/>
  <c r="KGN13" i="17"/>
  <c r="KGO13" i="17"/>
  <c r="KGP13" i="17"/>
  <c r="KGQ13" i="17"/>
  <c r="KGR13" i="17"/>
  <c r="KGS13" i="17"/>
  <c r="KGT13" i="17"/>
  <c r="KGU13" i="17"/>
  <c r="KGV13" i="17"/>
  <c r="KGW13" i="17"/>
  <c r="KGX13" i="17"/>
  <c r="KGY13" i="17"/>
  <c r="KGZ13" i="17"/>
  <c r="KHA13" i="17"/>
  <c r="KHB13" i="17"/>
  <c r="KHC13" i="17"/>
  <c r="KHD13" i="17"/>
  <c r="KHE13" i="17"/>
  <c r="KHF13" i="17"/>
  <c r="KHG13" i="17"/>
  <c r="KHH13" i="17"/>
  <c r="KHI13" i="17"/>
  <c r="KHJ13" i="17"/>
  <c r="KHK13" i="17"/>
  <c r="KHL13" i="17"/>
  <c r="KHM13" i="17"/>
  <c r="KHN13" i="17"/>
  <c r="KHO13" i="17"/>
  <c r="KHP13" i="17"/>
  <c r="KHQ13" i="17"/>
  <c r="KHR13" i="17"/>
  <c r="KHS13" i="17"/>
  <c r="KHT13" i="17"/>
  <c r="KHU13" i="17"/>
  <c r="KHV13" i="17"/>
  <c r="KHW13" i="17"/>
  <c r="KHX13" i="17"/>
  <c r="KHY13" i="17"/>
  <c r="KHZ13" i="17"/>
  <c r="KIA13" i="17"/>
  <c r="KIB13" i="17"/>
  <c r="KIC13" i="17"/>
  <c r="KID13" i="17"/>
  <c r="KIE13" i="17"/>
  <c r="KIF13" i="17"/>
  <c r="KIG13" i="17"/>
  <c r="KIH13" i="17"/>
  <c r="KII13" i="17"/>
  <c r="KIJ13" i="17"/>
  <c r="KIK13" i="17"/>
  <c r="KIL13" i="17"/>
  <c r="KIM13" i="17"/>
  <c r="KIN13" i="17"/>
  <c r="KIO13" i="17"/>
  <c r="KIP13" i="17"/>
  <c r="KIQ13" i="17"/>
  <c r="KIR13" i="17"/>
  <c r="KIS13" i="17"/>
  <c r="KIT13" i="17"/>
  <c r="KIU13" i="17"/>
  <c r="KIV13" i="17"/>
  <c r="KIW13" i="17"/>
  <c r="KIX13" i="17"/>
  <c r="KIY13" i="17"/>
  <c r="KIZ13" i="17"/>
  <c r="KJA13" i="17"/>
  <c r="KJB13" i="17"/>
  <c r="KJC13" i="17"/>
  <c r="KJD13" i="17"/>
  <c r="KJE13" i="17"/>
  <c r="KJF13" i="17"/>
  <c r="KJG13" i="17"/>
  <c r="KJH13" i="17"/>
  <c r="KJI13" i="17"/>
  <c r="KJJ13" i="17"/>
  <c r="KJK13" i="17"/>
  <c r="KJL13" i="17"/>
  <c r="KJM13" i="17"/>
  <c r="KJN13" i="17"/>
  <c r="KJO13" i="17"/>
  <c r="KJP13" i="17"/>
  <c r="KJQ13" i="17"/>
  <c r="KJR13" i="17"/>
  <c r="KJS13" i="17"/>
  <c r="KJT13" i="17"/>
  <c r="KJU13" i="17"/>
  <c r="KJV13" i="17"/>
  <c r="KJW13" i="17"/>
  <c r="KJX13" i="17"/>
  <c r="KJY13" i="17"/>
  <c r="KJZ13" i="17"/>
  <c r="KKA13" i="17"/>
  <c r="KKB13" i="17"/>
  <c r="KKC13" i="17"/>
  <c r="KKD13" i="17"/>
  <c r="KKE13" i="17"/>
  <c r="KKF13" i="17"/>
  <c r="KKG13" i="17"/>
  <c r="KKH13" i="17"/>
  <c r="KKI13" i="17"/>
  <c r="KKJ13" i="17"/>
  <c r="KKK13" i="17"/>
  <c r="KKL13" i="17"/>
  <c r="KKM13" i="17"/>
  <c r="KKN13" i="17"/>
  <c r="KKO13" i="17"/>
  <c r="KKP13" i="17"/>
  <c r="KKQ13" i="17"/>
  <c r="KKR13" i="17"/>
  <c r="KKS13" i="17"/>
  <c r="KKT13" i="17"/>
  <c r="KKU13" i="17"/>
  <c r="KKV13" i="17"/>
  <c r="KKW13" i="17"/>
  <c r="KKX13" i="17"/>
  <c r="KKY13" i="17"/>
  <c r="KKZ13" i="17"/>
  <c r="KLA13" i="17"/>
  <c r="KLB13" i="17"/>
  <c r="KLC13" i="17"/>
  <c r="KLD13" i="17"/>
  <c r="KLE13" i="17"/>
  <c r="KLF13" i="17"/>
  <c r="KLG13" i="17"/>
  <c r="KLH13" i="17"/>
  <c r="KLI13" i="17"/>
  <c r="KLJ13" i="17"/>
  <c r="KLK13" i="17"/>
  <c r="KLL13" i="17"/>
  <c r="KLM13" i="17"/>
  <c r="KLN13" i="17"/>
  <c r="KLO13" i="17"/>
  <c r="KLP13" i="17"/>
  <c r="KLQ13" i="17"/>
  <c r="KLR13" i="17"/>
  <c r="KLS13" i="17"/>
  <c r="KLT13" i="17"/>
  <c r="KLU13" i="17"/>
  <c r="KLV13" i="17"/>
  <c r="KLW13" i="17"/>
  <c r="KLX13" i="17"/>
  <c r="KLY13" i="17"/>
  <c r="KLZ13" i="17"/>
  <c r="KMA13" i="17"/>
  <c r="KMB13" i="17"/>
  <c r="KMC13" i="17"/>
  <c r="KMD13" i="17"/>
  <c r="KME13" i="17"/>
  <c r="KMF13" i="17"/>
  <c r="KMG13" i="17"/>
  <c r="KMH13" i="17"/>
  <c r="KMI13" i="17"/>
  <c r="KMJ13" i="17"/>
  <c r="KMK13" i="17"/>
  <c r="KML13" i="17"/>
  <c r="KMM13" i="17"/>
  <c r="KMN13" i="17"/>
  <c r="KMO13" i="17"/>
  <c r="KMP13" i="17"/>
  <c r="KMQ13" i="17"/>
  <c r="KMR13" i="17"/>
  <c r="KMS13" i="17"/>
  <c r="KMT13" i="17"/>
  <c r="KMU13" i="17"/>
  <c r="KMV13" i="17"/>
  <c r="KMW13" i="17"/>
  <c r="KMX13" i="17"/>
  <c r="KMY13" i="17"/>
  <c r="KMZ13" i="17"/>
  <c r="KNA13" i="17"/>
  <c r="KNB13" i="17"/>
  <c r="KNC13" i="17"/>
  <c r="KND13" i="17"/>
  <c r="KNE13" i="17"/>
  <c r="KNF13" i="17"/>
  <c r="KNG13" i="17"/>
  <c r="KNH13" i="17"/>
  <c r="KNI13" i="17"/>
  <c r="KNJ13" i="17"/>
  <c r="KNK13" i="17"/>
  <c r="KNL13" i="17"/>
  <c r="KNM13" i="17"/>
  <c r="KNN13" i="17"/>
  <c r="KNO13" i="17"/>
  <c r="KNP13" i="17"/>
  <c r="KNQ13" i="17"/>
  <c r="KNR13" i="17"/>
  <c r="KNS13" i="17"/>
  <c r="KNT13" i="17"/>
  <c r="KNU13" i="17"/>
  <c r="KNV13" i="17"/>
  <c r="KNW13" i="17"/>
  <c r="KNX13" i="17"/>
  <c r="KNY13" i="17"/>
  <c r="KNZ13" i="17"/>
  <c r="KOA13" i="17"/>
  <c r="KOB13" i="17"/>
  <c r="KOC13" i="17"/>
  <c r="KOD13" i="17"/>
  <c r="KOE13" i="17"/>
  <c r="KOF13" i="17"/>
  <c r="KOG13" i="17"/>
  <c r="KOH13" i="17"/>
  <c r="KOI13" i="17"/>
  <c r="KOJ13" i="17"/>
  <c r="KOK13" i="17"/>
  <c r="KOL13" i="17"/>
  <c r="KOM13" i="17"/>
  <c r="KON13" i="17"/>
  <c r="KOO13" i="17"/>
  <c r="KOP13" i="17"/>
  <c r="KOQ13" i="17"/>
  <c r="KOR13" i="17"/>
  <c r="KOS13" i="17"/>
  <c r="KOT13" i="17"/>
  <c r="KOU13" i="17"/>
  <c r="KOV13" i="17"/>
  <c r="KOW13" i="17"/>
  <c r="KOX13" i="17"/>
  <c r="KOY13" i="17"/>
  <c r="KOZ13" i="17"/>
  <c r="KPA13" i="17"/>
  <c r="KPB13" i="17"/>
  <c r="KPC13" i="17"/>
  <c r="KPD13" i="17"/>
  <c r="KPE13" i="17"/>
  <c r="KPF13" i="17"/>
  <c r="KPG13" i="17"/>
  <c r="KPH13" i="17"/>
  <c r="KPI13" i="17"/>
  <c r="KPJ13" i="17"/>
  <c r="KPK13" i="17"/>
  <c r="KPL13" i="17"/>
  <c r="KPM13" i="17"/>
  <c r="KPN13" i="17"/>
  <c r="KPO13" i="17"/>
  <c r="KPP13" i="17"/>
  <c r="KPQ13" i="17"/>
  <c r="KPR13" i="17"/>
  <c r="KPS13" i="17"/>
  <c r="KPT13" i="17"/>
  <c r="KPU13" i="17"/>
  <c r="KPV13" i="17"/>
  <c r="KPW13" i="17"/>
  <c r="KPX13" i="17"/>
  <c r="KPY13" i="17"/>
  <c r="KPZ13" i="17"/>
  <c r="KQA13" i="17"/>
  <c r="KQB13" i="17"/>
  <c r="KQC13" i="17"/>
  <c r="KQD13" i="17"/>
  <c r="KQE13" i="17"/>
  <c r="KQF13" i="17"/>
  <c r="KQG13" i="17"/>
  <c r="KQH13" i="17"/>
  <c r="KQI13" i="17"/>
  <c r="KQJ13" i="17"/>
  <c r="KQK13" i="17"/>
  <c r="KQL13" i="17"/>
  <c r="KQM13" i="17"/>
  <c r="KQN13" i="17"/>
  <c r="KQO13" i="17"/>
  <c r="KQP13" i="17"/>
  <c r="KQQ13" i="17"/>
  <c r="KQR13" i="17"/>
  <c r="KQS13" i="17"/>
  <c r="KQT13" i="17"/>
  <c r="KQU13" i="17"/>
  <c r="KQV13" i="17"/>
  <c r="KQW13" i="17"/>
  <c r="KQX13" i="17"/>
  <c r="KQY13" i="17"/>
  <c r="KQZ13" i="17"/>
  <c r="KRA13" i="17"/>
  <c r="KRB13" i="17"/>
  <c r="KRC13" i="17"/>
  <c r="KRD13" i="17"/>
  <c r="KRE13" i="17"/>
  <c r="KRF13" i="17"/>
  <c r="KRG13" i="17"/>
  <c r="KRH13" i="17"/>
  <c r="KRI13" i="17"/>
  <c r="KRJ13" i="17"/>
  <c r="KRK13" i="17"/>
  <c r="KRL13" i="17"/>
  <c r="KRM13" i="17"/>
  <c r="KRN13" i="17"/>
  <c r="KRO13" i="17"/>
  <c r="KRP13" i="17"/>
  <c r="KRQ13" i="17"/>
  <c r="KRR13" i="17"/>
  <c r="KRS13" i="17"/>
  <c r="KRT13" i="17"/>
  <c r="KRU13" i="17"/>
  <c r="KRV13" i="17"/>
  <c r="KRW13" i="17"/>
  <c r="KRX13" i="17"/>
  <c r="KRY13" i="17"/>
  <c r="KRZ13" i="17"/>
  <c r="KSA13" i="17"/>
  <c r="KSB13" i="17"/>
  <c r="KSC13" i="17"/>
  <c r="KSD13" i="17"/>
  <c r="KSE13" i="17"/>
  <c r="KSF13" i="17"/>
  <c r="KSG13" i="17"/>
  <c r="KSH13" i="17"/>
  <c r="KSI13" i="17"/>
  <c r="KSJ13" i="17"/>
  <c r="KSK13" i="17"/>
  <c r="KSL13" i="17"/>
  <c r="KSM13" i="17"/>
  <c r="KSN13" i="17"/>
  <c r="KSO13" i="17"/>
  <c r="KSP13" i="17"/>
  <c r="KSQ13" i="17"/>
  <c r="KSR13" i="17"/>
  <c r="KSS13" i="17"/>
  <c r="KST13" i="17"/>
  <c r="KSU13" i="17"/>
  <c r="KSV13" i="17"/>
  <c r="KSW13" i="17"/>
  <c r="KSX13" i="17"/>
  <c r="KSY13" i="17"/>
  <c r="KSZ13" i="17"/>
  <c r="KTA13" i="17"/>
  <c r="KTB13" i="17"/>
  <c r="KTC13" i="17"/>
  <c r="KTD13" i="17"/>
  <c r="KTE13" i="17"/>
  <c r="KTF13" i="17"/>
  <c r="KTG13" i="17"/>
  <c r="KTH13" i="17"/>
  <c r="KTI13" i="17"/>
  <c r="KTJ13" i="17"/>
  <c r="KTK13" i="17"/>
  <c r="KTL13" i="17"/>
  <c r="KTM13" i="17"/>
  <c r="KTN13" i="17"/>
  <c r="KTO13" i="17"/>
  <c r="KTP13" i="17"/>
  <c r="KTQ13" i="17"/>
  <c r="KTR13" i="17"/>
  <c r="KTS13" i="17"/>
  <c r="KTT13" i="17"/>
  <c r="KTU13" i="17"/>
  <c r="KTV13" i="17"/>
  <c r="KTW13" i="17"/>
  <c r="KTX13" i="17"/>
  <c r="KTY13" i="17"/>
  <c r="KTZ13" i="17"/>
  <c r="KUA13" i="17"/>
  <c r="KUB13" i="17"/>
  <c r="KUC13" i="17"/>
  <c r="KUD13" i="17"/>
  <c r="KUE13" i="17"/>
  <c r="KUF13" i="17"/>
  <c r="KUG13" i="17"/>
  <c r="KUH13" i="17"/>
  <c r="KUI13" i="17"/>
  <c r="KUJ13" i="17"/>
  <c r="KUK13" i="17"/>
  <c r="KUL13" i="17"/>
  <c r="KUM13" i="17"/>
  <c r="KUN13" i="17"/>
  <c r="KUO13" i="17"/>
  <c r="KUP13" i="17"/>
  <c r="KUQ13" i="17"/>
  <c r="KUR13" i="17"/>
  <c r="KUS13" i="17"/>
  <c r="KUT13" i="17"/>
  <c r="KUU13" i="17"/>
  <c r="KUV13" i="17"/>
  <c r="KUW13" i="17"/>
  <c r="KUX13" i="17"/>
  <c r="KUY13" i="17"/>
  <c r="KUZ13" i="17"/>
  <c r="KVA13" i="17"/>
  <c r="KVB13" i="17"/>
  <c r="KVC13" i="17"/>
  <c r="KVD13" i="17"/>
  <c r="KVE13" i="17"/>
  <c r="KVF13" i="17"/>
  <c r="KVG13" i="17"/>
  <c r="KVH13" i="17"/>
  <c r="KVI13" i="17"/>
  <c r="KVJ13" i="17"/>
  <c r="KVK13" i="17"/>
  <c r="KVL13" i="17"/>
  <c r="KVM13" i="17"/>
  <c r="KVN13" i="17"/>
  <c r="KVO13" i="17"/>
  <c r="KVP13" i="17"/>
  <c r="KVQ13" i="17"/>
  <c r="KVR13" i="17"/>
  <c r="KVS13" i="17"/>
  <c r="KVT13" i="17"/>
  <c r="KVU13" i="17"/>
  <c r="KVV13" i="17"/>
  <c r="KVW13" i="17"/>
  <c r="KVX13" i="17"/>
  <c r="KVY13" i="17"/>
  <c r="KVZ13" i="17"/>
  <c r="KWA13" i="17"/>
  <c r="KWB13" i="17"/>
  <c r="KWC13" i="17"/>
  <c r="KWD13" i="17"/>
  <c r="KWE13" i="17"/>
  <c r="KWF13" i="17"/>
  <c r="KWG13" i="17"/>
  <c r="KWH13" i="17"/>
  <c r="KWI13" i="17"/>
  <c r="KWJ13" i="17"/>
  <c r="KWK13" i="17"/>
  <c r="KWL13" i="17"/>
  <c r="KWM13" i="17"/>
  <c r="KWN13" i="17"/>
  <c r="KWO13" i="17"/>
  <c r="KWP13" i="17"/>
  <c r="KWQ13" i="17"/>
  <c r="KWR13" i="17"/>
  <c r="KWS13" i="17"/>
  <c r="KWT13" i="17"/>
  <c r="KWU13" i="17"/>
  <c r="KWV13" i="17"/>
  <c r="KWW13" i="17"/>
  <c r="KWX13" i="17"/>
  <c r="KWY13" i="17"/>
  <c r="KWZ13" i="17"/>
  <c r="KXA13" i="17"/>
  <c r="KXB13" i="17"/>
  <c r="KXC13" i="17"/>
  <c r="KXD13" i="17"/>
  <c r="KXE13" i="17"/>
  <c r="KXF13" i="17"/>
  <c r="KXG13" i="17"/>
  <c r="KXH13" i="17"/>
  <c r="KXI13" i="17"/>
  <c r="KXJ13" i="17"/>
  <c r="KXK13" i="17"/>
  <c r="KXL13" i="17"/>
  <c r="KXM13" i="17"/>
  <c r="KXN13" i="17"/>
  <c r="KXO13" i="17"/>
  <c r="KXP13" i="17"/>
  <c r="KXQ13" i="17"/>
  <c r="KXR13" i="17"/>
  <c r="KXS13" i="17"/>
  <c r="KXT13" i="17"/>
  <c r="KXU13" i="17"/>
  <c r="KXV13" i="17"/>
  <c r="KXW13" i="17"/>
  <c r="KXX13" i="17"/>
  <c r="KXY13" i="17"/>
  <c r="KXZ13" i="17"/>
  <c r="KYA13" i="17"/>
  <c r="KYB13" i="17"/>
  <c r="KYC13" i="17"/>
  <c r="KYD13" i="17"/>
  <c r="KYE13" i="17"/>
  <c r="KYF13" i="17"/>
  <c r="KYG13" i="17"/>
  <c r="KYH13" i="17"/>
  <c r="KYI13" i="17"/>
  <c r="KYJ13" i="17"/>
  <c r="KYK13" i="17"/>
  <c r="KYL13" i="17"/>
  <c r="KYM13" i="17"/>
  <c r="KYN13" i="17"/>
  <c r="KYO13" i="17"/>
  <c r="KYP13" i="17"/>
  <c r="KYQ13" i="17"/>
  <c r="KYR13" i="17"/>
  <c r="KYS13" i="17"/>
  <c r="KYT13" i="17"/>
  <c r="KYU13" i="17"/>
  <c r="KYV13" i="17"/>
  <c r="KYW13" i="17"/>
  <c r="KYX13" i="17"/>
  <c r="KYY13" i="17"/>
  <c r="KYZ13" i="17"/>
  <c r="KZA13" i="17"/>
  <c r="KZB13" i="17"/>
  <c r="KZC13" i="17"/>
  <c r="KZD13" i="17"/>
  <c r="KZE13" i="17"/>
  <c r="KZF13" i="17"/>
  <c r="KZG13" i="17"/>
  <c r="KZH13" i="17"/>
  <c r="KZI13" i="17"/>
  <c r="KZJ13" i="17"/>
  <c r="KZK13" i="17"/>
  <c r="KZL13" i="17"/>
  <c r="KZM13" i="17"/>
  <c r="KZN13" i="17"/>
  <c r="KZO13" i="17"/>
  <c r="KZP13" i="17"/>
  <c r="KZQ13" i="17"/>
  <c r="KZR13" i="17"/>
  <c r="KZS13" i="17"/>
  <c r="KZT13" i="17"/>
  <c r="KZU13" i="17"/>
  <c r="KZV13" i="17"/>
  <c r="KZW13" i="17"/>
  <c r="KZX13" i="17"/>
  <c r="KZY13" i="17"/>
  <c r="KZZ13" i="17"/>
  <c r="LAA13" i="17"/>
  <c r="LAB13" i="17"/>
  <c r="LAC13" i="17"/>
  <c r="LAD13" i="17"/>
  <c r="LAE13" i="17"/>
  <c r="LAF13" i="17"/>
  <c r="LAG13" i="17"/>
  <c r="LAH13" i="17"/>
  <c r="LAI13" i="17"/>
  <c r="LAJ13" i="17"/>
  <c r="LAK13" i="17"/>
  <c r="LAL13" i="17"/>
  <c r="LAM13" i="17"/>
  <c r="LAN13" i="17"/>
  <c r="LAO13" i="17"/>
  <c r="LAP13" i="17"/>
  <c r="LAQ13" i="17"/>
  <c r="LAR13" i="17"/>
  <c r="LAS13" i="17"/>
  <c r="LAT13" i="17"/>
  <c r="LAU13" i="17"/>
  <c r="LAV13" i="17"/>
  <c r="LAW13" i="17"/>
  <c r="LAX13" i="17"/>
  <c r="LAY13" i="17"/>
  <c r="LAZ13" i="17"/>
  <c r="LBA13" i="17"/>
  <c r="LBB13" i="17"/>
  <c r="LBC13" i="17"/>
  <c r="LBD13" i="17"/>
  <c r="LBE13" i="17"/>
  <c r="LBF13" i="17"/>
  <c r="LBG13" i="17"/>
  <c r="LBH13" i="17"/>
  <c r="LBI13" i="17"/>
  <c r="LBJ13" i="17"/>
  <c r="LBK13" i="17"/>
  <c r="LBL13" i="17"/>
  <c r="LBM13" i="17"/>
  <c r="LBN13" i="17"/>
  <c r="LBO13" i="17"/>
  <c r="LBP13" i="17"/>
  <c r="LBQ13" i="17"/>
  <c r="LBR13" i="17"/>
  <c r="LBS13" i="17"/>
  <c r="LBT13" i="17"/>
  <c r="LBU13" i="17"/>
  <c r="LBV13" i="17"/>
  <c r="LBW13" i="17"/>
  <c r="LBX13" i="17"/>
  <c r="LBY13" i="17"/>
  <c r="LBZ13" i="17"/>
  <c r="LCA13" i="17"/>
  <c r="LCB13" i="17"/>
  <c r="LCC13" i="17"/>
  <c r="LCD13" i="17"/>
  <c r="LCE13" i="17"/>
  <c r="LCF13" i="17"/>
  <c r="LCG13" i="17"/>
  <c r="LCH13" i="17"/>
  <c r="LCI13" i="17"/>
  <c r="LCJ13" i="17"/>
  <c r="LCK13" i="17"/>
  <c r="LCL13" i="17"/>
  <c r="LCM13" i="17"/>
  <c r="LCN13" i="17"/>
  <c r="LCO13" i="17"/>
  <c r="LCP13" i="17"/>
  <c r="LCQ13" i="17"/>
  <c r="LCR13" i="17"/>
  <c r="LCS13" i="17"/>
  <c r="LCT13" i="17"/>
  <c r="LCU13" i="17"/>
  <c r="LCV13" i="17"/>
  <c r="LCW13" i="17"/>
  <c r="LCX13" i="17"/>
  <c r="LCY13" i="17"/>
  <c r="LCZ13" i="17"/>
  <c r="LDA13" i="17"/>
  <c r="LDB13" i="17"/>
  <c r="LDC13" i="17"/>
  <c r="LDD13" i="17"/>
  <c r="LDE13" i="17"/>
  <c r="LDF13" i="17"/>
  <c r="LDG13" i="17"/>
  <c r="LDH13" i="17"/>
  <c r="LDI13" i="17"/>
  <c r="LDJ13" i="17"/>
  <c r="LDK13" i="17"/>
  <c r="LDL13" i="17"/>
  <c r="LDM13" i="17"/>
  <c r="LDN13" i="17"/>
  <c r="LDO13" i="17"/>
  <c r="LDP13" i="17"/>
  <c r="LDQ13" i="17"/>
  <c r="LDR13" i="17"/>
  <c r="LDS13" i="17"/>
  <c r="LDT13" i="17"/>
  <c r="LDU13" i="17"/>
  <c r="LDV13" i="17"/>
  <c r="LDW13" i="17"/>
  <c r="LDX13" i="17"/>
  <c r="LDY13" i="17"/>
  <c r="LDZ13" i="17"/>
  <c r="LEA13" i="17"/>
  <c r="LEB13" i="17"/>
  <c r="LEC13" i="17"/>
  <c r="LED13" i="17"/>
  <c r="LEE13" i="17"/>
  <c r="LEF13" i="17"/>
  <c r="LEG13" i="17"/>
  <c r="LEH13" i="17"/>
  <c r="LEI13" i="17"/>
  <c r="LEJ13" i="17"/>
  <c r="LEK13" i="17"/>
  <c r="LEL13" i="17"/>
  <c r="LEM13" i="17"/>
  <c r="LEN13" i="17"/>
  <c r="LEO13" i="17"/>
  <c r="LEP13" i="17"/>
  <c r="LEQ13" i="17"/>
  <c r="LER13" i="17"/>
  <c r="LES13" i="17"/>
  <c r="LET13" i="17"/>
  <c r="LEU13" i="17"/>
  <c r="LEV13" i="17"/>
  <c r="LEW13" i="17"/>
  <c r="LEX13" i="17"/>
  <c r="LEY13" i="17"/>
  <c r="LEZ13" i="17"/>
  <c r="LFA13" i="17"/>
  <c r="LFB13" i="17"/>
  <c r="LFC13" i="17"/>
  <c r="LFD13" i="17"/>
  <c r="LFE13" i="17"/>
  <c r="LFF13" i="17"/>
  <c r="LFG13" i="17"/>
  <c r="LFH13" i="17"/>
  <c r="LFI13" i="17"/>
  <c r="LFJ13" i="17"/>
  <c r="LFK13" i="17"/>
  <c r="LFL13" i="17"/>
  <c r="LFM13" i="17"/>
  <c r="LFN13" i="17"/>
  <c r="LFO13" i="17"/>
  <c r="LFP13" i="17"/>
  <c r="LFQ13" i="17"/>
  <c r="LFR13" i="17"/>
  <c r="LFS13" i="17"/>
  <c r="LFT13" i="17"/>
  <c r="LFU13" i="17"/>
  <c r="LFV13" i="17"/>
  <c r="LFW13" i="17"/>
  <c r="LFX13" i="17"/>
  <c r="LFY13" i="17"/>
  <c r="LFZ13" i="17"/>
  <c r="LGA13" i="17"/>
  <c r="LGB13" i="17"/>
  <c r="LGC13" i="17"/>
  <c r="LGD13" i="17"/>
  <c r="LGE13" i="17"/>
  <c r="LGF13" i="17"/>
  <c r="LGG13" i="17"/>
  <c r="LGH13" i="17"/>
  <c r="LGI13" i="17"/>
  <c r="LGJ13" i="17"/>
  <c r="LGK13" i="17"/>
  <c r="LGL13" i="17"/>
  <c r="LGM13" i="17"/>
  <c r="LGN13" i="17"/>
  <c r="LGO13" i="17"/>
  <c r="LGP13" i="17"/>
  <c r="LGQ13" i="17"/>
  <c r="LGR13" i="17"/>
  <c r="LGS13" i="17"/>
  <c r="LGT13" i="17"/>
  <c r="LGU13" i="17"/>
  <c r="LGV13" i="17"/>
  <c r="LGW13" i="17"/>
  <c r="LGX13" i="17"/>
  <c r="LGY13" i="17"/>
  <c r="LGZ13" i="17"/>
  <c r="LHA13" i="17"/>
  <c r="LHB13" i="17"/>
  <c r="LHC13" i="17"/>
  <c r="LHD13" i="17"/>
  <c r="LHE13" i="17"/>
  <c r="LHF13" i="17"/>
  <c r="LHG13" i="17"/>
  <c r="LHH13" i="17"/>
  <c r="LHI13" i="17"/>
  <c r="LHJ13" i="17"/>
  <c r="LHK13" i="17"/>
  <c r="LHL13" i="17"/>
  <c r="LHM13" i="17"/>
  <c r="LHN13" i="17"/>
  <c r="LHO13" i="17"/>
  <c r="LHP13" i="17"/>
  <c r="LHQ13" i="17"/>
  <c r="LHR13" i="17"/>
  <c r="LHS13" i="17"/>
  <c r="LHT13" i="17"/>
  <c r="LHU13" i="17"/>
  <c r="LHV13" i="17"/>
  <c r="LHW13" i="17"/>
  <c r="LHX13" i="17"/>
  <c r="LHY13" i="17"/>
  <c r="LHZ13" i="17"/>
  <c r="LIA13" i="17"/>
  <c r="LIB13" i="17"/>
  <c r="LIC13" i="17"/>
  <c r="LID13" i="17"/>
  <c r="LIE13" i="17"/>
  <c r="LIF13" i="17"/>
  <c r="LIG13" i="17"/>
  <c r="LIH13" i="17"/>
  <c r="LII13" i="17"/>
  <c r="LIJ13" i="17"/>
  <c r="LIK13" i="17"/>
  <c r="LIL13" i="17"/>
  <c r="LIM13" i="17"/>
  <c r="LIN13" i="17"/>
  <c r="LIO13" i="17"/>
  <c r="LIP13" i="17"/>
  <c r="LIQ13" i="17"/>
  <c r="LIR13" i="17"/>
  <c r="LIS13" i="17"/>
  <c r="LIT13" i="17"/>
  <c r="LIU13" i="17"/>
  <c r="LIV13" i="17"/>
  <c r="LIW13" i="17"/>
  <c r="LIX13" i="17"/>
  <c r="LIY13" i="17"/>
  <c r="LIZ13" i="17"/>
  <c r="LJA13" i="17"/>
  <c r="LJB13" i="17"/>
  <c r="LJC13" i="17"/>
  <c r="LJD13" i="17"/>
  <c r="LJE13" i="17"/>
  <c r="LJF13" i="17"/>
  <c r="LJG13" i="17"/>
  <c r="LJH13" i="17"/>
  <c r="LJI13" i="17"/>
  <c r="LJJ13" i="17"/>
  <c r="LJK13" i="17"/>
  <c r="LJL13" i="17"/>
  <c r="LJM13" i="17"/>
  <c r="LJN13" i="17"/>
  <c r="LJO13" i="17"/>
  <c r="LJP13" i="17"/>
  <c r="LJQ13" i="17"/>
  <c r="LJR13" i="17"/>
  <c r="LJS13" i="17"/>
  <c r="LJT13" i="17"/>
  <c r="LJU13" i="17"/>
  <c r="LJV13" i="17"/>
  <c r="LJW13" i="17"/>
  <c r="LJX13" i="17"/>
  <c r="LJY13" i="17"/>
  <c r="LJZ13" i="17"/>
  <c r="LKA13" i="17"/>
  <c r="LKB13" i="17"/>
  <c r="LKC13" i="17"/>
  <c r="LKD13" i="17"/>
  <c r="LKE13" i="17"/>
  <c r="LKF13" i="17"/>
  <c r="LKG13" i="17"/>
  <c r="LKH13" i="17"/>
  <c r="LKI13" i="17"/>
  <c r="LKJ13" i="17"/>
  <c r="LKK13" i="17"/>
  <c r="LKL13" i="17"/>
  <c r="LKM13" i="17"/>
  <c r="LKN13" i="17"/>
  <c r="LKO13" i="17"/>
  <c r="LKP13" i="17"/>
  <c r="LKQ13" i="17"/>
  <c r="LKR13" i="17"/>
  <c r="LKS13" i="17"/>
  <c r="LKT13" i="17"/>
  <c r="LKU13" i="17"/>
  <c r="LKV13" i="17"/>
  <c r="LKW13" i="17"/>
  <c r="LKX13" i="17"/>
  <c r="LKY13" i="17"/>
  <c r="LKZ13" i="17"/>
  <c r="LLA13" i="17"/>
  <c r="LLB13" i="17"/>
  <c r="LLC13" i="17"/>
  <c r="LLD13" i="17"/>
  <c r="LLE13" i="17"/>
  <c r="LLF13" i="17"/>
  <c r="LLG13" i="17"/>
  <c r="LLH13" i="17"/>
  <c r="LLI13" i="17"/>
  <c r="LLJ13" i="17"/>
  <c r="LLK13" i="17"/>
  <c r="LLL13" i="17"/>
  <c r="LLM13" i="17"/>
  <c r="LLN13" i="17"/>
  <c r="LLO13" i="17"/>
  <c r="LLP13" i="17"/>
  <c r="LLQ13" i="17"/>
  <c r="LLR13" i="17"/>
  <c r="LLS13" i="17"/>
  <c r="LLT13" i="17"/>
  <c r="LLU13" i="17"/>
  <c r="LLV13" i="17"/>
  <c r="LLW13" i="17"/>
  <c r="LLX13" i="17"/>
  <c r="LLY13" i="17"/>
  <c r="LLZ13" i="17"/>
  <c r="LMA13" i="17"/>
  <c r="LMB13" i="17"/>
  <c r="LMC13" i="17"/>
  <c r="LMD13" i="17"/>
  <c r="LME13" i="17"/>
  <c r="LMF13" i="17"/>
  <c r="LMG13" i="17"/>
  <c r="LMH13" i="17"/>
  <c r="LMI13" i="17"/>
  <c r="LMJ13" i="17"/>
  <c r="LMK13" i="17"/>
  <c r="LML13" i="17"/>
  <c r="LMM13" i="17"/>
  <c r="LMN13" i="17"/>
  <c r="LMO13" i="17"/>
  <c r="LMP13" i="17"/>
  <c r="LMQ13" i="17"/>
  <c r="LMR13" i="17"/>
  <c r="LMS13" i="17"/>
  <c r="LMT13" i="17"/>
  <c r="LMU13" i="17"/>
  <c r="LMV13" i="17"/>
  <c r="LMW13" i="17"/>
  <c r="LMX13" i="17"/>
  <c r="LMY13" i="17"/>
  <c r="LMZ13" i="17"/>
  <c r="LNA13" i="17"/>
  <c r="LNB13" i="17"/>
  <c r="LNC13" i="17"/>
  <c r="LND13" i="17"/>
  <c r="LNE13" i="17"/>
  <c r="LNF13" i="17"/>
  <c r="LNG13" i="17"/>
  <c r="LNH13" i="17"/>
  <c r="LNI13" i="17"/>
  <c r="LNJ13" i="17"/>
  <c r="LNK13" i="17"/>
  <c r="LNL13" i="17"/>
  <c r="LNM13" i="17"/>
  <c r="LNN13" i="17"/>
  <c r="LNO13" i="17"/>
  <c r="LNP13" i="17"/>
  <c r="LNQ13" i="17"/>
  <c r="LNR13" i="17"/>
  <c r="LNS13" i="17"/>
  <c r="LNT13" i="17"/>
  <c r="LNU13" i="17"/>
  <c r="LNV13" i="17"/>
  <c r="LNW13" i="17"/>
  <c r="LNX13" i="17"/>
  <c r="LNY13" i="17"/>
  <c r="LNZ13" i="17"/>
  <c r="LOA13" i="17"/>
  <c r="LOB13" i="17"/>
  <c r="LOC13" i="17"/>
  <c r="LOD13" i="17"/>
  <c r="LOE13" i="17"/>
  <c r="LOF13" i="17"/>
  <c r="LOG13" i="17"/>
  <c r="LOH13" i="17"/>
  <c r="LOI13" i="17"/>
  <c r="LOJ13" i="17"/>
  <c r="LOK13" i="17"/>
  <c r="LOL13" i="17"/>
  <c r="LOM13" i="17"/>
  <c r="LON13" i="17"/>
  <c r="LOO13" i="17"/>
  <c r="LOP13" i="17"/>
  <c r="LOQ13" i="17"/>
  <c r="LOR13" i="17"/>
  <c r="LOS13" i="17"/>
  <c r="LOT13" i="17"/>
  <c r="LOU13" i="17"/>
  <c r="LOV13" i="17"/>
  <c r="LOW13" i="17"/>
  <c r="LOX13" i="17"/>
  <c r="LOY13" i="17"/>
  <c r="LOZ13" i="17"/>
  <c r="LPA13" i="17"/>
  <c r="LPB13" i="17"/>
  <c r="LPC13" i="17"/>
  <c r="LPD13" i="17"/>
  <c r="LPE13" i="17"/>
  <c r="LPF13" i="17"/>
  <c r="LPG13" i="17"/>
  <c r="LPH13" i="17"/>
  <c r="LPI13" i="17"/>
  <c r="LPJ13" i="17"/>
  <c r="LPK13" i="17"/>
  <c r="LPL13" i="17"/>
  <c r="LPM13" i="17"/>
  <c r="LPN13" i="17"/>
  <c r="LPO13" i="17"/>
  <c r="LPP13" i="17"/>
  <c r="LPQ13" i="17"/>
  <c r="LPR13" i="17"/>
  <c r="LPS13" i="17"/>
  <c r="LPT13" i="17"/>
  <c r="LPU13" i="17"/>
  <c r="LPV13" i="17"/>
  <c r="LPW13" i="17"/>
  <c r="LPX13" i="17"/>
  <c r="LPY13" i="17"/>
  <c r="LPZ13" i="17"/>
  <c r="LQA13" i="17"/>
  <c r="LQB13" i="17"/>
  <c r="LQC13" i="17"/>
  <c r="LQD13" i="17"/>
  <c r="LQE13" i="17"/>
  <c r="LQF13" i="17"/>
  <c r="LQG13" i="17"/>
  <c r="LQH13" i="17"/>
  <c r="LQI13" i="17"/>
  <c r="LQJ13" i="17"/>
  <c r="LQK13" i="17"/>
  <c r="LQL13" i="17"/>
  <c r="LQM13" i="17"/>
  <c r="LQN13" i="17"/>
  <c r="LQO13" i="17"/>
  <c r="LQP13" i="17"/>
  <c r="LQQ13" i="17"/>
  <c r="LQR13" i="17"/>
  <c r="LQS13" i="17"/>
  <c r="LQT13" i="17"/>
  <c r="LQU13" i="17"/>
  <c r="LQV13" i="17"/>
  <c r="LQW13" i="17"/>
  <c r="LQX13" i="17"/>
  <c r="LQY13" i="17"/>
  <c r="LQZ13" i="17"/>
  <c r="LRA13" i="17"/>
  <c r="LRB13" i="17"/>
  <c r="LRC13" i="17"/>
  <c r="LRD13" i="17"/>
  <c r="LRE13" i="17"/>
  <c r="LRF13" i="17"/>
  <c r="LRG13" i="17"/>
  <c r="LRH13" i="17"/>
  <c r="LRI13" i="17"/>
  <c r="LRJ13" i="17"/>
  <c r="LRK13" i="17"/>
  <c r="LRL13" i="17"/>
  <c r="LRM13" i="17"/>
  <c r="LRN13" i="17"/>
  <c r="LRO13" i="17"/>
  <c r="LRP13" i="17"/>
  <c r="LRQ13" i="17"/>
  <c r="LRR13" i="17"/>
  <c r="LRS13" i="17"/>
  <c r="LRT13" i="17"/>
  <c r="LRU13" i="17"/>
  <c r="LRV13" i="17"/>
  <c r="LRW13" i="17"/>
  <c r="LRX13" i="17"/>
  <c r="LRY13" i="17"/>
  <c r="LRZ13" i="17"/>
  <c r="LSA13" i="17"/>
  <c r="LSB13" i="17"/>
  <c r="LSC13" i="17"/>
  <c r="LSD13" i="17"/>
  <c r="LSE13" i="17"/>
  <c r="LSF13" i="17"/>
  <c r="LSG13" i="17"/>
  <c r="LSH13" i="17"/>
  <c r="LSI13" i="17"/>
  <c r="LSJ13" i="17"/>
  <c r="LSK13" i="17"/>
  <c r="LSL13" i="17"/>
  <c r="LSM13" i="17"/>
  <c r="LSN13" i="17"/>
  <c r="LSO13" i="17"/>
  <c r="LSP13" i="17"/>
  <c r="LSQ13" i="17"/>
  <c r="LSR13" i="17"/>
  <c r="LSS13" i="17"/>
  <c r="LST13" i="17"/>
  <c r="LSU13" i="17"/>
  <c r="LSV13" i="17"/>
  <c r="LSW13" i="17"/>
  <c r="LSX13" i="17"/>
  <c r="LSY13" i="17"/>
  <c r="LSZ13" i="17"/>
  <c r="LTA13" i="17"/>
  <c r="LTB13" i="17"/>
  <c r="LTC13" i="17"/>
  <c r="LTD13" i="17"/>
  <c r="LTE13" i="17"/>
  <c r="LTF13" i="17"/>
  <c r="LTG13" i="17"/>
  <c r="LTH13" i="17"/>
  <c r="LTI13" i="17"/>
  <c r="LTJ13" i="17"/>
  <c r="LTK13" i="17"/>
  <c r="LTL13" i="17"/>
  <c r="LTM13" i="17"/>
  <c r="LTN13" i="17"/>
  <c r="LTO13" i="17"/>
  <c r="LTP13" i="17"/>
  <c r="LTQ13" i="17"/>
  <c r="LTR13" i="17"/>
  <c r="LTS13" i="17"/>
  <c r="LTT13" i="17"/>
  <c r="LTU13" i="17"/>
  <c r="LTV13" i="17"/>
  <c r="LTW13" i="17"/>
  <c r="LTX13" i="17"/>
  <c r="LTY13" i="17"/>
  <c r="LTZ13" i="17"/>
  <c r="LUA13" i="17"/>
  <c r="LUB13" i="17"/>
  <c r="LUC13" i="17"/>
  <c r="LUD13" i="17"/>
  <c r="LUE13" i="17"/>
  <c r="LUF13" i="17"/>
  <c r="LUG13" i="17"/>
  <c r="LUH13" i="17"/>
  <c r="LUI13" i="17"/>
  <c r="LUJ13" i="17"/>
  <c r="LUK13" i="17"/>
  <c r="LUL13" i="17"/>
  <c r="LUM13" i="17"/>
  <c r="LUN13" i="17"/>
  <c r="LUO13" i="17"/>
  <c r="LUP13" i="17"/>
  <c r="LUQ13" i="17"/>
  <c r="LUR13" i="17"/>
  <c r="LUS13" i="17"/>
  <c r="LUT13" i="17"/>
  <c r="LUU13" i="17"/>
  <c r="LUV13" i="17"/>
  <c r="LUW13" i="17"/>
  <c r="LUX13" i="17"/>
  <c r="LUY13" i="17"/>
  <c r="LUZ13" i="17"/>
  <c r="LVA13" i="17"/>
  <c r="LVB13" i="17"/>
  <c r="LVC13" i="17"/>
  <c r="LVD13" i="17"/>
  <c r="LVE13" i="17"/>
  <c r="LVF13" i="17"/>
  <c r="LVG13" i="17"/>
  <c r="LVH13" i="17"/>
  <c r="LVI13" i="17"/>
  <c r="LVJ13" i="17"/>
  <c r="LVK13" i="17"/>
  <c r="LVL13" i="17"/>
  <c r="LVM13" i="17"/>
  <c r="LVN13" i="17"/>
  <c r="LVO13" i="17"/>
  <c r="LVP13" i="17"/>
  <c r="LVQ13" i="17"/>
  <c r="LVR13" i="17"/>
  <c r="LVS13" i="17"/>
  <c r="LVT13" i="17"/>
  <c r="LVU13" i="17"/>
  <c r="LVV13" i="17"/>
  <c r="LVW13" i="17"/>
  <c r="LVX13" i="17"/>
  <c r="LVY13" i="17"/>
  <c r="LVZ13" i="17"/>
  <c r="LWA13" i="17"/>
  <c r="LWB13" i="17"/>
  <c r="LWC13" i="17"/>
  <c r="LWD13" i="17"/>
  <c r="LWE13" i="17"/>
  <c r="LWF13" i="17"/>
  <c r="LWG13" i="17"/>
  <c r="LWH13" i="17"/>
  <c r="LWI13" i="17"/>
  <c r="LWJ13" i="17"/>
  <c r="LWK13" i="17"/>
  <c r="LWL13" i="17"/>
  <c r="LWM13" i="17"/>
  <c r="LWN13" i="17"/>
  <c r="LWO13" i="17"/>
  <c r="LWP13" i="17"/>
  <c r="LWQ13" i="17"/>
  <c r="LWR13" i="17"/>
  <c r="LWS13" i="17"/>
  <c r="LWT13" i="17"/>
  <c r="LWU13" i="17"/>
  <c r="LWV13" i="17"/>
  <c r="LWW13" i="17"/>
  <c r="LWX13" i="17"/>
  <c r="LWY13" i="17"/>
  <c r="LWZ13" i="17"/>
  <c r="LXA13" i="17"/>
  <c r="LXB13" i="17"/>
  <c r="LXC13" i="17"/>
  <c r="LXD13" i="17"/>
  <c r="LXE13" i="17"/>
  <c r="LXF13" i="17"/>
  <c r="LXG13" i="17"/>
  <c r="LXH13" i="17"/>
  <c r="LXI13" i="17"/>
  <c r="LXJ13" i="17"/>
  <c r="LXK13" i="17"/>
  <c r="LXL13" i="17"/>
  <c r="LXM13" i="17"/>
  <c r="LXN13" i="17"/>
  <c r="LXO13" i="17"/>
  <c r="LXP13" i="17"/>
  <c r="LXQ13" i="17"/>
  <c r="LXR13" i="17"/>
  <c r="LXS13" i="17"/>
  <c r="LXT13" i="17"/>
  <c r="LXU13" i="17"/>
  <c r="LXV13" i="17"/>
  <c r="LXW13" i="17"/>
  <c r="LXX13" i="17"/>
  <c r="LXY13" i="17"/>
  <c r="LXZ13" i="17"/>
  <c r="LYA13" i="17"/>
  <c r="LYB13" i="17"/>
  <c r="LYC13" i="17"/>
  <c r="LYD13" i="17"/>
  <c r="LYE13" i="17"/>
  <c r="LYF13" i="17"/>
  <c r="LYG13" i="17"/>
  <c r="LYH13" i="17"/>
  <c r="LYI13" i="17"/>
  <c r="LYJ13" i="17"/>
  <c r="LYK13" i="17"/>
  <c r="LYL13" i="17"/>
  <c r="LYM13" i="17"/>
  <c r="LYN13" i="17"/>
  <c r="LYO13" i="17"/>
  <c r="LYP13" i="17"/>
  <c r="LYQ13" i="17"/>
  <c r="LYR13" i="17"/>
  <c r="LYS13" i="17"/>
  <c r="LYT13" i="17"/>
  <c r="LYU13" i="17"/>
  <c r="LYV13" i="17"/>
  <c r="LYW13" i="17"/>
  <c r="LYX13" i="17"/>
  <c r="LYY13" i="17"/>
  <c r="LYZ13" i="17"/>
  <c r="LZA13" i="17"/>
  <c r="LZB13" i="17"/>
  <c r="LZC13" i="17"/>
  <c r="LZD13" i="17"/>
  <c r="LZE13" i="17"/>
  <c r="LZF13" i="17"/>
  <c r="LZG13" i="17"/>
  <c r="LZH13" i="17"/>
  <c r="LZI13" i="17"/>
  <c r="LZJ13" i="17"/>
  <c r="LZK13" i="17"/>
  <c r="LZL13" i="17"/>
  <c r="LZM13" i="17"/>
  <c r="LZN13" i="17"/>
  <c r="LZO13" i="17"/>
  <c r="LZP13" i="17"/>
  <c r="LZQ13" i="17"/>
  <c r="LZR13" i="17"/>
  <c r="LZS13" i="17"/>
  <c r="LZT13" i="17"/>
  <c r="LZU13" i="17"/>
  <c r="LZV13" i="17"/>
  <c r="LZW13" i="17"/>
  <c r="LZX13" i="17"/>
  <c r="LZY13" i="17"/>
  <c r="LZZ13" i="17"/>
  <c r="MAA13" i="17"/>
  <c r="MAB13" i="17"/>
  <c r="MAC13" i="17"/>
  <c r="MAD13" i="17"/>
  <c r="MAE13" i="17"/>
  <c r="MAF13" i="17"/>
  <c r="MAG13" i="17"/>
  <c r="MAH13" i="17"/>
  <c r="MAI13" i="17"/>
  <c r="MAJ13" i="17"/>
  <c r="MAK13" i="17"/>
  <c r="MAL13" i="17"/>
  <c r="MAM13" i="17"/>
  <c r="MAN13" i="17"/>
  <c r="MAO13" i="17"/>
  <c r="MAP13" i="17"/>
  <c r="MAQ13" i="17"/>
  <c r="MAR13" i="17"/>
  <c r="MAS13" i="17"/>
  <c r="MAT13" i="17"/>
  <c r="MAU13" i="17"/>
  <c r="MAV13" i="17"/>
  <c r="MAW13" i="17"/>
  <c r="MAX13" i="17"/>
  <c r="MAY13" i="17"/>
  <c r="MAZ13" i="17"/>
  <c r="MBA13" i="17"/>
  <c r="MBB13" i="17"/>
  <c r="MBC13" i="17"/>
  <c r="MBD13" i="17"/>
  <c r="MBE13" i="17"/>
  <c r="MBF13" i="17"/>
  <c r="MBG13" i="17"/>
  <c r="MBH13" i="17"/>
  <c r="MBI13" i="17"/>
  <c r="MBJ13" i="17"/>
  <c r="MBK13" i="17"/>
  <c r="MBL13" i="17"/>
  <c r="MBM13" i="17"/>
  <c r="MBN13" i="17"/>
  <c r="MBO13" i="17"/>
  <c r="MBP13" i="17"/>
  <c r="MBQ13" i="17"/>
  <c r="MBR13" i="17"/>
  <c r="MBS13" i="17"/>
  <c r="MBT13" i="17"/>
  <c r="MBU13" i="17"/>
  <c r="MBV13" i="17"/>
  <c r="MBW13" i="17"/>
  <c r="MBX13" i="17"/>
  <c r="MBY13" i="17"/>
  <c r="MBZ13" i="17"/>
  <c r="MCA13" i="17"/>
  <c r="MCB13" i="17"/>
  <c r="MCC13" i="17"/>
  <c r="MCD13" i="17"/>
  <c r="MCE13" i="17"/>
  <c r="MCF13" i="17"/>
  <c r="MCG13" i="17"/>
  <c r="MCH13" i="17"/>
  <c r="MCI13" i="17"/>
  <c r="MCJ13" i="17"/>
  <c r="MCK13" i="17"/>
  <c r="MCL13" i="17"/>
  <c r="MCM13" i="17"/>
  <c r="MCN13" i="17"/>
  <c r="MCO13" i="17"/>
  <c r="MCP13" i="17"/>
  <c r="MCQ13" i="17"/>
  <c r="MCR13" i="17"/>
  <c r="MCS13" i="17"/>
  <c r="MCT13" i="17"/>
  <c r="MCU13" i="17"/>
  <c r="MCV13" i="17"/>
  <c r="MCW13" i="17"/>
  <c r="MCX13" i="17"/>
  <c r="MCY13" i="17"/>
  <c r="MCZ13" i="17"/>
  <c r="MDA13" i="17"/>
  <c r="MDB13" i="17"/>
  <c r="MDC13" i="17"/>
  <c r="MDD13" i="17"/>
  <c r="MDE13" i="17"/>
  <c r="MDF13" i="17"/>
  <c r="MDG13" i="17"/>
  <c r="MDH13" i="17"/>
  <c r="MDI13" i="17"/>
  <c r="MDJ13" i="17"/>
  <c r="MDK13" i="17"/>
  <c r="MDL13" i="17"/>
  <c r="MDM13" i="17"/>
  <c r="MDN13" i="17"/>
  <c r="MDO13" i="17"/>
  <c r="MDP13" i="17"/>
  <c r="MDQ13" i="17"/>
  <c r="MDR13" i="17"/>
  <c r="MDS13" i="17"/>
  <c r="MDT13" i="17"/>
  <c r="MDU13" i="17"/>
  <c r="MDV13" i="17"/>
  <c r="MDW13" i="17"/>
  <c r="MDX13" i="17"/>
  <c r="MDY13" i="17"/>
  <c r="MDZ13" i="17"/>
  <c r="MEA13" i="17"/>
  <c r="MEB13" i="17"/>
  <c r="MEC13" i="17"/>
  <c r="MED13" i="17"/>
  <c r="MEE13" i="17"/>
  <c r="MEF13" i="17"/>
  <c r="MEG13" i="17"/>
  <c r="MEH13" i="17"/>
  <c r="MEI13" i="17"/>
  <c r="MEJ13" i="17"/>
  <c r="MEK13" i="17"/>
  <c r="MEL13" i="17"/>
  <c r="MEM13" i="17"/>
  <c r="MEN13" i="17"/>
  <c r="MEO13" i="17"/>
  <c r="MEP13" i="17"/>
  <c r="MEQ13" i="17"/>
  <c r="MER13" i="17"/>
  <c r="MES13" i="17"/>
  <c r="MET13" i="17"/>
  <c r="MEU13" i="17"/>
  <c r="MEV13" i="17"/>
  <c r="MEW13" i="17"/>
  <c r="MEX13" i="17"/>
  <c r="MEY13" i="17"/>
  <c r="MEZ13" i="17"/>
  <c r="MFA13" i="17"/>
  <c r="MFB13" i="17"/>
  <c r="MFC13" i="17"/>
  <c r="MFD13" i="17"/>
  <c r="MFE13" i="17"/>
  <c r="MFF13" i="17"/>
  <c r="MFG13" i="17"/>
  <c r="MFH13" i="17"/>
  <c r="MFI13" i="17"/>
  <c r="MFJ13" i="17"/>
  <c r="MFK13" i="17"/>
  <c r="MFL13" i="17"/>
  <c r="MFM13" i="17"/>
  <c r="MFN13" i="17"/>
  <c r="MFO13" i="17"/>
  <c r="MFP13" i="17"/>
  <c r="MFQ13" i="17"/>
  <c r="MFR13" i="17"/>
  <c r="MFS13" i="17"/>
  <c r="MFT13" i="17"/>
  <c r="MFU13" i="17"/>
  <c r="MFV13" i="17"/>
  <c r="MFW13" i="17"/>
  <c r="MFX13" i="17"/>
  <c r="MFY13" i="17"/>
  <c r="MFZ13" i="17"/>
  <c r="MGA13" i="17"/>
  <c r="MGB13" i="17"/>
  <c r="MGC13" i="17"/>
  <c r="MGD13" i="17"/>
  <c r="MGE13" i="17"/>
  <c r="MGF13" i="17"/>
  <c r="MGG13" i="17"/>
  <c r="MGH13" i="17"/>
  <c r="MGI13" i="17"/>
  <c r="MGJ13" i="17"/>
  <c r="MGK13" i="17"/>
  <c r="MGL13" i="17"/>
  <c r="MGM13" i="17"/>
  <c r="MGN13" i="17"/>
  <c r="MGO13" i="17"/>
  <c r="MGP13" i="17"/>
  <c r="MGQ13" i="17"/>
  <c r="MGR13" i="17"/>
  <c r="MGS13" i="17"/>
  <c r="MGT13" i="17"/>
  <c r="MGU13" i="17"/>
  <c r="MGV13" i="17"/>
  <c r="MGW13" i="17"/>
  <c r="MGX13" i="17"/>
  <c r="MGY13" i="17"/>
  <c r="MGZ13" i="17"/>
  <c r="MHA13" i="17"/>
  <c r="MHB13" i="17"/>
  <c r="MHC13" i="17"/>
  <c r="MHD13" i="17"/>
  <c r="MHE13" i="17"/>
  <c r="MHF13" i="17"/>
  <c r="MHG13" i="17"/>
  <c r="MHH13" i="17"/>
  <c r="MHI13" i="17"/>
  <c r="MHJ13" i="17"/>
  <c r="MHK13" i="17"/>
  <c r="MHL13" i="17"/>
  <c r="MHM13" i="17"/>
  <c r="MHN13" i="17"/>
  <c r="MHO13" i="17"/>
  <c r="MHP13" i="17"/>
  <c r="MHQ13" i="17"/>
  <c r="MHR13" i="17"/>
  <c r="MHS13" i="17"/>
  <c r="MHT13" i="17"/>
  <c r="MHU13" i="17"/>
  <c r="MHV13" i="17"/>
  <c r="MHW13" i="17"/>
  <c r="MHX13" i="17"/>
  <c r="MHY13" i="17"/>
  <c r="MHZ13" i="17"/>
  <c r="MIA13" i="17"/>
  <c r="MIB13" i="17"/>
  <c r="MIC13" i="17"/>
  <c r="MID13" i="17"/>
  <c r="MIE13" i="17"/>
  <c r="MIF13" i="17"/>
  <c r="MIG13" i="17"/>
  <c r="MIH13" i="17"/>
  <c r="MII13" i="17"/>
  <c r="MIJ13" i="17"/>
  <c r="MIK13" i="17"/>
  <c r="MIL13" i="17"/>
  <c r="MIM13" i="17"/>
  <c r="MIN13" i="17"/>
  <c r="MIO13" i="17"/>
  <c r="MIP13" i="17"/>
  <c r="MIQ13" i="17"/>
  <c r="MIR13" i="17"/>
  <c r="MIS13" i="17"/>
  <c r="MIT13" i="17"/>
  <c r="MIU13" i="17"/>
  <c r="MIV13" i="17"/>
  <c r="MIW13" i="17"/>
  <c r="MIX13" i="17"/>
  <c r="MIY13" i="17"/>
  <c r="MIZ13" i="17"/>
  <c r="MJA13" i="17"/>
  <c r="MJB13" i="17"/>
  <c r="MJC13" i="17"/>
  <c r="MJD13" i="17"/>
  <c r="MJE13" i="17"/>
  <c r="MJF13" i="17"/>
  <c r="MJG13" i="17"/>
  <c r="MJH13" i="17"/>
  <c r="MJI13" i="17"/>
  <c r="MJJ13" i="17"/>
  <c r="MJK13" i="17"/>
  <c r="MJL13" i="17"/>
  <c r="MJM13" i="17"/>
  <c r="MJN13" i="17"/>
  <c r="MJO13" i="17"/>
  <c r="MJP13" i="17"/>
  <c r="MJQ13" i="17"/>
  <c r="MJR13" i="17"/>
  <c r="MJS13" i="17"/>
  <c r="MJT13" i="17"/>
  <c r="MJU13" i="17"/>
  <c r="MJV13" i="17"/>
  <c r="MJW13" i="17"/>
  <c r="MJX13" i="17"/>
  <c r="MJY13" i="17"/>
  <c r="MJZ13" i="17"/>
  <c r="MKA13" i="17"/>
  <c r="MKB13" i="17"/>
  <c r="MKC13" i="17"/>
  <c r="MKD13" i="17"/>
  <c r="MKE13" i="17"/>
  <c r="MKF13" i="17"/>
  <c r="MKG13" i="17"/>
  <c r="MKH13" i="17"/>
  <c r="MKI13" i="17"/>
  <c r="MKJ13" i="17"/>
  <c r="MKK13" i="17"/>
  <c r="MKL13" i="17"/>
  <c r="MKM13" i="17"/>
  <c r="MKN13" i="17"/>
  <c r="MKO13" i="17"/>
  <c r="MKP13" i="17"/>
  <c r="MKQ13" i="17"/>
  <c r="MKR13" i="17"/>
  <c r="MKS13" i="17"/>
  <c r="MKT13" i="17"/>
  <c r="MKU13" i="17"/>
  <c r="MKV13" i="17"/>
  <c r="MKW13" i="17"/>
  <c r="MKX13" i="17"/>
  <c r="MKY13" i="17"/>
  <c r="MKZ13" i="17"/>
  <c r="MLA13" i="17"/>
  <c r="MLB13" i="17"/>
  <c r="MLC13" i="17"/>
  <c r="MLD13" i="17"/>
  <c r="MLE13" i="17"/>
  <c r="MLF13" i="17"/>
  <c r="MLG13" i="17"/>
  <c r="MLH13" i="17"/>
  <c r="MLI13" i="17"/>
  <c r="MLJ13" i="17"/>
  <c r="MLK13" i="17"/>
  <c r="MLL13" i="17"/>
  <c r="MLM13" i="17"/>
  <c r="MLN13" i="17"/>
  <c r="MLO13" i="17"/>
  <c r="MLP13" i="17"/>
  <c r="MLQ13" i="17"/>
  <c r="MLR13" i="17"/>
  <c r="MLS13" i="17"/>
  <c r="MLT13" i="17"/>
  <c r="MLU13" i="17"/>
  <c r="MLV13" i="17"/>
  <c r="MLW13" i="17"/>
  <c r="MLX13" i="17"/>
  <c r="MLY13" i="17"/>
  <c r="MLZ13" i="17"/>
  <c r="MMA13" i="17"/>
  <c r="MMB13" i="17"/>
  <c r="MMC13" i="17"/>
  <c r="MMD13" i="17"/>
  <c r="MME13" i="17"/>
  <c r="MMF13" i="17"/>
  <c r="MMG13" i="17"/>
  <c r="MMH13" i="17"/>
  <c r="MMI13" i="17"/>
  <c r="MMJ13" i="17"/>
  <c r="MMK13" i="17"/>
  <c r="MML13" i="17"/>
  <c r="MMM13" i="17"/>
  <c r="MMN13" i="17"/>
  <c r="MMO13" i="17"/>
  <c r="MMP13" i="17"/>
  <c r="MMQ13" i="17"/>
  <c r="MMR13" i="17"/>
  <c r="MMS13" i="17"/>
  <c r="MMT13" i="17"/>
  <c r="MMU13" i="17"/>
  <c r="MMV13" i="17"/>
  <c r="MMW13" i="17"/>
  <c r="MMX13" i="17"/>
  <c r="MMY13" i="17"/>
  <c r="MMZ13" i="17"/>
  <c r="MNA13" i="17"/>
  <c r="MNB13" i="17"/>
  <c r="MNC13" i="17"/>
  <c r="MND13" i="17"/>
  <c r="MNE13" i="17"/>
  <c r="MNF13" i="17"/>
  <c r="MNG13" i="17"/>
  <c r="MNH13" i="17"/>
  <c r="MNI13" i="17"/>
  <c r="MNJ13" i="17"/>
  <c r="MNK13" i="17"/>
  <c r="MNL13" i="17"/>
  <c r="MNM13" i="17"/>
  <c r="MNN13" i="17"/>
  <c r="MNO13" i="17"/>
  <c r="MNP13" i="17"/>
  <c r="MNQ13" i="17"/>
  <c r="MNR13" i="17"/>
  <c r="MNS13" i="17"/>
  <c r="MNT13" i="17"/>
  <c r="MNU13" i="17"/>
  <c r="MNV13" i="17"/>
  <c r="MNW13" i="17"/>
  <c r="MNX13" i="17"/>
  <c r="MNY13" i="17"/>
  <c r="MNZ13" i="17"/>
  <c r="MOA13" i="17"/>
  <c r="MOB13" i="17"/>
  <c r="MOC13" i="17"/>
  <c r="MOD13" i="17"/>
  <c r="MOE13" i="17"/>
  <c r="MOF13" i="17"/>
  <c r="MOG13" i="17"/>
  <c r="MOH13" i="17"/>
  <c r="MOI13" i="17"/>
  <c r="MOJ13" i="17"/>
  <c r="MOK13" i="17"/>
  <c r="MOL13" i="17"/>
  <c r="MOM13" i="17"/>
  <c r="MON13" i="17"/>
  <c r="MOO13" i="17"/>
  <c r="MOP13" i="17"/>
  <c r="MOQ13" i="17"/>
  <c r="MOR13" i="17"/>
  <c r="MOS13" i="17"/>
  <c r="MOT13" i="17"/>
  <c r="MOU13" i="17"/>
  <c r="MOV13" i="17"/>
  <c r="MOW13" i="17"/>
  <c r="MOX13" i="17"/>
  <c r="MOY13" i="17"/>
  <c r="MOZ13" i="17"/>
  <c r="MPA13" i="17"/>
  <c r="MPB13" i="17"/>
  <c r="MPC13" i="17"/>
  <c r="MPD13" i="17"/>
  <c r="MPE13" i="17"/>
  <c r="MPF13" i="17"/>
  <c r="MPG13" i="17"/>
  <c r="MPH13" i="17"/>
  <c r="MPI13" i="17"/>
  <c r="MPJ13" i="17"/>
  <c r="MPK13" i="17"/>
  <c r="MPL13" i="17"/>
  <c r="MPM13" i="17"/>
  <c r="MPN13" i="17"/>
  <c r="MPO13" i="17"/>
  <c r="MPP13" i="17"/>
  <c r="MPQ13" i="17"/>
  <c r="MPR13" i="17"/>
  <c r="MPS13" i="17"/>
  <c r="MPT13" i="17"/>
  <c r="MPU13" i="17"/>
  <c r="MPV13" i="17"/>
  <c r="MPW13" i="17"/>
  <c r="MPX13" i="17"/>
  <c r="MPY13" i="17"/>
  <c r="MPZ13" i="17"/>
  <c r="MQA13" i="17"/>
  <c r="MQB13" i="17"/>
  <c r="MQC13" i="17"/>
  <c r="MQD13" i="17"/>
  <c r="MQE13" i="17"/>
  <c r="MQF13" i="17"/>
  <c r="MQG13" i="17"/>
  <c r="MQH13" i="17"/>
  <c r="MQI13" i="17"/>
  <c r="MQJ13" i="17"/>
  <c r="MQK13" i="17"/>
  <c r="MQL13" i="17"/>
  <c r="MQM13" i="17"/>
  <c r="MQN13" i="17"/>
  <c r="MQO13" i="17"/>
  <c r="MQP13" i="17"/>
  <c r="MQQ13" i="17"/>
  <c r="MQR13" i="17"/>
  <c r="MQS13" i="17"/>
  <c r="MQT13" i="17"/>
  <c r="MQU13" i="17"/>
  <c r="MQV13" i="17"/>
  <c r="MQW13" i="17"/>
  <c r="MQX13" i="17"/>
  <c r="MQY13" i="17"/>
  <c r="MQZ13" i="17"/>
  <c r="MRA13" i="17"/>
  <c r="MRB13" i="17"/>
  <c r="MRC13" i="17"/>
  <c r="MRD13" i="17"/>
  <c r="MRE13" i="17"/>
  <c r="MRF13" i="17"/>
  <c r="MRG13" i="17"/>
  <c r="MRH13" i="17"/>
  <c r="MRI13" i="17"/>
  <c r="MRJ13" i="17"/>
  <c r="MRK13" i="17"/>
  <c r="MRL13" i="17"/>
  <c r="MRM13" i="17"/>
  <c r="MRN13" i="17"/>
  <c r="MRO13" i="17"/>
  <c r="MRP13" i="17"/>
  <c r="MRQ13" i="17"/>
  <c r="MRR13" i="17"/>
  <c r="MRS13" i="17"/>
  <c r="MRT13" i="17"/>
  <c r="MRU13" i="17"/>
  <c r="MRV13" i="17"/>
  <c r="MRW13" i="17"/>
  <c r="MRX13" i="17"/>
  <c r="MRY13" i="17"/>
  <c r="MRZ13" i="17"/>
  <c r="MSA13" i="17"/>
  <c r="MSB13" i="17"/>
  <c r="MSC13" i="17"/>
  <c r="MSD13" i="17"/>
  <c r="MSE13" i="17"/>
  <c r="MSF13" i="17"/>
  <c r="MSG13" i="17"/>
  <c r="MSH13" i="17"/>
  <c r="MSI13" i="17"/>
  <c r="MSJ13" i="17"/>
  <c r="MSK13" i="17"/>
  <c r="MSL13" i="17"/>
  <c r="MSM13" i="17"/>
  <c r="MSN13" i="17"/>
  <c r="MSO13" i="17"/>
  <c r="MSP13" i="17"/>
  <c r="MSQ13" i="17"/>
  <c r="MSR13" i="17"/>
  <c r="MSS13" i="17"/>
  <c r="MST13" i="17"/>
  <c r="MSU13" i="17"/>
  <c r="MSV13" i="17"/>
  <c r="MSW13" i="17"/>
  <c r="MSX13" i="17"/>
  <c r="MSY13" i="17"/>
  <c r="MSZ13" i="17"/>
  <c r="MTA13" i="17"/>
  <c r="MTB13" i="17"/>
  <c r="MTC13" i="17"/>
  <c r="MTD13" i="17"/>
  <c r="MTE13" i="17"/>
  <c r="MTF13" i="17"/>
  <c r="MTG13" i="17"/>
  <c r="MTH13" i="17"/>
  <c r="MTI13" i="17"/>
  <c r="MTJ13" i="17"/>
  <c r="MTK13" i="17"/>
  <c r="MTL13" i="17"/>
  <c r="MTM13" i="17"/>
  <c r="MTN13" i="17"/>
  <c r="MTO13" i="17"/>
  <c r="MTP13" i="17"/>
  <c r="MTQ13" i="17"/>
  <c r="MTR13" i="17"/>
  <c r="MTS13" i="17"/>
  <c r="MTT13" i="17"/>
  <c r="MTU13" i="17"/>
  <c r="MTV13" i="17"/>
  <c r="MTW13" i="17"/>
  <c r="MTX13" i="17"/>
  <c r="MTY13" i="17"/>
  <c r="MTZ13" i="17"/>
  <c r="MUA13" i="17"/>
  <c r="MUB13" i="17"/>
  <c r="MUC13" i="17"/>
  <c r="MUD13" i="17"/>
  <c r="MUE13" i="17"/>
  <c r="MUF13" i="17"/>
  <c r="MUG13" i="17"/>
  <c r="MUH13" i="17"/>
  <c r="MUI13" i="17"/>
  <c r="MUJ13" i="17"/>
  <c r="MUK13" i="17"/>
  <c r="MUL13" i="17"/>
  <c r="MUM13" i="17"/>
  <c r="MUN13" i="17"/>
  <c r="MUO13" i="17"/>
  <c r="MUP13" i="17"/>
  <c r="MUQ13" i="17"/>
  <c r="MUR13" i="17"/>
  <c r="MUS13" i="17"/>
  <c r="MUT13" i="17"/>
  <c r="MUU13" i="17"/>
  <c r="MUV13" i="17"/>
  <c r="MUW13" i="17"/>
  <c r="MUX13" i="17"/>
  <c r="MUY13" i="17"/>
  <c r="MUZ13" i="17"/>
  <c r="MVA13" i="17"/>
  <c r="MVB13" i="17"/>
  <c r="MVC13" i="17"/>
  <c r="MVD13" i="17"/>
  <c r="MVE13" i="17"/>
  <c r="MVF13" i="17"/>
  <c r="MVG13" i="17"/>
  <c r="MVH13" i="17"/>
  <c r="MVI13" i="17"/>
  <c r="MVJ13" i="17"/>
  <c r="MVK13" i="17"/>
  <c r="MVL13" i="17"/>
  <c r="MVM13" i="17"/>
  <c r="MVN13" i="17"/>
  <c r="MVO13" i="17"/>
  <c r="MVP13" i="17"/>
  <c r="MVQ13" i="17"/>
  <c r="MVR13" i="17"/>
  <c r="MVS13" i="17"/>
  <c r="MVT13" i="17"/>
  <c r="MVU13" i="17"/>
  <c r="MVV13" i="17"/>
  <c r="MVW13" i="17"/>
  <c r="MVX13" i="17"/>
  <c r="MVY13" i="17"/>
  <c r="MVZ13" i="17"/>
  <c r="MWA13" i="17"/>
  <c r="MWB13" i="17"/>
  <c r="MWC13" i="17"/>
  <c r="MWD13" i="17"/>
  <c r="MWE13" i="17"/>
  <c r="MWF13" i="17"/>
  <c r="MWG13" i="17"/>
  <c r="MWH13" i="17"/>
  <c r="MWI13" i="17"/>
  <c r="MWJ13" i="17"/>
  <c r="MWK13" i="17"/>
  <c r="MWL13" i="17"/>
  <c r="MWM13" i="17"/>
  <c r="MWN13" i="17"/>
  <c r="MWO13" i="17"/>
  <c r="MWP13" i="17"/>
  <c r="MWQ13" i="17"/>
  <c r="MWR13" i="17"/>
  <c r="MWS13" i="17"/>
  <c r="MWT13" i="17"/>
  <c r="MWU13" i="17"/>
  <c r="MWV13" i="17"/>
  <c r="MWW13" i="17"/>
  <c r="MWX13" i="17"/>
  <c r="MWY13" i="17"/>
  <c r="MWZ13" i="17"/>
  <c r="MXA13" i="17"/>
  <c r="MXB13" i="17"/>
  <c r="MXC13" i="17"/>
  <c r="MXD13" i="17"/>
  <c r="MXE13" i="17"/>
  <c r="MXF13" i="17"/>
  <c r="MXG13" i="17"/>
  <c r="MXH13" i="17"/>
  <c r="MXI13" i="17"/>
  <c r="MXJ13" i="17"/>
  <c r="MXK13" i="17"/>
  <c r="MXL13" i="17"/>
  <c r="MXM13" i="17"/>
  <c r="MXN13" i="17"/>
  <c r="MXO13" i="17"/>
  <c r="MXP13" i="17"/>
  <c r="MXQ13" i="17"/>
  <c r="MXR13" i="17"/>
  <c r="MXS13" i="17"/>
  <c r="MXT13" i="17"/>
  <c r="MXU13" i="17"/>
  <c r="MXV13" i="17"/>
  <c r="MXW13" i="17"/>
  <c r="MXX13" i="17"/>
  <c r="MXY13" i="17"/>
  <c r="MXZ13" i="17"/>
  <c r="MYA13" i="17"/>
  <c r="MYB13" i="17"/>
  <c r="MYC13" i="17"/>
  <c r="MYD13" i="17"/>
  <c r="MYE13" i="17"/>
  <c r="MYF13" i="17"/>
  <c r="MYG13" i="17"/>
  <c r="MYH13" i="17"/>
  <c r="MYI13" i="17"/>
  <c r="MYJ13" i="17"/>
  <c r="MYK13" i="17"/>
  <c r="MYL13" i="17"/>
  <c r="MYM13" i="17"/>
  <c r="MYN13" i="17"/>
  <c r="MYO13" i="17"/>
  <c r="MYP13" i="17"/>
  <c r="MYQ13" i="17"/>
  <c r="MYR13" i="17"/>
  <c r="MYS13" i="17"/>
  <c r="MYT13" i="17"/>
  <c r="MYU13" i="17"/>
  <c r="MYV13" i="17"/>
  <c r="MYW13" i="17"/>
  <c r="MYX13" i="17"/>
  <c r="MYY13" i="17"/>
  <c r="MYZ13" i="17"/>
  <c r="MZA13" i="17"/>
  <c r="MZB13" i="17"/>
  <c r="MZC13" i="17"/>
  <c r="MZD13" i="17"/>
  <c r="MZE13" i="17"/>
  <c r="MZF13" i="17"/>
  <c r="MZG13" i="17"/>
  <c r="MZH13" i="17"/>
  <c r="MZI13" i="17"/>
  <c r="MZJ13" i="17"/>
  <c r="MZK13" i="17"/>
  <c r="MZL13" i="17"/>
  <c r="MZM13" i="17"/>
  <c r="MZN13" i="17"/>
  <c r="MZO13" i="17"/>
  <c r="MZP13" i="17"/>
  <c r="MZQ13" i="17"/>
  <c r="MZR13" i="17"/>
  <c r="MZS13" i="17"/>
  <c r="MZT13" i="17"/>
  <c r="MZU13" i="17"/>
  <c r="MZV13" i="17"/>
  <c r="MZW13" i="17"/>
  <c r="MZX13" i="17"/>
  <c r="MZY13" i="17"/>
  <c r="MZZ13" i="17"/>
  <c r="NAA13" i="17"/>
  <c r="NAB13" i="17"/>
  <c r="NAC13" i="17"/>
  <c r="NAD13" i="17"/>
  <c r="NAE13" i="17"/>
  <c r="NAF13" i="17"/>
  <c r="NAG13" i="17"/>
  <c r="NAH13" i="17"/>
  <c r="NAI13" i="17"/>
  <c r="NAJ13" i="17"/>
  <c r="NAK13" i="17"/>
  <c r="NAL13" i="17"/>
  <c r="NAM13" i="17"/>
  <c r="NAN13" i="17"/>
  <c r="NAO13" i="17"/>
  <c r="NAP13" i="17"/>
  <c r="NAQ13" i="17"/>
  <c r="NAR13" i="17"/>
  <c r="NAS13" i="17"/>
  <c r="NAT13" i="17"/>
  <c r="NAU13" i="17"/>
  <c r="NAV13" i="17"/>
  <c r="NAW13" i="17"/>
  <c r="NAX13" i="17"/>
  <c r="NAY13" i="17"/>
  <c r="NAZ13" i="17"/>
  <c r="NBA13" i="17"/>
  <c r="NBB13" i="17"/>
  <c r="NBC13" i="17"/>
  <c r="NBD13" i="17"/>
  <c r="NBE13" i="17"/>
  <c r="NBF13" i="17"/>
  <c r="NBG13" i="17"/>
  <c r="NBH13" i="17"/>
  <c r="NBI13" i="17"/>
  <c r="NBJ13" i="17"/>
  <c r="NBK13" i="17"/>
  <c r="NBL13" i="17"/>
  <c r="NBM13" i="17"/>
  <c r="NBN13" i="17"/>
  <c r="NBO13" i="17"/>
  <c r="NBP13" i="17"/>
  <c r="NBQ13" i="17"/>
  <c r="NBR13" i="17"/>
  <c r="NBS13" i="17"/>
  <c r="NBT13" i="17"/>
  <c r="NBU13" i="17"/>
  <c r="NBV13" i="17"/>
  <c r="NBW13" i="17"/>
  <c r="NBX13" i="17"/>
  <c r="NBY13" i="17"/>
  <c r="NBZ13" i="17"/>
  <c r="NCA13" i="17"/>
  <c r="NCB13" i="17"/>
  <c r="NCC13" i="17"/>
  <c r="NCD13" i="17"/>
  <c r="NCE13" i="17"/>
  <c r="NCF13" i="17"/>
  <c r="NCG13" i="17"/>
  <c r="NCH13" i="17"/>
  <c r="NCI13" i="17"/>
  <c r="NCJ13" i="17"/>
  <c r="NCK13" i="17"/>
  <c r="NCL13" i="17"/>
  <c r="NCM13" i="17"/>
  <c r="NCN13" i="17"/>
  <c r="NCO13" i="17"/>
  <c r="NCP13" i="17"/>
  <c r="NCQ13" i="17"/>
  <c r="NCR13" i="17"/>
  <c r="NCS13" i="17"/>
  <c r="NCT13" i="17"/>
  <c r="NCU13" i="17"/>
  <c r="NCV13" i="17"/>
  <c r="NCW13" i="17"/>
  <c r="NCX13" i="17"/>
  <c r="NCY13" i="17"/>
  <c r="NCZ13" i="17"/>
  <c r="NDA13" i="17"/>
  <c r="NDB13" i="17"/>
  <c r="NDC13" i="17"/>
  <c r="NDD13" i="17"/>
  <c r="NDE13" i="17"/>
  <c r="NDF13" i="17"/>
  <c r="NDG13" i="17"/>
  <c r="NDH13" i="17"/>
  <c r="NDI13" i="17"/>
  <c r="NDJ13" i="17"/>
  <c r="NDK13" i="17"/>
  <c r="NDL13" i="17"/>
  <c r="NDM13" i="17"/>
  <c r="NDN13" i="17"/>
  <c r="NDO13" i="17"/>
  <c r="NDP13" i="17"/>
  <c r="NDQ13" i="17"/>
  <c r="NDR13" i="17"/>
  <c r="NDS13" i="17"/>
  <c r="NDT13" i="17"/>
  <c r="NDU13" i="17"/>
  <c r="NDV13" i="17"/>
  <c r="NDW13" i="17"/>
  <c r="NDX13" i="17"/>
  <c r="NDY13" i="17"/>
  <c r="NDZ13" i="17"/>
  <c r="NEA13" i="17"/>
  <c r="NEB13" i="17"/>
  <c r="NEC13" i="17"/>
  <c r="NED13" i="17"/>
  <c r="NEE13" i="17"/>
  <c r="NEF13" i="17"/>
  <c r="NEG13" i="17"/>
  <c r="NEH13" i="17"/>
  <c r="NEI13" i="17"/>
  <c r="NEJ13" i="17"/>
  <c r="NEK13" i="17"/>
  <c r="NEL13" i="17"/>
  <c r="NEM13" i="17"/>
  <c r="NEN13" i="17"/>
  <c r="NEO13" i="17"/>
  <c r="NEP13" i="17"/>
  <c r="NEQ13" i="17"/>
  <c r="NER13" i="17"/>
  <c r="NES13" i="17"/>
  <c r="NET13" i="17"/>
  <c r="NEU13" i="17"/>
  <c r="NEV13" i="17"/>
  <c r="NEW13" i="17"/>
  <c r="NEX13" i="17"/>
  <c r="NEY13" i="17"/>
  <c r="NEZ13" i="17"/>
  <c r="NFA13" i="17"/>
  <c r="NFB13" i="17"/>
  <c r="NFC13" i="17"/>
  <c r="NFD13" i="17"/>
  <c r="NFE13" i="17"/>
  <c r="NFF13" i="17"/>
  <c r="NFG13" i="17"/>
  <c r="NFH13" i="17"/>
  <c r="NFI13" i="17"/>
  <c r="NFJ13" i="17"/>
  <c r="NFK13" i="17"/>
  <c r="NFL13" i="17"/>
  <c r="NFM13" i="17"/>
  <c r="NFN13" i="17"/>
  <c r="NFO13" i="17"/>
  <c r="NFP13" i="17"/>
  <c r="NFQ13" i="17"/>
  <c r="NFR13" i="17"/>
  <c r="NFS13" i="17"/>
  <c r="NFT13" i="17"/>
  <c r="NFU13" i="17"/>
  <c r="NFV13" i="17"/>
  <c r="NFW13" i="17"/>
  <c r="NFX13" i="17"/>
  <c r="NFY13" i="17"/>
  <c r="NFZ13" i="17"/>
  <c r="NGA13" i="17"/>
  <c r="NGB13" i="17"/>
  <c r="NGC13" i="17"/>
  <c r="NGD13" i="17"/>
  <c r="NGE13" i="17"/>
  <c r="NGF13" i="17"/>
  <c r="NGG13" i="17"/>
  <c r="NGH13" i="17"/>
  <c r="NGI13" i="17"/>
  <c r="NGJ13" i="17"/>
  <c r="NGK13" i="17"/>
  <c r="NGL13" i="17"/>
  <c r="NGM13" i="17"/>
  <c r="NGN13" i="17"/>
  <c r="NGO13" i="17"/>
  <c r="NGP13" i="17"/>
  <c r="NGQ13" i="17"/>
  <c r="NGR13" i="17"/>
  <c r="NGS13" i="17"/>
  <c r="NGT13" i="17"/>
  <c r="NGU13" i="17"/>
  <c r="NGV13" i="17"/>
  <c r="NGW13" i="17"/>
  <c r="NGX13" i="17"/>
  <c r="NGY13" i="17"/>
  <c r="NGZ13" i="17"/>
  <c r="NHA13" i="17"/>
  <c r="NHB13" i="17"/>
  <c r="NHC13" i="17"/>
  <c r="NHD13" i="17"/>
  <c r="NHE13" i="17"/>
  <c r="NHF13" i="17"/>
  <c r="NHG13" i="17"/>
  <c r="NHH13" i="17"/>
  <c r="NHI13" i="17"/>
  <c r="NHJ13" i="17"/>
  <c r="NHK13" i="17"/>
  <c r="NHL13" i="17"/>
  <c r="NHM13" i="17"/>
  <c r="NHN13" i="17"/>
  <c r="NHO13" i="17"/>
  <c r="NHP13" i="17"/>
  <c r="NHQ13" i="17"/>
  <c r="NHR13" i="17"/>
  <c r="NHS13" i="17"/>
  <c r="NHT13" i="17"/>
  <c r="NHU13" i="17"/>
  <c r="NHV13" i="17"/>
  <c r="NHW13" i="17"/>
  <c r="NHX13" i="17"/>
  <c r="NHY13" i="17"/>
  <c r="NHZ13" i="17"/>
  <c r="NIA13" i="17"/>
  <c r="NIB13" i="17"/>
  <c r="NIC13" i="17"/>
  <c r="NID13" i="17"/>
  <c r="NIE13" i="17"/>
  <c r="NIF13" i="17"/>
  <c r="NIG13" i="17"/>
  <c r="NIH13" i="17"/>
  <c r="NII13" i="17"/>
  <c r="NIJ13" i="17"/>
  <c r="NIK13" i="17"/>
  <c r="NIL13" i="17"/>
  <c r="NIM13" i="17"/>
  <c r="NIN13" i="17"/>
  <c r="NIO13" i="17"/>
  <c r="NIP13" i="17"/>
  <c r="NIQ13" i="17"/>
  <c r="NIR13" i="17"/>
  <c r="NIS13" i="17"/>
  <c r="NIT13" i="17"/>
  <c r="NIU13" i="17"/>
  <c r="NIV13" i="17"/>
  <c r="NIW13" i="17"/>
  <c r="NIX13" i="17"/>
  <c r="NIY13" i="17"/>
  <c r="NIZ13" i="17"/>
  <c r="NJA13" i="17"/>
  <c r="NJB13" i="17"/>
  <c r="NJC13" i="17"/>
  <c r="NJD13" i="17"/>
  <c r="NJE13" i="17"/>
  <c r="NJF13" i="17"/>
  <c r="NJG13" i="17"/>
  <c r="NJH13" i="17"/>
  <c r="NJI13" i="17"/>
  <c r="NJJ13" i="17"/>
  <c r="NJK13" i="17"/>
  <c r="NJL13" i="17"/>
  <c r="NJM13" i="17"/>
  <c r="NJN13" i="17"/>
  <c r="NJO13" i="17"/>
  <c r="NJP13" i="17"/>
  <c r="NJQ13" i="17"/>
  <c r="NJR13" i="17"/>
  <c r="NJS13" i="17"/>
  <c r="NJT13" i="17"/>
  <c r="NJU13" i="17"/>
  <c r="NJV13" i="17"/>
  <c r="NJW13" i="17"/>
  <c r="NJX13" i="17"/>
  <c r="NJY13" i="17"/>
  <c r="NJZ13" i="17"/>
  <c r="NKA13" i="17"/>
  <c r="NKB13" i="17"/>
  <c r="NKC13" i="17"/>
  <c r="NKD13" i="17"/>
  <c r="NKE13" i="17"/>
  <c r="NKF13" i="17"/>
  <c r="NKG13" i="17"/>
  <c r="NKH13" i="17"/>
  <c r="NKI13" i="17"/>
  <c r="NKJ13" i="17"/>
  <c r="NKK13" i="17"/>
  <c r="NKL13" i="17"/>
  <c r="NKM13" i="17"/>
  <c r="NKN13" i="17"/>
  <c r="NKO13" i="17"/>
  <c r="NKP13" i="17"/>
  <c r="NKQ13" i="17"/>
  <c r="NKR13" i="17"/>
  <c r="NKS13" i="17"/>
  <c r="NKT13" i="17"/>
  <c r="NKU13" i="17"/>
  <c r="NKV13" i="17"/>
  <c r="NKW13" i="17"/>
  <c r="NKX13" i="17"/>
  <c r="NKY13" i="17"/>
  <c r="NKZ13" i="17"/>
  <c r="NLA13" i="17"/>
  <c r="NLB13" i="17"/>
  <c r="NLC13" i="17"/>
  <c r="NLD13" i="17"/>
  <c r="NLE13" i="17"/>
  <c r="NLF13" i="17"/>
  <c r="NLG13" i="17"/>
  <c r="NLH13" i="17"/>
  <c r="NLI13" i="17"/>
  <c r="NLJ13" i="17"/>
  <c r="NLK13" i="17"/>
  <c r="NLL13" i="17"/>
  <c r="NLM13" i="17"/>
  <c r="NLN13" i="17"/>
  <c r="NLO13" i="17"/>
  <c r="NLP13" i="17"/>
  <c r="NLQ13" i="17"/>
  <c r="NLR13" i="17"/>
  <c r="NLS13" i="17"/>
  <c r="NLT13" i="17"/>
  <c r="NLU13" i="17"/>
  <c r="NLV13" i="17"/>
  <c r="NLW13" i="17"/>
  <c r="NLX13" i="17"/>
  <c r="NLY13" i="17"/>
  <c r="NLZ13" i="17"/>
  <c r="NMA13" i="17"/>
  <c r="NMB13" i="17"/>
  <c r="NMC13" i="17"/>
  <c r="NMD13" i="17"/>
  <c r="NME13" i="17"/>
  <c r="NMF13" i="17"/>
  <c r="NMG13" i="17"/>
  <c r="NMH13" i="17"/>
  <c r="NMI13" i="17"/>
  <c r="NMJ13" i="17"/>
  <c r="NMK13" i="17"/>
  <c r="NML13" i="17"/>
  <c r="NMM13" i="17"/>
  <c r="NMN13" i="17"/>
  <c r="NMO13" i="17"/>
  <c r="NMP13" i="17"/>
  <c r="NMQ13" i="17"/>
  <c r="NMR13" i="17"/>
  <c r="NMS13" i="17"/>
  <c r="NMT13" i="17"/>
  <c r="NMU13" i="17"/>
  <c r="NMV13" i="17"/>
  <c r="NMW13" i="17"/>
  <c r="NMX13" i="17"/>
  <c r="NMY13" i="17"/>
  <c r="NMZ13" i="17"/>
  <c r="NNA13" i="17"/>
  <c r="NNB13" i="17"/>
  <c r="NNC13" i="17"/>
  <c r="NND13" i="17"/>
  <c r="NNE13" i="17"/>
  <c r="NNF13" i="17"/>
  <c r="NNG13" i="17"/>
  <c r="NNH13" i="17"/>
  <c r="NNI13" i="17"/>
  <c r="NNJ13" i="17"/>
  <c r="NNK13" i="17"/>
  <c r="NNL13" i="17"/>
  <c r="NNM13" i="17"/>
  <c r="NNN13" i="17"/>
  <c r="NNO13" i="17"/>
  <c r="NNP13" i="17"/>
  <c r="NNQ13" i="17"/>
  <c r="NNR13" i="17"/>
  <c r="NNS13" i="17"/>
  <c r="NNT13" i="17"/>
  <c r="NNU13" i="17"/>
  <c r="NNV13" i="17"/>
  <c r="NNW13" i="17"/>
  <c r="NNX13" i="17"/>
  <c r="NNY13" i="17"/>
  <c r="NNZ13" i="17"/>
  <c r="NOA13" i="17"/>
  <c r="NOB13" i="17"/>
  <c r="NOC13" i="17"/>
  <c r="NOD13" i="17"/>
  <c r="NOE13" i="17"/>
  <c r="NOF13" i="17"/>
  <c r="NOG13" i="17"/>
  <c r="NOH13" i="17"/>
  <c r="NOI13" i="17"/>
  <c r="NOJ13" i="17"/>
  <c r="NOK13" i="17"/>
  <c r="NOL13" i="17"/>
  <c r="NOM13" i="17"/>
  <c r="NON13" i="17"/>
  <c r="NOO13" i="17"/>
  <c r="NOP13" i="17"/>
  <c r="NOQ13" i="17"/>
  <c r="NOR13" i="17"/>
  <c r="NOS13" i="17"/>
  <c r="NOT13" i="17"/>
  <c r="NOU13" i="17"/>
  <c r="NOV13" i="17"/>
  <c r="NOW13" i="17"/>
  <c r="NOX13" i="17"/>
  <c r="NOY13" i="17"/>
  <c r="NOZ13" i="17"/>
  <c r="NPA13" i="17"/>
  <c r="NPB13" i="17"/>
  <c r="NPC13" i="17"/>
  <c r="NPD13" i="17"/>
  <c r="NPE13" i="17"/>
  <c r="NPF13" i="17"/>
  <c r="NPG13" i="17"/>
  <c r="NPH13" i="17"/>
  <c r="NPI13" i="17"/>
  <c r="NPJ13" i="17"/>
  <c r="NPK13" i="17"/>
  <c r="NPL13" i="17"/>
  <c r="NPM13" i="17"/>
  <c r="NPN13" i="17"/>
  <c r="NPO13" i="17"/>
  <c r="NPP13" i="17"/>
  <c r="NPQ13" i="17"/>
  <c r="NPR13" i="17"/>
  <c r="NPS13" i="17"/>
  <c r="NPT13" i="17"/>
  <c r="NPU13" i="17"/>
  <c r="NPV13" i="17"/>
  <c r="NPW13" i="17"/>
  <c r="NPX13" i="17"/>
  <c r="NPY13" i="17"/>
  <c r="NPZ13" i="17"/>
  <c r="NQA13" i="17"/>
  <c r="NQB13" i="17"/>
  <c r="NQC13" i="17"/>
  <c r="NQD13" i="17"/>
  <c r="NQE13" i="17"/>
  <c r="NQF13" i="17"/>
  <c r="NQG13" i="17"/>
  <c r="NQH13" i="17"/>
  <c r="NQI13" i="17"/>
  <c r="NQJ13" i="17"/>
  <c r="NQK13" i="17"/>
  <c r="NQL13" i="17"/>
  <c r="NQM13" i="17"/>
  <c r="NQN13" i="17"/>
  <c r="NQO13" i="17"/>
  <c r="NQP13" i="17"/>
  <c r="NQQ13" i="17"/>
  <c r="NQR13" i="17"/>
  <c r="NQS13" i="17"/>
  <c r="NQT13" i="17"/>
  <c r="NQU13" i="17"/>
  <c r="NQV13" i="17"/>
  <c r="NQW13" i="17"/>
  <c r="NQX13" i="17"/>
  <c r="NQY13" i="17"/>
  <c r="NQZ13" i="17"/>
  <c r="NRA13" i="17"/>
  <c r="NRB13" i="17"/>
  <c r="NRC13" i="17"/>
  <c r="NRD13" i="17"/>
  <c r="NRE13" i="17"/>
  <c r="NRF13" i="17"/>
  <c r="NRG13" i="17"/>
  <c r="NRH13" i="17"/>
  <c r="NRI13" i="17"/>
  <c r="NRJ13" i="17"/>
  <c r="NRK13" i="17"/>
  <c r="NRL13" i="17"/>
  <c r="NRM13" i="17"/>
  <c r="NRN13" i="17"/>
  <c r="NRO13" i="17"/>
  <c r="NRP13" i="17"/>
  <c r="NRQ13" i="17"/>
  <c r="NRR13" i="17"/>
  <c r="NRS13" i="17"/>
  <c r="NRT13" i="17"/>
  <c r="NRU13" i="17"/>
  <c r="NRV13" i="17"/>
  <c r="NRW13" i="17"/>
  <c r="NRX13" i="17"/>
  <c r="NRY13" i="17"/>
  <c r="NRZ13" i="17"/>
  <c r="NSA13" i="17"/>
  <c r="NSB13" i="17"/>
  <c r="NSC13" i="17"/>
  <c r="NSD13" i="17"/>
  <c r="NSE13" i="17"/>
  <c r="NSF13" i="17"/>
  <c r="NSG13" i="17"/>
  <c r="NSH13" i="17"/>
  <c r="NSI13" i="17"/>
  <c r="NSJ13" i="17"/>
  <c r="NSK13" i="17"/>
  <c r="NSL13" i="17"/>
  <c r="NSM13" i="17"/>
  <c r="NSN13" i="17"/>
  <c r="NSO13" i="17"/>
  <c r="NSP13" i="17"/>
  <c r="NSQ13" i="17"/>
  <c r="NSR13" i="17"/>
  <c r="NSS13" i="17"/>
  <c r="NST13" i="17"/>
  <c r="NSU13" i="17"/>
  <c r="NSV13" i="17"/>
  <c r="NSW13" i="17"/>
  <c r="NSX13" i="17"/>
  <c r="NSY13" i="17"/>
  <c r="NSZ13" i="17"/>
  <c r="NTA13" i="17"/>
  <c r="NTB13" i="17"/>
  <c r="NTC13" i="17"/>
  <c r="NTD13" i="17"/>
  <c r="NTE13" i="17"/>
  <c r="NTF13" i="17"/>
  <c r="NTG13" i="17"/>
  <c r="NTH13" i="17"/>
  <c r="NTI13" i="17"/>
  <c r="NTJ13" i="17"/>
  <c r="NTK13" i="17"/>
  <c r="NTL13" i="17"/>
  <c r="NTM13" i="17"/>
  <c r="NTN13" i="17"/>
  <c r="NTO13" i="17"/>
  <c r="NTP13" i="17"/>
  <c r="NTQ13" i="17"/>
  <c r="NTR13" i="17"/>
  <c r="NTS13" i="17"/>
  <c r="NTT13" i="17"/>
  <c r="NTU13" i="17"/>
  <c r="NTV13" i="17"/>
  <c r="NTW13" i="17"/>
  <c r="NTX13" i="17"/>
  <c r="NTY13" i="17"/>
  <c r="NTZ13" i="17"/>
  <c r="NUA13" i="17"/>
  <c r="NUB13" i="17"/>
  <c r="NUC13" i="17"/>
  <c r="NUD13" i="17"/>
  <c r="NUE13" i="17"/>
  <c r="NUF13" i="17"/>
  <c r="NUG13" i="17"/>
  <c r="NUH13" i="17"/>
  <c r="NUI13" i="17"/>
  <c r="NUJ13" i="17"/>
  <c r="NUK13" i="17"/>
  <c r="NUL13" i="17"/>
  <c r="NUM13" i="17"/>
  <c r="NUN13" i="17"/>
  <c r="NUO13" i="17"/>
  <c r="NUP13" i="17"/>
  <c r="NUQ13" i="17"/>
  <c r="NUR13" i="17"/>
  <c r="NUS13" i="17"/>
  <c r="NUT13" i="17"/>
  <c r="NUU13" i="17"/>
  <c r="NUV13" i="17"/>
  <c r="NUW13" i="17"/>
  <c r="NUX13" i="17"/>
  <c r="NUY13" i="17"/>
  <c r="NUZ13" i="17"/>
  <c r="NVA13" i="17"/>
  <c r="NVB13" i="17"/>
  <c r="NVC13" i="17"/>
  <c r="NVD13" i="17"/>
  <c r="NVE13" i="17"/>
  <c r="NVF13" i="17"/>
  <c r="NVG13" i="17"/>
  <c r="NVH13" i="17"/>
  <c r="NVI13" i="17"/>
  <c r="NVJ13" i="17"/>
  <c r="NVK13" i="17"/>
  <c r="NVL13" i="17"/>
  <c r="NVM13" i="17"/>
  <c r="NVN13" i="17"/>
  <c r="NVO13" i="17"/>
  <c r="NVP13" i="17"/>
  <c r="NVQ13" i="17"/>
  <c r="NVR13" i="17"/>
  <c r="NVS13" i="17"/>
  <c r="NVT13" i="17"/>
  <c r="NVU13" i="17"/>
  <c r="NVV13" i="17"/>
  <c r="NVW13" i="17"/>
  <c r="NVX13" i="17"/>
  <c r="NVY13" i="17"/>
  <c r="NVZ13" i="17"/>
  <c r="NWA13" i="17"/>
  <c r="NWB13" i="17"/>
  <c r="NWC13" i="17"/>
  <c r="NWD13" i="17"/>
  <c r="NWE13" i="17"/>
  <c r="NWF13" i="17"/>
  <c r="NWG13" i="17"/>
  <c r="NWH13" i="17"/>
  <c r="NWI13" i="17"/>
  <c r="NWJ13" i="17"/>
  <c r="NWK13" i="17"/>
  <c r="NWL13" i="17"/>
  <c r="NWM13" i="17"/>
  <c r="NWN13" i="17"/>
  <c r="NWO13" i="17"/>
  <c r="NWP13" i="17"/>
  <c r="NWQ13" i="17"/>
  <c r="NWR13" i="17"/>
  <c r="NWS13" i="17"/>
  <c r="NWT13" i="17"/>
  <c r="NWU13" i="17"/>
  <c r="NWV13" i="17"/>
  <c r="NWW13" i="17"/>
  <c r="NWX13" i="17"/>
  <c r="NWY13" i="17"/>
  <c r="NWZ13" i="17"/>
  <c r="NXA13" i="17"/>
  <c r="NXB13" i="17"/>
  <c r="NXC13" i="17"/>
  <c r="NXD13" i="17"/>
  <c r="NXE13" i="17"/>
  <c r="NXF13" i="17"/>
  <c r="NXG13" i="17"/>
  <c r="NXH13" i="17"/>
  <c r="NXI13" i="17"/>
  <c r="NXJ13" i="17"/>
  <c r="NXK13" i="17"/>
  <c r="NXL13" i="17"/>
  <c r="NXM13" i="17"/>
  <c r="NXN13" i="17"/>
  <c r="NXO13" i="17"/>
  <c r="NXP13" i="17"/>
  <c r="NXQ13" i="17"/>
  <c r="NXR13" i="17"/>
  <c r="NXS13" i="17"/>
  <c r="NXT13" i="17"/>
  <c r="NXU13" i="17"/>
  <c r="NXV13" i="17"/>
  <c r="NXW13" i="17"/>
  <c r="NXX13" i="17"/>
  <c r="NXY13" i="17"/>
  <c r="NXZ13" i="17"/>
  <c r="NYA13" i="17"/>
  <c r="NYB13" i="17"/>
  <c r="NYC13" i="17"/>
  <c r="NYD13" i="17"/>
  <c r="NYE13" i="17"/>
  <c r="NYF13" i="17"/>
  <c r="NYG13" i="17"/>
  <c r="NYH13" i="17"/>
  <c r="NYI13" i="17"/>
  <c r="NYJ13" i="17"/>
  <c r="NYK13" i="17"/>
  <c r="NYL13" i="17"/>
  <c r="NYM13" i="17"/>
  <c r="NYN13" i="17"/>
  <c r="NYO13" i="17"/>
  <c r="NYP13" i="17"/>
  <c r="NYQ13" i="17"/>
  <c r="NYR13" i="17"/>
  <c r="NYS13" i="17"/>
  <c r="NYT13" i="17"/>
  <c r="NYU13" i="17"/>
  <c r="NYV13" i="17"/>
  <c r="NYW13" i="17"/>
  <c r="NYX13" i="17"/>
  <c r="NYY13" i="17"/>
  <c r="NYZ13" i="17"/>
  <c r="NZA13" i="17"/>
  <c r="NZB13" i="17"/>
  <c r="NZC13" i="17"/>
  <c r="NZD13" i="17"/>
  <c r="NZE13" i="17"/>
  <c r="NZF13" i="17"/>
  <c r="NZG13" i="17"/>
  <c r="NZH13" i="17"/>
  <c r="NZI13" i="17"/>
  <c r="NZJ13" i="17"/>
  <c r="NZK13" i="17"/>
  <c r="NZL13" i="17"/>
  <c r="NZM13" i="17"/>
  <c r="NZN13" i="17"/>
  <c r="NZO13" i="17"/>
  <c r="NZP13" i="17"/>
  <c r="NZQ13" i="17"/>
  <c r="NZR13" i="17"/>
  <c r="NZS13" i="17"/>
  <c r="NZT13" i="17"/>
  <c r="NZU13" i="17"/>
  <c r="NZV13" i="17"/>
  <c r="NZW13" i="17"/>
  <c r="NZX13" i="17"/>
  <c r="NZY13" i="17"/>
  <c r="NZZ13" i="17"/>
  <c r="OAA13" i="17"/>
  <c r="OAB13" i="17"/>
  <c r="OAC13" i="17"/>
  <c r="OAD13" i="17"/>
  <c r="OAE13" i="17"/>
  <c r="OAF13" i="17"/>
  <c r="OAG13" i="17"/>
  <c r="OAH13" i="17"/>
  <c r="OAI13" i="17"/>
  <c r="OAJ13" i="17"/>
  <c r="OAK13" i="17"/>
  <c r="OAL13" i="17"/>
  <c r="OAM13" i="17"/>
  <c r="OAN13" i="17"/>
  <c r="OAO13" i="17"/>
  <c r="OAP13" i="17"/>
  <c r="OAQ13" i="17"/>
  <c r="OAR13" i="17"/>
  <c r="OAS13" i="17"/>
  <c r="OAT13" i="17"/>
  <c r="OAU13" i="17"/>
  <c r="OAV13" i="17"/>
  <c r="OAW13" i="17"/>
  <c r="OAX13" i="17"/>
  <c r="OAY13" i="17"/>
  <c r="OAZ13" i="17"/>
  <c r="OBA13" i="17"/>
  <c r="OBB13" i="17"/>
  <c r="OBC13" i="17"/>
  <c r="OBD13" i="17"/>
  <c r="OBE13" i="17"/>
  <c r="OBF13" i="17"/>
  <c r="OBG13" i="17"/>
  <c r="OBH13" i="17"/>
  <c r="OBI13" i="17"/>
  <c r="OBJ13" i="17"/>
  <c r="OBK13" i="17"/>
  <c r="OBL13" i="17"/>
  <c r="OBM13" i="17"/>
  <c r="OBN13" i="17"/>
  <c r="OBO13" i="17"/>
  <c r="OBP13" i="17"/>
  <c r="OBQ13" i="17"/>
  <c r="OBR13" i="17"/>
  <c r="OBS13" i="17"/>
  <c r="OBT13" i="17"/>
  <c r="OBU13" i="17"/>
  <c r="OBV13" i="17"/>
  <c r="OBW13" i="17"/>
  <c r="OBX13" i="17"/>
  <c r="OBY13" i="17"/>
  <c r="OBZ13" i="17"/>
  <c r="OCA13" i="17"/>
  <c r="OCB13" i="17"/>
  <c r="OCC13" i="17"/>
  <c r="OCD13" i="17"/>
  <c r="OCE13" i="17"/>
  <c r="OCF13" i="17"/>
  <c r="OCG13" i="17"/>
  <c r="OCH13" i="17"/>
  <c r="OCI13" i="17"/>
  <c r="OCJ13" i="17"/>
  <c r="OCK13" i="17"/>
  <c r="OCL13" i="17"/>
  <c r="OCM13" i="17"/>
  <c r="OCN13" i="17"/>
  <c r="OCO13" i="17"/>
  <c r="OCP13" i="17"/>
  <c r="OCQ13" i="17"/>
  <c r="OCR13" i="17"/>
  <c r="OCS13" i="17"/>
  <c r="OCT13" i="17"/>
  <c r="OCU13" i="17"/>
  <c r="OCV13" i="17"/>
  <c r="OCW13" i="17"/>
  <c r="OCX13" i="17"/>
  <c r="OCY13" i="17"/>
  <c r="OCZ13" i="17"/>
  <c r="ODA13" i="17"/>
  <c r="ODB13" i="17"/>
  <c r="ODC13" i="17"/>
  <c r="ODD13" i="17"/>
  <c r="ODE13" i="17"/>
  <c r="ODF13" i="17"/>
  <c r="ODG13" i="17"/>
  <c r="ODH13" i="17"/>
  <c r="ODI13" i="17"/>
  <c r="ODJ13" i="17"/>
  <c r="ODK13" i="17"/>
  <c r="ODL13" i="17"/>
  <c r="ODM13" i="17"/>
  <c r="ODN13" i="17"/>
  <c r="ODO13" i="17"/>
  <c r="ODP13" i="17"/>
  <c r="ODQ13" i="17"/>
  <c r="ODR13" i="17"/>
  <c r="ODS13" i="17"/>
  <c r="ODT13" i="17"/>
  <c r="ODU13" i="17"/>
  <c r="ODV13" i="17"/>
  <c r="ODW13" i="17"/>
  <c r="ODX13" i="17"/>
  <c r="ODY13" i="17"/>
  <c r="ODZ13" i="17"/>
  <c r="OEA13" i="17"/>
  <c r="OEB13" i="17"/>
  <c r="OEC13" i="17"/>
  <c r="OED13" i="17"/>
  <c r="OEE13" i="17"/>
  <c r="OEF13" i="17"/>
  <c r="OEG13" i="17"/>
  <c r="OEH13" i="17"/>
  <c r="OEI13" i="17"/>
  <c r="OEJ13" i="17"/>
  <c r="OEK13" i="17"/>
  <c r="OEL13" i="17"/>
  <c r="OEM13" i="17"/>
  <c r="OEN13" i="17"/>
  <c r="OEO13" i="17"/>
  <c r="OEP13" i="17"/>
  <c r="OEQ13" i="17"/>
  <c r="OER13" i="17"/>
  <c r="OES13" i="17"/>
  <c r="OET13" i="17"/>
  <c r="OEU13" i="17"/>
  <c r="OEV13" i="17"/>
  <c r="OEW13" i="17"/>
  <c r="OEX13" i="17"/>
  <c r="OEY13" i="17"/>
  <c r="OEZ13" i="17"/>
  <c r="OFA13" i="17"/>
  <c r="OFB13" i="17"/>
  <c r="OFC13" i="17"/>
  <c r="OFD13" i="17"/>
  <c r="OFE13" i="17"/>
  <c r="OFF13" i="17"/>
  <c r="OFG13" i="17"/>
  <c r="OFH13" i="17"/>
  <c r="OFI13" i="17"/>
  <c r="OFJ13" i="17"/>
  <c r="OFK13" i="17"/>
  <c r="OFL13" i="17"/>
  <c r="OFM13" i="17"/>
  <c r="OFN13" i="17"/>
  <c r="OFO13" i="17"/>
  <c r="OFP13" i="17"/>
  <c r="OFQ13" i="17"/>
  <c r="OFR13" i="17"/>
  <c r="OFS13" i="17"/>
  <c r="OFT13" i="17"/>
  <c r="OFU13" i="17"/>
  <c r="OFV13" i="17"/>
  <c r="OFW13" i="17"/>
  <c r="OFX13" i="17"/>
  <c r="OFY13" i="17"/>
  <c r="OFZ13" i="17"/>
  <c r="OGA13" i="17"/>
  <c r="OGB13" i="17"/>
  <c r="OGC13" i="17"/>
  <c r="OGD13" i="17"/>
  <c r="OGE13" i="17"/>
  <c r="OGF13" i="17"/>
  <c r="OGG13" i="17"/>
  <c r="OGH13" i="17"/>
  <c r="OGI13" i="17"/>
  <c r="OGJ13" i="17"/>
  <c r="OGK13" i="17"/>
  <c r="OGL13" i="17"/>
  <c r="OGM13" i="17"/>
  <c r="OGN13" i="17"/>
  <c r="OGO13" i="17"/>
  <c r="OGP13" i="17"/>
  <c r="OGQ13" i="17"/>
  <c r="OGR13" i="17"/>
  <c r="OGS13" i="17"/>
  <c r="OGT13" i="17"/>
  <c r="OGU13" i="17"/>
  <c r="OGV13" i="17"/>
  <c r="OGW13" i="17"/>
  <c r="OGX13" i="17"/>
  <c r="OGY13" i="17"/>
  <c r="OGZ13" i="17"/>
  <c r="OHA13" i="17"/>
  <c r="OHB13" i="17"/>
  <c r="OHC13" i="17"/>
  <c r="OHD13" i="17"/>
  <c r="OHE13" i="17"/>
  <c r="OHF13" i="17"/>
  <c r="OHG13" i="17"/>
  <c r="OHH13" i="17"/>
  <c r="OHI13" i="17"/>
  <c r="OHJ13" i="17"/>
  <c r="OHK13" i="17"/>
  <c r="OHL13" i="17"/>
  <c r="OHM13" i="17"/>
  <c r="OHN13" i="17"/>
  <c r="OHO13" i="17"/>
  <c r="OHP13" i="17"/>
  <c r="OHQ13" i="17"/>
  <c r="OHR13" i="17"/>
  <c r="OHS13" i="17"/>
  <c r="OHT13" i="17"/>
  <c r="OHU13" i="17"/>
  <c r="OHV13" i="17"/>
  <c r="OHW13" i="17"/>
  <c r="OHX13" i="17"/>
  <c r="OHY13" i="17"/>
  <c r="OHZ13" i="17"/>
  <c r="OIA13" i="17"/>
  <c r="OIB13" i="17"/>
  <c r="OIC13" i="17"/>
  <c r="OID13" i="17"/>
  <c r="OIE13" i="17"/>
  <c r="OIF13" i="17"/>
  <c r="OIG13" i="17"/>
  <c r="OIH13" i="17"/>
  <c r="OII13" i="17"/>
  <c r="OIJ13" i="17"/>
  <c r="OIK13" i="17"/>
  <c r="OIL13" i="17"/>
  <c r="OIM13" i="17"/>
  <c r="OIN13" i="17"/>
  <c r="OIO13" i="17"/>
  <c r="OIP13" i="17"/>
  <c r="OIQ13" i="17"/>
  <c r="OIR13" i="17"/>
  <c r="OIS13" i="17"/>
  <c r="OIT13" i="17"/>
  <c r="OIU13" i="17"/>
  <c r="OIV13" i="17"/>
  <c r="OIW13" i="17"/>
  <c r="OIX13" i="17"/>
  <c r="OIY13" i="17"/>
  <c r="OIZ13" i="17"/>
  <c r="OJA13" i="17"/>
  <c r="OJB13" i="17"/>
  <c r="OJC13" i="17"/>
  <c r="OJD13" i="17"/>
  <c r="OJE13" i="17"/>
  <c r="OJF13" i="17"/>
  <c r="OJG13" i="17"/>
  <c r="OJH13" i="17"/>
  <c r="OJI13" i="17"/>
  <c r="OJJ13" i="17"/>
  <c r="OJK13" i="17"/>
  <c r="OJL13" i="17"/>
  <c r="OJM13" i="17"/>
  <c r="OJN13" i="17"/>
  <c r="OJO13" i="17"/>
  <c r="OJP13" i="17"/>
  <c r="OJQ13" i="17"/>
  <c r="OJR13" i="17"/>
  <c r="OJS13" i="17"/>
  <c r="OJT13" i="17"/>
  <c r="OJU13" i="17"/>
  <c r="OJV13" i="17"/>
  <c r="OJW13" i="17"/>
  <c r="OJX13" i="17"/>
  <c r="OJY13" i="17"/>
  <c r="OJZ13" i="17"/>
  <c r="OKA13" i="17"/>
  <c r="OKB13" i="17"/>
  <c r="OKC13" i="17"/>
  <c r="OKD13" i="17"/>
  <c r="OKE13" i="17"/>
  <c r="OKF13" i="17"/>
  <c r="OKG13" i="17"/>
  <c r="OKH13" i="17"/>
  <c r="OKI13" i="17"/>
  <c r="OKJ13" i="17"/>
  <c r="OKK13" i="17"/>
  <c r="OKL13" i="17"/>
  <c r="OKM13" i="17"/>
  <c r="OKN13" i="17"/>
  <c r="OKO13" i="17"/>
  <c r="OKP13" i="17"/>
  <c r="OKQ13" i="17"/>
  <c r="OKR13" i="17"/>
  <c r="OKS13" i="17"/>
  <c r="OKT13" i="17"/>
  <c r="OKU13" i="17"/>
  <c r="OKV13" i="17"/>
  <c r="OKW13" i="17"/>
  <c r="OKX13" i="17"/>
  <c r="OKY13" i="17"/>
  <c r="OKZ13" i="17"/>
  <c r="OLA13" i="17"/>
  <c r="OLB13" i="17"/>
  <c r="OLC13" i="17"/>
  <c r="OLD13" i="17"/>
  <c r="OLE13" i="17"/>
  <c r="OLF13" i="17"/>
  <c r="OLG13" i="17"/>
  <c r="OLH13" i="17"/>
  <c r="OLI13" i="17"/>
  <c r="OLJ13" i="17"/>
  <c r="OLK13" i="17"/>
  <c r="OLL13" i="17"/>
  <c r="OLM13" i="17"/>
  <c r="OLN13" i="17"/>
  <c r="OLO13" i="17"/>
  <c r="OLP13" i="17"/>
  <c r="OLQ13" i="17"/>
  <c r="OLR13" i="17"/>
  <c r="OLS13" i="17"/>
  <c r="OLT13" i="17"/>
  <c r="OLU13" i="17"/>
  <c r="OLV13" i="17"/>
  <c r="OLW13" i="17"/>
  <c r="OLX13" i="17"/>
  <c r="OLY13" i="17"/>
  <c r="OLZ13" i="17"/>
  <c r="OMA13" i="17"/>
  <c r="OMB13" i="17"/>
  <c r="OMC13" i="17"/>
  <c r="OMD13" i="17"/>
  <c r="OME13" i="17"/>
  <c r="OMF13" i="17"/>
  <c r="OMG13" i="17"/>
  <c r="OMH13" i="17"/>
  <c r="OMI13" i="17"/>
  <c r="OMJ13" i="17"/>
  <c r="OMK13" i="17"/>
  <c r="OML13" i="17"/>
  <c r="OMM13" i="17"/>
  <c r="OMN13" i="17"/>
  <c r="OMO13" i="17"/>
  <c r="OMP13" i="17"/>
  <c r="OMQ13" i="17"/>
  <c r="OMR13" i="17"/>
  <c r="OMS13" i="17"/>
  <c r="OMT13" i="17"/>
  <c r="OMU13" i="17"/>
  <c r="OMV13" i="17"/>
  <c r="OMW13" i="17"/>
  <c r="OMX13" i="17"/>
  <c r="OMY13" i="17"/>
  <c r="OMZ13" i="17"/>
  <c r="ONA13" i="17"/>
  <c r="ONB13" i="17"/>
  <c r="ONC13" i="17"/>
  <c r="OND13" i="17"/>
  <c r="ONE13" i="17"/>
  <c r="ONF13" i="17"/>
  <c r="ONG13" i="17"/>
  <c r="ONH13" i="17"/>
  <c r="ONI13" i="17"/>
  <c r="ONJ13" i="17"/>
  <c r="ONK13" i="17"/>
  <c r="ONL13" i="17"/>
  <c r="ONM13" i="17"/>
  <c r="ONN13" i="17"/>
  <c r="ONO13" i="17"/>
  <c r="ONP13" i="17"/>
  <c r="ONQ13" i="17"/>
  <c r="ONR13" i="17"/>
  <c r="ONS13" i="17"/>
  <c r="ONT13" i="17"/>
  <c r="ONU13" i="17"/>
  <c r="ONV13" i="17"/>
  <c r="ONW13" i="17"/>
  <c r="ONX13" i="17"/>
  <c r="ONY13" i="17"/>
  <c r="ONZ13" i="17"/>
  <c r="OOA13" i="17"/>
  <c r="OOB13" i="17"/>
  <c r="OOC13" i="17"/>
  <c r="OOD13" i="17"/>
  <c r="OOE13" i="17"/>
  <c r="OOF13" i="17"/>
  <c r="OOG13" i="17"/>
  <c r="OOH13" i="17"/>
  <c r="OOI13" i="17"/>
  <c r="OOJ13" i="17"/>
  <c r="OOK13" i="17"/>
  <c r="OOL13" i="17"/>
  <c r="OOM13" i="17"/>
  <c r="OON13" i="17"/>
  <c r="OOO13" i="17"/>
  <c r="OOP13" i="17"/>
  <c r="OOQ13" i="17"/>
  <c r="OOR13" i="17"/>
  <c r="OOS13" i="17"/>
  <c r="OOT13" i="17"/>
  <c r="OOU13" i="17"/>
  <c r="OOV13" i="17"/>
  <c r="OOW13" i="17"/>
  <c r="OOX13" i="17"/>
  <c r="OOY13" i="17"/>
  <c r="OOZ13" i="17"/>
  <c r="OPA13" i="17"/>
  <c r="OPB13" i="17"/>
  <c r="OPC13" i="17"/>
  <c r="OPD13" i="17"/>
  <c r="OPE13" i="17"/>
  <c r="OPF13" i="17"/>
  <c r="OPG13" i="17"/>
  <c r="OPH13" i="17"/>
  <c r="OPI13" i="17"/>
  <c r="OPJ13" i="17"/>
  <c r="OPK13" i="17"/>
  <c r="OPL13" i="17"/>
  <c r="OPM13" i="17"/>
  <c r="OPN13" i="17"/>
  <c r="OPO13" i="17"/>
  <c r="OPP13" i="17"/>
  <c r="OPQ13" i="17"/>
  <c r="OPR13" i="17"/>
  <c r="OPS13" i="17"/>
  <c r="OPT13" i="17"/>
  <c r="OPU13" i="17"/>
  <c r="OPV13" i="17"/>
  <c r="OPW13" i="17"/>
  <c r="OPX13" i="17"/>
  <c r="OPY13" i="17"/>
  <c r="OPZ13" i="17"/>
  <c r="OQA13" i="17"/>
  <c r="OQB13" i="17"/>
  <c r="OQC13" i="17"/>
  <c r="OQD13" i="17"/>
  <c r="OQE13" i="17"/>
  <c r="OQF13" i="17"/>
  <c r="OQG13" i="17"/>
  <c r="OQH13" i="17"/>
  <c r="OQI13" i="17"/>
  <c r="OQJ13" i="17"/>
  <c r="OQK13" i="17"/>
  <c r="OQL13" i="17"/>
  <c r="OQM13" i="17"/>
  <c r="OQN13" i="17"/>
  <c r="OQO13" i="17"/>
  <c r="OQP13" i="17"/>
  <c r="OQQ13" i="17"/>
  <c r="OQR13" i="17"/>
  <c r="OQS13" i="17"/>
  <c r="OQT13" i="17"/>
  <c r="OQU13" i="17"/>
  <c r="OQV13" i="17"/>
  <c r="OQW13" i="17"/>
  <c r="OQX13" i="17"/>
  <c r="OQY13" i="17"/>
  <c r="OQZ13" i="17"/>
  <c r="ORA13" i="17"/>
  <c r="ORB13" i="17"/>
  <c r="ORC13" i="17"/>
  <c r="ORD13" i="17"/>
  <c r="ORE13" i="17"/>
  <c r="ORF13" i="17"/>
  <c r="ORG13" i="17"/>
  <c r="ORH13" i="17"/>
  <c r="ORI13" i="17"/>
  <c r="ORJ13" i="17"/>
  <c r="ORK13" i="17"/>
  <c r="ORL13" i="17"/>
  <c r="ORM13" i="17"/>
  <c r="ORN13" i="17"/>
  <c r="ORO13" i="17"/>
  <c r="ORP13" i="17"/>
  <c r="ORQ13" i="17"/>
  <c r="ORR13" i="17"/>
  <c r="ORS13" i="17"/>
  <c r="ORT13" i="17"/>
  <c r="ORU13" i="17"/>
  <c r="ORV13" i="17"/>
  <c r="ORW13" i="17"/>
  <c r="ORX13" i="17"/>
  <c r="ORY13" i="17"/>
  <c r="ORZ13" i="17"/>
  <c r="OSA13" i="17"/>
  <c r="OSB13" i="17"/>
  <c r="OSC13" i="17"/>
  <c r="OSD13" i="17"/>
  <c r="OSE13" i="17"/>
  <c r="OSF13" i="17"/>
  <c r="OSG13" i="17"/>
  <c r="OSH13" i="17"/>
  <c r="OSI13" i="17"/>
  <c r="OSJ13" i="17"/>
  <c r="OSK13" i="17"/>
  <c r="OSL13" i="17"/>
  <c r="OSM13" i="17"/>
  <c r="OSN13" i="17"/>
  <c r="OSO13" i="17"/>
  <c r="OSP13" i="17"/>
  <c r="OSQ13" i="17"/>
  <c r="OSR13" i="17"/>
  <c r="OSS13" i="17"/>
  <c r="OST13" i="17"/>
  <c r="OSU13" i="17"/>
  <c r="OSV13" i="17"/>
  <c r="OSW13" i="17"/>
  <c r="OSX13" i="17"/>
  <c r="OSY13" i="17"/>
  <c r="OSZ13" i="17"/>
  <c r="OTA13" i="17"/>
  <c r="OTB13" i="17"/>
  <c r="OTC13" i="17"/>
  <c r="OTD13" i="17"/>
  <c r="OTE13" i="17"/>
  <c r="OTF13" i="17"/>
  <c r="OTG13" i="17"/>
  <c r="OTH13" i="17"/>
  <c r="OTI13" i="17"/>
  <c r="OTJ13" i="17"/>
  <c r="OTK13" i="17"/>
  <c r="OTL13" i="17"/>
  <c r="OTM13" i="17"/>
  <c r="OTN13" i="17"/>
  <c r="OTO13" i="17"/>
  <c r="OTP13" i="17"/>
  <c r="OTQ13" i="17"/>
  <c r="OTR13" i="17"/>
  <c r="OTS13" i="17"/>
  <c r="OTT13" i="17"/>
  <c r="OTU13" i="17"/>
  <c r="OTV13" i="17"/>
  <c r="OTW13" i="17"/>
  <c r="OTX13" i="17"/>
  <c r="OTY13" i="17"/>
  <c r="OTZ13" i="17"/>
  <c r="OUA13" i="17"/>
  <c r="OUB13" i="17"/>
  <c r="OUC13" i="17"/>
  <c r="OUD13" i="17"/>
  <c r="OUE13" i="17"/>
  <c r="OUF13" i="17"/>
  <c r="OUG13" i="17"/>
  <c r="OUH13" i="17"/>
  <c r="OUI13" i="17"/>
  <c r="OUJ13" i="17"/>
  <c r="OUK13" i="17"/>
  <c r="OUL13" i="17"/>
  <c r="OUM13" i="17"/>
  <c r="OUN13" i="17"/>
  <c r="OUO13" i="17"/>
  <c r="OUP13" i="17"/>
  <c r="OUQ13" i="17"/>
  <c r="OUR13" i="17"/>
  <c r="OUS13" i="17"/>
  <c r="OUT13" i="17"/>
  <c r="OUU13" i="17"/>
  <c r="OUV13" i="17"/>
  <c r="OUW13" i="17"/>
  <c r="OUX13" i="17"/>
  <c r="OUY13" i="17"/>
  <c r="OUZ13" i="17"/>
  <c r="OVA13" i="17"/>
  <c r="OVB13" i="17"/>
  <c r="OVC13" i="17"/>
  <c r="OVD13" i="17"/>
  <c r="OVE13" i="17"/>
  <c r="OVF13" i="17"/>
  <c r="OVG13" i="17"/>
  <c r="OVH13" i="17"/>
  <c r="OVI13" i="17"/>
  <c r="OVJ13" i="17"/>
  <c r="OVK13" i="17"/>
  <c r="OVL13" i="17"/>
  <c r="OVM13" i="17"/>
  <c r="OVN13" i="17"/>
  <c r="OVO13" i="17"/>
  <c r="OVP13" i="17"/>
  <c r="OVQ13" i="17"/>
  <c r="OVR13" i="17"/>
  <c r="OVS13" i="17"/>
  <c r="OVT13" i="17"/>
  <c r="OVU13" i="17"/>
  <c r="OVV13" i="17"/>
  <c r="OVW13" i="17"/>
  <c r="OVX13" i="17"/>
  <c r="OVY13" i="17"/>
  <c r="OVZ13" i="17"/>
  <c r="OWA13" i="17"/>
  <c r="OWB13" i="17"/>
  <c r="OWC13" i="17"/>
  <c r="OWD13" i="17"/>
  <c r="OWE13" i="17"/>
  <c r="OWF13" i="17"/>
  <c r="OWG13" i="17"/>
  <c r="OWH13" i="17"/>
  <c r="OWI13" i="17"/>
  <c r="OWJ13" i="17"/>
  <c r="OWK13" i="17"/>
  <c r="OWL13" i="17"/>
  <c r="OWM13" i="17"/>
  <c r="OWN13" i="17"/>
  <c r="OWO13" i="17"/>
  <c r="OWP13" i="17"/>
  <c r="OWQ13" i="17"/>
  <c r="OWR13" i="17"/>
  <c r="OWS13" i="17"/>
  <c r="OWT13" i="17"/>
  <c r="OWU13" i="17"/>
  <c r="OWV13" i="17"/>
  <c r="OWW13" i="17"/>
  <c r="OWX13" i="17"/>
  <c r="OWY13" i="17"/>
  <c r="OWZ13" i="17"/>
  <c r="OXA13" i="17"/>
  <c r="OXB13" i="17"/>
  <c r="OXC13" i="17"/>
  <c r="OXD13" i="17"/>
  <c r="OXE13" i="17"/>
  <c r="OXF13" i="17"/>
  <c r="OXG13" i="17"/>
  <c r="OXH13" i="17"/>
  <c r="OXI13" i="17"/>
  <c r="OXJ13" i="17"/>
  <c r="OXK13" i="17"/>
  <c r="OXL13" i="17"/>
  <c r="OXM13" i="17"/>
  <c r="OXN13" i="17"/>
  <c r="OXO13" i="17"/>
  <c r="OXP13" i="17"/>
  <c r="OXQ13" i="17"/>
  <c r="OXR13" i="17"/>
  <c r="OXS13" i="17"/>
  <c r="OXT13" i="17"/>
  <c r="OXU13" i="17"/>
  <c r="OXV13" i="17"/>
  <c r="OXW13" i="17"/>
  <c r="OXX13" i="17"/>
  <c r="OXY13" i="17"/>
  <c r="OXZ13" i="17"/>
  <c r="OYA13" i="17"/>
  <c r="OYB13" i="17"/>
  <c r="OYC13" i="17"/>
  <c r="OYD13" i="17"/>
  <c r="OYE13" i="17"/>
  <c r="OYF13" i="17"/>
  <c r="OYG13" i="17"/>
  <c r="OYH13" i="17"/>
  <c r="OYI13" i="17"/>
  <c r="OYJ13" i="17"/>
  <c r="OYK13" i="17"/>
  <c r="OYL13" i="17"/>
  <c r="OYM13" i="17"/>
  <c r="OYN13" i="17"/>
  <c r="OYO13" i="17"/>
  <c r="OYP13" i="17"/>
  <c r="OYQ13" i="17"/>
  <c r="OYR13" i="17"/>
  <c r="OYS13" i="17"/>
  <c r="OYT13" i="17"/>
  <c r="OYU13" i="17"/>
  <c r="OYV13" i="17"/>
  <c r="OYW13" i="17"/>
  <c r="OYX13" i="17"/>
  <c r="OYY13" i="17"/>
  <c r="OYZ13" i="17"/>
  <c r="OZA13" i="17"/>
  <c r="OZB13" i="17"/>
  <c r="OZC13" i="17"/>
  <c r="OZD13" i="17"/>
  <c r="OZE13" i="17"/>
  <c r="OZF13" i="17"/>
  <c r="OZG13" i="17"/>
  <c r="OZH13" i="17"/>
  <c r="OZI13" i="17"/>
  <c r="OZJ13" i="17"/>
  <c r="OZK13" i="17"/>
  <c r="OZL13" i="17"/>
  <c r="OZM13" i="17"/>
  <c r="OZN13" i="17"/>
  <c r="OZO13" i="17"/>
  <c r="OZP13" i="17"/>
  <c r="OZQ13" i="17"/>
  <c r="OZR13" i="17"/>
  <c r="OZS13" i="17"/>
  <c r="OZT13" i="17"/>
  <c r="OZU13" i="17"/>
  <c r="OZV13" i="17"/>
  <c r="OZW13" i="17"/>
  <c r="OZX13" i="17"/>
  <c r="OZY13" i="17"/>
  <c r="OZZ13" i="17"/>
  <c r="PAA13" i="17"/>
  <c r="PAB13" i="17"/>
  <c r="PAC13" i="17"/>
  <c r="PAD13" i="17"/>
  <c r="PAE13" i="17"/>
  <c r="PAF13" i="17"/>
  <c r="PAG13" i="17"/>
  <c r="PAH13" i="17"/>
  <c r="PAI13" i="17"/>
  <c r="PAJ13" i="17"/>
  <c r="PAK13" i="17"/>
  <c r="PAL13" i="17"/>
  <c r="PAM13" i="17"/>
  <c r="PAN13" i="17"/>
  <c r="PAO13" i="17"/>
  <c r="PAP13" i="17"/>
  <c r="PAQ13" i="17"/>
  <c r="PAR13" i="17"/>
  <c r="PAS13" i="17"/>
  <c r="PAT13" i="17"/>
  <c r="PAU13" i="17"/>
  <c r="PAV13" i="17"/>
  <c r="PAW13" i="17"/>
  <c r="PAX13" i="17"/>
  <c r="PAY13" i="17"/>
  <c r="PAZ13" i="17"/>
  <c r="PBA13" i="17"/>
  <c r="PBB13" i="17"/>
  <c r="PBC13" i="17"/>
  <c r="PBD13" i="17"/>
  <c r="PBE13" i="17"/>
  <c r="PBF13" i="17"/>
  <c r="PBG13" i="17"/>
  <c r="PBH13" i="17"/>
  <c r="PBI13" i="17"/>
  <c r="PBJ13" i="17"/>
  <c r="PBK13" i="17"/>
  <c r="PBL13" i="17"/>
  <c r="PBM13" i="17"/>
  <c r="PBN13" i="17"/>
  <c r="PBO13" i="17"/>
  <c r="PBP13" i="17"/>
  <c r="PBQ13" i="17"/>
  <c r="PBR13" i="17"/>
  <c r="PBS13" i="17"/>
  <c r="PBT13" i="17"/>
  <c r="PBU13" i="17"/>
  <c r="PBV13" i="17"/>
  <c r="PBW13" i="17"/>
  <c r="PBX13" i="17"/>
  <c r="PBY13" i="17"/>
  <c r="PBZ13" i="17"/>
  <c r="PCA13" i="17"/>
  <c r="PCB13" i="17"/>
  <c r="PCC13" i="17"/>
  <c r="PCD13" i="17"/>
  <c r="PCE13" i="17"/>
  <c r="PCF13" i="17"/>
  <c r="PCG13" i="17"/>
  <c r="PCH13" i="17"/>
  <c r="PCI13" i="17"/>
  <c r="PCJ13" i="17"/>
  <c r="PCK13" i="17"/>
  <c r="PCL13" i="17"/>
  <c r="PCM13" i="17"/>
  <c r="PCN13" i="17"/>
  <c r="PCO13" i="17"/>
  <c r="PCP13" i="17"/>
  <c r="PCQ13" i="17"/>
  <c r="PCR13" i="17"/>
  <c r="PCS13" i="17"/>
  <c r="PCT13" i="17"/>
  <c r="PCU13" i="17"/>
  <c r="PCV13" i="17"/>
  <c r="PCW13" i="17"/>
  <c r="PCX13" i="17"/>
  <c r="PCY13" i="17"/>
  <c r="PCZ13" i="17"/>
  <c r="PDA13" i="17"/>
  <c r="PDB13" i="17"/>
  <c r="PDC13" i="17"/>
  <c r="PDD13" i="17"/>
  <c r="PDE13" i="17"/>
  <c r="PDF13" i="17"/>
  <c r="PDG13" i="17"/>
  <c r="PDH13" i="17"/>
  <c r="PDI13" i="17"/>
  <c r="PDJ13" i="17"/>
  <c r="PDK13" i="17"/>
  <c r="PDL13" i="17"/>
  <c r="PDM13" i="17"/>
  <c r="PDN13" i="17"/>
  <c r="PDO13" i="17"/>
  <c r="PDP13" i="17"/>
  <c r="PDQ13" i="17"/>
  <c r="PDR13" i="17"/>
  <c r="PDS13" i="17"/>
  <c r="PDT13" i="17"/>
  <c r="PDU13" i="17"/>
  <c r="PDV13" i="17"/>
  <c r="PDW13" i="17"/>
  <c r="PDX13" i="17"/>
  <c r="PDY13" i="17"/>
  <c r="PDZ13" i="17"/>
  <c r="PEA13" i="17"/>
  <c r="PEB13" i="17"/>
  <c r="PEC13" i="17"/>
  <c r="PED13" i="17"/>
  <c r="PEE13" i="17"/>
  <c r="PEF13" i="17"/>
  <c r="PEG13" i="17"/>
  <c r="PEH13" i="17"/>
  <c r="PEI13" i="17"/>
  <c r="PEJ13" i="17"/>
  <c r="PEK13" i="17"/>
  <c r="PEL13" i="17"/>
  <c r="PEM13" i="17"/>
  <c r="PEN13" i="17"/>
  <c r="PEO13" i="17"/>
  <c r="PEP13" i="17"/>
  <c r="PEQ13" i="17"/>
  <c r="PER13" i="17"/>
  <c r="PES13" i="17"/>
  <c r="PET13" i="17"/>
  <c r="PEU13" i="17"/>
  <c r="PEV13" i="17"/>
  <c r="PEW13" i="17"/>
  <c r="PEX13" i="17"/>
  <c r="PEY13" i="17"/>
  <c r="PEZ13" i="17"/>
  <c r="PFA13" i="17"/>
  <c r="PFB13" i="17"/>
  <c r="PFC13" i="17"/>
  <c r="PFD13" i="17"/>
  <c r="PFE13" i="17"/>
  <c r="PFF13" i="17"/>
  <c r="PFG13" i="17"/>
  <c r="PFH13" i="17"/>
  <c r="PFI13" i="17"/>
  <c r="PFJ13" i="17"/>
  <c r="PFK13" i="17"/>
  <c r="PFL13" i="17"/>
  <c r="PFM13" i="17"/>
  <c r="PFN13" i="17"/>
  <c r="PFO13" i="17"/>
  <c r="PFP13" i="17"/>
  <c r="PFQ13" i="17"/>
  <c r="PFR13" i="17"/>
  <c r="PFS13" i="17"/>
  <c r="PFT13" i="17"/>
  <c r="PFU13" i="17"/>
  <c r="PFV13" i="17"/>
  <c r="PFW13" i="17"/>
  <c r="PFX13" i="17"/>
  <c r="PFY13" i="17"/>
  <c r="PFZ13" i="17"/>
  <c r="PGA13" i="17"/>
  <c r="PGB13" i="17"/>
  <c r="PGC13" i="17"/>
  <c r="PGD13" i="17"/>
  <c r="PGE13" i="17"/>
  <c r="PGF13" i="17"/>
  <c r="PGG13" i="17"/>
  <c r="PGH13" i="17"/>
  <c r="PGI13" i="17"/>
  <c r="PGJ13" i="17"/>
  <c r="PGK13" i="17"/>
  <c r="PGL13" i="17"/>
  <c r="PGM13" i="17"/>
  <c r="PGN13" i="17"/>
  <c r="PGO13" i="17"/>
  <c r="PGP13" i="17"/>
  <c r="PGQ13" i="17"/>
  <c r="PGR13" i="17"/>
  <c r="PGS13" i="17"/>
  <c r="PGT13" i="17"/>
  <c r="PGU13" i="17"/>
  <c r="PGV13" i="17"/>
  <c r="PGW13" i="17"/>
  <c r="PGX13" i="17"/>
  <c r="PGY13" i="17"/>
  <c r="PGZ13" i="17"/>
  <c r="PHA13" i="17"/>
  <c r="PHB13" i="17"/>
  <c r="PHC13" i="17"/>
  <c r="PHD13" i="17"/>
  <c r="PHE13" i="17"/>
  <c r="PHF13" i="17"/>
  <c r="PHG13" i="17"/>
  <c r="PHH13" i="17"/>
  <c r="PHI13" i="17"/>
  <c r="PHJ13" i="17"/>
  <c r="PHK13" i="17"/>
  <c r="PHL13" i="17"/>
  <c r="PHM13" i="17"/>
  <c r="PHN13" i="17"/>
  <c r="PHO13" i="17"/>
  <c r="PHP13" i="17"/>
  <c r="PHQ13" i="17"/>
  <c r="PHR13" i="17"/>
  <c r="PHS13" i="17"/>
  <c r="PHT13" i="17"/>
  <c r="PHU13" i="17"/>
  <c r="PHV13" i="17"/>
  <c r="PHW13" i="17"/>
  <c r="PHX13" i="17"/>
  <c r="PHY13" i="17"/>
  <c r="PHZ13" i="17"/>
  <c r="PIA13" i="17"/>
  <c r="PIB13" i="17"/>
  <c r="PIC13" i="17"/>
  <c r="PID13" i="17"/>
  <c r="PIE13" i="17"/>
  <c r="PIF13" i="17"/>
  <c r="PIG13" i="17"/>
  <c r="PIH13" i="17"/>
  <c r="PII13" i="17"/>
  <c r="PIJ13" i="17"/>
  <c r="PIK13" i="17"/>
  <c r="PIL13" i="17"/>
  <c r="PIM13" i="17"/>
  <c r="PIN13" i="17"/>
  <c r="PIO13" i="17"/>
  <c r="PIP13" i="17"/>
  <c r="PIQ13" i="17"/>
  <c r="PIR13" i="17"/>
  <c r="PIS13" i="17"/>
  <c r="PIT13" i="17"/>
  <c r="PIU13" i="17"/>
  <c r="PIV13" i="17"/>
  <c r="PIW13" i="17"/>
  <c r="PIX13" i="17"/>
  <c r="PIY13" i="17"/>
  <c r="PIZ13" i="17"/>
  <c r="PJA13" i="17"/>
  <c r="PJB13" i="17"/>
  <c r="PJC13" i="17"/>
  <c r="PJD13" i="17"/>
  <c r="PJE13" i="17"/>
  <c r="PJF13" i="17"/>
  <c r="PJG13" i="17"/>
  <c r="PJH13" i="17"/>
  <c r="PJI13" i="17"/>
  <c r="PJJ13" i="17"/>
  <c r="PJK13" i="17"/>
  <c r="PJL13" i="17"/>
  <c r="PJM13" i="17"/>
  <c r="PJN13" i="17"/>
  <c r="PJO13" i="17"/>
  <c r="PJP13" i="17"/>
  <c r="PJQ13" i="17"/>
  <c r="PJR13" i="17"/>
  <c r="PJS13" i="17"/>
  <c r="PJT13" i="17"/>
  <c r="PJU13" i="17"/>
  <c r="PJV13" i="17"/>
  <c r="PJW13" i="17"/>
  <c r="PJX13" i="17"/>
  <c r="PJY13" i="17"/>
  <c r="PJZ13" i="17"/>
  <c r="PKA13" i="17"/>
  <c r="PKB13" i="17"/>
  <c r="PKC13" i="17"/>
  <c r="PKD13" i="17"/>
  <c r="PKE13" i="17"/>
  <c r="PKF13" i="17"/>
  <c r="PKG13" i="17"/>
  <c r="PKH13" i="17"/>
  <c r="PKI13" i="17"/>
  <c r="PKJ13" i="17"/>
  <c r="PKK13" i="17"/>
  <c r="PKL13" i="17"/>
  <c r="PKM13" i="17"/>
  <c r="PKN13" i="17"/>
  <c r="PKO13" i="17"/>
  <c r="PKP13" i="17"/>
  <c r="PKQ13" i="17"/>
  <c r="PKR13" i="17"/>
  <c r="PKS13" i="17"/>
  <c r="PKT13" i="17"/>
  <c r="PKU13" i="17"/>
  <c r="PKV13" i="17"/>
  <c r="PKW13" i="17"/>
  <c r="PKX13" i="17"/>
  <c r="PKY13" i="17"/>
  <c r="PKZ13" i="17"/>
  <c r="PLA13" i="17"/>
  <c r="PLB13" i="17"/>
  <c r="PLC13" i="17"/>
  <c r="PLD13" i="17"/>
  <c r="PLE13" i="17"/>
  <c r="PLF13" i="17"/>
  <c r="PLG13" i="17"/>
  <c r="PLH13" i="17"/>
  <c r="PLI13" i="17"/>
  <c r="PLJ13" i="17"/>
  <c r="PLK13" i="17"/>
  <c r="PLL13" i="17"/>
  <c r="PLM13" i="17"/>
  <c r="PLN13" i="17"/>
  <c r="PLO13" i="17"/>
  <c r="PLP13" i="17"/>
  <c r="PLQ13" i="17"/>
  <c r="PLR13" i="17"/>
  <c r="PLS13" i="17"/>
  <c r="PLT13" i="17"/>
  <c r="PLU13" i="17"/>
  <c r="PLV13" i="17"/>
  <c r="PLW13" i="17"/>
  <c r="PLX13" i="17"/>
  <c r="PLY13" i="17"/>
  <c r="PLZ13" i="17"/>
  <c r="PMA13" i="17"/>
  <c r="PMB13" i="17"/>
  <c r="PMC13" i="17"/>
  <c r="PMD13" i="17"/>
  <c r="PME13" i="17"/>
  <c r="PMF13" i="17"/>
  <c r="PMG13" i="17"/>
  <c r="PMH13" i="17"/>
  <c r="PMI13" i="17"/>
  <c r="PMJ13" i="17"/>
  <c r="PMK13" i="17"/>
  <c r="PML13" i="17"/>
  <c r="PMM13" i="17"/>
  <c r="PMN13" i="17"/>
  <c r="PMO13" i="17"/>
  <c r="PMP13" i="17"/>
  <c r="PMQ13" i="17"/>
  <c r="PMR13" i="17"/>
  <c r="PMS13" i="17"/>
  <c r="PMT13" i="17"/>
  <c r="PMU13" i="17"/>
  <c r="PMV13" i="17"/>
  <c r="PMW13" i="17"/>
  <c r="PMX13" i="17"/>
  <c r="PMY13" i="17"/>
  <c r="PMZ13" i="17"/>
  <c r="PNA13" i="17"/>
  <c r="PNB13" i="17"/>
  <c r="PNC13" i="17"/>
  <c r="PND13" i="17"/>
  <c r="PNE13" i="17"/>
  <c r="PNF13" i="17"/>
  <c r="PNG13" i="17"/>
  <c r="PNH13" i="17"/>
  <c r="PNI13" i="17"/>
  <c r="PNJ13" i="17"/>
  <c r="PNK13" i="17"/>
  <c r="PNL13" i="17"/>
  <c r="PNM13" i="17"/>
  <c r="PNN13" i="17"/>
  <c r="PNO13" i="17"/>
  <c r="PNP13" i="17"/>
  <c r="PNQ13" i="17"/>
  <c r="PNR13" i="17"/>
  <c r="PNS13" i="17"/>
  <c r="PNT13" i="17"/>
  <c r="PNU13" i="17"/>
  <c r="PNV13" i="17"/>
  <c r="PNW13" i="17"/>
  <c r="PNX13" i="17"/>
  <c r="PNY13" i="17"/>
  <c r="PNZ13" i="17"/>
  <c r="POA13" i="17"/>
  <c r="POB13" i="17"/>
  <c r="POC13" i="17"/>
  <c r="POD13" i="17"/>
  <c r="POE13" i="17"/>
  <c r="POF13" i="17"/>
  <c r="POG13" i="17"/>
  <c r="POH13" i="17"/>
  <c r="POI13" i="17"/>
  <c r="POJ13" i="17"/>
  <c r="POK13" i="17"/>
  <c r="POL13" i="17"/>
  <c r="POM13" i="17"/>
  <c r="PON13" i="17"/>
  <c r="POO13" i="17"/>
  <c r="POP13" i="17"/>
  <c r="POQ13" i="17"/>
  <c r="POR13" i="17"/>
  <c r="POS13" i="17"/>
  <c r="POT13" i="17"/>
  <c r="POU13" i="17"/>
  <c r="POV13" i="17"/>
  <c r="POW13" i="17"/>
  <c r="POX13" i="17"/>
  <c r="POY13" i="17"/>
  <c r="POZ13" i="17"/>
  <c r="PPA13" i="17"/>
  <c r="PPB13" i="17"/>
  <c r="PPC13" i="17"/>
  <c r="PPD13" i="17"/>
  <c r="PPE13" i="17"/>
  <c r="PPF13" i="17"/>
  <c r="PPG13" i="17"/>
  <c r="PPH13" i="17"/>
  <c r="PPI13" i="17"/>
  <c r="PPJ13" i="17"/>
  <c r="PPK13" i="17"/>
  <c r="PPL13" i="17"/>
  <c r="PPM13" i="17"/>
  <c r="PPN13" i="17"/>
  <c r="PPO13" i="17"/>
  <c r="PPP13" i="17"/>
  <c r="PPQ13" i="17"/>
  <c r="PPR13" i="17"/>
  <c r="PPS13" i="17"/>
  <c r="PPT13" i="17"/>
  <c r="PPU13" i="17"/>
  <c r="PPV13" i="17"/>
  <c r="PPW13" i="17"/>
  <c r="PPX13" i="17"/>
  <c r="PPY13" i="17"/>
  <c r="PPZ13" i="17"/>
  <c r="PQA13" i="17"/>
  <c r="PQB13" i="17"/>
  <c r="PQC13" i="17"/>
  <c r="PQD13" i="17"/>
  <c r="PQE13" i="17"/>
  <c r="PQF13" i="17"/>
  <c r="PQG13" i="17"/>
  <c r="PQH13" i="17"/>
  <c r="PQI13" i="17"/>
  <c r="PQJ13" i="17"/>
  <c r="PQK13" i="17"/>
  <c r="PQL13" i="17"/>
  <c r="PQM13" i="17"/>
  <c r="PQN13" i="17"/>
  <c r="PQO13" i="17"/>
  <c r="PQP13" i="17"/>
  <c r="PQQ13" i="17"/>
  <c r="PQR13" i="17"/>
  <c r="PQS13" i="17"/>
  <c r="PQT13" i="17"/>
  <c r="PQU13" i="17"/>
  <c r="PQV13" i="17"/>
  <c r="PQW13" i="17"/>
  <c r="PQX13" i="17"/>
  <c r="PQY13" i="17"/>
  <c r="PQZ13" i="17"/>
  <c r="PRA13" i="17"/>
  <c r="PRB13" i="17"/>
  <c r="PRC13" i="17"/>
  <c r="PRD13" i="17"/>
  <c r="PRE13" i="17"/>
  <c r="PRF13" i="17"/>
  <c r="PRG13" i="17"/>
  <c r="PRH13" i="17"/>
  <c r="PRI13" i="17"/>
  <c r="PRJ13" i="17"/>
  <c r="PRK13" i="17"/>
  <c r="PRL13" i="17"/>
  <c r="PRM13" i="17"/>
  <c r="PRN13" i="17"/>
  <c r="PRO13" i="17"/>
  <c r="PRP13" i="17"/>
  <c r="PRQ13" i="17"/>
  <c r="PRR13" i="17"/>
  <c r="PRS13" i="17"/>
  <c r="PRT13" i="17"/>
  <c r="PRU13" i="17"/>
  <c r="PRV13" i="17"/>
  <c r="PRW13" i="17"/>
  <c r="PRX13" i="17"/>
  <c r="PRY13" i="17"/>
  <c r="PRZ13" i="17"/>
  <c r="PSA13" i="17"/>
  <c r="PSB13" i="17"/>
  <c r="PSC13" i="17"/>
  <c r="PSD13" i="17"/>
  <c r="PSE13" i="17"/>
  <c r="PSF13" i="17"/>
  <c r="PSG13" i="17"/>
  <c r="PSH13" i="17"/>
  <c r="PSI13" i="17"/>
  <c r="PSJ13" i="17"/>
  <c r="PSK13" i="17"/>
  <c r="PSL13" i="17"/>
  <c r="PSM13" i="17"/>
  <c r="PSN13" i="17"/>
  <c r="PSO13" i="17"/>
  <c r="PSP13" i="17"/>
  <c r="PSQ13" i="17"/>
  <c r="PSR13" i="17"/>
  <c r="PSS13" i="17"/>
  <c r="PST13" i="17"/>
  <c r="PSU13" i="17"/>
  <c r="PSV13" i="17"/>
  <c r="PSW13" i="17"/>
  <c r="PSX13" i="17"/>
  <c r="PSY13" i="17"/>
  <c r="PSZ13" i="17"/>
  <c r="PTA13" i="17"/>
  <c r="PTB13" i="17"/>
  <c r="PTC13" i="17"/>
  <c r="PTD13" i="17"/>
  <c r="PTE13" i="17"/>
  <c r="PTF13" i="17"/>
  <c r="PTG13" i="17"/>
  <c r="PTH13" i="17"/>
  <c r="PTI13" i="17"/>
  <c r="PTJ13" i="17"/>
  <c r="PTK13" i="17"/>
  <c r="PTL13" i="17"/>
  <c r="PTM13" i="17"/>
  <c r="PTN13" i="17"/>
  <c r="PTO13" i="17"/>
  <c r="PTP13" i="17"/>
  <c r="PTQ13" i="17"/>
  <c r="PTR13" i="17"/>
  <c r="PTS13" i="17"/>
  <c r="PTT13" i="17"/>
  <c r="PTU13" i="17"/>
  <c r="PTV13" i="17"/>
  <c r="PTW13" i="17"/>
  <c r="PTX13" i="17"/>
  <c r="PTY13" i="17"/>
  <c r="PTZ13" i="17"/>
  <c r="PUA13" i="17"/>
  <c r="PUB13" i="17"/>
  <c r="PUC13" i="17"/>
  <c r="PUD13" i="17"/>
  <c r="PUE13" i="17"/>
  <c r="PUF13" i="17"/>
  <c r="PUG13" i="17"/>
  <c r="PUH13" i="17"/>
  <c r="PUI13" i="17"/>
  <c r="PUJ13" i="17"/>
  <c r="PUK13" i="17"/>
  <c r="PUL13" i="17"/>
  <c r="PUM13" i="17"/>
  <c r="PUN13" i="17"/>
  <c r="PUO13" i="17"/>
  <c r="PUP13" i="17"/>
  <c r="PUQ13" i="17"/>
  <c r="PUR13" i="17"/>
  <c r="PUS13" i="17"/>
  <c r="PUT13" i="17"/>
  <c r="PUU13" i="17"/>
  <c r="PUV13" i="17"/>
  <c r="PUW13" i="17"/>
  <c r="PUX13" i="17"/>
  <c r="PUY13" i="17"/>
  <c r="PUZ13" i="17"/>
  <c r="PVA13" i="17"/>
  <c r="PVB13" i="17"/>
  <c r="PVC13" i="17"/>
  <c r="PVD13" i="17"/>
  <c r="PVE13" i="17"/>
  <c r="PVF13" i="17"/>
  <c r="PVG13" i="17"/>
  <c r="PVH13" i="17"/>
  <c r="PVI13" i="17"/>
  <c r="PVJ13" i="17"/>
  <c r="PVK13" i="17"/>
  <c r="PVL13" i="17"/>
  <c r="PVM13" i="17"/>
  <c r="PVN13" i="17"/>
  <c r="PVO13" i="17"/>
  <c r="PVP13" i="17"/>
  <c r="PVQ13" i="17"/>
  <c r="PVR13" i="17"/>
  <c r="PVS13" i="17"/>
  <c r="PVT13" i="17"/>
  <c r="PVU13" i="17"/>
  <c r="PVV13" i="17"/>
  <c r="PVW13" i="17"/>
  <c r="PVX13" i="17"/>
  <c r="PVY13" i="17"/>
  <c r="PVZ13" i="17"/>
  <c r="PWA13" i="17"/>
  <c r="PWB13" i="17"/>
  <c r="PWC13" i="17"/>
  <c r="PWD13" i="17"/>
  <c r="PWE13" i="17"/>
  <c r="PWF13" i="17"/>
  <c r="PWG13" i="17"/>
  <c r="PWH13" i="17"/>
  <c r="PWI13" i="17"/>
  <c r="PWJ13" i="17"/>
  <c r="PWK13" i="17"/>
  <c r="PWL13" i="17"/>
  <c r="PWM13" i="17"/>
  <c r="PWN13" i="17"/>
  <c r="PWO13" i="17"/>
  <c r="PWP13" i="17"/>
  <c r="PWQ13" i="17"/>
  <c r="PWR13" i="17"/>
  <c r="PWS13" i="17"/>
  <c r="PWT13" i="17"/>
  <c r="PWU13" i="17"/>
  <c r="PWV13" i="17"/>
  <c r="PWW13" i="17"/>
  <c r="PWX13" i="17"/>
  <c r="PWY13" i="17"/>
  <c r="PWZ13" i="17"/>
  <c r="PXA13" i="17"/>
  <c r="PXB13" i="17"/>
  <c r="PXC13" i="17"/>
  <c r="PXD13" i="17"/>
  <c r="PXE13" i="17"/>
  <c r="PXF13" i="17"/>
  <c r="PXG13" i="17"/>
  <c r="PXH13" i="17"/>
  <c r="PXI13" i="17"/>
  <c r="PXJ13" i="17"/>
  <c r="PXK13" i="17"/>
  <c r="PXL13" i="17"/>
  <c r="PXM13" i="17"/>
  <c r="PXN13" i="17"/>
  <c r="PXO13" i="17"/>
  <c r="PXP13" i="17"/>
  <c r="PXQ13" i="17"/>
  <c r="PXR13" i="17"/>
  <c r="PXS13" i="17"/>
  <c r="PXT13" i="17"/>
  <c r="PXU13" i="17"/>
  <c r="PXV13" i="17"/>
  <c r="PXW13" i="17"/>
  <c r="PXX13" i="17"/>
  <c r="PXY13" i="17"/>
  <c r="PXZ13" i="17"/>
  <c r="PYA13" i="17"/>
  <c r="PYB13" i="17"/>
  <c r="PYC13" i="17"/>
  <c r="PYD13" i="17"/>
  <c r="PYE13" i="17"/>
  <c r="PYF13" i="17"/>
  <c r="PYG13" i="17"/>
  <c r="PYH13" i="17"/>
  <c r="PYI13" i="17"/>
  <c r="PYJ13" i="17"/>
  <c r="PYK13" i="17"/>
  <c r="PYL13" i="17"/>
  <c r="PYM13" i="17"/>
  <c r="PYN13" i="17"/>
  <c r="PYO13" i="17"/>
  <c r="PYP13" i="17"/>
  <c r="PYQ13" i="17"/>
  <c r="PYR13" i="17"/>
  <c r="PYS13" i="17"/>
  <c r="PYT13" i="17"/>
  <c r="PYU13" i="17"/>
  <c r="PYV13" i="17"/>
  <c r="PYW13" i="17"/>
  <c r="PYX13" i="17"/>
  <c r="PYY13" i="17"/>
  <c r="PYZ13" i="17"/>
  <c r="PZA13" i="17"/>
  <c r="PZB13" i="17"/>
  <c r="PZC13" i="17"/>
  <c r="PZD13" i="17"/>
  <c r="PZE13" i="17"/>
  <c r="PZF13" i="17"/>
  <c r="PZG13" i="17"/>
  <c r="PZH13" i="17"/>
  <c r="PZI13" i="17"/>
  <c r="PZJ13" i="17"/>
  <c r="PZK13" i="17"/>
  <c r="PZL13" i="17"/>
  <c r="PZM13" i="17"/>
  <c r="PZN13" i="17"/>
  <c r="PZO13" i="17"/>
  <c r="PZP13" i="17"/>
  <c r="PZQ13" i="17"/>
  <c r="PZR13" i="17"/>
  <c r="PZS13" i="17"/>
  <c r="PZT13" i="17"/>
  <c r="PZU13" i="17"/>
  <c r="PZV13" i="17"/>
  <c r="PZW13" i="17"/>
  <c r="PZX13" i="17"/>
  <c r="PZY13" i="17"/>
  <c r="PZZ13" i="17"/>
  <c r="QAA13" i="17"/>
  <c r="QAB13" i="17"/>
  <c r="QAC13" i="17"/>
  <c r="QAD13" i="17"/>
  <c r="QAE13" i="17"/>
  <c r="QAF13" i="17"/>
  <c r="QAG13" i="17"/>
  <c r="QAH13" i="17"/>
  <c r="QAI13" i="17"/>
  <c r="QAJ13" i="17"/>
  <c r="QAK13" i="17"/>
  <c r="QAL13" i="17"/>
  <c r="QAM13" i="17"/>
  <c r="QAN13" i="17"/>
  <c r="QAO13" i="17"/>
  <c r="QAP13" i="17"/>
  <c r="QAQ13" i="17"/>
  <c r="QAR13" i="17"/>
  <c r="QAS13" i="17"/>
  <c r="QAT13" i="17"/>
  <c r="QAU13" i="17"/>
  <c r="QAV13" i="17"/>
  <c r="QAW13" i="17"/>
  <c r="QAX13" i="17"/>
  <c r="QAY13" i="17"/>
  <c r="QAZ13" i="17"/>
  <c r="QBA13" i="17"/>
  <c r="QBB13" i="17"/>
  <c r="QBC13" i="17"/>
  <c r="QBD13" i="17"/>
  <c r="QBE13" i="17"/>
  <c r="QBF13" i="17"/>
  <c r="QBG13" i="17"/>
  <c r="QBH13" i="17"/>
  <c r="QBI13" i="17"/>
  <c r="QBJ13" i="17"/>
  <c r="QBK13" i="17"/>
  <c r="QBL13" i="17"/>
  <c r="QBM13" i="17"/>
  <c r="QBN13" i="17"/>
  <c r="QBO13" i="17"/>
  <c r="QBP13" i="17"/>
  <c r="QBQ13" i="17"/>
  <c r="QBR13" i="17"/>
  <c r="QBS13" i="17"/>
  <c r="QBT13" i="17"/>
  <c r="QBU13" i="17"/>
  <c r="QBV13" i="17"/>
  <c r="QBW13" i="17"/>
  <c r="QBX13" i="17"/>
  <c r="QBY13" i="17"/>
  <c r="QBZ13" i="17"/>
  <c r="QCA13" i="17"/>
  <c r="QCB13" i="17"/>
  <c r="QCC13" i="17"/>
  <c r="QCD13" i="17"/>
  <c r="QCE13" i="17"/>
  <c r="QCF13" i="17"/>
  <c r="QCG13" i="17"/>
  <c r="QCH13" i="17"/>
  <c r="QCI13" i="17"/>
  <c r="QCJ13" i="17"/>
  <c r="QCK13" i="17"/>
  <c r="QCL13" i="17"/>
  <c r="QCM13" i="17"/>
  <c r="QCN13" i="17"/>
  <c r="QCO13" i="17"/>
  <c r="QCP13" i="17"/>
  <c r="QCQ13" i="17"/>
  <c r="QCR13" i="17"/>
  <c r="QCS13" i="17"/>
  <c r="QCT13" i="17"/>
  <c r="QCU13" i="17"/>
  <c r="QCV13" i="17"/>
  <c r="QCW13" i="17"/>
  <c r="QCX13" i="17"/>
  <c r="QCY13" i="17"/>
  <c r="QCZ13" i="17"/>
  <c r="QDA13" i="17"/>
  <c r="QDB13" i="17"/>
  <c r="QDC13" i="17"/>
  <c r="QDD13" i="17"/>
  <c r="QDE13" i="17"/>
  <c r="QDF13" i="17"/>
  <c r="QDG13" i="17"/>
  <c r="QDH13" i="17"/>
  <c r="QDI13" i="17"/>
  <c r="QDJ13" i="17"/>
  <c r="QDK13" i="17"/>
  <c r="QDL13" i="17"/>
  <c r="QDM13" i="17"/>
  <c r="QDN13" i="17"/>
  <c r="QDO13" i="17"/>
  <c r="QDP13" i="17"/>
  <c r="QDQ13" i="17"/>
  <c r="QDR13" i="17"/>
  <c r="QDS13" i="17"/>
  <c r="QDT13" i="17"/>
  <c r="QDU13" i="17"/>
  <c r="QDV13" i="17"/>
  <c r="QDW13" i="17"/>
  <c r="QDX13" i="17"/>
  <c r="QDY13" i="17"/>
  <c r="QDZ13" i="17"/>
  <c r="QEA13" i="17"/>
  <c r="QEB13" i="17"/>
  <c r="QEC13" i="17"/>
  <c r="QED13" i="17"/>
  <c r="QEE13" i="17"/>
  <c r="QEF13" i="17"/>
  <c r="QEG13" i="17"/>
  <c r="QEH13" i="17"/>
  <c r="QEI13" i="17"/>
  <c r="QEJ13" i="17"/>
  <c r="QEK13" i="17"/>
  <c r="QEL13" i="17"/>
  <c r="QEM13" i="17"/>
  <c r="QEN13" i="17"/>
  <c r="QEO13" i="17"/>
  <c r="QEP13" i="17"/>
  <c r="QEQ13" i="17"/>
  <c r="QER13" i="17"/>
  <c r="QES13" i="17"/>
  <c r="QET13" i="17"/>
  <c r="QEU13" i="17"/>
  <c r="QEV13" i="17"/>
  <c r="QEW13" i="17"/>
  <c r="QEX13" i="17"/>
  <c r="QEY13" i="17"/>
  <c r="QEZ13" i="17"/>
  <c r="QFA13" i="17"/>
  <c r="QFB13" i="17"/>
  <c r="QFC13" i="17"/>
  <c r="QFD13" i="17"/>
  <c r="QFE13" i="17"/>
  <c r="QFF13" i="17"/>
  <c r="QFG13" i="17"/>
  <c r="QFH13" i="17"/>
  <c r="QFI13" i="17"/>
  <c r="QFJ13" i="17"/>
  <c r="QFK13" i="17"/>
  <c r="QFL13" i="17"/>
  <c r="QFM13" i="17"/>
  <c r="QFN13" i="17"/>
  <c r="QFO13" i="17"/>
  <c r="QFP13" i="17"/>
  <c r="QFQ13" i="17"/>
  <c r="QFR13" i="17"/>
  <c r="QFS13" i="17"/>
  <c r="QFT13" i="17"/>
  <c r="QFU13" i="17"/>
  <c r="QFV13" i="17"/>
  <c r="QFW13" i="17"/>
  <c r="QFX13" i="17"/>
  <c r="QFY13" i="17"/>
  <c r="QFZ13" i="17"/>
  <c r="QGA13" i="17"/>
  <c r="QGB13" i="17"/>
  <c r="QGC13" i="17"/>
  <c r="QGD13" i="17"/>
  <c r="QGE13" i="17"/>
  <c r="QGF13" i="17"/>
  <c r="QGG13" i="17"/>
  <c r="QGH13" i="17"/>
  <c r="QGI13" i="17"/>
  <c r="QGJ13" i="17"/>
  <c r="QGK13" i="17"/>
  <c r="QGL13" i="17"/>
  <c r="QGM13" i="17"/>
  <c r="QGN13" i="17"/>
  <c r="QGO13" i="17"/>
  <c r="QGP13" i="17"/>
  <c r="QGQ13" i="17"/>
  <c r="QGR13" i="17"/>
  <c r="QGS13" i="17"/>
  <c r="QGT13" i="17"/>
  <c r="QGU13" i="17"/>
  <c r="QGV13" i="17"/>
  <c r="QGW13" i="17"/>
  <c r="QGX13" i="17"/>
  <c r="QGY13" i="17"/>
  <c r="QGZ13" i="17"/>
  <c r="QHA13" i="17"/>
  <c r="QHB13" i="17"/>
  <c r="QHC13" i="17"/>
  <c r="QHD13" i="17"/>
  <c r="QHE13" i="17"/>
  <c r="QHF13" i="17"/>
  <c r="QHG13" i="17"/>
  <c r="QHH13" i="17"/>
  <c r="QHI13" i="17"/>
  <c r="QHJ13" i="17"/>
  <c r="QHK13" i="17"/>
  <c r="QHL13" i="17"/>
  <c r="QHM13" i="17"/>
  <c r="QHN13" i="17"/>
  <c r="QHO13" i="17"/>
  <c r="QHP13" i="17"/>
  <c r="QHQ13" i="17"/>
  <c r="QHR13" i="17"/>
  <c r="QHS13" i="17"/>
  <c r="QHT13" i="17"/>
  <c r="QHU13" i="17"/>
  <c r="QHV13" i="17"/>
  <c r="QHW13" i="17"/>
  <c r="QHX13" i="17"/>
  <c r="QHY13" i="17"/>
  <c r="QHZ13" i="17"/>
  <c r="QIA13" i="17"/>
  <c r="QIB13" i="17"/>
  <c r="QIC13" i="17"/>
  <c r="QID13" i="17"/>
  <c r="QIE13" i="17"/>
  <c r="QIF13" i="17"/>
  <c r="QIG13" i="17"/>
  <c r="QIH13" i="17"/>
  <c r="QII13" i="17"/>
  <c r="QIJ13" i="17"/>
  <c r="QIK13" i="17"/>
  <c r="QIL13" i="17"/>
  <c r="QIM13" i="17"/>
  <c r="QIN13" i="17"/>
  <c r="QIO13" i="17"/>
  <c r="QIP13" i="17"/>
  <c r="QIQ13" i="17"/>
  <c r="QIR13" i="17"/>
  <c r="QIS13" i="17"/>
  <c r="QIT13" i="17"/>
  <c r="QIU13" i="17"/>
  <c r="QIV13" i="17"/>
  <c r="QIW13" i="17"/>
  <c r="QIX13" i="17"/>
  <c r="QIY13" i="17"/>
  <c r="QIZ13" i="17"/>
  <c r="QJA13" i="17"/>
  <c r="QJB13" i="17"/>
  <c r="QJC13" i="17"/>
  <c r="QJD13" i="17"/>
  <c r="QJE13" i="17"/>
  <c r="QJF13" i="17"/>
  <c r="QJG13" i="17"/>
  <c r="QJH13" i="17"/>
  <c r="QJI13" i="17"/>
  <c r="QJJ13" i="17"/>
  <c r="QJK13" i="17"/>
  <c r="QJL13" i="17"/>
  <c r="QJM13" i="17"/>
  <c r="QJN13" i="17"/>
  <c r="QJO13" i="17"/>
  <c r="QJP13" i="17"/>
  <c r="QJQ13" i="17"/>
  <c r="QJR13" i="17"/>
  <c r="QJS13" i="17"/>
  <c r="QJT13" i="17"/>
  <c r="QJU13" i="17"/>
  <c r="QJV13" i="17"/>
  <c r="QJW13" i="17"/>
  <c r="QJX13" i="17"/>
  <c r="QJY13" i="17"/>
  <c r="QJZ13" i="17"/>
  <c r="QKA13" i="17"/>
  <c r="QKB13" i="17"/>
  <c r="QKC13" i="17"/>
  <c r="QKD13" i="17"/>
  <c r="QKE13" i="17"/>
  <c r="QKF13" i="17"/>
  <c r="QKG13" i="17"/>
  <c r="QKH13" i="17"/>
  <c r="QKI13" i="17"/>
  <c r="QKJ13" i="17"/>
  <c r="QKK13" i="17"/>
  <c r="QKL13" i="17"/>
  <c r="QKM13" i="17"/>
  <c r="QKN13" i="17"/>
  <c r="QKO13" i="17"/>
  <c r="QKP13" i="17"/>
  <c r="QKQ13" i="17"/>
  <c r="QKR13" i="17"/>
  <c r="QKS13" i="17"/>
  <c r="QKT13" i="17"/>
  <c r="QKU13" i="17"/>
  <c r="QKV13" i="17"/>
  <c r="QKW13" i="17"/>
  <c r="QKX13" i="17"/>
  <c r="QKY13" i="17"/>
  <c r="QKZ13" i="17"/>
  <c r="QLA13" i="17"/>
  <c r="QLB13" i="17"/>
  <c r="QLC13" i="17"/>
  <c r="QLD13" i="17"/>
  <c r="QLE13" i="17"/>
  <c r="QLF13" i="17"/>
  <c r="QLG13" i="17"/>
  <c r="QLH13" i="17"/>
  <c r="QLI13" i="17"/>
  <c r="QLJ13" i="17"/>
  <c r="QLK13" i="17"/>
  <c r="QLL13" i="17"/>
  <c r="QLM13" i="17"/>
  <c r="QLN13" i="17"/>
  <c r="QLO13" i="17"/>
  <c r="QLP13" i="17"/>
  <c r="QLQ13" i="17"/>
  <c r="QLR13" i="17"/>
  <c r="QLS13" i="17"/>
  <c r="QLT13" i="17"/>
  <c r="QLU13" i="17"/>
  <c r="QLV13" i="17"/>
  <c r="QLW13" i="17"/>
  <c r="QLX13" i="17"/>
  <c r="QLY13" i="17"/>
  <c r="QLZ13" i="17"/>
  <c r="QMA13" i="17"/>
  <c r="QMB13" i="17"/>
  <c r="QMC13" i="17"/>
  <c r="QMD13" i="17"/>
  <c r="QME13" i="17"/>
  <c r="QMF13" i="17"/>
  <c r="QMG13" i="17"/>
  <c r="QMH13" i="17"/>
  <c r="QMI13" i="17"/>
  <c r="QMJ13" i="17"/>
  <c r="QMK13" i="17"/>
  <c r="QML13" i="17"/>
  <c r="QMM13" i="17"/>
  <c r="QMN13" i="17"/>
  <c r="QMO13" i="17"/>
  <c r="QMP13" i="17"/>
  <c r="QMQ13" i="17"/>
  <c r="QMR13" i="17"/>
  <c r="QMS13" i="17"/>
  <c r="QMT13" i="17"/>
  <c r="QMU13" i="17"/>
  <c r="QMV13" i="17"/>
  <c r="QMW13" i="17"/>
  <c r="QMX13" i="17"/>
  <c r="QMY13" i="17"/>
  <c r="QMZ13" i="17"/>
  <c r="QNA13" i="17"/>
  <c r="QNB13" i="17"/>
  <c r="QNC13" i="17"/>
  <c r="QND13" i="17"/>
  <c r="QNE13" i="17"/>
  <c r="QNF13" i="17"/>
  <c r="QNG13" i="17"/>
  <c r="QNH13" i="17"/>
  <c r="QNI13" i="17"/>
  <c r="QNJ13" i="17"/>
  <c r="QNK13" i="17"/>
  <c r="QNL13" i="17"/>
  <c r="QNM13" i="17"/>
  <c r="QNN13" i="17"/>
  <c r="QNO13" i="17"/>
  <c r="QNP13" i="17"/>
  <c r="QNQ13" i="17"/>
  <c r="QNR13" i="17"/>
  <c r="QNS13" i="17"/>
  <c r="QNT13" i="17"/>
  <c r="QNU13" i="17"/>
  <c r="QNV13" i="17"/>
  <c r="QNW13" i="17"/>
  <c r="QNX13" i="17"/>
  <c r="QNY13" i="17"/>
  <c r="QNZ13" i="17"/>
  <c r="QOA13" i="17"/>
  <c r="QOB13" i="17"/>
  <c r="QOC13" i="17"/>
  <c r="QOD13" i="17"/>
  <c r="QOE13" i="17"/>
  <c r="QOF13" i="17"/>
  <c r="QOG13" i="17"/>
  <c r="QOH13" i="17"/>
  <c r="QOI13" i="17"/>
  <c r="QOJ13" i="17"/>
  <c r="QOK13" i="17"/>
  <c r="QOL13" i="17"/>
  <c r="QOM13" i="17"/>
  <c r="QON13" i="17"/>
  <c r="QOO13" i="17"/>
  <c r="QOP13" i="17"/>
  <c r="QOQ13" i="17"/>
  <c r="QOR13" i="17"/>
  <c r="QOS13" i="17"/>
  <c r="QOT13" i="17"/>
  <c r="QOU13" i="17"/>
  <c r="QOV13" i="17"/>
  <c r="QOW13" i="17"/>
  <c r="QOX13" i="17"/>
  <c r="QOY13" i="17"/>
  <c r="QOZ13" i="17"/>
  <c r="QPA13" i="17"/>
  <c r="QPB13" i="17"/>
  <c r="QPC13" i="17"/>
  <c r="QPD13" i="17"/>
  <c r="QPE13" i="17"/>
  <c r="QPF13" i="17"/>
  <c r="QPG13" i="17"/>
  <c r="QPH13" i="17"/>
  <c r="QPI13" i="17"/>
  <c r="QPJ13" i="17"/>
  <c r="QPK13" i="17"/>
  <c r="QPL13" i="17"/>
  <c r="QPM13" i="17"/>
  <c r="QPN13" i="17"/>
  <c r="QPO13" i="17"/>
  <c r="QPP13" i="17"/>
  <c r="QPQ13" i="17"/>
  <c r="QPR13" i="17"/>
  <c r="QPS13" i="17"/>
  <c r="QPT13" i="17"/>
  <c r="QPU13" i="17"/>
  <c r="QPV13" i="17"/>
  <c r="QPW13" i="17"/>
  <c r="QPX13" i="17"/>
  <c r="QPY13" i="17"/>
  <c r="QPZ13" i="17"/>
  <c r="QQA13" i="17"/>
  <c r="QQB13" i="17"/>
  <c r="QQC13" i="17"/>
  <c r="QQD13" i="17"/>
  <c r="QQE13" i="17"/>
  <c r="QQF13" i="17"/>
  <c r="QQG13" i="17"/>
  <c r="QQH13" i="17"/>
  <c r="QQI13" i="17"/>
  <c r="QQJ13" i="17"/>
  <c r="QQK13" i="17"/>
  <c r="QQL13" i="17"/>
  <c r="QQM13" i="17"/>
  <c r="QQN13" i="17"/>
  <c r="QQO13" i="17"/>
  <c r="QQP13" i="17"/>
  <c r="QQQ13" i="17"/>
  <c r="QQR13" i="17"/>
  <c r="QQS13" i="17"/>
  <c r="QQT13" i="17"/>
  <c r="QQU13" i="17"/>
  <c r="QQV13" i="17"/>
  <c r="QQW13" i="17"/>
  <c r="QQX13" i="17"/>
  <c r="QQY13" i="17"/>
  <c r="QQZ13" i="17"/>
  <c r="QRA13" i="17"/>
  <c r="QRB13" i="17"/>
  <c r="QRC13" i="17"/>
  <c r="QRD13" i="17"/>
  <c r="QRE13" i="17"/>
  <c r="QRF13" i="17"/>
  <c r="QRG13" i="17"/>
  <c r="QRH13" i="17"/>
  <c r="QRI13" i="17"/>
  <c r="QRJ13" i="17"/>
  <c r="QRK13" i="17"/>
  <c r="QRL13" i="17"/>
  <c r="QRM13" i="17"/>
  <c r="QRN13" i="17"/>
  <c r="QRO13" i="17"/>
  <c r="QRP13" i="17"/>
  <c r="QRQ13" i="17"/>
  <c r="QRR13" i="17"/>
  <c r="QRS13" i="17"/>
  <c r="QRT13" i="17"/>
  <c r="QRU13" i="17"/>
  <c r="QRV13" i="17"/>
  <c r="QRW13" i="17"/>
  <c r="QRX13" i="17"/>
  <c r="QRY13" i="17"/>
  <c r="QRZ13" i="17"/>
  <c r="QSA13" i="17"/>
  <c r="QSB13" i="17"/>
  <c r="QSC13" i="17"/>
  <c r="QSD13" i="17"/>
  <c r="QSE13" i="17"/>
  <c r="QSF13" i="17"/>
  <c r="QSG13" i="17"/>
  <c r="QSH13" i="17"/>
  <c r="QSI13" i="17"/>
  <c r="QSJ13" i="17"/>
  <c r="QSK13" i="17"/>
  <c r="QSL13" i="17"/>
  <c r="QSM13" i="17"/>
  <c r="QSN13" i="17"/>
  <c r="QSO13" i="17"/>
  <c r="QSP13" i="17"/>
  <c r="QSQ13" i="17"/>
  <c r="QSR13" i="17"/>
  <c r="QSS13" i="17"/>
  <c r="QST13" i="17"/>
  <c r="QSU13" i="17"/>
  <c r="QSV13" i="17"/>
  <c r="QSW13" i="17"/>
  <c r="QSX13" i="17"/>
  <c r="QSY13" i="17"/>
  <c r="QSZ13" i="17"/>
  <c r="QTA13" i="17"/>
  <c r="QTB13" i="17"/>
  <c r="QTC13" i="17"/>
  <c r="QTD13" i="17"/>
  <c r="QTE13" i="17"/>
  <c r="QTF13" i="17"/>
  <c r="QTG13" i="17"/>
  <c r="QTH13" i="17"/>
  <c r="QTI13" i="17"/>
  <c r="QTJ13" i="17"/>
  <c r="QTK13" i="17"/>
  <c r="QTL13" i="17"/>
  <c r="QTM13" i="17"/>
  <c r="QTN13" i="17"/>
  <c r="QTO13" i="17"/>
  <c r="QTP13" i="17"/>
  <c r="QTQ13" i="17"/>
  <c r="QTR13" i="17"/>
  <c r="QTS13" i="17"/>
  <c r="QTT13" i="17"/>
  <c r="QTU13" i="17"/>
  <c r="QTV13" i="17"/>
  <c r="QTW13" i="17"/>
  <c r="QTX13" i="17"/>
  <c r="QTY13" i="17"/>
  <c r="QTZ13" i="17"/>
  <c r="QUA13" i="17"/>
  <c r="QUB13" i="17"/>
  <c r="QUC13" i="17"/>
  <c r="QUD13" i="17"/>
  <c r="QUE13" i="17"/>
  <c r="QUF13" i="17"/>
  <c r="QUG13" i="17"/>
  <c r="QUH13" i="17"/>
  <c r="QUI13" i="17"/>
  <c r="QUJ13" i="17"/>
  <c r="QUK13" i="17"/>
  <c r="QUL13" i="17"/>
  <c r="QUM13" i="17"/>
  <c r="QUN13" i="17"/>
  <c r="QUO13" i="17"/>
  <c r="QUP13" i="17"/>
  <c r="QUQ13" i="17"/>
  <c r="QUR13" i="17"/>
  <c r="QUS13" i="17"/>
  <c r="QUT13" i="17"/>
  <c r="QUU13" i="17"/>
  <c r="QUV13" i="17"/>
  <c r="QUW13" i="17"/>
  <c r="QUX13" i="17"/>
  <c r="QUY13" i="17"/>
  <c r="QUZ13" i="17"/>
  <c r="QVA13" i="17"/>
  <c r="QVB13" i="17"/>
  <c r="QVC13" i="17"/>
  <c r="QVD13" i="17"/>
  <c r="QVE13" i="17"/>
  <c r="QVF13" i="17"/>
  <c r="QVG13" i="17"/>
  <c r="QVH13" i="17"/>
  <c r="QVI13" i="17"/>
  <c r="QVJ13" i="17"/>
  <c r="QVK13" i="17"/>
  <c r="QVL13" i="17"/>
  <c r="QVM13" i="17"/>
  <c r="QVN13" i="17"/>
  <c r="QVO13" i="17"/>
  <c r="QVP13" i="17"/>
  <c r="QVQ13" i="17"/>
  <c r="QVR13" i="17"/>
  <c r="QVS13" i="17"/>
  <c r="QVT13" i="17"/>
  <c r="QVU13" i="17"/>
  <c r="QVV13" i="17"/>
  <c r="QVW13" i="17"/>
  <c r="QVX13" i="17"/>
  <c r="QVY13" i="17"/>
  <c r="QVZ13" i="17"/>
  <c r="QWA13" i="17"/>
  <c r="QWB13" i="17"/>
  <c r="QWC13" i="17"/>
  <c r="QWD13" i="17"/>
  <c r="QWE13" i="17"/>
  <c r="QWF13" i="17"/>
  <c r="QWG13" i="17"/>
  <c r="QWH13" i="17"/>
  <c r="QWI13" i="17"/>
  <c r="QWJ13" i="17"/>
  <c r="QWK13" i="17"/>
  <c r="QWL13" i="17"/>
  <c r="QWM13" i="17"/>
  <c r="QWN13" i="17"/>
  <c r="QWO13" i="17"/>
  <c r="QWP13" i="17"/>
  <c r="QWQ13" i="17"/>
  <c r="QWR13" i="17"/>
  <c r="QWS13" i="17"/>
  <c r="QWT13" i="17"/>
  <c r="QWU13" i="17"/>
  <c r="QWV13" i="17"/>
  <c r="QWW13" i="17"/>
  <c r="QWX13" i="17"/>
  <c r="QWY13" i="17"/>
  <c r="QWZ13" i="17"/>
  <c r="QXA13" i="17"/>
  <c r="QXB13" i="17"/>
  <c r="QXC13" i="17"/>
  <c r="QXD13" i="17"/>
  <c r="QXE13" i="17"/>
  <c r="QXF13" i="17"/>
  <c r="QXG13" i="17"/>
  <c r="QXH13" i="17"/>
  <c r="QXI13" i="17"/>
  <c r="QXJ13" i="17"/>
  <c r="QXK13" i="17"/>
  <c r="QXL13" i="17"/>
  <c r="QXM13" i="17"/>
  <c r="QXN13" i="17"/>
  <c r="QXO13" i="17"/>
  <c r="QXP13" i="17"/>
  <c r="QXQ13" i="17"/>
  <c r="QXR13" i="17"/>
  <c r="QXS13" i="17"/>
  <c r="QXT13" i="17"/>
  <c r="QXU13" i="17"/>
  <c r="QXV13" i="17"/>
  <c r="QXW13" i="17"/>
  <c r="QXX13" i="17"/>
  <c r="QXY13" i="17"/>
  <c r="QXZ13" i="17"/>
  <c r="QYA13" i="17"/>
  <c r="QYB13" i="17"/>
  <c r="QYC13" i="17"/>
  <c r="QYD13" i="17"/>
  <c r="QYE13" i="17"/>
  <c r="QYF13" i="17"/>
  <c r="QYG13" i="17"/>
  <c r="QYH13" i="17"/>
  <c r="QYI13" i="17"/>
  <c r="QYJ13" i="17"/>
  <c r="QYK13" i="17"/>
  <c r="QYL13" i="17"/>
  <c r="QYM13" i="17"/>
  <c r="QYN13" i="17"/>
  <c r="QYO13" i="17"/>
  <c r="QYP13" i="17"/>
  <c r="QYQ13" i="17"/>
  <c r="QYR13" i="17"/>
  <c r="QYS13" i="17"/>
  <c r="QYT13" i="17"/>
  <c r="QYU13" i="17"/>
  <c r="QYV13" i="17"/>
  <c r="QYW13" i="17"/>
  <c r="QYX13" i="17"/>
  <c r="QYY13" i="17"/>
  <c r="QYZ13" i="17"/>
  <c r="QZA13" i="17"/>
  <c r="QZB13" i="17"/>
  <c r="QZC13" i="17"/>
  <c r="QZD13" i="17"/>
  <c r="QZE13" i="17"/>
  <c r="QZF13" i="17"/>
  <c r="QZG13" i="17"/>
  <c r="QZH13" i="17"/>
  <c r="QZI13" i="17"/>
  <c r="QZJ13" i="17"/>
  <c r="QZK13" i="17"/>
  <c r="QZL13" i="17"/>
  <c r="QZM13" i="17"/>
  <c r="QZN13" i="17"/>
  <c r="QZO13" i="17"/>
  <c r="QZP13" i="17"/>
  <c r="QZQ13" i="17"/>
  <c r="QZR13" i="17"/>
  <c r="QZS13" i="17"/>
  <c r="QZT13" i="17"/>
  <c r="QZU13" i="17"/>
  <c r="QZV13" i="17"/>
  <c r="QZW13" i="17"/>
  <c r="QZX13" i="17"/>
  <c r="QZY13" i="17"/>
  <c r="QZZ13" i="17"/>
  <c r="RAA13" i="17"/>
  <c r="RAB13" i="17"/>
  <c r="RAC13" i="17"/>
  <c r="RAD13" i="17"/>
  <c r="RAE13" i="17"/>
  <c r="RAF13" i="17"/>
  <c r="RAG13" i="17"/>
  <c r="RAH13" i="17"/>
  <c r="RAI13" i="17"/>
  <c r="RAJ13" i="17"/>
  <c r="RAK13" i="17"/>
  <c r="RAL13" i="17"/>
  <c r="RAM13" i="17"/>
  <c r="RAN13" i="17"/>
  <c r="RAO13" i="17"/>
  <c r="RAP13" i="17"/>
  <c r="RAQ13" i="17"/>
  <c r="RAR13" i="17"/>
  <c r="RAS13" i="17"/>
  <c r="RAT13" i="17"/>
  <c r="RAU13" i="17"/>
  <c r="RAV13" i="17"/>
  <c r="RAW13" i="17"/>
  <c r="RAX13" i="17"/>
  <c r="RAY13" i="17"/>
  <c r="RAZ13" i="17"/>
  <c r="RBA13" i="17"/>
  <c r="RBB13" i="17"/>
  <c r="RBC13" i="17"/>
  <c r="RBD13" i="17"/>
  <c r="RBE13" i="17"/>
  <c r="RBF13" i="17"/>
  <c r="RBG13" i="17"/>
  <c r="RBH13" i="17"/>
  <c r="RBI13" i="17"/>
  <c r="RBJ13" i="17"/>
  <c r="RBK13" i="17"/>
  <c r="RBL13" i="17"/>
  <c r="RBM13" i="17"/>
  <c r="RBN13" i="17"/>
  <c r="RBO13" i="17"/>
  <c r="RBP13" i="17"/>
  <c r="RBQ13" i="17"/>
  <c r="RBR13" i="17"/>
  <c r="RBS13" i="17"/>
  <c r="RBT13" i="17"/>
  <c r="RBU13" i="17"/>
  <c r="RBV13" i="17"/>
  <c r="RBW13" i="17"/>
  <c r="RBX13" i="17"/>
  <c r="RBY13" i="17"/>
  <c r="RBZ13" i="17"/>
  <c r="RCA13" i="17"/>
  <c r="RCB13" i="17"/>
  <c r="RCC13" i="17"/>
  <c r="RCD13" i="17"/>
  <c r="RCE13" i="17"/>
  <c r="RCF13" i="17"/>
  <c r="RCG13" i="17"/>
  <c r="RCH13" i="17"/>
  <c r="RCI13" i="17"/>
  <c r="RCJ13" i="17"/>
  <c r="RCK13" i="17"/>
  <c r="RCL13" i="17"/>
  <c r="RCM13" i="17"/>
  <c r="RCN13" i="17"/>
  <c r="RCO13" i="17"/>
  <c r="RCP13" i="17"/>
  <c r="RCQ13" i="17"/>
  <c r="RCR13" i="17"/>
  <c r="RCS13" i="17"/>
  <c r="RCT13" i="17"/>
  <c r="RCU13" i="17"/>
  <c r="RCV13" i="17"/>
  <c r="RCW13" i="17"/>
  <c r="RCX13" i="17"/>
  <c r="RCY13" i="17"/>
  <c r="RCZ13" i="17"/>
  <c r="RDA13" i="17"/>
  <c r="RDB13" i="17"/>
  <c r="RDC13" i="17"/>
  <c r="RDD13" i="17"/>
  <c r="RDE13" i="17"/>
  <c r="RDF13" i="17"/>
  <c r="RDG13" i="17"/>
  <c r="RDH13" i="17"/>
  <c r="RDI13" i="17"/>
  <c r="RDJ13" i="17"/>
  <c r="RDK13" i="17"/>
  <c r="RDL13" i="17"/>
  <c r="RDM13" i="17"/>
  <c r="RDN13" i="17"/>
  <c r="RDO13" i="17"/>
  <c r="RDP13" i="17"/>
  <c r="RDQ13" i="17"/>
  <c r="RDR13" i="17"/>
  <c r="RDS13" i="17"/>
  <c r="RDT13" i="17"/>
  <c r="RDU13" i="17"/>
  <c r="RDV13" i="17"/>
  <c r="RDW13" i="17"/>
  <c r="RDX13" i="17"/>
  <c r="RDY13" i="17"/>
  <c r="RDZ13" i="17"/>
  <c r="REA13" i="17"/>
  <c r="REB13" i="17"/>
  <c r="REC13" i="17"/>
  <c r="RED13" i="17"/>
  <c r="REE13" i="17"/>
  <c r="REF13" i="17"/>
  <c r="REG13" i="17"/>
  <c r="REH13" i="17"/>
  <c r="REI13" i="17"/>
  <c r="REJ13" i="17"/>
  <c r="REK13" i="17"/>
  <c r="REL13" i="17"/>
  <c r="REM13" i="17"/>
  <c r="REN13" i="17"/>
  <c r="REO13" i="17"/>
  <c r="REP13" i="17"/>
  <c r="REQ13" i="17"/>
  <c r="RER13" i="17"/>
  <c r="RES13" i="17"/>
  <c r="RET13" i="17"/>
  <c r="REU13" i="17"/>
  <c r="REV13" i="17"/>
  <c r="REW13" i="17"/>
  <c r="REX13" i="17"/>
  <c r="REY13" i="17"/>
  <c r="REZ13" i="17"/>
  <c r="RFA13" i="17"/>
  <c r="RFB13" i="17"/>
  <c r="RFC13" i="17"/>
  <c r="RFD13" i="17"/>
  <c r="RFE13" i="17"/>
  <c r="RFF13" i="17"/>
  <c r="RFG13" i="17"/>
  <c r="RFH13" i="17"/>
  <c r="RFI13" i="17"/>
  <c r="RFJ13" i="17"/>
  <c r="RFK13" i="17"/>
  <c r="RFL13" i="17"/>
  <c r="RFM13" i="17"/>
  <c r="RFN13" i="17"/>
  <c r="RFO13" i="17"/>
  <c r="RFP13" i="17"/>
  <c r="RFQ13" i="17"/>
  <c r="RFR13" i="17"/>
  <c r="RFS13" i="17"/>
  <c r="RFT13" i="17"/>
  <c r="RFU13" i="17"/>
  <c r="RFV13" i="17"/>
  <c r="RFW13" i="17"/>
  <c r="RFX13" i="17"/>
  <c r="RFY13" i="17"/>
  <c r="RFZ13" i="17"/>
  <c r="RGA13" i="17"/>
  <c r="RGB13" i="17"/>
  <c r="RGC13" i="17"/>
  <c r="RGD13" i="17"/>
  <c r="RGE13" i="17"/>
  <c r="RGF13" i="17"/>
  <c r="RGG13" i="17"/>
  <c r="RGH13" i="17"/>
  <c r="RGI13" i="17"/>
  <c r="RGJ13" i="17"/>
  <c r="RGK13" i="17"/>
  <c r="RGL13" i="17"/>
  <c r="RGM13" i="17"/>
  <c r="RGN13" i="17"/>
  <c r="RGO13" i="17"/>
  <c r="RGP13" i="17"/>
  <c r="RGQ13" i="17"/>
  <c r="RGR13" i="17"/>
  <c r="RGS13" i="17"/>
  <c r="RGT13" i="17"/>
  <c r="RGU13" i="17"/>
  <c r="RGV13" i="17"/>
  <c r="RGW13" i="17"/>
  <c r="RGX13" i="17"/>
  <c r="RGY13" i="17"/>
  <c r="RGZ13" i="17"/>
  <c r="RHA13" i="17"/>
  <c r="RHB13" i="17"/>
  <c r="RHC13" i="17"/>
  <c r="RHD13" i="17"/>
  <c r="RHE13" i="17"/>
  <c r="RHF13" i="17"/>
  <c r="RHG13" i="17"/>
  <c r="RHH13" i="17"/>
  <c r="RHI13" i="17"/>
  <c r="RHJ13" i="17"/>
  <c r="RHK13" i="17"/>
  <c r="RHL13" i="17"/>
  <c r="RHM13" i="17"/>
  <c r="RHN13" i="17"/>
  <c r="RHO13" i="17"/>
  <c r="RHP13" i="17"/>
  <c r="RHQ13" i="17"/>
  <c r="RHR13" i="17"/>
  <c r="RHS13" i="17"/>
  <c r="RHT13" i="17"/>
  <c r="RHU13" i="17"/>
  <c r="RHV13" i="17"/>
  <c r="RHW13" i="17"/>
  <c r="RHX13" i="17"/>
  <c r="RHY13" i="17"/>
  <c r="RHZ13" i="17"/>
  <c r="RIA13" i="17"/>
  <c r="RIB13" i="17"/>
  <c r="RIC13" i="17"/>
  <c r="RID13" i="17"/>
  <c r="RIE13" i="17"/>
  <c r="RIF13" i="17"/>
  <c r="RIG13" i="17"/>
  <c r="RIH13" i="17"/>
  <c r="RII13" i="17"/>
  <c r="RIJ13" i="17"/>
  <c r="RIK13" i="17"/>
  <c r="RIL13" i="17"/>
  <c r="RIM13" i="17"/>
  <c r="RIN13" i="17"/>
  <c r="RIO13" i="17"/>
  <c r="RIP13" i="17"/>
  <c r="RIQ13" i="17"/>
  <c r="RIR13" i="17"/>
  <c r="RIS13" i="17"/>
  <c r="RIT13" i="17"/>
  <c r="RIU13" i="17"/>
  <c r="RIV13" i="17"/>
  <c r="RIW13" i="17"/>
  <c r="RIX13" i="17"/>
  <c r="RIY13" i="17"/>
  <c r="RIZ13" i="17"/>
  <c r="RJA13" i="17"/>
  <c r="RJB13" i="17"/>
  <c r="RJC13" i="17"/>
  <c r="RJD13" i="17"/>
  <c r="RJE13" i="17"/>
  <c r="RJF13" i="17"/>
  <c r="RJG13" i="17"/>
  <c r="RJH13" i="17"/>
  <c r="RJI13" i="17"/>
  <c r="RJJ13" i="17"/>
  <c r="RJK13" i="17"/>
  <c r="RJL13" i="17"/>
  <c r="RJM13" i="17"/>
  <c r="RJN13" i="17"/>
  <c r="RJO13" i="17"/>
  <c r="RJP13" i="17"/>
  <c r="RJQ13" i="17"/>
  <c r="RJR13" i="17"/>
  <c r="RJS13" i="17"/>
  <c r="RJT13" i="17"/>
  <c r="RJU13" i="17"/>
  <c r="RJV13" i="17"/>
  <c r="RJW13" i="17"/>
  <c r="RJX13" i="17"/>
  <c r="RJY13" i="17"/>
  <c r="RJZ13" i="17"/>
  <c r="RKA13" i="17"/>
  <c r="RKB13" i="17"/>
  <c r="RKC13" i="17"/>
  <c r="RKD13" i="17"/>
  <c r="RKE13" i="17"/>
  <c r="RKF13" i="17"/>
  <c r="RKG13" i="17"/>
  <c r="RKH13" i="17"/>
  <c r="RKI13" i="17"/>
  <c r="RKJ13" i="17"/>
  <c r="RKK13" i="17"/>
  <c r="RKL13" i="17"/>
  <c r="RKM13" i="17"/>
  <c r="RKN13" i="17"/>
  <c r="RKO13" i="17"/>
  <c r="RKP13" i="17"/>
  <c r="RKQ13" i="17"/>
  <c r="RKR13" i="17"/>
  <c r="RKS13" i="17"/>
  <c r="RKT13" i="17"/>
  <c r="RKU13" i="17"/>
  <c r="RKV13" i="17"/>
  <c r="RKW13" i="17"/>
  <c r="RKX13" i="17"/>
  <c r="RKY13" i="17"/>
  <c r="RKZ13" i="17"/>
  <c r="RLA13" i="17"/>
  <c r="RLB13" i="17"/>
  <c r="RLC13" i="17"/>
  <c r="RLD13" i="17"/>
  <c r="RLE13" i="17"/>
  <c r="RLF13" i="17"/>
  <c r="RLG13" i="17"/>
  <c r="RLH13" i="17"/>
  <c r="RLI13" i="17"/>
  <c r="RLJ13" i="17"/>
  <c r="RLK13" i="17"/>
  <c r="RLL13" i="17"/>
  <c r="RLM13" i="17"/>
  <c r="RLN13" i="17"/>
  <c r="RLO13" i="17"/>
  <c r="RLP13" i="17"/>
  <c r="RLQ13" i="17"/>
  <c r="RLR13" i="17"/>
  <c r="RLS13" i="17"/>
  <c r="RLT13" i="17"/>
  <c r="RLU13" i="17"/>
  <c r="RLV13" i="17"/>
  <c r="RLW13" i="17"/>
  <c r="RLX13" i="17"/>
  <c r="RLY13" i="17"/>
  <c r="RLZ13" i="17"/>
  <c r="RMA13" i="17"/>
  <c r="RMB13" i="17"/>
  <c r="RMC13" i="17"/>
  <c r="RMD13" i="17"/>
  <c r="RME13" i="17"/>
  <c r="RMF13" i="17"/>
  <c r="RMG13" i="17"/>
  <c r="RMH13" i="17"/>
  <c r="RMI13" i="17"/>
  <c r="RMJ13" i="17"/>
  <c r="RMK13" i="17"/>
  <c r="RML13" i="17"/>
  <c r="RMM13" i="17"/>
  <c r="RMN13" i="17"/>
  <c r="RMO13" i="17"/>
  <c r="RMP13" i="17"/>
  <c r="RMQ13" i="17"/>
  <c r="RMR13" i="17"/>
  <c r="RMS13" i="17"/>
  <c r="RMT13" i="17"/>
  <c r="RMU13" i="17"/>
  <c r="RMV13" i="17"/>
  <c r="RMW13" i="17"/>
  <c r="RMX13" i="17"/>
  <c r="RMY13" i="17"/>
  <c r="RMZ13" i="17"/>
  <c r="RNA13" i="17"/>
  <c r="RNB13" i="17"/>
  <c r="RNC13" i="17"/>
  <c r="RND13" i="17"/>
  <c r="RNE13" i="17"/>
  <c r="RNF13" i="17"/>
  <c r="RNG13" i="17"/>
  <c r="RNH13" i="17"/>
  <c r="RNI13" i="17"/>
  <c r="RNJ13" i="17"/>
  <c r="RNK13" i="17"/>
  <c r="RNL13" i="17"/>
  <c r="RNM13" i="17"/>
  <c r="RNN13" i="17"/>
  <c r="RNO13" i="17"/>
  <c r="RNP13" i="17"/>
  <c r="RNQ13" i="17"/>
  <c r="RNR13" i="17"/>
  <c r="RNS13" i="17"/>
  <c r="RNT13" i="17"/>
  <c r="RNU13" i="17"/>
  <c r="RNV13" i="17"/>
  <c r="RNW13" i="17"/>
  <c r="RNX13" i="17"/>
  <c r="RNY13" i="17"/>
  <c r="RNZ13" i="17"/>
  <c r="ROA13" i="17"/>
  <c r="ROB13" i="17"/>
  <c r="ROC13" i="17"/>
  <c r="ROD13" i="17"/>
  <c r="ROE13" i="17"/>
  <c r="ROF13" i="17"/>
  <c r="ROG13" i="17"/>
  <c r="ROH13" i="17"/>
  <c r="ROI13" i="17"/>
  <c r="ROJ13" i="17"/>
  <c r="ROK13" i="17"/>
  <c r="ROL13" i="17"/>
  <c r="ROM13" i="17"/>
  <c r="RON13" i="17"/>
  <c r="ROO13" i="17"/>
  <c r="ROP13" i="17"/>
  <c r="ROQ13" i="17"/>
  <c r="ROR13" i="17"/>
  <c r="ROS13" i="17"/>
  <c r="ROT13" i="17"/>
  <c r="ROU13" i="17"/>
  <c r="ROV13" i="17"/>
  <c r="ROW13" i="17"/>
  <c r="ROX13" i="17"/>
  <c r="ROY13" i="17"/>
  <c r="ROZ13" i="17"/>
  <c r="RPA13" i="17"/>
  <c r="RPB13" i="17"/>
  <c r="RPC13" i="17"/>
  <c r="RPD13" i="17"/>
  <c r="RPE13" i="17"/>
  <c r="RPF13" i="17"/>
  <c r="RPG13" i="17"/>
  <c r="RPH13" i="17"/>
  <c r="RPI13" i="17"/>
  <c r="RPJ13" i="17"/>
  <c r="RPK13" i="17"/>
  <c r="RPL13" i="17"/>
  <c r="RPM13" i="17"/>
  <c r="RPN13" i="17"/>
  <c r="RPO13" i="17"/>
  <c r="RPP13" i="17"/>
  <c r="RPQ13" i="17"/>
  <c r="RPR13" i="17"/>
  <c r="RPS13" i="17"/>
  <c r="RPT13" i="17"/>
  <c r="RPU13" i="17"/>
  <c r="RPV13" i="17"/>
  <c r="RPW13" i="17"/>
  <c r="RPX13" i="17"/>
  <c r="RPY13" i="17"/>
  <c r="RPZ13" i="17"/>
  <c r="RQA13" i="17"/>
  <c r="RQB13" i="17"/>
  <c r="RQC13" i="17"/>
  <c r="RQD13" i="17"/>
  <c r="RQE13" i="17"/>
  <c r="RQF13" i="17"/>
  <c r="RQG13" i="17"/>
  <c r="RQH13" i="17"/>
  <c r="RQI13" i="17"/>
  <c r="RQJ13" i="17"/>
  <c r="RQK13" i="17"/>
  <c r="RQL13" i="17"/>
  <c r="RQM13" i="17"/>
  <c r="RQN13" i="17"/>
  <c r="RQO13" i="17"/>
  <c r="RQP13" i="17"/>
  <c r="RQQ13" i="17"/>
  <c r="RQR13" i="17"/>
  <c r="RQS13" i="17"/>
  <c r="RQT13" i="17"/>
  <c r="RQU13" i="17"/>
  <c r="RQV13" i="17"/>
  <c r="RQW13" i="17"/>
  <c r="RQX13" i="17"/>
  <c r="RQY13" i="17"/>
  <c r="RQZ13" i="17"/>
  <c r="RRA13" i="17"/>
  <c r="RRB13" i="17"/>
  <c r="RRC13" i="17"/>
  <c r="RRD13" i="17"/>
  <c r="RRE13" i="17"/>
  <c r="RRF13" i="17"/>
  <c r="RRG13" i="17"/>
  <c r="RRH13" i="17"/>
  <c r="RRI13" i="17"/>
  <c r="RRJ13" i="17"/>
  <c r="RRK13" i="17"/>
  <c r="RRL13" i="17"/>
  <c r="RRM13" i="17"/>
  <c r="RRN13" i="17"/>
  <c r="RRO13" i="17"/>
  <c r="RRP13" i="17"/>
  <c r="RRQ13" i="17"/>
  <c r="RRR13" i="17"/>
  <c r="RRS13" i="17"/>
  <c r="RRT13" i="17"/>
  <c r="RRU13" i="17"/>
  <c r="RRV13" i="17"/>
  <c r="RRW13" i="17"/>
  <c r="RRX13" i="17"/>
  <c r="RRY13" i="17"/>
  <c r="RRZ13" i="17"/>
  <c r="RSA13" i="17"/>
  <c r="RSB13" i="17"/>
  <c r="RSC13" i="17"/>
  <c r="RSD13" i="17"/>
  <c r="RSE13" i="17"/>
  <c r="RSF13" i="17"/>
  <c r="RSG13" i="17"/>
  <c r="RSH13" i="17"/>
  <c r="RSI13" i="17"/>
  <c r="RSJ13" i="17"/>
  <c r="RSK13" i="17"/>
  <c r="RSL13" i="17"/>
  <c r="RSM13" i="17"/>
  <c r="RSN13" i="17"/>
  <c r="RSO13" i="17"/>
  <c r="RSP13" i="17"/>
  <c r="RSQ13" i="17"/>
  <c r="RSR13" i="17"/>
  <c r="RSS13" i="17"/>
  <c r="RST13" i="17"/>
  <c r="RSU13" i="17"/>
  <c r="RSV13" i="17"/>
  <c r="RSW13" i="17"/>
  <c r="RSX13" i="17"/>
  <c r="RSY13" i="17"/>
  <c r="RSZ13" i="17"/>
  <c r="RTA13" i="17"/>
  <c r="RTB13" i="17"/>
  <c r="RTC13" i="17"/>
  <c r="RTD13" i="17"/>
  <c r="RTE13" i="17"/>
  <c r="RTF13" i="17"/>
  <c r="RTG13" i="17"/>
  <c r="RTH13" i="17"/>
  <c r="RTI13" i="17"/>
  <c r="RTJ13" i="17"/>
  <c r="RTK13" i="17"/>
  <c r="RTL13" i="17"/>
  <c r="RTM13" i="17"/>
  <c r="RTN13" i="17"/>
  <c r="RTO13" i="17"/>
  <c r="RTP13" i="17"/>
  <c r="RTQ13" i="17"/>
  <c r="RTR13" i="17"/>
  <c r="RTS13" i="17"/>
  <c r="RTT13" i="17"/>
  <c r="RTU13" i="17"/>
  <c r="RTV13" i="17"/>
  <c r="RTW13" i="17"/>
  <c r="RTX13" i="17"/>
  <c r="RTY13" i="17"/>
  <c r="RTZ13" i="17"/>
  <c r="RUA13" i="17"/>
  <c r="RUB13" i="17"/>
  <c r="RUC13" i="17"/>
  <c r="RUD13" i="17"/>
  <c r="RUE13" i="17"/>
  <c r="RUF13" i="17"/>
  <c r="RUG13" i="17"/>
  <c r="RUH13" i="17"/>
  <c r="RUI13" i="17"/>
  <c r="RUJ13" i="17"/>
  <c r="RUK13" i="17"/>
  <c r="RUL13" i="17"/>
  <c r="RUM13" i="17"/>
  <c r="RUN13" i="17"/>
  <c r="RUO13" i="17"/>
  <c r="RUP13" i="17"/>
  <c r="RUQ13" i="17"/>
  <c r="RUR13" i="17"/>
  <c r="RUS13" i="17"/>
  <c r="RUT13" i="17"/>
  <c r="RUU13" i="17"/>
  <c r="RUV13" i="17"/>
  <c r="RUW13" i="17"/>
  <c r="RUX13" i="17"/>
  <c r="RUY13" i="17"/>
  <c r="RUZ13" i="17"/>
  <c r="RVA13" i="17"/>
  <c r="RVB13" i="17"/>
  <c r="RVC13" i="17"/>
  <c r="RVD13" i="17"/>
  <c r="RVE13" i="17"/>
  <c r="RVF13" i="17"/>
  <c r="RVG13" i="17"/>
  <c r="RVH13" i="17"/>
  <c r="RVI13" i="17"/>
  <c r="RVJ13" i="17"/>
  <c r="RVK13" i="17"/>
  <c r="RVL13" i="17"/>
  <c r="RVM13" i="17"/>
  <c r="RVN13" i="17"/>
  <c r="RVO13" i="17"/>
  <c r="RVP13" i="17"/>
  <c r="RVQ13" i="17"/>
  <c r="RVR13" i="17"/>
  <c r="RVS13" i="17"/>
  <c r="RVT13" i="17"/>
  <c r="RVU13" i="17"/>
  <c r="RVV13" i="17"/>
  <c r="RVW13" i="17"/>
  <c r="RVX13" i="17"/>
  <c r="RVY13" i="17"/>
  <c r="RVZ13" i="17"/>
  <c r="RWA13" i="17"/>
  <c r="RWB13" i="17"/>
  <c r="RWC13" i="17"/>
  <c r="RWD13" i="17"/>
  <c r="RWE13" i="17"/>
  <c r="RWF13" i="17"/>
  <c r="RWG13" i="17"/>
  <c r="RWH13" i="17"/>
  <c r="RWI13" i="17"/>
  <c r="RWJ13" i="17"/>
  <c r="RWK13" i="17"/>
  <c r="RWL13" i="17"/>
  <c r="RWM13" i="17"/>
  <c r="RWN13" i="17"/>
  <c r="RWO13" i="17"/>
  <c r="RWP13" i="17"/>
  <c r="RWQ13" i="17"/>
  <c r="RWR13" i="17"/>
  <c r="RWS13" i="17"/>
  <c r="RWT13" i="17"/>
  <c r="RWU13" i="17"/>
  <c r="RWV13" i="17"/>
  <c r="RWW13" i="17"/>
  <c r="RWX13" i="17"/>
  <c r="RWY13" i="17"/>
  <c r="RWZ13" i="17"/>
  <c r="RXA13" i="17"/>
  <c r="RXB13" i="17"/>
  <c r="RXC13" i="17"/>
  <c r="RXD13" i="17"/>
  <c r="RXE13" i="17"/>
  <c r="RXF13" i="17"/>
  <c r="RXG13" i="17"/>
  <c r="RXH13" i="17"/>
  <c r="RXI13" i="17"/>
  <c r="RXJ13" i="17"/>
  <c r="RXK13" i="17"/>
  <c r="RXL13" i="17"/>
  <c r="RXM13" i="17"/>
  <c r="RXN13" i="17"/>
  <c r="RXO13" i="17"/>
  <c r="RXP13" i="17"/>
  <c r="RXQ13" i="17"/>
  <c r="RXR13" i="17"/>
  <c r="RXS13" i="17"/>
  <c r="RXT13" i="17"/>
  <c r="RXU13" i="17"/>
  <c r="RXV13" i="17"/>
  <c r="RXW13" i="17"/>
  <c r="RXX13" i="17"/>
  <c r="RXY13" i="17"/>
  <c r="RXZ13" i="17"/>
  <c r="RYA13" i="17"/>
  <c r="RYB13" i="17"/>
  <c r="RYC13" i="17"/>
  <c r="RYD13" i="17"/>
  <c r="RYE13" i="17"/>
  <c r="RYF13" i="17"/>
  <c r="RYG13" i="17"/>
  <c r="RYH13" i="17"/>
  <c r="RYI13" i="17"/>
  <c r="RYJ13" i="17"/>
  <c r="RYK13" i="17"/>
  <c r="RYL13" i="17"/>
  <c r="RYM13" i="17"/>
  <c r="RYN13" i="17"/>
  <c r="RYO13" i="17"/>
  <c r="RYP13" i="17"/>
  <c r="RYQ13" i="17"/>
  <c r="RYR13" i="17"/>
  <c r="RYS13" i="17"/>
  <c r="RYT13" i="17"/>
  <c r="RYU13" i="17"/>
  <c r="RYV13" i="17"/>
  <c r="RYW13" i="17"/>
  <c r="RYX13" i="17"/>
  <c r="RYY13" i="17"/>
  <c r="RYZ13" i="17"/>
  <c r="RZA13" i="17"/>
  <c r="RZB13" i="17"/>
  <c r="RZC13" i="17"/>
  <c r="RZD13" i="17"/>
  <c r="RZE13" i="17"/>
  <c r="RZF13" i="17"/>
  <c r="RZG13" i="17"/>
  <c r="RZH13" i="17"/>
  <c r="RZI13" i="17"/>
  <c r="RZJ13" i="17"/>
  <c r="RZK13" i="17"/>
  <c r="RZL13" i="17"/>
  <c r="RZM13" i="17"/>
  <c r="RZN13" i="17"/>
  <c r="RZO13" i="17"/>
  <c r="RZP13" i="17"/>
  <c r="RZQ13" i="17"/>
  <c r="RZR13" i="17"/>
  <c r="RZS13" i="17"/>
  <c r="RZT13" i="17"/>
  <c r="RZU13" i="17"/>
  <c r="RZV13" i="17"/>
  <c r="RZW13" i="17"/>
  <c r="RZX13" i="17"/>
  <c r="RZY13" i="17"/>
  <c r="RZZ13" i="17"/>
  <c r="SAA13" i="17"/>
  <c r="SAB13" i="17"/>
  <c r="SAC13" i="17"/>
  <c r="SAD13" i="17"/>
  <c r="SAE13" i="17"/>
  <c r="SAF13" i="17"/>
  <c r="SAG13" i="17"/>
  <c r="SAH13" i="17"/>
  <c r="SAI13" i="17"/>
  <c r="SAJ13" i="17"/>
  <c r="SAK13" i="17"/>
  <c r="SAL13" i="17"/>
  <c r="SAM13" i="17"/>
  <c r="SAN13" i="17"/>
  <c r="SAO13" i="17"/>
  <c r="SAP13" i="17"/>
  <c r="SAQ13" i="17"/>
  <c r="SAR13" i="17"/>
  <c r="SAS13" i="17"/>
  <c r="SAT13" i="17"/>
  <c r="SAU13" i="17"/>
  <c r="SAV13" i="17"/>
  <c r="SAW13" i="17"/>
  <c r="SAX13" i="17"/>
  <c r="SAY13" i="17"/>
  <c r="SAZ13" i="17"/>
  <c r="SBA13" i="17"/>
  <c r="SBB13" i="17"/>
  <c r="SBC13" i="17"/>
  <c r="SBD13" i="17"/>
  <c r="SBE13" i="17"/>
  <c r="SBF13" i="17"/>
  <c r="SBG13" i="17"/>
  <c r="SBH13" i="17"/>
  <c r="SBI13" i="17"/>
  <c r="SBJ13" i="17"/>
  <c r="SBK13" i="17"/>
  <c r="SBL13" i="17"/>
  <c r="SBM13" i="17"/>
  <c r="SBN13" i="17"/>
  <c r="SBO13" i="17"/>
  <c r="SBP13" i="17"/>
  <c r="SBQ13" i="17"/>
  <c r="SBR13" i="17"/>
  <c r="SBS13" i="17"/>
  <c r="SBT13" i="17"/>
  <c r="SBU13" i="17"/>
  <c r="SBV13" i="17"/>
  <c r="SBW13" i="17"/>
  <c r="SBX13" i="17"/>
  <c r="SBY13" i="17"/>
  <c r="SBZ13" i="17"/>
  <c r="SCA13" i="17"/>
  <c r="SCB13" i="17"/>
  <c r="SCC13" i="17"/>
  <c r="SCD13" i="17"/>
  <c r="SCE13" i="17"/>
  <c r="SCF13" i="17"/>
  <c r="SCG13" i="17"/>
  <c r="SCH13" i="17"/>
  <c r="SCI13" i="17"/>
  <c r="SCJ13" i="17"/>
  <c r="SCK13" i="17"/>
  <c r="SCL13" i="17"/>
  <c r="SCM13" i="17"/>
  <c r="SCN13" i="17"/>
  <c r="SCO13" i="17"/>
  <c r="SCP13" i="17"/>
  <c r="SCQ13" i="17"/>
  <c r="SCR13" i="17"/>
  <c r="SCS13" i="17"/>
  <c r="SCT13" i="17"/>
  <c r="SCU13" i="17"/>
  <c r="SCV13" i="17"/>
  <c r="SCW13" i="17"/>
  <c r="SCX13" i="17"/>
  <c r="SCY13" i="17"/>
  <c r="SCZ13" i="17"/>
  <c r="SDA13" i="17"/>
  <c r="SDB13" i="17"/>
  <c r="SDC13" i="17"/>
  <c r="SDD13" i="17"/>
  <c r="SDE13" i="17"/>
  <c r="SDF13" i="17"/>
  <c r="SDG13" i="17"/>
  <c r="SDH13" i="17"/>
  <c r="SDI13" i="17"/>
  <c r="SDJ13" i="17"/>
  <c r="SDK13" i="17"/>
  <c r="SDL13" i="17"/>
  <c r="SDM13" i="17"/>
  <c r="SDN13" i="17"/>
  <c r="SDO13" i="17"/>
  <c r="SDP13" i="17"/>
  <c r="SDQ13" i="17"/>
  <c r="SDR13" i="17"/>
  <c r="SDS13" i="17"/>
  <c r="SDT13" i="17"/>
  <c r="SDU13" i="17"/>
  <c r="SDV13" i="17"/>
  <c r="SDW13" i="17"/>
  <c r="SDX13" i="17"/>
  <c r="SDY13" i="17"/>
  <c r="SDZ13" i="17"/>
  <c r="SEA13" i="17"/>
  <c r="SEB13" i="17"/>
  <c r="SEC13" i="17"/>
  <c r="SED13" i="17"/>
  <c r="SEE13" i="17"/>
  <c r="SEF13" i="17"/>
  <c r="SEG13" i="17"/>
  <c r="SEH13" i="17"/>
  <c r="SEI13" i="17"/>
  <c r="SEJ13" i="17"/>
  <c r="SEK13" i="17"/>
  <c r="SEL13" i="17"/>
  <c r="SEM13" i="17"/>
  <c r="SEN13" i="17"/>
  <c r="SEO13" i="17"/>
  <c r="SEP13" i="17"/>
  <c r="SEQ13" i="17"/>
  <c r="SER13" i="17"/>
  <c r="SES13" i="17"/>
  <c r="SET13" i="17"/>
  <c r="SEU13" i="17"/>
  <c r="SEV13" i="17"/>
  <c r="SEW13" i="17"/>
  <c r="SEX13" i="17"/>
  <c r="SEY13" i="17"/>
  <c r="SEZ13" i="17"/>
  <c r="SFA13" i="17"/>
  <c r="SFB13" i="17"/>
  <c r="SFC13" i="17"/>
  <c r="SFD13" i="17"/>
  <c r="SFE13" i="17"/>
  <c r="SFF13" i="17"/>
  <c r="SFG13" i="17"/>
  <c r="SFH13" i="17"/>
  <c r="SFI13" i="17"/>
  <c r="SFJ13" i="17"/>
  <c r="SFK13" i="17"/>
  <c r="SFL13" i="17"/>
  <c r="SFM13" i="17"/>
  <c r="SFN13" i="17"/>
  <c r="SFO13" i="17"/>
  <c r="SFP13" i="17"/>
  <c r="SFQ13" i="17"/>
  <c r="SFR13" i="17"/>
  <c r="SFS13" i="17"/>
  <c r="SFT13" i="17"/>
  <c r="SFU13" i="17"/>
  <c r="SFV13" i="17"/>
  <c r="SFW13" i="17"/>
  <c r="SFX13" i="17"/>
  <c r="SFY13" i="17"/>
  <c r="SFZ13" i="17"/>
  <c r="SGA13" i="17"/>
  <c r="SGB13" i="17"/>
  <c r="SGC13" i="17"/>
  <c r="SGD13" i="17"/>
  <c r="SGE13" i="17"/>
  <c r="SGF13" i="17"/>
  <c r="SGG13" i="17"/>
  <c r="SGH13" i="17"/>
  <c r="SGI13" i="17"/>
  <c r="SGJ13" i="17"/>
  <c r="SGK13" i="17"/>
  <c r="SGL13" i="17"/>
  <c r="SGM13" i="17"/>
  <c r="SGN13" i="17"/>
  <c r="SGO13" i="17"/>
  <c r="SGP13" i="17"/>
  <c r="SGQ13" i="17"/>
  <c r="SGR13" i="17"/>
  <c r="SGS13" i="17"/>
  <c r="SGT13" i="17"/>
  <c r="SGU13" i="17"/>
  <c r="SGV13" i="17"/>
  <c r="SGW13" i="17"/>
  <c r="SGX13" i="17"/>
  <c r="SGY13" i="17"/>
  <c r="SGZ13" i="17"/>
  <c r="SHA13" i="17"/>
  <c r="SHB13" i="17"/>
  <c r="SHC13" i="17"/>
  <c r="SHD13" i="17"/>
  <c r="SHE13" i="17"/>
  <c r="SHF13" i="17"/>
  <c r="SHG13" i="17"/>
  <c r="SHH13" i="17"/>
  <c r="SHI13" i="17"/>
  <c r="SHJ13" i="17"/>
  <c r="SHK13" i="17"/>
  <c r="SHL13" i="17"/>
  <c r="SHM13" i="17"/>
  <c r="SHN13" i="17"/>
  <c r="SHO13" i="17"/>
  <c r="SHP13" i="17"/>
  <c r="SHQ13" i="17"/>
  <c r="SHR13" i="17"/>
  <c r="SHS13" i="17"/>
  <c r="SHT13" i="17"/>
  <c r="SHU13" i="17"/>
  <c r="SHV13" i="17"/>
  <c r="SHW13" i="17"/>
  <c r="SHX13" i="17"/>
  <c r="SHY13" i="17"/>
  <c r="SHZ13" i="17"/>
  <c r="SIA13" i="17"/>
  <c r="SIB13" i="17"/>
  <c r="SIC13" i="17"/>
  <c r="SID13" i="17"/>
  <c r="SIE13" i="17"/>
  <c r="SIF13" i="17"/>
  <c r="SIG13" i="17"/>
  <c r="SIH13" i="17"/>
  <c r="SII13" i="17"/>
  <c r="SIJ13" i="17"/>
  <c r="SIK13" i="17"/>
  <c r="SIL13" i="17"/>
  <c r="SIM13" i="17"/>
  <c r="SIN13" i="17"/>
  <c r="SIO13" i="17"/>
  <c r="SIP13" i="17"/>
  <c r="SIQ13" i="17"/>
  <c r="SIR13" i="17"/>
  <c r="SIS13" i="17"/>
  <c r="SIT13" i="17"/>
  <c r="SIU13" i="17"/>
  <c r="SIV13" i="17"/>
  <c r="SIW13" i="17"/>
  <c r="SIX13" i="17"/>
  <c r="SIY13" i="17"/>
  <c r="SIZ13" i="17"/>
  <c r="SJA13" i="17"/>
  <c r="SJB13" i="17"/>
  <c r="SJC13" i="17"/>
  <c r="SJD13" i="17"/>
  <c r="SJE13" i="17"/>
  <c r="SJF13" i="17"/>
  <c r="SJG13" i="17"/>
  <c r="SJH13" i="17"/>
  <c r="SJI13" i="17"/>
  <c r="SJJ13" i="17"/>
  <c r="SJK13" i="17"/>
  <c r="SJL13" i="17"/>
  <c r="SJM13" i="17"/>
  <c r="SJN13" i="17"/>
  <c r="SJO13" i="17"/>
  <c r="SJP13" i="17"/>
  <c r="SJQ13" i="17"/>
  <c r="SJR13" i="17"/>
  <c r="SJS13" i="17"/>
  <c r="SJT13" i="17"/>
  <c r="SJU13" i="17"/>
  <c r="SJV13" i="17"/>
  <c r="SJW13" i="17"/>
  <c r="SJX13" i="17"/>
  <c r="SJY13" i="17"/>
  <c r="SJZ13" i="17"/>
  <c r="SKA13" i="17"/>
  <c r="SKB13" i="17"/>
  <c r="SKC13" i="17"/>
  <c r="SKD13" i="17"/>
  <c r="SKE13" i="17"/>
  <c r="SKF13" i="17"/>
  <c r="SKG13" i="17"/>
  <c r="SKH13" i="17"/>
  <c r="SKI13" i="17"/>
  <c r="SKJ13" i="17"/>
  <c r="SKK13" i="17"/>
  <c r="SKL13" i="17"/>
  <c r="SKM13" i="17"/>
  <c r="SKN13" i="17"/>
  <c r="SKO13" i="17"/>
  <c r="SKP13" i="17"/>
  <c r="SKQ13" i="17"/>
  <c r="SKR13" i="17"/>
  <c r="SKS13" i="17"/>
  <c r="SKT13" i="17"/>
  <c r="SKU13" i="17"/>
  <c r="SKV13" i="17"/>
  <c r="SKW13" i="17"/>
  <c r="SKX13" i="17"/>
  <c r="SKY13" i="17"/>
  <c r="SKZ13" i="17"/>
  <c r="SLA13" i="17"/>
  <c r="SLB13" i="17"/>
  <c r="SLC13" i="17"/>
  <c r="SLD13" i="17"/>
  <c r="SLE13" i="17"/>
  <c r="SLF13" i="17"/>
  <c r="SLG13" i="17"/>
  <c r="SLH13" i="17"/>
  <c r="SLI13" i="17"/>
  <c r="SLJ13" i="17"/>
  <c r="SLK13" i="17"/>
  <c r="SLL13" i="17"/>
  <c r="SLM13" i="17"/>
  <c r="SLN13" i="17"/>
  <c r="SLO13" i="17"/>
  <c r="SLP13" i="17"/>
  <c r="SLQ13" i="17"/>
  <c r="SLR13" i="17"/>
  <c r="SLS13" i="17"/>
  <c r="SLT13" i="17"/>
  <c r="SLU13" i="17"/>
  <c r="SLV13" i="17"/>
  <c r="SLW13" i="17"/>
  <c r="SLX13" i="17"/>
  <c r="SLY13" i="17"/>
  <c r="SLZ13" i="17"/>
  <c r="SMA13" i="17"/>
  <c r="SMB13" i="17"/>
  <c r="SMC13" i="17"/>
  <c r="SMD13" i="17"/>
  <c r="SME13" i="17"/>
  <c r="SMF13" i="17"/>
  <c r="SMG13" i="17"/>
  <c r="SMH13" i="17"/>
  <c r="SMI13" i="17"/>
  <c r="SMJ13" i="17"/>
  <c r="SMK13" i="17"/>
  <c r="SML13" i="17"/>
  <c r="SMM13" i="17"/>
  <c r="SMN13" i="17"/>
  <c r="SMO13" i="17"/>
  <c r="SMP13" i="17"/>
  <c r="SMQ13" i="17"/>
  <c r="SMR13" i="17"/>
  <c r="SMS13" i="17"/>
  <c r="SMT13" i="17"/>
  <c r="SMU13" i="17"/>
  <c r="SMV13" i="17"/>
  <c r="SMW13" i="17"/>
  <c r="SMX13" i="17"/>
  <c r="SMY13" i="17"/>
  <c r="SMZ13" i="17"/>
  <c r="SNA13" i="17"/>
  <c r="SNB13" i="17"/>
  <c r="SNC13" i="17"/>
  <c r="SND13" i="17"/>
  <c r="SNE13" i="17"/>
  <c r="SNF13" i="17"/>
  <c r="SNG13" i="17"/>
  <c r="SNH13" i="17"/>
  <c r="SNI13" i="17"/>
  <c r="SNJ13" i="17"/>
  <c r="SNK13" i="17"/>
  <c r="SNL13" i="17"/>
  <c r="SNM13" i="17"/>
  <c r="SNN13" i="17"/>
  <c r="SNO13" i="17"/>
  <c r="SNP13" i="17"/>
  <c r="SNQ13" i="17"/>
  <c r="SNR13" i="17"/>
  <c r="SNS13" i="17"/>
  <c r="SNT13" i="17"/>
  <c r="SNU13" i="17"/>
  <c r="SNV13" i="17"/>
  <c r="SNW13" i="17"/>
  <c r="SNX13" i="17"/>
  <c r="SNY13" i="17"/>
  <c r="SNZ13" i="17"/>
  <c r="SOA13" i="17"/>
  <c r="SOB13" i="17"/>
  <c r="SOC13" i="17"/>
  <c r="SOD13" i="17"/>
  <c r="SOE13" i="17"/>
  <c r="SOF13" i="17"/>
  <c r="SOG13" i="17"/>
  <c r="SOH13" i="17"/>
  <c r="SOI13" i="17"/>
  <c r="SOJ13" i="17"/>
  <c r="SOK13" i="17"/>
  <c r="SOL13" i="17"/>
  <c r="SOM13" i="17"/>
  <c r="SON13" i="17"/>
  <c r="SOO13" i="17"/>
  <c r="SOP13" i="17"/>
  <c r="SOQ13" i="17"/>
  <c r="SOR13" i="17"/>
  <c r="SOS13" i="17"/>
  <c r="SOT13" i="17"/>
  <c r="SOU13" i="17"/>
  <c r="SOV13" i="17"/>
  <c r="SOW13" i="17"/>
  <c r="SOX13" i="17"/>
  <c r="SOY13" i="17"/>
  <c r="SOZ13" i="17"/>
  <c r="SPA13" i="17"/>
  <c r="SPB13" i="17"/>
  <c r="SPC13" i="17"/>
  <c r="SPD13" i="17"/>
  <c r="SPE13" i="17"/>
  <c r="SPF13" i="17"/>
  <c r="SPG13" i="17"/>
  <c r="SPH13" i="17"/>
  <c r="SPI13" i="17"/>
  <c r="SPJ13" i="17"/>
  <c r="SPK13" i="17"/>
  <c r="SPL13" i="17"/>
  <c r="SPM13" i="17"/>
  <c r="SPN13" i="17"/>
  <c r="SPO13" i="17"/>
  <c r="SPP13" i="17"/>
  <c r="SPQ13" i="17"/>
  <c r="SPR13" i="17"/>
  <c r="SPS13" i="17"/>
  <c r="SPT13" i="17"/>
  <c r="SPU13" i="17"/>
  <c r="SPV13" i="17"/>
  <c r="SPW13" i="17"/>
  <c r="SPX13" i="17"/>
  <c r="SPY13" i="17"/>
  <c r="SPZ13" i="17"/>
  <c r="SQA13" i="17"/>
  <c r="SQB13" i="17"/>
  <c r="SQC13" i="17"/>
  <c r="SQD13" i="17"/>
  <c r="SQE13" i="17"/>
  <c r="SQF13" i="17"/>
  <c r="SQG13" i="17"/>
  <c r="SQH13" i="17"/>
  <c r="SQI13" i="17"/>
  <c r="SQJ13" i="17"/>
  <c r="SQK13" i="17"/>
  <c r="SQL13" i="17"/>
  <c r="SQM13" i="17"/>
  <c r="SQN13" i="17"/>
  <c r="SQO13" i="17"/>
  <c r="SQP13" i="17"/>
  <c r="SQQ13" i="17"/>
  <c r="SQR13" i="17"/>
  <c r="SQS13" i="17"/>
  <c r="SQT13" i="17"/>
  <c r="SQU13" i="17"/>
  <c r="SQV13" i="17"/>
  <c r="SQW13" i="17"/>
  <c r="SQX13" i="17"/>
  <c r="SQY13" i="17"/>
  <c r="SQZ13" i="17"/>
  <c r="SRA13" i="17"/>
  <c r="SRB13" i="17"/>
  <c r="SRC13" i="17"/>
  <c r="SRD13" i="17"/>
  <c r="SRE13" i="17"/>
  <c r="SRF13" i="17"/>
  <c r="SRG13" i="17"/>
  <c r="SRH13" i="17"/>
  <c r="SRI13" i="17"/>
  <c r="SRJ13" i="17"/>
  <c r="SRK13" i="17"/>
  <c r="SRL13" i="17"/>
  <c r="SRM13" i="17"/>
  <c r="SRN13" i="17"/>
  <c r="SRO13" i="17"/>
  <c r="SRP13" i="17"/>
  <c r="SRQ13" i="17"/>
  <c r="SRR13" i="17"/>
  <c r="SRS13" i="17"/>
  <c r="SRT13" i="17"/>
  <c r="SRU13" i="17"/>
  <c r="SRV13" i="17"/>
  <c r="SRW13" i="17"/>
  <c r="SRX13" i="17"/>
  <c r="SRY13" i="17"/>
  <c r="SRZ13" i="17"/>
  <c r="SSA13" i="17"/>
  <c r="SSB13" i="17"/>
  <c r="SSC13" i="17"/>
  <c r="SSD13" i="17"/>
  <c r="SSE13" i="17"/>
  <c r="SSF13" i="17"/>
  <c r="SSG13" i="17"/>
  <c r="SSH13" i="17"/>
  <c r="SSI13" i="17"/>
  <c r="SSJ13" i="17"/>
  <c r="SSK13" i="17"/>
  <c r="SSL13" i="17"/>
  <c r="SSM13" i="17"/>
  <c r="SSN13" i="17"/>
  <c r="SSO13" i="17"/>
  <c r="SSP13" i="17"/>
  <c r="SSQ13" i="17"/>
  <c r="SSR13" i="17"/>
  <c r="SSS13" i="17"/>
  <c r="SST13" i="17"/>
  <c r="SSU13" i="17"/>
  <c r="SSV13" i="17"/>
  <c r="SSW13" i="17"/>
  <c r="SSX13" i="17"/>
  <c r="SSY13" i="17"/>
  <c r="SSZ13" i="17"/>
  <c r="STA13" i="17"/>
  <c r="STB13" i="17"/>
  <c r="STC13" i="17"/>
  <c r="STD13" i="17"/>
  <c r="STE13" i="17"/>
  <c r="STF13" i="17"/>
  <c r="STG13" i="17"/>
  <c r="STH13" i="17"/>
  <c r="STI13" i="17"/>
  <c r="STJ13" i="17"/>
  <c r="STK13" i="17"/>
  <c r="STL13" i="17"/>
  <c r="STM13" i="17"/>
  <c r="STN13" i="17"/>
  <c r="STO13" i="17"/>
  <c r="STP13" i="17"/>
  <c r="STQ13" i="17"/>
  <c r="STR13" i="17"/>
  <c r="STS13" i="17"/>
  <c r="STT13" i="17"/>
  <c r="STU13" i="17"/>
  <c r="STV13" i="17"/>
  <c r="STW13" i="17"/>
  <c r="STX13" i="17"/>
  <c r="STY13" i="17"/>
  <c r="STZ13" i="17"/>
  <c r="SUA13" i="17"/>
  <c r="SUB13" i="17"/>
  <c r="SUC13" i="17"/>
  <c r="SUD13" i="17"/>
  <c r="SUE13" i="17"/>
  <c r="SUF13" i="17"/>
  <c r="SUG13" i="17"/>
  <c r="SUH13" i="17"/>
  <c r="SUI13" i="17"/>
  <c r="SUJ13" i="17"/>
  <c r="SUK13" i="17"/>
  <c r="SUL13" i="17"/>
  <c r="SUM13" i="17"/>
  <c r="SUN13" i="17"/>
  <c r="SUO13" i="17"/>
  <c r="SUP13" i="17"/>
  <c r="SUQ13" i="17"/>
  <c r="SUR13" i="17"/>
  <c r="SUS13" i="17"/>
  <c r="SUT13" i="17"/>
  <c r="SUU13" i="17"/>
  <c r="SUV13" i="17"/>
  <c r="SUW13" i="17"/>
  <c r="SUX13" i="17"/>
  <c r="SUY13" i="17"/>
  <c r="SUZ13" i="17"/>
  <c r="SVA13" i="17"/>
  <c r="SVB13" i="17"/>
  <c r="SVC13" i="17"/>
  <c r="SVD13" i="17"/>
  <c r="SVE13" i="17"/>
  <c r="SVF13" i="17"/>
  <c r="SVG13" i="17"/>
  <c r="SVH13" i="17"/>
  <c r="SVI13" i="17"/>
  <c r="SVJ13" i="17"/>
  <c r="SVK13" i="17"/>
  <c r="SVL13" i="17"/>
  <c r="SVM13" i="17"/>
  <c r="SVN13" i="17"/>
  <c r="SVO13" i="17"/>
  <c r="SVP13" i="17"/>
  <c r="SVQ13" i="17"/>
  <c r="SVR13" i="17"/>
  <c r="SVS13" i="17"/>
  <c r="SVT13" i="17"/>
  <c r="SVU13" i="17"/>
  <c r="SVV13" i="17"/>
  <c r="SVW13" i="17"/>
  <c r="SVX13" i="17"/>
  <c r="SVY13" i="17"/>
  <c r="SVZ13" i="17"/>
  <c r="SWA13" i="17"/>
  <c r="SWB13" i="17"/>
  <c r="SWC13" i="17"/>
  <c r="SWD13" i="17"/>
  <c r="SWE13" i="17"/>
  <c r="SWF13" i="17"/>
  <c r="SWG13" i="17"/>
  <c r="SWH13" i="17"/>
  <c r="SWI13" i="17"/>
  <c r="SWJ13" i="17"/>
  <c r="SWK13" i="17"/>
  <c r="SWL13" i="17"/>
  <c r="SWM13" i="17"/>
  <c r="SWN13" i="17"/>
  <c r="SWO13" i="17"/>
  <c r="SWP13" i="17"/>
  <c r="SWQ13" i="17"/>
  <c r="SWR13" i="17"/>
  <c r="SWS13" i="17"/>
  <c r="SWT13" i="17"/>
  <c r="SWU13" i="17"/>
  <c r="SWV13" i="17"/>
  <c r="SWW13" i="17"/>
  <c r="SWX13" i="17"/>
  <c r="SWY13" i="17"/>
  <c r="SWZ13" i="17"/>
  <c r="SXA13" i="17"/>
  <c r="SXB13" i="17"/>
  <c r="SXC13" i="17"/>
  <c r="SXD13" i="17"/>
  <c r="SXE13" i="17"/>
  <c r="SXF13" i="17"/>
  <c r="SXG13" i="17"/>
  <c r="SXH13" i="17"/>
  <c r="SXI13" i="17"/>
  <c r="SXJ13" i="17"/>
  <c r="SXK13" i="17"/>
  <c r="SXL13" i="17"/>
  <c r="SXM13" i="17"/>
  <c r="SXN13" i="17"/>
  <c r="SXO13" i="17"/>
  <c r="SXP13" i="17"/>
  <c r="SXQ13" i="17"/>
  <c r="SXR13" i="17"/>
  <c r="SXS13" i="17"/>
  <c r="SXT13" i="17"/>
  <c r="SXU13" i="17"/>
  <c r="SXV13" i="17"/>
  <c r="SXW13" i="17"/>
  <c r="SXX13" i="17"/>
  <c r="SXY13" i="17"/>
  <c r="SXZ13" i="17"/>
  <c r="SYA13" i="17"/>
  <c r="SYB13" i="17"/>
  <c r="SYC13" i="17"/>
  <c r="SYD13" i="17"/>
  <c r="SYE13" i="17"/>
  <c r="SYF13" i="17"/>
  <c r="SYG13" i="17"/>
  <c r="SYH13" i="17"/>
  <c r="SYI13" i="17"/>
  <c r="SYJ13" i="17"/>
  <c r="SYK13" i="17"/>
  <c r="SYL13" i="17"/>
  <c r="SYM13" i="17"/>
  <c r="SYN13" i="17"/>
  <c r="SYO13" i="17"/>
  <c r="SYP13" i="17"/>
  <c r="SYQ13" i="17"/>
  <c r="SYR13" i="17"/>
  <c r="SYS13" i="17"/>
  <c r="SYT13" i="17"/>
  <c r="SYU13" i="17"/>
  <c r="SYV13" i="17"/>
  <c r="SYW13" i="17"/>
  <c r="SYX13" i="17"/>
  <c r="SYY13" i="17"/>
  <c r="SYZ13" i="17"/>
  <c r="SZA13" i="17"/>
  <c r="SZB13" i="17"/>
  <c r="SZC13" i="17"/>
  <c r="SZD13" i="17"/>
  <c r="SZE13" i="17"/>
  <c r="SZF13" i="17"/>
  <c r="SZG13" i="17"/>
  <c r="SZH13" i="17"/>
  <c r="SZI13" i="17"/>
  <c r="SZJ13" i="17"/>
  <c r="SZK13" i="17"/>
  <c r="SZL13" i="17"/>
  <c r="SZM13" i="17"/>
  <c r="SZN13" i="17"/>
  <c r="SZO13" i="17"/>
  <c r="SZP13" i="17"/>
  <c r="SZQ13" i="17"/>
  <c r="SZR13" i="17"/>
  <c r="SZS13" i="17"/>
  <c r="SZT13" i="17"/>
  <c r="SZU13" i="17"/>
  <c r="SZV13" i="17"/>
  <c r="SZW13" i="17"/>
  <c r="SZX13" i="17"/>
  <c r="SZY13" i="17"/>
  <c r="SZZ13" i="17"/>
  <c r="TAA13" i="17"/>
  <c r="TAB13" i="17"/>
  <c r="TAC13" i="17"/>
  <c r="TAD13" i="17"/>
  <c r="TAE13" i="17"/>
  <c r="TAF13" i="17"/>
  <c r="TAG13" i="17"/>
  <c r="TAH13" i="17"/>
  <c r="TAI13" i="17"/>
  <c r="TAJ13" i="17"/>
  <c r="TAK13" i="17"/>
  <c r="TAL13" i="17"/>
  <c r="TAM13" i="17"/>
  <c r="TAN13" i="17"/>
  <c r="TAO13" i="17"/>
  <c r="TAP13" i="17"/>
  <c r="TAQ13" i="17"/>
  <c r="TAR13" i="17"/>
  <c r="TAS13" i="17"/>
  <c r="TAT13" i="17"/>
  <c r="TAU13" i="17"/>
  <c r="TAV13" i="17"/>
  <c r="TAW13" i="17"/>
  <c r="TAX13" i="17"/>
  <c r="TAY13" i="17"/>
  <c r="TAZ13" i="17"/>
  <c r="TBA13" i="17"/>
  <c r="TBB13" i="17"/>
  <c r="TBC13" i="17"/>
  <c r="TBD13" i="17"/>
  <c r="TBE13" i="17"/>
  <c r="TBF13" i="17"/>
  <c r="TBG13" i="17"/>
  <c r="TBH13" i="17"/>
  <c r="TBI13" i="17"/>
  <c r="TBJ13" i="17"/>
  <c r="TBK13" i="17"/>
  <c r="TBL13" i="17"/>
  <c r="TBM13" i="17"/>
  <c r="TBN13" i="17"/>
  <c r="TBO13" i="17"/>
  <c r="TBP13" i="17"/>
  <c r="TBQ13" i="17"/>
  <c r="TBR13" i="17"/>
  <c r="TBS13" i="17"/>
  <c r="TBT13" i="17"/>
  <c r="TBU13" i="17"/>
  <c r="TBV13" i="17"/>
  <c r="TBW13" i="17"/>
  <c r="TBX13" i="17"/>
  <c r="TBY13" i="17"/>
  <c r="TBZ13" i="17"/>
  <c r="TCA13" i="17"/>
  <c r="TCB13" i="17"/>
  <c r="TCC13" i="17"/>
  <c r="TCD13" i="17"/>
  <c r="TCE13" i="17"/>
  <c r="TCF13" i="17"/>
  <c r="TCG13" i="17"/>
  <c r="TCH13" i="17"/>
  <c r="TCI13" i="17"/>
  <c r="TCJ13" i="17"/>
  <c r="TCK13" i="17"/>
  <c r="TCL13" i="17"/>
  <c r="TCM13" i="17"/>
  <c r="TCN13" i="17"/>
  <c r="TCO13" i="17"/>
  <c r="TCP13" i="17"/>
  <c r="TCQ13" i="17"/>
  <c r="TCR13" i="17"/>
  <c r="TCS13" i="17"/>
  <c r="TCT13" i="17"/>
  <c r="TCU13" i="17"/>
  <c r="TCV13" i="17"/>
  <c r="TCW13" i="17"/>
  <c r="TCX13" i="17"/>
  <c r="TCY13" i="17"/>
  <c r="TCZ13" i="17"/>
  <c r="TDA13" i="17"/>
  <c r="TDB13" i="17"/>
  <c r="TDC13" i="17"/>
  <c r="TDD13" i="17"/>
  <c r="TDE13" i="17"/>
  <c r="TDF13" i="17"/>
  <c r="TDG13" i="17"/>
  <c r="TDH13" i="17"/>
  <c r="TDI13" i="17"/>
  <c r="TDJ13" i="17"/>
  <c r="TDK13" i="17"/>
  <c r="TDL13" i="17"/>
  <c r="TDM13" i="17"/>
  <c r="TDN13" i="17"/>
  <c r="TDO13" i="17"/>
  <c r="TDP13" i="17"/>
  <c r="TDQ13" i="17"/>
  <c r="TDR13" i="17"/>
  <c r="TDS13" i="17"/>
  <c r="TDT13" i="17"/>
  <c r="TDU13" i="17"/>
  <c r="TDV13" i="17"/>
  <c r="TDW13" i="17"/>
  <c r="TDX13" i="17"/>
  <c r="TDY13" i="17"/>
  <c r="TDZ13" i="17"/>
  <c r="TEA13" i="17"/>
  <c r="TEB13" i="17"/>
  <c r="TEC13" i="17"/>
  <c r="TED13" i="17"/>
  <c r="TEE13" i="17"/>
  <c r="TEF13" i="17"/>
  <c r="TEG13" i="17"/>
  <c r="TEH13" i="17"/>
  <c r="TEI13" i="17"/>
  <c r="TEJ13" i="17"/>
  <c r="TEK13" i="17"/>
  <c r="TEL13" i="17"/>
  <c r="TEM13" i="17"/>
  <c r="TEN13" i="17"/>
  <c r="TEO13" i="17"/>
  <c r="TEP13" i="17"/>
  <c r="TEQ13" i="17"/>
  <c r="TER13" i="17"/>
  <c r="TES13" i="17"/>
  <c r="TET13" i="17"/>
  <c r="TEU13" i="17"/>
  <c r="TEV13" i="17"/>
  <c r="TEW13" i="17"/>
  <c r="TEX13" i="17"/>
  <c r="TEY13" i="17"/>
  <c r="TEZ13" i="17"/>
  <c r="TFA13" i="17"/>
  <c r="TFB13" i="17"/>
  <c r="TFC13" i="17"/>
  <c r="TFD13" i="17"/>
  <c r="TFE13" i="17"/>
  <c r="TFF13" i="17"/>
  <c r="TFG13" i="17"/>
  <c r="TFH13" i="17"/>
  <c r="TFI13" i="17"/>
  <c r="TFJ13" i="17"/>
  <c r="TFK13" i="17"/>
  <c r="TFL13" i="17"/>
  <c r="TFM13" i="17"/>
  <c r="TFN13" i="17"/>
  <c r="TFO13" i="17"/>
  <c r="TFP13" i="17"/>
  <c r="TFQ13" i="17"/>
  <c r="TFR13" i="17"/>
  <c r="TFS13" i="17"/>
  <c r="TFT13" i="17"/>
  <c r="TFU13" i="17"/>
  <c r="TFV13" i="17"/>
  <c r="TFW13" i="17"/>
  <c r="TFX13" i="17"/>
  <c r="TFY13" i="17"/>
  <c r="TFZ13" i="17"/>
  <c r="TGA13" i="17"/>
  <c r="TGB13" i="17"/>
  <c r="TGC13" i="17"/>
  <c r="TGD13" i="17"/>
  <c r="TGE13" i="17"/>
  <c r="TGF13" i="17"/>
  <c r="TGG13" i="17"/>
  <c r="TGH13" i="17"/>
  <c r="TGI13" i="17"/>
  <c r="TGJ13" i="17"/>
  <c r="TGK13" i="17"/>
  <c r="TGL13" i="17"/>
  <c r="TGM13" i="17"/>
  <c r="TGN13" i="17"/>
  <c r="TGO13" i="17"/>
  <c r="TGP13" i="17"/>
  <c r="TGQ13" i="17"/>
  <c r="TGR13" i="17"/>
  <c r="TGS13" i="17"/>
  <c r="TGT13" i="17"/>
  <c r="TGU13" i="17"/>
  <c r="TGV13" i="17"/>
  <c r="TGW13" i="17"/>
  <c r="TGX13" i="17"/>
  <c r="TGY13" i="17"/>
  <c r="TGZ13" i="17"/>
  <c r="THA13" i="17"/>
  <c r="THB13" i="17"/>
  <c r="THC13" i="17"/>
  <c r="THD13" i="17"/>
  <c r="THE13" i="17"/>
  <c r="THF13" i="17"/>
  <c r="THG13" i="17"/>
  <c r="THH13" i="17"/>
  <c r="THI13" i="17"/>
  <c r="THJ13" i="17"/>
  <c r="THK13" i="17"/>
  <c r="THL13" i="17"/>
  <c r="THM13" i="17"/>
  <c r="THN13" i="17"/>
  <c r="THO13" i="17"/>
  <c r="THP13" i="17"/>
  <c r="THQ13" i="17"/>
  <c r="THR13" i="17"/>
  <c r="THS13" i="17"/>
  <c r="THT13" i="17"/>
  <c r="THU13" i="17"/>
  <c r="THV13" i="17"/>
  <c r="THW13" i="17"/>
  <c r="THX13" i="17"/>
  <c r="THY13" i="17"/>
  <c r="THZ13" i="17"/>
  <c r="TIA13" i="17"/>
  <c r="TIB13" i="17"/>
  <c r="TIC13" i="17"/>
  <c r="TID13" i="17"/>
  <c r="TIE13" i="17"/>
  <c r="TIF13" i="17"/>
  <c r="TIG13" i="17"/>
  <c r="TIH13" i="17"/>
  <c r="TII13" i="17"/>
  <c r="TIJ13" i="17"/>
  <c r="TIK13" i="17"/>
  <c r="TIL13" i="17"/>
  <c r="TIM13" i="17"/>
  <c r="TIN13" i="17"/>
  <c r="TIO13" i="17"/>
  <c r="TIP13" i="17"/>
  <c r="TIQ13" i="17"/>
  <c r="TIR13" i="17"/>
  <c r="TIS13" i="17"/>
  <c r="TIT13" i="17"/>
  <c r="TIU13" i="17"/>
  <c r="TIV13" i="17"/>
  <c r="TIW13" i="17"/>
  <c r="TIX13" i="17"/>
  <c r="TIY13" i="17"/>
  <c r="TIZ13" i="17"/>
  <c r="TJA13" i="17"/>
  <c r="TJB13" i="17"/>
  <c r="TJC13" i="17"/>
  <c r="TJD13" i="17"/>
  <c r="TJE13" i="17"/>
  <c r="TJF13" i="17"/>
  <c r="TJG13" i="17"/>
  <c r="TJH13" i="17"/>
  <c r="TJI13" i="17"/>
  <c r="TJJ13" i="17"/>
  <c r="TJK13" i="17"/>
  <c r="TJL13" i="17"/>
  <c r="TJM13" i="17"/>
  <c r="TJN13" i="17"/>
  <c r="TJO13" i="17"/>
  <c r="TJP13" i="17"/>
  <c r="TJQ13" i="17"/>
  <c r="TJR13" i="17"/>
  <c r="TJS13" i="17"/>
  <c r="TJT13" i="17"/>
  <c r="TJU13" i="17"/>
  <c r="TJV13" i="17"/>
  <c r="TJW13" i="17"/>
  <c r="TJX13" i="17"/>
  <c r="TJY13" i="17"/>
  <c r="TJZ13" i="17"/>
  <c r="TKA13" i="17"/>
  <c r="TKB13" i="17"/>
  <c r="TKC13" i="17"/>
  <c r="TKD13" i="17"/>
  <c r="TKE13" i="17"/>
  <c r="TKF13" i="17"/>
  <c r="TKG13" i="17"/>
  <c r="TKH13" i="17"/>
  <c r="TKI13" i="17"/>
  <c r="TKJ13" i="17"/>
  <c r="TKK13" i="17"/>
  <c r="TKL13" i="17"/>
  <c r="TKM13" i="17"/>
  <c r="TKN13" i="17"/>
  <c r="TKO13" i="17"/>
  <c r="TKP13" i="17"/>
  <c r="TKQ13" i="17"/>
  <c r="TKR13" i="17"/>
  <c r="TKS13" i="17"/>
  <c r="TKT13" i="17"/>
  <c r="TKU13" i="17"/>
  <c r="TKV13" i="17"/>
  <c r="TKW13" i="17"/>
  <c r="TKX13" i="17"/>
  <c r="TKY13" i="17"/>
  <c r="TKZ13" i="17"/>
  <c r="TLA13" i="17"/>
  <c r="TLB13" i="17"/>
  <c r="TLC13" i="17"/>
  <c r="TLD13" i="17"/>
  <c r="TLE13" i="17"/>
  <c r="TLF13" i="17"/>
  <c r="TLG13" i="17"/>
  <c r="TLH13" i="17"/>
  <c r="TLI13" i="17"/>
  <c r="TLJ13" i="17"/>
  <c r="TLK13" i="17"/>
  <c r="TLL13" i="17"/>
  <c r="TLM13" i="17"/>
  <c r="TLN13" i="17"/>
  <c r="TLO13" i="17"/>
  <c r="TLP13" i="17"/>
  <c r="TLQ13" i="17"/>
  <c r="TLR13" i="17"/>
  <c r="TLS13" i="17"/>
  <c r="TLT13" i="17"/>
  <c r="TLU13" i="17"/>
  <c r="TLV13" i="17"/>
  <c r="TLW13" i="17"/>
  <c r="TLX13" i="17"/>
  <c r="TLY13" i="17"/>
  <c r="TLZ13" i="17"/>
  <c r="TMA13" i="17"/>
  <c r="TMB13" i="17"/>
  <c r="TMC13" i="17"/>
  <c r="TMD13" i="17"/>
  <c r="TME13" i="17"/>
  <c r="TMF13" i="17"/>
  <c r="TMG13" i="17"/>
  <c r="TMH13" i="17"/>
  <c r="TMI13" i="17"/>
  <c r="TMJ13" i="17"/>
  <c r="TMK13" i="17"/>
  <c r="TML13" i="17"/>
  <c r="TMM13" i="17"/>
  <c r="TMN13" i="17"/>
  <c r="TMO13" i="17"/>
  <c r="TMP13" i="17"/>
  <c r="TMQ13" i="17"/>
  <c r="TMR13" i="17"/>
  <c r="TMS13" i="17"/>
  <c r="TMT13" i="17"/>
  <c r="TMU13" i="17"/>
  <c r="TMV13" i="17"/>
  <c r="TMW13" i="17"/>
  <c r="TMX13" i="17"/>
  <c r="TMY13" i="17"/>
  <c r="TMZ13" i="17"/>
  <c r="TNA13" i="17"/>
  <c r="TNB13" i="17"/>
  <c r="TNC13" i="17"/>
  <c r="TND13" i="17"/>
  <c r="TNE13" i="17"/>
  <c r="TNF13" i="17"/>
  <c r="TNG13" i="17"/>
  <c r="TNH13" i="17"/>
  <c r="TNI13" i="17"/>
  <c r="TNJ13" i="17"/>
  <c r="TNK13" i="17"/>
  <c r="TNL13" i="17"/>
  <c r="TNM13" i="17"/>
  <c r="TNN13" i="17"/>
  <c r="TNO13" i="17"/>
  <c r="TNP13" i="17"/>
  <c r="TNQ13" i="17"/>
  <c r="TNR13" i="17"/>
  <c r="TNS13" i="17"/>
  <c r="TNT13" i="17"/>
  <c r="TNU13" i="17"/>
  <c r="TNV13" i="17"/>
  <c r="TNW13" i="17"/>
  <c r="TNX13" i="17"/>
  <c r="TNY13" i="17"/>
  <c r="TNZ13" i="17"/>
  <c r="TOA13" i="17"/>
  <c r="TOB13" i="17"/>
  <c r="TOC13" i="17"/>
  <c r="TOD13" i="17"/>
  <c r="TOE13" i="17"/>
  <c r="TOF13" i="17"/>
  <c r="TOG13" i="17"/>
  <c r="TOH13" i="17"/>
  <c r="TOI13" i="17"/>
  <c r="TOJ13" i="17"/>
  <c r="TOK13" i="17"/>
  <c r="TOL13" i="17"/>
  <c r="TOM13" i="17"/>
  <c r="TON13" i="17"/>
  <c r="TOO13" i="17"/>
  <c r="TOP13" i="17"/>
  <c r="TOQ13" i="17"/>
  <c r="TOR13" i="17"/>
  <c r="TOS13" i="17"/>
  <c r="TOT13" i="17"/>
  <c r="TOU13" i="17"/>
  <c r="TOV13" i="17"/>
  <c r="TOW13" i="17"/>
  <c r="TOX13" i="17"/>
  <c r="TOY13" i="17"/>
  <c r="TOZ13" i="17"/>
  <c r="TPA13" i="17"/>
  <c r="TPB13" i="17"/>
  <c r="TPC13" i="17"/>
  <c r="TPD13" i="17"/>
  <c r="TPE13" i="17"/>
  <c r="TPF13" i="17"/>
  <c r="TPG13" i="17"/>
  <c r="TPH13" i="17"/>
  <c r="TPI13" i="17"/>
  <c r="TPJ13" i="17"/>
  <c r="TPK13" i="17"/>
  <c r="TPL13" i="17"/>
  <c r="TPM13" i="17"/>
  <c r="TPN13" i="17"/>
  <c r="TPO13" i="17"/>
  <c r="TPP13" i="17"/>
  <c r="TPQ13" i="17"/>
  <c r="TPR13" i="17"/>
  <c r="TPS13" i="17"/>
  <c r="TPT13" i="17"/>
  <c r="TPU13" i="17"/>
  <c r="TPV13" i="17"/>
  <c r="TPW13" i="17"/>
  <c r="TPX13" i="17"/>
  <c r="TPY13" i="17"/>
  <c r="TPZ13" i="17"/>
  <c r="TQA13" i="17"/>
  <c r="TQB13" i="17"/>
  <c r="TQC13" i="17"/>
  <c r="TQD13" i="17"/>
  <c r="TQE13" i="17"/>
  <c r="TQF13" i="17"/>
  <c r="TQG13" i="17"/>
  <c r="TQH13" i="17"/>
  <c r="TQI13" i="17"/>
  <c r="TQJ13" i="17"/>
  <c r="TQK13" i="17"/>
  <c r="TQL13" i="17"/>
  <c r="TQM13" i="17"/>
  <c r="TQN13" i="17"/>
  <c r="TQO13" i="17"/>
  <c r="TQP13" i="17"/>
  <c r="TQQ13" i="17"/>
  <c r="TQR13" i="17"/>
  <c r="TQS13" i="17"/>
  <c r="TQT13" i="17"/>
  <c r="TQU13" i="17"/>
  <c r="TQV13" i="17"/>
  <c r="TQW13" i="17"/>
  <c r="TQX13" i="17"/>
  <c r="TQY13" i="17"/>
  <c r="TQZ13" i="17"/>
  <c r="TRA13" i="17"/>
  <c r="TRB13" i="17"/>
  <c r="TRC13" i="17"/>
  <c r="TRD13" i="17"/>
  <c r="TRE13" i="17"/>
  <c r="TRF13" i="17"/>
  <c r="TRG13" i="17"/>
  <c r="TRH13" i="17"/>
  <c r="TRI13" i="17"/>
  <c r="TRJ13" i="17"/>
  <c r="TRK13" i="17"/>
  <c r="TRL13" i="17"/>
  <c r="TRM13" i="17"/>
  <c r="TRN13" i="17"/>
  <c r="TRO13" i="17"/>
  <c r="TRP13" i="17"/>
  <c r="TRQ13" i="17"/>
  <c r="TRR13" i="17"/>
  <c r="TRS13" i="17"/>
  <c r="TRT13" i="17"/>
  <c r="TRU13" i="17"/>
  <c r="TRV13" i="17"/>
  <c r="TRW13" i="17"/>
  <c r="TRX13" i="17"/>
  <c r="TRY13" i="17"/>
  <c r="TRZ13" i="17"/>
  <c r="TSA13" i="17"/>
  <c r="TSB13" i="17"/>
  <c r="TSC13" i="17"/>
  <c r="TSD13" i="17"/>
  <c r="TSE13" i="17"/>
  <c r="TSF13" i="17"/>
  <c r="TSG13" i="17"/>
  <c r="TSH13" i="17"/>
  <c r="TSI13" i="17"/>
  <c r="TSJ13" i="17"/>
  <c r="TSK13" i="17"/>
  <c r="TSL13" i="17"/>
  <c r="TSM13" i="17"/>
  <c r="TSN13" i="17"/>
  <c r="TSO13" i="17"/>
  <c r="TSP13" i="17"/>
  <c r="TSQ13" i="17"/>
  <c r="TSR13" i="17"/>
  <c r="TSS13" i="17"/>
  <c r="TST13" i="17"/>
  <c r="TSU13" i="17"/>
  <c r="TSV13" i="17"/>
  <c r="TSW13" i="17"/>
  <c r="TSX13" i="17"/>
  <c r="TSY13" i="17"/>
  <c r="TSZ13" i="17"/>
  <c r="TTA13" i="17"/>
  <c r="TTB13" i="17"/>
  <c r="TTC13" i="17"/>
  <c r="TTD13" i="17"/>
  <c r="TTE13" i="17"/>
  <c r="TTF13" i="17"/>
  <c r="TTG13" i="17"/>
  <c r="TTH13" i="17"/>
  <c r="TTI13" i="17"/>
  <c r="TTJ13" i="17"/>
  <c r="TTK13" i="17"/>
  <c r="TTL13" i="17"/>
  <c r="TTM13" i="17"/>
  <c r="TTN13" i="17"/>
  <c r="TTO13" i="17"/>
  <c r="TTP13" i="17"/>
  <c r="TTQ13" i="17"/>
  <c r="TTR13" i="17"/>
  <c r="TTS13" i="17"/>
  <c r="TTT13" i="17"/>
  <c r="TTU13" i="17"/>
  <c r="TTV13" i="17"/>
  <c r="TTW13" i="17"/>
  <c r="TTX13" i="17"/>
  <c r="TTY13" i="17"/>
  <c r="TTZ13" i="17"/>
  <c r="TUA13" i="17"/>
  <c r="TUB13" i="17"/>
  <c r="TUC13" i="17"/>
  <c r="TUD13" i="17"/>
  <c r="TUE13" i="17"/>
  <c r="TUF13" i="17"/>
  <c r="TUG13" i="17"/>
  <c r="TUH13" i="17"/>
  <c r="TUI13" i="17"/>
  <c r="TUJ13" i="17"/>
  <c r="TUK13" i="17"/>
  <c r="TUL13" i="17"/>
  <c r="TUM13" i="17"/>
  <c r="TUN13" i="17"/>
  <c r="TUO13" i="17"/>
  <c r="TUP13" i="17"/>
  <c r="TUQ13" i="17"/>
  <c r="TUR13" i="17"/>
  <c r="TUS13" i="17"/>
  <c r="TUT13" i="17"/>
  <c r="TUU13" i="17"/>
  <c r="TUV13" i="17"/>
  <c r="TUW13" i="17"/>
  <c r="TUX13" i="17"/>
  <c r="TUY13" i="17"/>
  <c r="TUZ13" i="17"/>
  <c r="TVA13" i="17"/>
  <c r="TVB13" i="17"/>
  <c r="TVC13" i="17"/>
  <c r="TVD13" i="17"/>
  <c r="TVE13" i="17"/>
  <c r="TVF13" i="17"/>
  <c r="TVG13" i="17"/>
  <c r="TVH13" i="17"/>
  <c r="TVI13" i="17"/>
  <c r="TVJ13" i="17"/>
  <c r="TVK13" i="17"/>
  <c r="TVL13" i="17"/>
  <c r="TVM13" i="17"/>
  <c r="TVN13" i="17"/>
  <c r="TVO13" i="17"/>
  <c r="TVP13" i="17"/>
  <c r="TVQ13" i="17"/>
  <c r="TVR13" i="17"/>
  <c r="TVS13" i="17"/>
  <c r="TVT13" i="17"/>
  <c r="TVU13" i="17"/>
  <c r="TVV13" i="17"/>
  <c r="TVW13" i="17"/>
  <c r="TVX13" i="17"/>
  <c r="TVY13" i="17"/>
  <c r="TVZ13" i="17"/>
  <c r="TWA13" i="17"/>
  <c r="TWB13" i="17"/>
  <c r="TWC13" i="17"/>
  <c r="TWD13" i="17"/>
  <c r="TWE13" i="17"/>
  <c r="TWF13" i="17"/>
  <c r="TWG13" i="17"/>
  <c r="TWH13" i="17"/>
  <c r="TWI13" i="17"/>
  <c r="TWJ13" i="17"/>
  <c r="TWK13" i="17"/>
  <c r="TWL13" i="17"/>
  <c r="TWM13" i="17"/>
  <c r="TWN13" i="17"/>
  <c r="TWO13" i="17"/>
  <c r="TWP13" i="17"/>
  <c r="TWQ13" i="17"/>
  <c r="TWR13" i="17"/>
  <c r="TWS13" i="17"/>
  <c r="TWT13" i="17"/>
  <c r="TWU13" i="17"/>
  <c r="TWV13" i="17"/>
  <c r="TWW13" i="17"/>
  <c r="TWX13" i="17"/>
  <c r="TWY13" i="17"/>
  <c r="TWZ13" i="17"/>
  <c r="TXA13" i="17"/>
  <c r="TXB13" i="17"/>
  <c r="TXC13" i="17"/>
  <c r="TXD13" i="17"/>
  <c r="TXE13" i="17"/>
  <c r="TXF13" i="17"/>
  <c r="TXG13" i="17"/>
  <c r="TXH13" i="17"/>
  <c r="TXI13" i="17"/>
  <c r="TXJ13" i="17"/>
  <c r="TXK13" i="17"/>
  <c r="TXL13" i="17"/>
  <c r="TXM13" i="17"/>
  <c r="TXN13" i="17"/>
  <c r="TXO13" i="17"/>
  <c r="TXP13" i="17"/>
  <c r="TXQ13" i="17"/>
  <c r="TXR13" i="17"/>
  <c r="TXS13" i="17"/>
  <c r="TXT13" i="17"/>
  <c r="TXU13" i="17"/>
  <c r="TXV13" i="17"/>
  <c r="TXW13" i="17"/>
  <c r="TXX13" i="17"/>
  <c r="TXY13" i="17"/>
  <c r="TXZ13" i="17"/>
  <c r="TYA13" i="17"/>
  <c r="TYB13" i="17"/>
  <c r="TYC13" i="17"/>
  <c r="TYD13" i="17"/>
  <c r="TYE13" i="17"/>
  <c r="TYF13" i="17"/>
  <c r="TYG13" i="17"/>
  <c r="TYH13" i="17"/>
  <c r="TYI13" i="17"/>
  <c r="TYJ13" i="17"/>
  <c r="TYK13" i="17"/>
  <c r="TYL13" i="17"/>
  <c r="TYM13" i="17"/>
  <c r="TYN13" i="17"/>
  <c r="TYO13" i="17"/>
  <c r="TYP13" i="17"/>
  <c r="TYQ13" i="17"/>
  <c r="TYR13" i="17"/>
  <c r="TYS13" i="17"/>
  <c r="TYT13" i="17"/>
  <c r="TYU13" i="17"/>
  <c r="TYV13" i="17"/>
  <c r="TYW13" i="17"/>
  <c r="TYX13" i="17"/>
  <c r="TYY13" i="17"/>
  <c r="TYZ13" i="17"/>
  <c r="TZA13" i="17"/>
  <c r="TZB13" i="17"/>
  <c r="TZC13" i="17"/>
  <c r="TZD13" i="17"/>
  <c r="TZE13" i="17"/>
  <c r="TZF13" i="17"/>
  <c r="TZG13" i="17"/>
  <c r="TZH13" i="17"/>
  <c r="TZI13" i="17"/>
  <c r="TZJ13" i="17"/>
  <c r="TZK13" i="17"/>
  <c r="TZL13" i="17"/>
  <c r="TZM13" i="17"/>
  <c r="TZN13" i="17"/>
  <c r="TZO13" i="17"/>
  <c r="TZP13" i="17"/>
  <c r="TZQ13" i="17"/>
  <c r="TZR13" i="17"/>
  <c r="TZS13" i="17"/>
  <c r="TZT13" i="17"/>
  <c r="TZU13" i="17"/>
  <c r="TZV13" i="17"/>
  <c r="TZW13" i="17"/>
  <c r="TZX13" i="17"/>
  <c r="TZY13" i="17"/>
  <c r="TZZ13" i="17"/>
  <c r="UAA13" i="17"/>
  <c r="UAB13" i="17"/>
  <c r="UAC13" i="17"/>
  <c r="UAD13" i="17"/>
  <c r="UAE13" i="17"/>
  <c r="UAF13" i="17"/>
  <c r="UAG13" i="17"/>
  <c r="UAH13" i="17"/>
  <c r="UAI13" i="17"/>
  <c r="UAJ13" i="17"/>
  <c r="UAK13" i="17"/>
  <c r="UAL13" i="17"/>
  <c r="UAM13" i="17"/>
  <c r="UAN13" i="17"/>
  <c r="UAO13" i="17"/>
  <c r="UAP13" i="17"/>
  <c r="UAQ13" i="17"/>
  <c r="UAR13" i="17"/>
  <c r="UAS13" i="17"/>
  <c r="UAT13" i="17"/>
  <c r="UAU13" i="17"/>
  <c r="UAV13" i="17"/>
  <c r="UAW13" i="17"/>
  <c r="UAX13" i="17"/>
  <c r="UAY13" i="17"/>
  <c r="UAZ13" i="17"/>
  <c r="UBA13" i="17"/>
  <c r="UBB13" i="17"/>
  <c r="UBC13" i="17"/>
  <c r="UBD13" i="17"/>
  <c r="UBE13" i="17"/>
  <c r="UBF13" i="17"/>
  <c r="UBG13" i="17"/>
  <c r="UBH13" i="17"/>
  <c r="UBI13" i="17"/>
  <c r="UBJ13" i="17"/>
  <c r="UBK13" i="17"/>
  <c r="UBL13" i="17"/>
  <c r="UBM13" i="17"/>
  <c r="UBN13" i="17"/>
  <c r="UBO13" i="17"/>
  <c r="UBP13" i="17"/>
  <c r="UBQ13" i="17"/>
  <c r="UBR13" i="17"/>
  <c r="UBS13" i="17"/>
  <c r="UBT13" i="17"/>
  <c r="UBU13" i="17"/>
  <c r="UBV13" i="17"/>
  <c r="UBW13" i="17"/>
  <c r="UBX13" i="17"/>
  <c r="UBY13" i="17"/>
  <c r="UBZ13" i="17"/>
  <c r="UCA13" i="17"/>
  <c r="UCB13" i="17"/>
  <c r="UCC13" i="17"/>
  <c r="UCD13" i="17"/>
  <c r="UCE13" i="17"/>
  <c r="UCF13" i="17"/>
  <c r="UCG13" i="17"/>
  <c r="UCH13" i="17"/>
  <c r="UCI13" i="17"/>
  <c r="UCJ13" i="17"/>
  <c r="UCK13" i="17"/>
  <c r="UCL13" i="17"/>
  <c r="UCM13" i="17"/>
  <c r="UCN13" i="17"/>
  <c r="UCO13" i="17"/>
  <c r="UCP13" i="17"/>
  <c r="UCQ13" i="17"/>
  <c r="UCR13" i="17"/>
  <c r="UCS13" i="17"/>
  <c r="UCT13" i="17"/>
  <c r="UCU13" i="17"/>
  <c r="UCV13" i="17"/>
  <c r="UCW13" i="17"/>
  <c r="UCX13" i="17"/>
  <c r="UCY13" i="17"/>
  <c r="UCZ13" i="17"/>
  <c r="UDA13" i="17"/>
  <c r="UDB13" i="17"/>
  <c r="UDC13" i="17"/>
  <c r="UDD13" i="17"/>
  <c r="UDE13" i="17"/>
  <c r="UDF13" i="17"/>
  <c r="UDG13" i="17"/>
  <c r="UDH13" i="17"/>
  <c r="UDI13" i="17"/>
  <c r="UDJ13" i="17"/>
  <c r="UDK13" i="17"/>
  <c r="UDL13" i="17"/>
  <c r="UDM13" i="17"/>
  <c r="UDN13" i="17"/>
  <c r="UDO13" i="17"/>
  <c r="UDP13" i="17"/>
  <c r="UDQ13" i="17"/>
  <c r="UDR13" i="17"/>
  <c r="UDS13" i="17"/>
  <c r="UDT13" i="17"/>
  <c r="UDU13" i="17"/>
  <c r="UDV13" i="17"/>
  <c r="UDW13" i="17"/>
  <c r="UDX13" i="17"/>
  <c r="UDY13" i="17"/>
  <c r="UDZ13" i="17"/>
  <c r="UEA13" i="17"/>
  <c r="UEB13" i="17"/>
  <c r="UEC13" i="17"/>
  <c r="UED13" i="17"/>
  <c r="UEE13" i="17"/>
  <c r="UEF13" i="17"/>
  <c r="UEG13" i="17"/>
  <c r="UEH13" i="17"/>
  <c r="UEI13" i="17"/>
  <c r="UEJ13" i="17"/>
  <c r="UEK13" i="17"/>
  <c r="UEL13" i="17"/>
  <c r="UEM13" i="17"/>
  <c r="UEN13" i="17"/>
  <c r="UEO13" i="17"/>
  <c r="UEP13" i="17"/>
  <c r="UEQ13" i="17"/>
  <c r="UER13" i="17"/>
  <c r="UES13" i="17"/>
  <c r="UET13" i="17"/>
  <c r="UEU13" i="17"/>
  <c r="UEV13" i="17"/>
  <c r="UEW13" i="17"/>
  <c r="UEX13" i="17"/>
  <c r="UEY13" i="17"/>
  <c r="UEZ13" i="17"/>
  <c r="UFA13" i="17"/>
  <c r="UFB13" i="17"/>
  <c r="UFC13" i="17"/>
  <c r="UFD13" i="17"/>
  <c r="UFE13" i="17"/>
  <c r="UFF13" i="17"/>
  <c r="UFG13" i="17"/>
  <c r="UFH13" i="17"/>
  <c r="UFI13" i="17"/>
  <c r="UFJ13" i="17"/>
  <c r="UFK13" i="17"/>
  <c r="UFL13" i="17"/>
  <c r="UFM13" i="17"/>
  <c r="UFN13" i="17"/>
  <c r="UFO13" i="17"/>
  <c r="UFP13" i="17"/>
  <c r="UFQ13" i="17"/>
  <c r="UFR13" i="17"/>
  <c r="UFS13" i="17"/>
  <c r="UFT13" i="17"/>
  <c r="UFU13" i="17"/>
  <c r="UFV13" i="17"/>
  <c r="UFW13" i="17"/>
  <c r="UFX13" i="17"/>
  <c r="UFY13" i="17"/>
  <c r="UFZ13" i="17"/>
  <c r="UGA13" i="17"/>
  <c r="UGB13" i="17"/>
  <c r="UGC13" i="17"/>
  <c r="UGD13" i="17"/>
  <c r="UGE13" i="17"/>
  <c r="UGF13" i="17"/>
  <c r="UGG13" i="17"/>
  <c r="UGH13" i="17"/>
  <c r="UGI13" i="17"/>
  <c r="UGJ13" i="17"/>
  <c r="UGK13" i="17"/>
  <c r="UGL13" i="17"/>
  <c r="UGM13" i="17"/>
  <c r="UGN13" i="17"/>
  <c r="UGO13" i="17"/>
  <c r="UGP13" i="17"/>
  <c r="UGQ13" i="17"/>
  <c r="UGR13" i="17"/>
  <c r="UGS13" i="17"/>
  <c r="UGT13" i="17"/>
  <c r="UGU13" i="17"/>
  <c r="UGV13" i="17"/>
  <c r="UGW13" i="17"/>
  <c r="UGX13" i="17"/>
  <c r="UGY13" i="17"/>
  <c r="UGZ13" i="17"/>
  <c r="UHA13" i="17"/>
  <c r="UHB13" i="17"/>
  <c r="UHC13" i="17"/>
  <c r="UHD13" i="17"/>
  <c r="UHE13" i="17"/>
  <c r="UHF13" i="17"/>
  <c r="UHG13" i="17"/>
  <c r="UHH13" i="17"/>
  <c r="UHI13" i="17"/>
  <c r="UHJ13" i="17"/>
  <c r="UHK13" i="17"/>
  <c r="UHL13" i="17"/>
  <c r="UHM13" i="17"/>
  <c r="UHN13" i="17"/>
  <c r="UHO13" i="17"/>
  <c r="UHP13" i="17"/>
  <c r="UHQ13" i="17"/>
  <c r="UHR13" i="17"/>
  <c r="UHS13" i="17"/>
  <c r="UHT13" i="17"/>
  <c r="UHU13" i="17"/>
  <c r="UHV13" i="17"/>
  <c r="UHW13" i="17"/>
  <c r="UHX13" i="17"/>
  <c r="UHY13" i="17"/>
  <c r="UHZ13" i="17"/>
  <c r="UIA13" i="17"/>
  <c r="UIB13" i="17"/>
  <c r="UIC13" i="17"/>
  <c r="UID13" i="17"/>
  <c r="UIE13" i="17"/>
  <c r="UIF13" i="17"/>
  <c r="UIG13" i="17"/>
  <c r="UIH13" i="17"/>
  <c r="UII13" i="17"/>
  <c r="UIJ13" i="17"/>
  <c r="UIK13" i="17"/>
  <c r="UIL13" i="17"/>
  <c r="UIM13" i="17"/>
  <c r="UIN13" i="17"/>
  <c r="UIO13" i="17"/>
  <c r="UIP13" i="17"/>
  <c r="UIQ13" i="17"/>
  <c r="UIR13" i="17"/>
  <c r="UIS13" i="17"/>
  <c r="UIT13" i="17"/>
  <c r="UIU13" i="17"/>
  <c r="UIV13" i="17"/>
  <c r="UIW13" i="17"/>
  <c r="UIX13" i="17"/>
  <c r="UIY13" i="17"/>
  <c r="UIZ13" i="17"/>
  <c r="UJA13" i="17"/>
  <c r="UJB13" i="17"/>
  <c r="UJC13" i="17"/>
  <c r="UJD13" i="17"/>
  <c r="UJE13" i="17"/>
  <c r="UJF13" i="17"/>
  <c r="UJG13" i="17"/>
  <c r="UJH13" i="17"/>
  <c r="UJI13" i="17"/>
  <c r="UJJ13" i="17"/>
  <c r="UJK13" i="17"/>
  <c r="UJL13" i="17"/>
  <c r="UJM13" i="17"/>
  <c r="UJN13" i="17"/>
  <c r="UJO13" i="17"/>
  <c r="UJP13" i="17"/>
  <c r="UJQ13" i="17"/>
  <c r="UJR13" i="17"/>
  <c r="UJS13" i="17"/>
  <c r="UJT13" i="17"/>
  <c r="UJU13" i="17"/>
  <c r="UJV13" i="17"/>
  <c r="UJW13" i="17"/>
  <c r="UJX13" i="17"/>
  <c r="UJY13" i="17"/>
  <c r="UJZ13" i="17"/>
  <c r="UKA13" i="17"/>
  <c r="UKB13" i="17"/>
  <c r="UKC13" i="17"/>
  <c r="UKD13" i="17"/>
  <c r="UKE13" i="17"/>
  <c r="UKF13" i="17"/>
  <c r="UKG13" i="17"/>
  <c r="UKH13" i="17"/>
  <c r="UKI13" i="17"/>
  <c r="UKJ13" i="17"/>
  <c r="UKK13" i="17"/>
  <c r="UKL13" i="17"/>
  <c r="UKM13" i="17"/>
  <c r="UKN13" i="17"/>
  <c r="UKO13" i="17"/>
  <c r="UKP13" i="17"/>
  <c r="UKQ13" i="17"/>
  <c r="UKR13" i="17"/>
  <c r="UKS13" i="17"/>
  <c r="UKT13" i="17"/>
  <c r="UKU13" i="17"/>
  <c r="UKV13" i="17"/>
  <c r="UKW13" i="17"/>
  <c r="UKX13" i="17"/>
  <c r="UKY13" i="17"/>
  <c r="UKZ13" i="17"/>
  <c r="ULA13" i="17"/>
  <c r="ULB13" i="17"/>
  <c r="ULC13" i="17"/>
  <c r="ULD13" i="17"/>
  <c r="ULE13" i="17"/>
  <c r="ULF13" i="17"/>
  <c r="ULG13" i="17"/>
  <c r="ULH13" i="17"/>
  <c r="ULI13" i="17"/>
  <c r="ULJ13" i="17"/>
  <c r="ULK13" i="17"/>
  <c r="ULL13" i="17"/>
  <c r="ULM13" i="17"/>
  <c r="ULN13" i="17"/>
  <c r="ULO13" i="17"/>
  <c r="ULP13" i="17"/>
  <c r="ULQ13" i="17"/>
  <c r="ULR13" i="17"/>
  <c r="ULS13" i="17"/>
  <c r="ULT13" i="17"/>
  <c r="ULU13" i="17"/>
  <c r="ULV13" i="17"/>
  <c r="ULW13" i="17"/>
  <c r="ULX13" i="17"/>
  <c r="ULY13" i="17"/>
  <c r="ULZ13" i="17"/>
  <c r="UMA13" i="17"/>
  <c r="UMB13" i="17"/>
  <c r="UMC13" i="17"/>
  <c r="UMD13" i="17"/>
  <c r="UME13" i="17"/>
  <c r="UMF13" i="17"/>
  <c r="UMG13" i="17"/>
  <c r="UMH13" i="17"/>
  <c r="UMI13" i="17"/>
  <c r="UMJ13" i="17"/>
  <c r="UMK13" i="17"/>
  <c r="UML13" i="17"/>
  <c r="UMM13" i="17"/>
  <c r="UMN13" i="17"/>
  <c r="UMO13" i="17"/>
  <c r="UMP13" i="17"/>
  <c r="UMQ13" i="17"/>
  <c r="UMR13" i="17"/>
  <c r="UMS13" i="17"/>
  <c r="UMT13" i="17"/>
  <c r="UMU13" i="17"/>
  <c r="UMV13" i="17"/>
  <c r="UMW13" i="17"/>
  <c r="UMX13" i="17"/>
  <c r="UMY13" i="17"/>
  <c r="UMZ13" i="17"/>
  <c r="UNA13" i="17"/>
  <c r="UNB13" i="17"/>
  <c r="UNC13" i="17"/>
  <c r="UND13" i="17"/>
  <c r="UNE13" i="17"/>
  <c r="UNF13" i="17"/>
  <c r="UNG13" i="17"/>
  <c r="UNH13" i="17"/>
  <c r="UNI13" i="17"/>
  <c r="UNJ13" i="17"/>
  <c r="UNK13" i="17"/>
  <c r="UNL13" i="17"/>
  <c r="UNM13" i="17"/>
  <c r="UNN13" i="17"/>
  <c r="UNO13" i="17"/>
  <c r="UNP13" i="17"/>
  <c r="UNQ13" i="17"/>
  <c r="UNR13" i="17"/>
  <c r="UNS13" i="17"/>
  <c r="UNT13" i="17"/>
  <c r="UNU13" i="17"/>
  <c r="UNV13" i="17"/>
  <c r="UNW13" i="17"/>
  <c r="UNX13" i="17"/>
  <c r="UNY13" i="17"/>
  <c r="UNZ13" i="17"/>
  <c r="UOA13" i="17"/>
  <c r="UOB13" i="17"/>
  <c r="UOC13" i="17"/>
  <c r="UOD13" i="17"/>
  <c r="UOE13" i="17"/>
  <c r="UOF13" i="17"/>
  <c r="UOG13" i="17"/>
  <c r="UOH13" i="17"/>
  <c r="UOI13" i="17"/>
  <c r="UOJ13" i="17"/>
  <c r="UOK13" i="17"/>
  <c r="UOL13" i="17"/>
  <c r="UOM13" i="17"/>
  <c r="UON13" i="17"/>
  <c r="UOO13" i="17"/>
  <c r="UOP13" i="17"/>
  <c r="UOQ13" i="17"/>
  <c r="UOR13" i="17"/>
  <c r="UOS13" i="17"/>
  <c r="UOT13" i="17"/>
  <c r="UOU13" i="17"/>
  <c r="UOV13" i="17"/>
  <c r="UOW13" i="17"/>
  <c r="UOX13" i="17"/>
  <c r="UOY13" i="17"/>
  <c r="UOZ13" i="17"/>
  <c r="UPA13" i="17"/>
  <c r="UPB13" i="17"/>
  <c r="UPC13" i="17"/>
  <c r="UPD13" i="17"/>
  <c r="UPE13" i="17"/>
  <c r="UPF13" i="17"/>
  <c r="UPG13" i="17"/>
  <c r="UPH13" i="17"/>
  <c r="UPI13" i="17"/>
  <c r="UPJ13" i="17"/>
  <c r="UPK13" i="17"/>
  <c r="UPL13" i="17"/>
  <c r="UPM13" i="17"/>
  <c r="UPN13" i="17"/>
  <c r="UPO13" i="17"/>
  <c r="UPP13" i="17"/>
  <c r="UPQ13" i="17"/>
  <c r="UPR13" i="17"/>
  <c r="UPS13" i="17"/>
  <c r="UPT13" i="17"/>
  <c r="UPU13" i="17"/>
  <c r="UPV13" i="17"/>
  <c r="UPW13" i="17"/>
  <c r="UPX13" i="17"/>
  <c r="UPY13" i="17"/>
  <c r="UPZ13" i="17"/>
  <c r="UQA13" i="17"/>
  <c r="UQB13" i="17"/>
  <c r="UQC13" i="17"/>
  <c r="UQD13" i="17"/>
  <c r="UQE13" i="17"/>
  <c r="UQF13" i="17"/>
  <c r="UQG13" i="17"/>
  <c r="UQH13" i="17"/>
  <c r="UQI13" i="17"/>
  <c r="UQJ13" i="17"/>
  <c r="UQK13" i="17"/>
  <c r="UQL13" i="17"/>
  <c r="UQM13" i="17"/>
  <c r="UQN13" i="17"/>
  <c r="UQO13" i="17"/>
  <c r="UQP13" i="17"/>
  <c r="UQQ13" i="17"/>
  <c r="UQR13" i="17"/>
  <c r="UQS13" i="17"/>
  <c r="UQT13" i="17"/>
  <c r="UQU13" i="17"/>
  <c r="UQV13" i="17"/>
  <c r="UQW13" i="17"/>
  <c r="UQX13" i="17"/>
  <c r="UQY13" i="17"/>
  <c r="UQZ13" i="17"/>
  <c r="URA13" i="17"/>
  <c r="URB13" i="17"/>
  <c r="URC13" i="17"/>
  <c r="URD13" i="17"/>
  <c r="URE13" i="17"/>
  <c r="URF13" i="17"/>
  <c r="URG13" i="17"/>
  <c r="URH13" i="17"/>
  <c r="URI13" i="17"/>
  <c r="URJ13" i="17"/>
  <c r="URK13" i="17"/>
  <c r="URL13" i="17"/>
  <c r="URM13" i="17"/>
  <c r="URN13" i="17"/>
  <c r="URO13" i="17"/>
  <c r="URP13" i="17"/>
  <c r="URQ13" i="17"/>
  <c r="URR13" i="17"/>
  <c r="URS13" i="17"/>
  <c r="URT13" i="17"/>
  <c r="URU13" i="17"/>
  <c r="URV13" i="17"/>
  <c r="URW13" i="17"/>
  <c r="URX13" i="17"/>
  <c r="URY13" i="17"/>
  <c r="URZ13" i="17"/>
  <c r="USA13" i="17"/>
  <c r="USB13" i="17"/>
  <c r="USC13" i="17"/>
  <c r="USD13" i="17"/>
  <c r="USE13" i="17"/>
  <c r="USF13" i="17"/>
  <c r="USG13" i="17"/>
  <c r="USH13" i="17"/>
  <c r="USI13" i="17"/>
  <c r="USJ13" i="17"/>
  <c r="USK13" i="17"/>
  <c r="USL13" i="17"/>
  <c r="USM13" i="17"/>
  <c r="USN13" i="17"/>
  <c r="USO13" i="17"/>
  <c r="USP13" i="17"/>
  <c r="USQ13" i="17"/>
  <c r="USR13" i="17"/>
  <c r="USS13" i="17"/>
  <c r="UST13" i="17"/>
  <c r="USU13" i="17"/>
  <c r="USV13" i="17"/>
  <c r="USW13" i="17"/>
  <c r="USX13" i="17"/>
  <c r="USY13" i="17"/>
  <c r="USZ13" i="17"/>
  <c r="UTA13" i="17"/>
  <c r="UTB13" i="17"/>
  <c r="UTC13" i="17"/>
  <c r="UTD13" i="17"/>
  <c r="UTE13" i="17"/>
  <c r="UTF13" i="17"/>
  <c r="UTG13" i="17"/>
  <c r="UTH13" i="17"/>
  <c r="UTI13" i="17"/>
  <c r="UTJ13" i="17"/>
  <c r="UTK13" i="17"/>
  <c r="UTL13" i="17"/>
  <c r="UTM13" i="17"/>
  <c r="UTN13" i="17"/>
  <c r="UTO13" i="17"/>
  <c r="UTP13" i="17"/>
  <c r="UTQ13" i="17"/>
  <c r="UTR13" i="17"/>
  <c r="UTS13" i="17"/>
  <c r="UTT13" i="17"/>
  <c r="UTU13" i="17"/>
  <c r="UTV13" i="17"/>
  <c r="UTW13" i="17"/>
  <c r="UTX13" i="17"/>
  <c r="UTY13" i="17"/>
  <c r="UTZ13" i="17"/>
  <c r="UUA13" i="17"/>
  <c r="UUB13" i="17"/>
  <c r="UUC13" i="17"/>
  <c r="UUD13" i="17"/>
  <c r="UUE13" i="17"/>
  <c r="UUF13" i="17"/>
  <c r="UUG13" i="17"/>
  <c r="UUH13" i="17"/>
  <c r="UUI13" i="17"/>
  <c r="UUJ13" i="17"/>
  <c r="UUK13" i="17"/>
  <c r="UUL13" i="17"/>
  <c r="UUM13" i="17"/>
  <c r="UUN13" i="17"/>
  <c r="UUO13" i="17"/>
  <c r="UUP13" i="17"/>
  <c r="UUQ13" i="17"/>
  <c r="UUR13" i="17"/>
  <c r="UUS13" i="17"/>
  <c r="UUT13" i="17"/>
  <c r="UUU13" i="17"/>
  <c r="UUV13" i="17"/>
  <c r="UUW13" i="17"/>
  <c r="UUX13" i="17"/>
  <c r="UUY13" i="17"/>
  <c r="UUZ13" i="17"/>
  <c r="UVA13" i="17"/>
  <c r="UVB13" i="17"/>
  <c r="UVC13" i="17"/>
  <c r="UVD13" i="17"/>
  <c r="UVE13" i="17"/>
  <c r="UVF13" i="17"/>
  <c r="UVG13" i="17"/>
  <c r="UVH13" i="17"/>
  <c r="UVI13" i="17"/>
  <c r="UVJ13" i="17"/>
  <c r="UVK13" i="17"/>
  <c r="UVL13" i="17"/>
  <c r="UVM13" i="17"/>
  <c r="UVN13" i="17"/>
  <c r="UVO13" i="17"/>
  <c r="UVP13" i="17"/>
  <c r="UVQ13" i="17"/>
  <c r="UVR13" i="17"/>
  <c r="UVS13" i="17"/>
  <c r="UVT13" i="17"/>
  <c r="UVU13" i="17"/>
  <c r="UVV13" i="17"/>
  <c r="UVW13" i="17"/>
  <c r="UVX13" i="17"/>
  <c r="UVY13" i="17"/>
  <c r="UVZ13" i="17"/>
  <c r="UWA13" i="17"/>
  <c r="UWB13" i="17"/>
  <c r="UWC13" i="17"/>
  <c r="UWD13" i="17"/>
  <c r="UWE13" i="17"/>
  <c r="UWF13" i="17"/>
  <c r="UWG13" i="17"/>
  <c r="UWH13" i="17"/>
  <c r="UWI13" i="17"/>
  <c r="UWJ13" i="17"/>
  <c r="UWK13" i="17"/>
  <c r="UWL13" i="17"/>
  <c r="UWM13" i="17"/>
  <c r="UWN13" i="17"/>
  <c r="UWO13" i="17"/>
  <c r="UWP13" i="17"/>
  <c r="UWQ13" i="17"/>
  <c r="UWR13" i="17"/>
  <c r="UWS13" i="17"/>
  <c r="UWT13" i="17"/>
  <c r="UWU13" i="17"/>
  <c r="UWV13" i="17"/>
  <c r="UWW13" i="17"/>
  <c r="UWX13" i="17"/>
  <c r="UWY13" i="17"/>
  <c r="UWZ13" i="17"/>
  <c r="UXA13" i="17"/>
  <c r="UXB13" i="17"/>
  <c r="UXC13" i="17"/>
  <c r="UXD13" i="17"/>
  <c r="UXE13" i="17"/>
  <c r="UXF13" i="17"/>
  <c r="UXG13" i="17"/>
  <c r="UXH13" i="17"/>
  <c r="UXI13" i="17"/>
  <c r="UXJ13" i="17"/>
  <c r="UXK13" i="17"/>
  <c r="UXL13" i="17"/>
  <c r="UXM13" i="17"/>
  <c r="UXN13" i="17"/>
  <c r="UXO13" i="17"/>
  <c r="UXP13" i="17"/>
  <c r="UXQ13" i="17"/>
  <c r="UXR13" i="17"/>
  <c r="UXS13" i="17"/>
  <c r="UXT13" i="17"/>
  <c r="UXU13" i="17"/>
  <c r="UXV13" i="17"/>
  <c r="UXW13" i="17"/>
  <c r="UXX13" i="17"/>
  <c r="UXY13" i="17"/>
  <c r="UXZ13" i="17"/>
  <c r="UYA13" i="17"/>
  <c r="UYB13" i="17"/>
  <c r="UYC13" i="17"/>
  <c r="UYD13" i="17"/>
  <c r="UYE13" i="17"/>
  <c r="UYF13" i="17"/>
  <c r="UYG13" i="17"/>
  <c r="UYH13" i="17"/>
  <c r="UYI13" i="17"/>
  <c r="UYJ13" i="17"/>
  <c r="UYK13" i="17"/>
  <c r="UYL13" i="17"/>
  <c r="UYM13" i="17"/>
  <c r="UYN13" i="17"/>
  <c r="UYO13" i="17"/>
  <c r="UYP13" i="17"/>
  <c r="UYQ13" i="17"/>
  <c r="UYR13" i="17"/>
  <c r="UYS13" i="17"/>
  <c r="UYT13" i="17"/>
  <c r="UYU13" i="17"/>
  <c r="UYV13" i="17"/>
  <c r="UYW13" i="17"/>
  <c r="UYX13" i="17"/>
  <c r="UYY13" i="17"/>
  <c r="UYZ13" i="17"/>
  <c r="UZA13" i="17"/>
  <c r="UZB13" i="17"/>
  <c r="UZC13" i="17"/>
  <c r="UZD13" i="17"/>
  <c r="UZE13" i="17"/>
  <c r="UZF13" i="17"/>
  <c r="UZG13" i="17"/>
  <c r="UZH13" i="17"/>
  <c r="UZI13" i="17"/>
  <c r="UZJ13" i="17"/>
  <c r="UZK13" i="17"/>
  <c r="UZL13" i="17"/>
  <c r="UZM13" i="17"/>
  <c r="UZN13" i="17"/>
  <c r="UZO13" i="17"/>
  <c r="UZP13" i="17"/>
  <c r="UZQ13" i="17"/>
  <c r="UZR13" i="17"/>
  <c r="UZS13" i="17"/>
  <c r="UZT13" i="17"/>
  <c r="UZU13" i="17"/>
  <c r="UZV13" i="17"/>
  <c r="UZW13" i="17"/>
  <c r="UZX13" i="17"/>
  <c r="UZY13" i="17"/>
  <c r="UZZ13" i="17"/>
  <c r="VAA13" i="17"/>
  <c r="VAB13" i="17"/>
  <c r="VAC13" i="17"/>
  <c r="VAD13" i="17"/>
  <c r="VAE13" i="17"/>
  <c r="VAF13" i="17"/>
  <c r="VAG13" i="17"/>
  <c r="VAH13" i="17"/>
  <c r="VAI13" i="17"/>
  <c r="VAJ13" i="17"/>
  <c r="VAK13" i="17"/>
  <c r="VAL13" i="17"/>
  <c r="VAM13" i="17"/>
  <c r="VAN13" i="17"/>
  <c r="VAO13" i="17"/>
  <c r="VAP13" i="17"/>
  <c r="VAQ13" i="17"/>
  <c r="VAR13" i="17"/>
  <c r="VAS13" i="17"/>
  <c r="VAT13" i="17"/>
  <c r="VAU13" i="17"/>
  <c r="VAV13" i="17"/>
  <c r="VAW13" i="17"/>
  <c r="VAX13" i="17"/>
  <c r="VAY13" i="17"/>
  <c r="VAZ13" i="17"/>
  <c r="VBA13" i="17"/>
  <c r="VBB13" i="17"/>
  <c r="VBC13" i="17"/>
  <c r="VBD13" i="17"/>
  <c r="VBE13" i="17"/>
  <c r="VBF13" i="17"/>
  <c r="VBG13" i="17"/>
  <c r="VBH13" i="17"/>
  <c r="VBI13" i="17"/>
  <c r="VBJ13" i="17"/>
  <c r="VBK13" i="17"/>
  <c r="VBL13" i="17"/>
  <c r="VBM13" i="17"/>
  <c r="VBN13" i="17"/>
  <c r="VBO13" i="17"/>
  <c r="VBP13" i="17"/>
  <c r="VBQ13" i="17"/>
  <c r="VBR13" i="17"/>
  <c r="VBS13" i="17"/>
  <c r="VBT13" i="17"/>
  <c r="VBU13" i="17"/>
  <c r="VBV13" i="17"/>
  <c r="VBW13" i="17"/>
  <c r="VBX13" i="17"/>
  <c r="VBY13" i="17"/>
  <c r="VBZ13" i="17"/>
  <c r="VCA13" i="17"/>
  <c r="VCB13" i="17"/>
  <c r="VCC13" i="17"/>
  <c r="VCD13" i="17"/>
  <c r="VCE13" i="17"/>
  <c r="VCF13" i="17"/>
  <c r="VCG13" i="17"/>
  <c r="VCH13" i="17"/>
  <c r="VCI13" i="17"/>
  <c r="VCJ13" i="17"/>
  <c r="VCK13" i="17"/>
  <c r="VCL13" i="17"/>
  <c r="VCM13" i="17"/>
  <c r="VCN13" i="17"/>
  <c r="VCO13" i="17"/>
  <c r="VCP13" i="17"/>
  <c r="VCQ13" i="17"/>
  <c r="VCR13" i="17"/>
  <c r="VCS13" i="17"/>
  <c r="VCT13" i="17"/>
  <c r="VCU13" i="17"/>
  <c r="VCV13" i="17"/>
  <c r="VCW13" i="17"/>
  <c r="VCX13" i="17"/>
  <c r="VCY13" i="17"/>
  <c r="VCZ13" i="17"/>
  <c r="VDA13" i="17"/>
  <c r="VDB13" i="17"/>
  <c r="VDC13" i="17"/>
  <c r="VDD13" i="17"/>
  <c r="VDE13" i="17"/>
  <c r="VDF13" i="17"/>
  <c r="VDG13" i="17"/>
  <c r="VDH13" i="17"/>
  <c r="VDI13" i="17"/>
  <c r="VDJ13" i="17"/>
  <c r="VDK13" i="17"/>
  <c r="VDL13" i="17"/>
  <c r="VDM13" i="17"/>
  <c r="VDN13" i="17"/>
  <c r="VDO13" i="17"/>
  <c r="VDP13" i="17"/>
  <c r="VDQ13" i="17"/>
  <c r="VDR13" i="17"/>
  <c r="VDS13" i="17"/>
  <c r="VDT13" i="17"/>
  <c r="VDU13" i="17"/>
  <c r="VDV13" i="17"/>
  <c r="VDW13" i="17"/>
  <c r="VDX13" i="17"/>
  <c r="VDY13" i="17"/>
  <c r="VDZ13" i="17"/>
  <c r="VEA13" i="17"/>
  <c r="VEB13" i="17"/>
  <c r="VEC13" i="17"/>
  <c r="VED13" i="17"/>
  <c r="VEE13" i="17"/>
  <c r="VEF13" i="17"/>
  <c r="VEG13" i="17"/>
  <c r="VEH13" i="17"/>
  <c r="VEI13" i="17"/>
  <c r="VEJ13" i="17"/>
  <c r="VEK13" i="17"/>
  <c r="VEL13" i="17"/>
  <c r="VEM13" i="17"/>
  <c r="VEN13" i="17"/>
  <c r="VEO13" i="17"/>
  <c r="VEP13" i="17"/>
  <c r="VEQ13" i="17"/>
  <c r="VER13" i="17"/>
  <c r="VES13" i="17"/>
  <c r="VET13" i="17"/>
  <c r="VEU13" i="17"/>
  <c r="VEV13" i="17"/>
  <c r="VEW13" i="17"/>
  <c r="VEX13" i="17"/>
  <c r="VEY13" i="17"/>
  <c r="VEZ13" i="17"/>
  <c r="VFA13" i="17"/>
  <c r="VFB13" i="17"/>
  <c r="VFC13" i="17"/>
  <c r="VFD13" i="17"/>
  <c r="VFE13" i="17"/>
  <c r="VFF13" i="17"/>
  <c r="VFG13" i="17"/>
  <c r="VFH13" i="17"/>
  <c r="VFI13" i="17"/>
  <c r="VFJ13" i="17"/>
  <c r="VFK13" i="17"/>
  <c r="VFL13" i="17"/>
  <c r="VFM13" i="17"/>
  <c r="VFN13" i="17"/>
  <c r="VFO13" i="17"/>
  <c r="VFP13" i="17"/>
  <c r="VFQ13" i="17"/>
  <c r="VFR13" i="17"/>
  <c r="VFS13" i="17"/>
  <c r="VFT13" i="17"/>
  <c r="VFU13" i="17"/>
  <c r="VFV13" i="17"/>
  <c r="VFW13" i="17"/>
  <c r="VFX13" i="17"/>
  <c r="VFY13" i="17"/>
  <c r="VFZ13" i="17"/>
  <c r="VGA13" i="17"/>
  <c r="VGB13" i="17"/>
  <c r="VGC13" i="17"/>
  <c r="VGD13" i="17"/>
  <c r="VGE13" i="17"/>
  <c r="VGF13" i="17"/>
  <c r="VGG13" i="17"/>
  <c r="VGH13" i="17"/>
  <c r="VGI13" i="17"/>
  <c r="VGJ13" i="17"/>
  <c r="VGK13" i="17"/>
  <c r="VGL13" i="17"/>
  <c r="VGM13" i="17"/>
  <c r="VGN13" i="17"/>
  <c r="VGO13" i="17"/>
  <c r="VGP13" i="17"/>
  <c r="VGQ13" i="17"/>
  <c r="VGR13" i="17"/>
  <c r="VGS13" i="17"/>
  <c r="VGT13" i="17"/>
  <c r="VGU13" i="17"/>
  <c r="VGV13" i="17"/>
  <c r="VGW13" i="17"/>
  <c r="VGX13" i="17"/>
  <c r="VGY13" i="17"/>
  <c r="VGZ13" i="17"/>
  <c r="VHA13" i="17"/>
  <c r="VHB13" i="17"/>
  <c r="VHC13" i="17"/>
  <c r="VHD13" i="17"/>
  <c r="VHE13" i="17"/>
  <c r="VHF13" i="17"/>
  <c r="VHG13" i="17"/>
  <c r="VHH13" i="17"/>
  <c r="VHI13" i="17"/>
  <c r="VHJ13" i="17"/>
  <c r="VHK13" i="17"/>
  <c r="VHL13" i="17"/>
  <c r="VHM13" i="17"/>
  <c r="VHN13" i="17"/>
  <c r="VHO13" i="17"/>
  <c r="VHP13" i="17"/>
  <c r="VHQ13" i="17"/>
  <c r="VHR13" i="17"/>
  <c r="VHS13" i="17"/>
  <c r="VHT13" i="17"/>
  <c r="VHU13" i="17"/>
  <c r="VHV13" i="17"/>
  <c r="VHW13" i="17"/>
  <c r="VHX13" i="17"/>
  <c r="VHY13" i="17"/>
  <c r="VHZ13" i="17"/>
  <c r="VIA13" i="17"/>
  <c r="VIB13" i="17"/>
  <c r="VIC13" i="17"/>
  <c r="VID13" i="17"/>
  <c r="VIE13" i="17"/>
  <c r="VIF13" i="17"/>
  <c r="VIG13" i="17"/>
  <c r="VIH13" i="17"/>
  <c r="VII13" i="17"/>
  <c r="VIJ13" i="17"/>
  <c r="VIK13" i="17"/>
  <c r="VIL13" i="17"/>
  <c r="VIM13" i="17"/>
  <c r="VIN13" i="17"/>
  <c r="VIO13" i="17"/>
  <c r="VIP13" i="17"/>
  <c r="VIQ13" i="17"/>
  <c r="VIR13" i="17"/>
  <c r="VIS13" i="17"/>
  <c r="VIT13" i="17"/>
  <c r="VIU13" i="17"/>
  <c r="VIV13" i="17"/>
  <c r="VIW13" i="17"/>
  <c r="VIX13" i="17"/>
  <c r="VIY13" i="17"/>
  <c r="VIZ13" i="17"/>
  <c r="VJA13" i="17"/>
  <c r="VJB13" i="17"/>
  <c r="VJC13" i="17"/>
  <c r="VJD13" i="17"/>
  <c r="VJE13" i="17"/>
  <c r="VJF13" i="17"/>
  <c r="VJG13" i="17"/>
  <c r="VJH13" i="17"/>
  <c r="VJI13" i="17"/>
  <c r="VJJ13" i="17"/>
  <c r="VJK13" i="17"/>
  <c r="VJL13" i="17"/>
  <c r="VJM13" i="17"/>
  <c r="VJN13" i="17"/>
  <c r="VJO13" i="17"/>
  <c r="VJP13" i="17"/>
  <c r="VJQ13" i="17"/>
  <c r="VJR13" i="17"/>
  <c r="VJS13" i="17"/>
  <c r="VJT13" i="17"/>
  <c r="VJU13" i="17"/>
  <c r="VJV13" i="17"/>
  <c r="VJW13" i="17"/>
  <c r="VJX13" i="17"/>
  <c r="VJY13" i="17"/>
  <c r="VJZ13" i="17"/>
  <c r="VKA13" i="17"/>
  <c r="VKB13" i="17"/>
  <c r="VKC13" i="17"/>
  <c r="VKD13" i="17"/>
  <c r="VKE13" i="17"/>
  <c r="VKF13" i="17"/>
  <c r="VKG13" i="17"/>
  <c r="VKH13" i="17"/>
  <c r="VKI13" i="17"/>
  <c r="VKJ13" i="17"/>
  <c r="VKK13" i="17"/>
  <c r="VKL13" i="17"/>
  <c r="VKM13" i="17"/>
  <c r="VKN13" i="17"/>
  <c r="VKO13" i="17"/>
  <c r="VKP13" i="17"/>
  <c r="VKQ13" i="17"/>
  <c r="VKR13" i="17"/>
  <c r="VKS13" i="17"/>
  <c r="VKT13" i="17"/>
  <c r="VKU13" i="17"/>
  <c r="VKV13" i="17"/>
  <c r="VKW13" i="17"/>
  <c r="VKX13" i="17"/>
  <c r="VKY13" i="17"/>
  <c r="VKZ13" i="17"/>
  <c r="VLA13" i="17"/>
  <c r="VLB13" i="17"/>
  <c r="VLC13" i="17"/>
  <c r="VLD13" i="17"/>
  <c r="VLE13" i="17"/>
  <c r="VLF13" i="17"/>
  <c r="VLG13" i="17"/>
  <c r="VLH13" i="17"/>
  <c r="VLI13" i="17"/>
  <c r="VLJ13" i="17"/>
  <c r="VLK13" i="17"/>
  <c r="VLL13" i="17"/>
  <c r="VLM13" i="17"/>
  <c r="VLN13" i="17"/>
  <c r="VLO13" i="17"/>
  <c r="VLP13" i="17"/>
  <c r="VLQ13" i="17"/>
  <c r="VLR13" i="17"/>
  <c r="VLS13" i="17"/>
  <c r="VLT13" i="17"/>
  <c r="VLU13" i="17"/>
  <c r="VLV13" i="17"/>
  <c r="VLW13" i="17"/>
  <c r="VLX13" i="17"/>
  <c r="VLY13" i="17"/>
  <c r="VLZ13" i="17"/>
  <c r="VMA13" i="17"/>
  <c r="VMB13" i="17"/>
  <c r="VMC13" i="17"/>
  <c r="VMD13" i="17"/>
  <c r="VME13" i="17"/>
  <c r="VMF13" i="17"/>
  <c r="VMG13" i="17"/>
  <c r="VMH13" i="17"/>
  <c r="VMI13" i="17"/>
  <c r="VMJ13" i="17"/>
  <c r="VMK13" i="17"/>
  <c r="VML13" i="17"/>
  <c r="VMM13" i="17"/>
  <c r="VMN13" i="17"/>
  <c r="VMO13" i="17"/>
  <c r="VMP13" i="17"/>
  <c r="VMQ13" i="17"/>
  <c r="VMR13" i="17"/>
  <c r="VMS13" i="17"/>
  <c r="VMT13" i="17"/>
  <c r="VMU13" i="17"/>
  <c r="VMV13" i="17"/>
  <c r="VMW13" i="17"/>
  <c r="VMX13" i="17"/>
  <c r="VMY13" i="17"/>
  <c r="VMZ13" i="17"/>
  <c r="VNA13" i="17"/>
  <c r="VNB13" i="17"/>
  <c r="VNC13" i="17"/>
  <c r="VND13" i="17"/>
  <c r="VNE13" i="17"/>
  <c r="VNF13" i="17"/>
  <c r="VNG13" i="17"/>
  <c r="VNH13" i="17"/>
  <c r="VNI13" i="17"/>
  <c r="VNJ13" i="17"/>
  <c r="VNK13" i="17"/>
  <c r="VNL13" i="17"/>
  <c r="VNM13" i="17"/>
  <c r="VNN13" i="17"/>
  <c r="VNO13" i="17"/>
  <c r="VNP13" i="17"/>
  <c r="VNQ13" i="17"/>
  <c r="VNR13" i="17"/>
  <c r="VNS13" i="17"/>
  <c r="VNT13" i="17"/>
  <c r="VNU13" i="17"/>
  <c r="VNV13" i="17"/>
  <c r="VNW13" i="17"/>
  <c r="VNX13" i="17"/>
  <c r="VNY13" i="17"/>
  <c r="VNZ13" i="17"/>
  <c r="VOA13" i="17"/>
  <c r="VOB13" i="17"/>
  <c r="VOC13" i="17"/>
  <c r="VOD13" i="17"/>
  <c r="VOE13" i="17"/>
  <c r="VOF13" i="17"/>
  <c r="VOG13" i="17"/>
  <c r="VOH13" i="17"/>
  <c r="VOI13" i="17"/>
  <c r="VOJ13" i="17"/>
  <c r="VOK13" i="17"/>
  <c r="VOL13" i="17"/>
  <c r="VOM13" i="17"/>
  <c r="VON13" i="17"/>
  <c r="VOO13" i="17"/>
  <c r="VOP13" i="17"/>
  <c r="VOQ13" i="17"/>
  <c r="VOR13" i="17"/>
  <c r="VOS13" i="17"/>
  <c r="VOT13" i="17"/>
  <c r="VOU13" i="17"/>
  <c r="VOV13" i="17"/>
  <c r="VOW13" i="17"/>
  <c r="VOX13" i="17"/>
  <c r="VOY13" i="17"/>
  <c r="VOZ13" i="17"/>
  <c r="VPA13" i="17"/>
  <c r="VPB13" i="17"/>
  <c r="VPC13" i="17"/>
  <c r="VPD13" i="17"/>
  <c r="VPE13" i="17"/>
  <c r="VPF13" i="17"/>
  <c r="VPG13" i="17"/>
  <c r="VPH13" i="17"/>
  <c r="VPI13" i="17"/>
  <c r="VPJ13" i="17"/>
  <c r="VPK13" i="17"/>
  <c r="VPL13" i="17"/>
  <c r="VPM13" i="17"/>
  <c r="VPN13" i="17"/>
  <c r="VPO13" i="17"/>
  <c r="VPP13" i="17"/>
  <c r="VPQ13" i="17"/>
  <c r="VPR13" i="17"/>
  <c r="VPS13" i="17"/>
  <c r="VPT13" i="17"/>
  <c r="VPU13" i="17"/>
  <c r="VPV13" i="17"/>
  <c r="VPW13" i="17"/>
  <c r="VPX13" i="17"/>
  <c r="VPY13" i="17"/>
  <c r="VPZ13" i="17"/>
  <c r="VQA13" i="17"/>
  <c r="VQB13" i="17"/>
  <c r="VQC13" i="17"/>
  <c r="VQD13" i="17"/>
  <c r="VQE13" i="17"/>
  <c r="VQF13" i="17"/>
  <c r="VQG13" i="17"/>
  <c r="VQH13" i="17"/>
  <c r="VQI13" i="17"/>
  <c r="VQJ13" i="17"/>
  <c r="VQK13" i="17"/>
  <c r="VQL13" i="17"/>
  <c r="VQM13" i="17"/>
  <c r="VQN13" i="17"/>
  <c r="VQO13" i="17"/>
  <c r="VQP13" i="17"/>
  <c r="VQQ13" i="17"/>
  <c r="VQR13" i="17"/>
  <c r="VQS13" i="17"/>
  <c r="VQT13" i="17"/>
  <c r="VQU13" i="17"/>
  <c r="VQV13" i="17"/>
  <c r="VQW13" i="17"/>
  <c r="VQX13" i="17"/>
  <c r="VQY13" i="17"/>
  <c r="VQZ13" i="17"/>
  <c r="VRA13" i="17"/>
  <c r="VRB13" i="17"/>
  <c r="VRC13" i="17"/>
  <c r="VRD13" i="17"/>
  <c r="VRE13" i="17"/>
  <c r="VRF13" i="17"/>
  <c r="VRG13" i="17"/>
  <c r="VRH13" i="17"/>
  <c r="VRI13" i="17"/>
  <c r="VRJ13" i="17"/>
  <c r="VRK13" i="17"/>
  <c r="VRL13" i="17"/>
  <c r="VRM13" i="17"/>
  <c r="VRN13" i="17"/>
  <c r="VRO13" i="17"/>
  <c r="VRP13" i="17"/>
  <c r="VRQ13" i="17"/>
  <c r="VRR13" i="17"/>
  <c r="VRS13" i="17"/>
  <c r="VRT13" i="17"/>
  <c r="VRU13" i="17"/>
  <c r="VRV13" i="17"/>
  <c r="VRW13" i="17"/>
  <c r="VRX13" i="17"/>
  <c r="VRY13" i="17"/>
  <c r="VRZ13" i="17"/>
  <c r="VSA13" i="17"/>
  <c r="VSB13" i="17"/>
  <c r="VSC13" i="17"/>
  <c r="VSD13" i="17"/>
  <c r="VSE13" i="17"/>
  <c r="VSF13" i="17"/>
  <c r="VSG13" i="17"/>
  <c r="VSH13" i="17"/>
  <c r="VSI13" i="17"/>
  <c r="VSJ13" i="17"/>
  <c r="VSK13" i="17"/>
  <c r="VSL13" i="17"/>
  <c r="VSM13" i="17"/>
  <c r="VSN13" i="17"/>
  <c r="VSO13" i="17"/>
  <c r="VSP13" i="17"/>
  <c r="VSQ13" i="17"/>
  <c r="VSR13" i="17"/>
  <c r="VSS13" i="17"/>
  <c r="VST13" i="17"/>
  <c r="VSU13" i="17"/>
  <c r="VSV13" i="17"/>
  <c r="VSW13" i="17"/>
  <c r="VSX13" i="17"/>
  <c r="VSY13" i="17"/>
  <c r="VSZ13" i="17"/>
  <c r="VTA13" i="17"/>
  <c r="VTB13" i="17"/>
  <c r="VTC13" i="17"/>
  <c r="VTD13" i="17"/>
  <c r="VTE13" i="17"/>
  <c r="VTF13" i="17"/>
  <c r="VTG13" i="17"/>
  <c r="VTH13" i="17"/>
  <c r="VTI13" i="17"/>
  <c r="VTJ13" i="17"/>
  <c r="VTK13" i="17"/>
  <c r="VTL13" i="17"/>
  <c r="VTM13" i="17"/>
  <c r="VTN13" i="17"/>
  <c r="VTO13" i="17"/>
  <c r="VTP13" i="17"/>
  <c r="VTQ13" i="17"/>
  <c r="VTR13" i="17"/>
  <c r="VTS13" i="17"/>
  <c r="VTT13" i="17"/>
  <c r="VTU13" i="17"/>
  <c r="VTV13" i="17"/>
  <c r="VTW13" i="17"/>
  <c r="VTX13" i="17"/>
  <c r="VTY13" i="17"/>
  <c r="VTZ13" i="17"/>
  <c r="VUA13" i="17"/>
  <c r="VUB13" i="17"/>
  <c r="VUC13" i="17"/>
  <c r="VUD13" i="17"/>
  <c r="VUE13" i="17"/>
  <c r="VUF13" i="17"/>
  <c r="VUG13" i="17"/>
  <c r="VUH13" i="17"/>
  <c r="VUI13" i="17"/>
  <c r="VUJ13" i="17"/>
  <c r="VUK13" i="17"/>
  <c r="VUL13" i="17"/>
  <c r="VUM13" i="17"/>
  <c r="VUN13" i="17"/>
  <c r="VUO13" i="17"/>
  <c r="VUP13" i="17"/>
  <c r="VUQ13" i="17"/>
  <c r="VUR13" i="17"/>
  <c r="VUS13" i="17"/>
  <c r="VUT13" i="17"/>
  <c r="VUU13" i="17"/>
  <c r="VUV13" i="17"/>
  <c r="VUW13" i="17"/>
  <c r="VUX13" i="17"/>
  <c r="VUY13" i="17"/>
  <c r="VUZ13" i="17"/>
  <c r="VVA13" i="17"/>
  <c r="VVB13" i="17"/>
  <c r="VVC13" i="17"/>
  <c r="VVD13" i="17"/>
  <c r="VVE13" i="17"/>
  <c r="VVF13" i="17"/>
  <c r="VVG13" i="17"/>
  <c r="VVH13" i="17"/>
  <c r="VVI13" i="17"/>
  <c r="VVJ13" i="17"/>
  <c r="VVK13" i="17"/>
  <c r="VVL13" i="17"/>
  <c r="VVM13" i="17"/>
  <c r="VVN13" i="17"/>
  <c r="VVO13" i="17"/>
  <c r="VVP13" i="17"/>
  <c r="VVQ13" i="17"/>
  <c r="VVR13" i="17"/>
  <c r="VVS13" i="17"/>
  <c r="VVT13" i="17"/>
  <c r="VVU13" i="17"/>
  <c r="VVV13" i="17"/>
  <c r="VVW13" i="17"/>
  <c r="VVX13" i="17"/>
  <c r="VVY13" i="17"/>
  <c r="VVZ13" i="17"/>
  <c r="VWA13" i="17"/>
  <c r="VWB13" i="17"/>
  <c r="VWC13" i="17"/>
  <c r="VWD13" i="17"/>
  <c r="VWE13" i="17"/>
  <c r="VWF13" i="17"/>
  <c r="VWG13" i="17"/>
  <c r="VWH13" i="17"/>
  <c r="VWI13" i="17"/>
  <c r="VWJ13" i="17"/>
  <c r="VWK13" i="17"/>
  <c r="VWL13" i="17"/>
  <c r="VWM13" i="17"/>
  <c r="VWN13" i="17"/>
  <c r="VWO13" i="17"/>
  <c r="VWP13" i="17"/>
  <c r="VWQ13" i="17"/>
  <c r="VWR13" i="17"/>
  <c r="VWS13" i="17"/>
  <c r="VWT13" i="17"/>
  <c r="VWU13" i="17"/>
  <c r="VWV13" i="17"/>
  <c r="VWW13" i="17"/>
  <c r="VWX13" i="17"/>
  <c r="VWY13" i="17"/>
  <c r="VWZ13" i="17"/>
  <c r="VXA13" i="17"/>
  <c r="VXB13" i="17"/>
  <c r="VXC13" i="17"/>
  <c r="VXD13" i="17"/>
  <c r="VXE13" i="17"/>
  <c r="VXF13" i="17"/>
  <c r="VXG13" i="17"/>
  <c r="VXH13" i="17"/>
  <c r="VXI13" i="17"/>
  <c r="VXJ13" i="17"/>
  <c r="VXK13" i="17"/>
  <c r="VXL13" i="17"/>
  <c r="VXM13" i="17"/>
  <c r="VXN13" i="17"/>
  <c r="VXO13" i="17"/>
  <c r="VXP13" i="17"/>
  <c r="VXQ13" i="17"/>
  <c r="VXR13" i="17"/>
  <c r="VXS13" i="17"/>
  <c r="VXT13" i="17"/>
  <c r="VXU13" i="17"/>
  <c r="VXV13" i="17"/>
  <c r="VXW13" i="17"/>
  <c r="VXX13" i="17"/>
  <c r="VXY13" i="17"/>
  <c r="VXZ13" i="17"/>
  <c r="VYA13" i="17"/>
  <c r="VYB13" i="17"/>
  <c r="VYC13" i="17"/>
  <c r="VYD13" i="17"/>
  <c r="VYE13" i="17"/>
  <c r="VYF13" i="17"/>
  <c r="VYG13" i="17"/>
  <c r="VYH13" i="17"/>
  <c r="VYI13" i="17"/>
  <c r="VYJ13" i="17"/>
  <c r="VYK13" i="17"/>
  <c r="VYL13" i="17"/>
  <c r="VYM13" i="17"/>
  <c r="VYN13" i="17"/>
  <c r="VYO13" i="17"/>
  <c r="VYP13" i="17"/>
  <c r="VYQ13" i="17"/>
  <c r="VYR13" i="17"/>
  <c r="VYS13" i="17"/>
  <c r="VYT13" i="17"/>
  <c r="VYU13" i="17"/>
  <c r="VYV13" i="17"/>
  <c r="VYW13" i="17"/>
  <c r="VYX13" i="17"/>
  <c r="VYY13" i="17"/>
  <c r="VYZ13" i="17"/>
  <c r="VZA13" i="17"/>
  <c r="VZB13" i="17"/>
  <c r="VZC13" i="17"/>
  <c r="VZD13" i="17"/>
  <c r="VZE13" i="17"/>
  <c r="VZF13" i="17"/>
  <c r="VZG13" i="17"/>
  <c r="VZH13" i="17"/>
  <c r="VZI13" i="17"/>
  <c r="VZJ13" i="17"/>
  <c r="VZK13" i="17"/>
  <c r="VZL13" i="17"/>
  <c r="VZM13" i="17"/>
  <c r="VZN13" i="17"/>
  <c r="VZO13" i="17"/>
  <c r="VZP13" i="17"/>
  <c r="VZQ13" i="17"/>
  <c r="VZR13" i="17"/>
  <c r="VZS13" i="17"/>
  <c r="VZT13" i="17"/>
  <c r="VZU13" i="17"/>
  <c r="VZV13" i="17"/>
  <c r="VZW13" i="17"/>
  <c r="VZX13" i="17"/>
  <c r="VZY13" i="17"/>
  <c r="VZZ13" i="17"/>
  <c r="WAA13" i="17"/>
  <c r="WAB13" i="17"/>
  <c r="WAC13" i="17"/>
  <c r="WAD13" i="17"/>
  <c r="WAE13" i="17"/>
  <c r="WAF13" i="17"/>
  <c r="WAG13" i="17"/>
  <c r="WAH13" i="17"/>
  <c r="WAI13" i="17"/>
  <c r="WAJ13" i="17"/>
  <c r="WAK13" i="17"/>
  <c r="WAL13" i="17"/>
  <c r="WAM13" i="17"/>
  <c r="WAN13" i="17"/>
  <c r="WAO13" i="17"/>
  <c r="WAP13" i="17"/>
  <c r="WAQ13" i="17"/>
  <c r="WAR13" i="17"/>
  <c r="WAS13" i="17"/>
  <c r="WAT13" i="17"/>
  <c r="WAU13" i="17"/>
  <c r="WAV13" i="17"/>
  <c r="WAW13" i="17"/>
  <c r="WAX13" i="17"/>
  <c r="WAY13" i="17"/>
  <c r="WAZ13" i="17"/>
  <c r="WBA13" i="17"/>
  <c r="WBB13" i="17"/>
  <c r="WBC13" i="17"/>
  <c r="WBD13" i="17"/>
  <c r="WBE13" i="17"/>
  <c r="WBF13" i="17"/>
  <c r="WBG13" i="17"/>
  <c r="WBH13" i="17"/>
  <c r="WBI13" i="17"/>
  <c r="WBJ13" i="17"/>
  <c r="WBK13" i="17"/>
  <c r="WBL13" i="17"/>
  <c r="WBM13" i="17"/>
  <c r="WBN13" i="17"/>
  <c r="WBO13" i="17"/>
  <c r="WBP13" i="17"/>
  <c r="WBQ13" i="17"/>
  <c r="WBR13" i="17"/>
  <c r="WBS13" i="17"/>
  <c r="WBT13" i="17"/>
  <c r="WBU13" i="17"/>
  <c r="WBV13" i="17"/>
  <c r="WBW13" i="17"/>
  <c r="WBX13" i="17"/>
  <c r="WBY13" i="17"/>
  <c r="WBZ13" i="17"/>
  <c r="WCA13" i="17"/>
  <c r="WCB13" i="17"/>
  <c r="WCC13" i="17"/>
  <c r="WCD13" i="17"/>
  <c r="WCE13" i="17"/>
  <c r="WCF13" i="17"/>
  <c r="WCG13" i="17"/>
  <c r="WCH13" i="17"/>
  <c r="WCI13" i="17"/>
  <c r="WCJ13" i="17"/>
  <c r="WCK13" i="17"/>
  <c r="WCL13" i="17"/>
  <c r="WCM13" i="17"/>
  <c r="WCN13" i="17"/>
  <c r="WCO13" i="17"/>
  <c r="WCP13" i="17"/>
  <c r="WCQ13" i="17"/>
  <c r="WCR13" i="17"/>
  <c r="WCS13" i="17"/>
  <c r="WCT13" i="17"/>
  <c r="WCU13" i="17"/>
  <c r="WCV13" i="17"/>
  <c r="WCW13" i="17"/>
  <c r="WCX13" i="17"/>
  <c r="WCY13" i="17"/>
  <c r="WCZ13" i="17"/>
  <c r="WDA13" i="17"/>
  <c r="WDB13" i="17"/>
  <c r="WDC13" i="17"/>
  <c r="WDD13" i="17"/>
  <c r="WDE13" i="17"/>
  <c r="WDF13" i="17"/>
  <c r="WDG13" i="17"/>
  <c r="WDH13" i="17"/>
  <c r="WDI13" i="17"/>
  <c r="WDJ13" i="17"/>
  <c r="WDK13" i="17"/>
  <c r="WDL13" i="17"/>
  <c r="WDM13" i="17"/>
  <c r="WDN13" i="17"/>
  <c r="WDO13" i="17"/>
  <c r="WDP13" i="17"/>
  <c r="WDQ13" i="17"/>
  <c r="WDR13" i="17"/>
  <c r="WDS13" i="17"/>
  <c r="WDT13" i="17"/>
  <c r="WDU13" i="17"/>
  <c r="WDV13" i="17"/>
  <c r="WDW13" i="17"/>
  <c r="WDX13" i="17"/>
  <c r="WDY13" i="17"/>
  <c r="WDZ13" i="17"/>
  <c r="WEA13" i="17"/>
  <c r="WEB13" i="17"/>
  <c r="WEC13" i="17"/>
  <c r="WED13" i="17"/>
  <c r="WEE13" i="17"/>
  <c r="WEF13" i="17"/>
  <c r="WEG13" i="17"/>
  <c r="WEH13" i="17"/>
  <c r="WEI13" i="17"/>
  <c r="WEJ13" i="17"/>
  <c r="WEK13" i="17"/>
  <c r="WEL13" i="17"/>
  <c r="WEM13" i="17"/>
  <c r="WEN13" i="17"/>
  <c r="WEO13" i="17"/>
  <c r="WEP13" i="17"/>
  <c r="WEQ13" i="17"/>
  <c r="WER13" i="17"/>
  <c r="WES13" i="17"/>
  <c r="WET13" i="17"/>
  <c r="WEU13" i="17"/>
  <c r="WEV13" i="17"/>
  <c r="WEW13" i="17"/>
  <c r="WEX13" i="17"/>
  <c r="WEY13" i="17"/>
  <c r="WEZ13" i="17"/>
  <c r="WFA13" i="17"/>
  <c r="WFB13" i="17"/>
  <c r="WFC13" i="17"/>
  <c r="WFD13" i="17"/>
  <c r="WFE13" i="17"/>
  <c r="WFF13" i="17"/>
  <c r="WFG13" i="17"/>
  <c r="WFH13" i="17"/>
  <c r="WFI13" i="17"/>
  <c r="WFJ13" i="17"/>
  <c r="WFK13" i="17"/>
  <c r="WFL13" i="17"/>
  <c r="WFM13" i="17"/>
  <c r="WFN13" i="17"/>
  <c r="WFO13" i="17"/>
  <c r="WFP13" i="17"/>
  <c r="WFQ13" i="17"/>
  <c r="WFR13" i="17"/>
  <c r="WFS13" i="17"/>
  <c r="WFT13" i="17"/>
  <c r="WFU13" i="17"/>
  <c r="WFV13" i="17"/>
  <c r="WFW13" i="17"/>
  <c r="WFX13" i="17"/>
  <c r="WFY13" i="17"/>
  <c r="WFZ13" i="17"/>
  <c r="WGA13" i="17"/>
  <c r="WGB13" i="17"/>
  <c r="WGC13" i="17"/>
  <c r="WGD13" i="17"/>
  <c r="WGE13" i="17"/>
  <c r="WGF13" i="17"/>
  <c r="WGG13" i="17"/>
  <c r="WGH13" i="17"/>
  <c r="WGI13" i="17"/>
  <c r="WGJ13" i="17"/>
  <c r="WGK13" i="17"/>
  <c r="WGL13" i="17"/>
  <c r="WGM13" i="17"/>
  <c r="WGN13" i="17"/>
  <c r="WGO13" i="17"/>
  <c r="WGP13" i="17"/>
  <c r="WGQ13" i="17"/>
  <c r="WGR13" i="17"/>
  <c r="WGS13" i="17"/>
  <c r="WGT13" i="17"/>
  <c r="WGU13" i="17"/>
  <c r="WGV13" i="17"/>
  <c r="WGW13" i="17"/>
  <c r="WGX13" i="17"/>
  <c r="WGY13" i="17"/>
  <c r="WGZ13" i="17"/>
  <c r="WHA13" i="17"/>
  <c r="WHB13" i="17"/>
  <c r="WHC13" i="17"/>
  <c r="WHD13" i="17"/>
  <c r="WHE13" i="17"/>
  <c r="WHF13" i="17"/>
  <c r="WHG13" i="17"/>
  <c r="WHH13" i="17"/>
  <c r="WHI13" i="17"/>
  <c r="WHJ13" i="17"/>
  <c r="WHK13" i="17"/>
  <c r="WHL13" i="17"/>
  <c r="WHM13" i="17"/>
  <c r="WHN13" i="17"/>
  <c r="WHO13" i="17"/>
  <c r="WHP13" i="17"/>
  <c r="WHQ13" i="17"/>
  <c r="WHR13" i="17"/>
  <c r="WHS13" i="17"/>
  <c r="WHT13" i="17"/>
  <c r="WHU13" i="17"/>
  <c r="WHV13" i="17"/>
  <c r="WHW13" i="17"/>
  <c r="WHX13" i="17"/>
  <c r="WHY13" i="17"/>
  <c r="WHZ13" i="17"/>
  <c r="WIA13" i="17"/>
  <c r="WIB13" i="17"/>
  <c r="WIC13" i="17"/>
  <c r="WID13" i="17"/>
  <c r="WIE13" i="17"/>
  <c r="WIF13" i="17"/>
  <c r="WIG13" i="17"/>
  <c r="WIH13" i="17"/>
  <c r="WII13" i="17"/>
  <c r="WIJ13" i="17"/>
  <c r="WIK13" i="17"/>
  <c r="WIL13" i="17"/>
  <c r="WIM13" i="17"/>
  <c r="WIN13" i="17"/>
  <c r="WIO13" i="17"/>
  <c r="WIP13" i="17"/>
  <c r="WIQ13" i="17"/>
  <c r="WIR13" i="17"/>
  <c r="WIS13" i="17"/>
  <c r="WIT13" i="17"/>
  <c r="WIU13" i="17"/>
  <c r="WIV13" i="17"/>
  <c r="WIW13" i="17"/>
  <c r="WIX13" i="17"/>
  <c r="WIY13" i="17"/>
  <c r="WIZ13" i="17"/>
  <c r="WJA13" i="17"/>
  <c r="WJB13" i="17"/>
  <c r="WJC13" i="17"/>
  <c r="WJD13" i="17"/>
  <c r="WJE13" i="17"/>
  <c r="WJF13" i="17"/>
  <c r="WJG13" i="17"/>
  <c r="WJH13" i="17"/>
  <c r="WJI13" i="17"/>
  <c r="WJJ13" i="17"/>
  <c r="WJK13" i="17"/>
  <c r="WJL13" i="17"/>
  <c r="WJM13" i="17"/>
  <c r="WJN13" i="17"/>
  <c r="WJO13" i="17"/>
  <c r="WJP13" i="17"/>
  <c r="WJQ13" i="17"/>
  <c r="WJR13" i="17"/>
  <c r="WJS13" i="17"/>
  <c r="WJT13" i="17"/>
  <c r="WJU13" i="17"/>
  <c r="WJV13" i="17"/>
  <c r="WJW13" i="17"/>
  <c r="WJX13" i="17"/>
  <c r="WJY13" i="17"/>
  <c r="WJZ13" i="17"/>
  <c r="WKA13" i="17"/>
  <c r="WKB13" i="17"/>
  <c r="WKC13" i="17"/>
  <c r="WKD13" i="17"/>
  <c r="WKE13" i="17"/>
  <c r="WKF13" i="17"/>
  <c r="WKG13" i="17"/>
  <c r="WKH13" i="17"/>
  <c r="WKI13" i="17"/>
  <c r="WKJ13" i="17"/>
  <c r="WKK13" i="17"/>
  <c r="WKL13" i="17"/>
  <c r="WKM13" i="17"/>
  <c r="WKN13" i="17"/>
  <c r="WKO13" i="17"/>
  <c r="WKP13" i="17"/>
  <c r="WKQ13" i="17"/>
  <c r="WKR13" i="17"/>
  <c r="WKS13" i="17"/>
  <c r="WKT13" i="17"/>
  <c r="WKU13" i="17"/>
  <c r="WKV13" i="17"/>
  <c r="WKW13" i="17"/>
  <c r="WKX13" i="17"/>
  <c r="WKY13" i="17"/>
  <c r="WKZ13" i="17"/>
  <c r="WLA13" i="17"/>
  <c r="WLB13" i="17"/>
  <c r="WLC13" i="17"/>
  <c r="WLD13" i="17"/>
  <c r="WLE13" i="17"/>
  <c r="WLF13" i="17"/>
  <c r="WLG13" i="17"/>
  <c r="WLH13" i="17"/>
  <c r="WLI13" i="17"/>
  <c r="WLJ13" i="17"/>
  <c r="WLK13" i="17"/>
  <c r="WLL13" i="17"/>
  <c r="WLM13" i="17"/>
  <c r="WLN13" i="17"/>
  <c r="WLO13" i="17"/>
  <c r="WLP13" i="17"/>
  <c r="WLQ13" i="17"/>
  <c r="WLR13" i="17"/>
  <c r="WLS13" i="17"/>
  <c r="WLT13" i="17"/>
  <c r="WLU13" i="17"/>
  <c r="WLV13" i="17"/>
  <c r="WLW13" i="17"/>
  <c r="WLX13" i="17"/>
  <c r="WLY13" i="17"/>
  <c r="WLZ13" i="17"/>
  <c r="WMA13" i="17"/>
  <c r="WMB13" i="17"/>
  <c r="WMC13" i="17"/>
  <c r="WMD13" i="17"/>
  <c r="WME13" i="17"/>
  <c r="WMF13" i="17"/>
  <c r="WMG13" i="17"/>
  <c r="WMH13" i="17"/>
  <c r="WMI13" i="17"/>
  <c r="WMJ13" i="17"/>
  <c r="WMK13" i="17"/>
  <c r="WML13" i="17"/>
  <c r="WMM13" i="17"/>
  <c r="WMN13" i="17"/>
  <c r="WMO13" i="17"/>
  <c r="WMP13" i="17"/>
  <c r="WMQ13" i="17"/>
  <c r="WMR13" i="17"/>
  <c r="WMS13" i="17"/>
  <c r="WMT13" i="17"/>
  <c r="WMU13" i="17"/>
  <c r="WMV13" i="17"/>
  <c r="WMW13" i="17"/>
  <c r="WMX13" i="17"/>
  <c r="WMY13" i="17"/>
  <c r="WMZ13" i="17"/>
  <c r="WNA13" i="17"/>
  <c r="WNB13" i="17"/>
  <c r="WNC13" i="17"/>
  <c r="WND13" i="17"/>
  <c r="WNE13" i="17"/>
  <c r="WNF13" i="17"/>
  <c r="WNG13" i="17"/>
  <c r="WNH13" i="17"/>
  <c r="WNI13" i="17"/>
  <c r="WNJ13" i="17"/>
  <c r="WNK13" i="17"/>
  <c r="WNL13" i="17"/>
  <c r="WNM13" i="17"/>
  <c r="WNN13" i="17"/>
  <c r="WNO13" i="17"/>
  <c r="WNP13" i="17"/>
  <c r="WNQ13" i="17"/>
  <c r="WNR13" i="17"/>
  <c r="WNS13" i="17"/>
  <c r="WNT13" i="17"/>
  <c r="WNU13" i="17"/>
  <c r="WNV13" i="17"/>
  <c r="WNW13" i="17"/>
  <c r="WNX13" i="17"/>
  <c r="WNY13" i="17"/>
  <c r="WNZ13" i="17"/>
  <c r="WOA13" i="17"/>
  <c r="WOB13" i="17"/>
  <c r="WOC13" i="17"/>
  <c r="WOD13" i="17"/>
  <c r="WOE13" i="17"/>
  <c r="WOF13" i="17"/>
  <c r="WOG13" i="17"/>
  <c r="WOH13" i="17"/>
  <c r="WOI13" i="17"/>
  <c r="WOJ13" i="17"/>
  <c r="WOK13" i="17"/>
  <c r="WOL13" i="17"/>
  <c r="WOM13" i="17"/>
  <c r="WON13" i="17"/>
  <c r="WOO13" i="17"/>
  <c r="WOP13" i="17"/>
  <c r="WOQ13" i="17"/>
  <c r="WOR13" i="17"/>
  <c r="WOS13" i="17"/>
  <c r="WOT13" i="17"/>
  <c r="WOU13" i="17"/>
  <c r="WOV13" i="17"/>
  <c r="WOW13" i="17"/>
  <c r="WOX13" i="17"/>
  <c r="WOY13" i="17"/>
  <c r="WOZ13" i="17"/>
  <c r="WPA13" i="17"/>
  <c r="WPB13" i="17"/>
  <c r="WPC13" i="17"/>
  <c r="WPD13" i="17"/>
  <c r="WPE13" i="17"/>
  <c r="WPF13" i="17"/>
  <c r="WPG13" i="17"/>
  <c r="WPH13" i="17"/>
  <c r="WPI13" i="17"/>
  <c r="WPJ13" i="17"/>
  <c r="WPK13" i="17"/>
  <c r="WPL13" i="17"/>
  <c r="WPM13" i="17"/>
  <c r="WPN13" i="17"/>
  <c r="WPO13" i="17"/>
  <c r="WPP13" i="17"/>
  <c r="WPQ13" i="17"/>
  <c r="WPR13" i="17"/>
  <c r="WPS13" i="17"/>
  <c r="WPT13" i="17"/>
  <c r="WPU13" i="17"/>
  <c r="WPV13" i="17"/>
  <c r="WPW13" i="17"/>
  <c r="WPX13" i="17"/>
  <c r="WPY13" i="17"/>
  <c r="WPZ13" i="17"/>
  <c r="WQA13" i="17"/>
  <c r="WQB13" i="17"/>
  <c r="WQC13" i="17"/>
  <c r="WQD13" i="17"/>
  <c r="WQE13" i="17"/>
  <c r="WQF13" i="17"/>
  <c r="WQG13" i="17"/>
  <c r="WQH13" i="17"/>
  <c r="WQI13" i="17"/>
  <c r="WQJ13" i="17"/>
  <c r="WQK13" i="17"/>
  <c r="WQL13" i="17"/>
  <c r="WQM13" i="17"/>
  <c r="WQN13" i="17"/>
  <c r="WQO13" i="17"/>
  <c r="WQP13" i="17"/>
  <c r="WQQ13" i="17"/>
  <c r="WQR13" i="17"/>
  <c r="WQS13" i="17"/>
  <c r="WQT13" i="17"/>
  <c r="WQU13" i="17"/>
  <c r="WQV13" i="17"/>
  <c r="WQW13" i="17"/>
  <c r="WQX13" i="17"/>
  <c r="WQY13" i="17"/>
  <c r="WQZ13" i="17"/>
  <c r="WRA13" i="17"/>
  <c r="WRB13" i="17"/>
  <c r="WRC13" i="17"/>
  <c r="WRD13" i="17"/>
  <c r="WRE13" i="17"/>
  <c r="WRF13" i="17"/>
  <c r="WRG13" i="17"/>
  <c r="WRH13" i="17"/>
  <c r="WRI13" i="17"/>
  <c r="WRJ13" i="17"/>
  <c r="WRK13" i="17"/>
  <c r="WRL13" i="17"/>
  <c r="WRM13" i="17"/>
  <c r="WRN13" i="17"/>
  <c r="WRO13" i="17"/>
  <c r="WRP13" i="17"/>
  <c r="WRQ13" i="17"/>
  <c r="WRR13" i="17"/>
  <c r="WRS13" i="17"/>
  <c r="WRT13" i="17"/>
  <c r="WRU13" i="17"/>
  <c r="WRV13" i="17"/>
  <c r="WRW13" i="17"/>
  <c r="WRX13" i="17"/>
  <c r="WRY13" i="17"/>
  <c r="WRZ13" i="17"/>
  <c r="WSA13" i="17"/>
  <c r="WSB13" i="17"/>
  <c r="WSC13" i="17"/>
  <c r="WSD13" i="17"/>
  <c r="WSE13" i="17"/>
  <c r="WSF13" i="17"/>
  <c r="WSG13" i="17"/>
  <c r="WSH13" i="17"/>
  <c r="WSI13" i="17"/>
  <c r="WSJ13" i="17"/>
  <c r="WSK13" i="17"/>
  <c r="WSL13" i="17"/>
  <c r="WSM13" i="17"/>
  <c r="WSN13" i="17"/>
  <c r="WSO13" i="17"/>
  <c r="WSP13" i="17"/>
  <c r="WSQ13" i="17"/>
  <c r="WSR13" i="17"/>
  <c r="WSS13" i="17"/>
  <c r="WST13" i="17"/>
  <c r="WSU13" i="17"/>
  <c r="WSV13" i="17"/>
  <c r="WSW13" i="17"/>
  <c r="WSX13" i="17"/>
  <c r="WSY13" i="17"/>
  <c r="WSZ13" i="17"/>
  <c r="WTA13" i="17"/>
  <c r="WTB13" i="17"/>
  <c r="WTC13" i="17"/>
  <c r="WTD13" i="17"/>
  <c r="WTE13" i="17"/>
  <c r="WTF13" i="17"/>
  <c r="WTG13" i="17"/>
  <c r="WTH13" i="17"/>
  <c r="WTI13" i="17"/>
  <c r="WTJ13" i="17"/>
  <c r="WTK13" i="17"/>
  <c r="WTL13" i="17"/>
  <c r="WTM13" i="17"/>
  <c r="WTN13" i="17"/>
  <c r="WTO13" i="17"/>
  <c r="WTP13" i="17"/>
  <c r="WTQ13" i="17"/>
  <c r="WTR13" i="17"/>
  <c r="WTS13" i="17"/>
  <c r="WTT13" i="17"/>
  <c r="WTU13" i="17"/>
  <c r="WTV13" i="17"/>
  <c r="WTW13" i="17"/>
  <c r="WTX13" i="17"/>
  <c r="WTY13" i="17"/>
  <c r="WTZ13" i="17"/>
  <c r="WUA13" i="17"/>
  <c r="WUB13" i="17"/>
  <c r="WUC13" i="17"/>
  <c r="WUD13" i="17"/>
  <c r="WUE13" i="17"/>
  <c r="WUF13" i="17"/>
  <c r="WUG13" i="17"/>
  <c r="WUH13" i="17"/>
  <c r="WUI13" i="17"/>
  <c r="WUJ13" i="17"/>
  <c r="WUK13" i="17"/>
  <c r="WUL13" i="17"/>
  <c r="WUM13" i="17"/>
  <c r="WUN13" i="17"/>
  <c r="WUO13" i="17"/>
  <c r="WUP13" i="17"/>
  <c r="WUQ13" i="17"/>
  <c r="WUR13" i="17"/>
  <c r="WUS13" i="17"/>
  <c r="WUT13" i="17"/>
  <c r="WUU13" i="17"/>
  <c r="WUV13" i="17"/>
  <c r="WUW13" i="17"/>
  <c r="WUX13" i="17"/>
  <c r="WUY13" i="17"/>
  <c r="WUZ13" i="17"/>
  <c r="WVA13" i="17"/>
  <c r="WVB13" i="17"/>
  <c r="WVC13" i="17"/>
  <c r="WVD13" i="17"/>
  <c r="WVE13" i="17"/>
  <c r="WVF13" i="17"/>
  <c r="WVG13" i="17"/>
  <c r="WVH13" i="17"/>
  <c r="WVI13" i="17"/>
  <c r="WVJ13" i="17"/>
  <c r="WVK13" i="17"/>
  <c r="WVL13" i="17"/>
  <c r="WVM13" i="17"/>
  <c r="WVN13" i="17"/>
  <c r="WVO13" i="17"/>
  <c r="WVP13" i="17"/>
  <c r="WVQ13" i="17"/>
  <c r="WVR13" i="17"/>
  <c r="WVS13" i="17"/>
  <c r="WVT13" i="17"/>
  <c r="WVU13" i="17"/>
  <c r="WVV13" i="17"/>
  <c r="WVW13" i="17"/>
  <c r="WVX13" i="17"/>
  <c r="WVY13" i="17"/>
  <c r="WVZ13" i="17"/>
  <c r="WWA13" i="17"/>
  <c r="WWB13" i="17"/>
  <c r="WWC13" i="17"/>
  <c r="WWD13" i="17"/>
  <c r="WWE13" i="17"/>
  <c r="WWF13" i="17"/>
  <c r="WWG13" i="17"/>
  <c r="WWH13" i="17"/>
  <c r="WWI13" i="17"/>
  <c r="WWJ13" i="17"/>
  <c r="WWK13" i="17"/>
  <c r="WWL13" i="17"/>
  <c r="WWM13" i="17"/>
  <c r="WWN13" i="17"/>
  <c r="WWO13" i="17"/>
  <c r="WWP13" i="17"/>
  <c r="WWQ13" i="17"/>
  <c r="WWR13" i="17"/>
  <c r="WWS13" i="17"/>
  <c r="WWT13" i="17"/>
  <c r="WWU13" i="17"/>
  <c r="WWV13" i="17"/>
  <c r="WWW13" i="17"/>
  <c r="WWX13" i="17"/>
  <c r="WWY13" i="17"/>
  <c r="WWZ13" i="17"/>
  <c r="WXA13" i="17"/>
  <c r="WXB13" i="17"/>
  <c r="WXC13" i="17"/>
  <c r="WXD13" i="17"/>
  <c r="WXE13" i="17"/>
  <c r="WXF13" i="17"/>
  <c r="WXG13" i="17"/>
  <c r="WXH13" i="17"/>
  <c r="WXI13" i="17"/>
  <c r="WXJ13" i="17"/>
  <c r="WXK13" i="17"/>
  <c r="WXL13" i="17"/>
  <c r="WXM13" i="17"/>
  <c r="WXN13" i="17"/>
  <c r="WXO13" i="17"/>
  <c r="WXP13" i="17"/>
  <c r="WXQ13" i="17"/>
  <c r="WXR13" i="17"/>
  <c r="WXS13" i="17"/>
  <c r="WXT13" i="17"/>
  <c r="WXU13" i="17"/>
  <c r="WXV13" i="17"/>
  <c r="WXW13" i="17"/>
  <c r="WXX13" i="17"/>
  <c r="WXY13" i="17"/>
  <c r="WXZ13" i="17"/>
  <c r="WYA13" i="17"/>
  <c r="WYB13" i="17"/>
  <c r="WYC13" i="17"/>
  <c r="WYD13" i="17"/>
  <c r="WYE13" i="17"/>
  <c r="WYF13" i="17"/>
  <c r="WYG13" i="17"/>
  <c r="WYH13" i="17"/>
  <c r="WYI13" i="17"/>
  <c r="WYJ13" i="17"/>
  <c r="WYK13" i="17"/>
  <c r="WYL13" i="17"/>
  <c r="WYM13" i="17"/>
  <c r="WYN13" i="17"/>
  <c r="WYO13" i="17"/>
  <c r="WYP13" i="17"/>
  <c r="WYQ13" i="17"/>
  <c r="WYR13" i="17"/>
  <c r="WYS13" i="17"/>
  <c r="WYT13" i="17"/>
  <c r="WYU13" i="17"/>
  <c r="WYV13" i="17"/>
  <c r="WYW13" i="17"/>
  <c r="WYX13" i="17"/>
  <c r="WYY13" i="17"/>
  <c r="WYZ13" i="17"/>
  <c r="WZA13" i="17"/>
  <c r="WZB13" i="17"/>
  <c r="WZC13" i="17"/>
  <c r="WZD13" i="17"/>
  <c r="WZE13" i="17"/>
  <c r="WZF13" i="17"/>
  <c r="WZG13" i="17"/>
  <c r="WZH13" i="17"/>
  <c r="WZI13" i="17"/>
  <c r="WZJ13" i="17"/>
  <c r="WZK13" i="17"/>
  <c r="WZL13" i="17"/>
  <c r="WZM13" i="17"/>
  <c r="WZN13" i="17"/>
  <c r="WZO13" i="17"/>
  <c r="WZP13" i="17"/>
  <c r="WZQ13" i="17"/>
  <c r="WZR13" i="17"/>
  <c r="WZS13" i="17"/>
  <c r="WZT13" i="17"/>
  <c r="WZU13" i="17"/>
  <c r="WZV13" i="17"/>
  <c r="WZW13" i="17"/>
  <c r="WZX13" i="17"/>
  <c r="WZY13" i="17"/>
  <c r="WZZ13" i="17"/>
  <c r="XAA13" i="17"/>
  <c r="XAB13" i="17"/>
  <c r="XAC13" i="17"/>
  <c r="XAD13" i="17"/>
  <c r="XAE13" i="17"/>
  <c r="XAF13" i="17"/>
  <c r="XAG13" i="17"/>
  <c r="XAH13" i="17"/>
  <c r="XAI13" i="17"/>
  <c r="XAJ13" i="17"/>
  <c r="XAK13" i="17"/>
  <c r="XAL13" i="17"/>
  <c r="XAM13" i="17"/>
  <c r="XAN13" i="17"/>
  <c r="XAO13" i="17"/>
  <c r="XAP13" i="17"/>
  <c r="XAQ13" i="17"/>
  <c r="XAR13" i="17"/>
  <c r="XAS13" i="17"/>
  <c r="XAT13" i="17"/>
  <c r="XAU13" i="17"/>
  <c r="XAV13" i="17"/>
  <c r="XAW13" i="17"/>
  <c r="XAX13" i="17"/>
  <c r="XAY13" i="17"/>
  <c r="XAZ13" i="17"/>
  <c r="XBA13" i="17"/>
  <c r="XBB13" i="17"/>
  <c r="XBC13" i="17"/>
  <c r="XBD13" i="17"/>
  <c r="XBE13" i="17"/>
  <c r="XBF13" i="17"/>
  <c r="XBG13" i="17"/>
  <c r="XBH13" i="17"/>
  <c r="XBI13" i="17"/>
  <c r="XBJ13" i="17"/>
  <c r="XBK13" i="17"/>
  <c r="XBL13" i="17"/>
  <c r="XBM13" i="17"/>
  <c r="XBN13" i="17"/>
  <c r="XBO13" i="17"/>
  <c r="XBP13" i="17"/>
  <c r="XBQ13" i="17"/>
  <c r="XBR13" i="17"/>
  <c r="XBS13" i="17"/>
  <c r="XBT13" i="17"/>
  <c r="XBU13" i="17"/>
  <c r="XBV13" i="17"/>
  <c r="XBW13" i="17"/>
  <c r="XBX13" i="17"/>
  <c r="XBY13" i="17"/>
  <c r="XBZ13" i="17"/>
  <c r="XCA13" i="17"/>
  <c r="XCB13" i="17"/>
  <c r="XCC13" i="17"/>
  <c r="XCD13" i="17"/>
  <c r="XCE13" i="17"/>
  <c r="XCF13" i="17"/>
  <c r="XCG13" i="17"/>
  <c r="XCH13" i="17"/>
  <c r="XCI13" i="17"/>
  <c r="XCJ13" i="17"/>
  <c r="XCK13" i="17"/>
  <c r="XCL13" i="17"/>
  <c r="XCM13" i="17"/>
  <c r="XCN13" i="17"/>
  <c r="XCO13" i="17"/>
  <c r="XCP13" i="17"/>
  <c r="XCQ13" i="17"/>
  <c r="XCR13" i="17"/>
  <c r="XCS13" i="17"/>
  <c r="XCT13" i="17"/>
  <c r="XCU13" i="17"/>
  <c r="XCV13" i="17"/>
  <c r="XCW13" i="17"/>
  <c r="XCX13" i="17"/>
  <c r="XCY13" i="17"/>
  <c r="XCZ13" i="17"/>
  <c r="XDA13" i="17"/>
  <c r="XDB13" i="17"/>
  <c r="XDC13" i="17"/>
  <c r="XDD13" i="17"/>
  <c r="XDE13" i="17"/>
  <c r="XDF13" i="17"/>
  <c r="XDG13" i="17"/>
  <c r="XDH13" i="17"/>
  <c r="XDI13" i="17"/>
  <c r="XDJ13" i="17"/>
  <c r="XDK13" i="17"/>
  <c r="XDL13" i="17"/>
  <c r="XDM13" i="17"/>
  <c r="XDN13" i="17"/>
  <c r="XDO13" i="17"/>
  <c r="XDP13" i="17"/>
  <c r="XDQ13" i="17"/>
  <c r="XDR13" i="17"/>
  <c r="XDS13" i="17"/>
  <c r="XDT13" i="17"/>
  <c r="XDU13" i="17"/>
  <c r="XDV13" i="17"/>
  <c r="XDW13" i="17"/>
  <c r="XDX13" i="17"/>
  <c r="XDY13" i="17"/>
  <c r="XDZ13" i="17"/>
  <c r="XEA13" i="17"/>
  <c r="XEB13" i="17"/>
  <c r="XEC13" i="17"/>
  <c r="XED13" i="17"/>
  <c r="XEE13" i="17"/>
  <c r="XEF13" i="17"/>
  <c r="XEG13" i="17"/>
  <c r="XEH13" i="17"/>
  <c r="XEI13" i="17"/>
  <c r="XEJ13" i="17"/>
  <c r="XEK13" i="17"/>
  <c r="XEL13" i="17"/>
  <c r="XEM13" i="17"/>
  <c r="XEN13" i="17"/>
  <c r="XEO13" i="17"/>
  <c r="XEP13" i="17"/>
  <c r="XEQ13" i="17"/>
  <c r="XER13" i="17"/>
  <c r="XES13" i="17"/>
  <c r="XET13" i="17"/>
  <c r="XEU13" i="17"/>
  <c r="XEV13" i="17"/>
  <c r="XEW13" i="17"/>
  <c r="XEX13" i="17"/>
  <c r="XEY13" i="17"/>
  <c r="XEZ13" i="17"/>
  <c r="XFA13" i="17"/>
  <c r="XFB13" i="17"/>
  <c r="XFC13" i="17"/>
  <c r="XFD13" i="17"/>
  <c r="C13" i="17"/>
  <c r="W42" i="7" l="1"/>
  <c r="W43" i="7"/>
  <c r="W45" i="7"/>
  <c r="T46" i="7"/>
  <c r="T43" i="7"/>
  <c r="U45" i="7"/>
  <c r="U42" i="7"/>
  <c r="W47" i="7"/>
  <c r="U46" i="7"/>
  <c r="T47" i="7"/>
  <c r="W46" i="7"/>
  <c r="U47" i="7"/>
  <c r="T42" i="7"/>
  <c r="U43" i="7"/>
  <c r="T45" i="7"/>
  <c r="O30" i="7"/>
  <c r="O31" i="7"/>
  <c r="R100" i="6" l="1"/>
  <c r="R101" i="6"/>
  <c r="W31" i="7"/>
  <c r="W30" i="7"/>
  <c r="U30" i="7"/>
  <c r="U31" i="7"/>
  <c r="T30" i="7"/>
  <c r="T31" i="7" l="1"/>
  <c r="O9" i="11" l="1"/>
  <c r="R108" i="6" s="1"/>
  <c r="O12" i="11"/>
  <c r="O13" i="11"/>
  <c r="O8" i="11"/>
  <c r="O9" i="9"/>
  <c r="R105" i="6" s="1"/>
  <c r="O10" i="9"/>
  <c r="O8" i="8"/>
  <c r="W8" i="8" s="1"/>
  <c r="O9" i="8"/>
  <c r="W9" i="8" s="1"/>
  <c r="R39" i="6"/>
  <c r="O11" i="7"/>
  <c r="O12" i="7"/>
  <c r="O14" i="7"/>
  <c r="R96" i="6" s="1"/>
  <c r="O17" i="7"/>
  <c r="O18" i="7"/>
  <c r="O19" i="7"/>
  <c r="R62" i="6" s="1"/>
  <c r="O20" i="7"/>
  <c r="O21" i="7"/>
  <c r="R66" i="6" s="1"/>
  <c r="O22" i="7"/>
  <c r="O23" i="7"/>
  <c r="O24" i="7"/>
  <c r="O25" i="7"/>
  <c r="O26" i="7"/>
  <c r="O27" i="7"/>
  <c r="R92" i="6" s="1"/>
  <c r="O28" i="7"/>
  <c r="R90" i="6" s="1"/>
  <c r="O29" i="7"/>
  <c r="R107" i="6"/>
  <c r="O34" i="7"/>
  <c r="R25" i="6" s="1"/>
  <c r="O35" i="7"/>
  <c r="R87" i="6" s="1"/>
  <c r="O36" i="7"/>
  <c r="O38" i="7"/>
  <c r="O39" i="7"/>
  <c r="R27" i="6" s="1"/>
  <c r="O40" i="7"/>
  <c r="O41" i="7"/>
  <c r="R38" i="6" s="1"/>
  <c r="O10" i="7"/>
  <c r="R106" i="6" l="1"/>
  <c r="S106" i="6" s="1"/>
  <c r="W106" i="6" s="1"/>
  <c r="R36" i="6"/>
  <c r="R14" i="6"/>
  <c r="S14" i="6" s="1"/>
  <c r="U14" i="6" s="1"/>
  <c r="R46" i="6"/>
  <c r="S46" i="6" s="1"/>
  <c r="W46" i="6" s="1"/>
  <c r="R80" i="6"/>
  <c r="R71" i="6"/>
  <c r="S71" i="6" s="1"/>
  <c r="Y71" i="6" s="1"/>
  <c r="R19" i="6"/>
  <c r="S19" i="6" s="1"/>
  <c r="Z19" i="6" s="1"/>
  <c r="R17" i="6"/>
  <c r="R21" i="6"/>
  <c r="R22" i="6"/>
  <c r="R26" i="6"/>
  <c r="S26" i="6" s="1"/>
  <c r="V26" i="6" s="1"/>
  <c r="R97" i="6"/>
  <c r="R102" i="6"/>
  <c r="S102" i="6" s="1"/>
  <c r="R18" i="6"/>
  <c r="R32" i="6"/>
  <c r="S32" i="6" s="1"/>
  <c r="Z32" i="6" s="1"/>
  <c r="R29" i="6"/>
  <c r="R28" i="6"/>
  <c r="R77" i="6"/>
  <c r="R68" i="6"/>
  <c r="S68" i="6" s="1"/>
  <c r="X68" i="6" s="1"/>
  <c r="R41" i="6"/>
  <c r="S41" i="6" s="1"/>
  <c r="U41" i="6" s="1"/>
  <c r="R40" i="6"/>
  <c r="R15" i="6"/>
  <c r="S15" i="6" s="1"/>
  <c r="Y15" i="6" s="1"/>
  <c r="R51" i="6"/>
  <c r="S51" i="6" s="1"/>
  <c r="R54" i="6"/>
  <c r="R49" i="6"/>
  <c r="S49" i="6" s="1"/>
  <c r="Z49" i="6" s="1"/>
  <c r="R33" i="6"/>
  <c r="S33" i="6" s="1"/>
  <c r="V33" i="6" s="1"/>
  <c r="R37" i="6"/>
  <c r="S37" i="6" s="1"/>
  <c r="Y37" i="6" s="1"/>
  <c r="R9" i="6"/>
  <c r="S9" i="6" s="1"/>
  <c r="Y9" i="6" s="1"/>
  <c r="R56" i="6"/>
  <c r="R63" i="6"/>
  <c r="R103" i="6"/>
  <c r="S103" i="6" s="1"/>
  <c r="U103" i="6" s="1"/>
  <c r="R93" i="6"/>
  <c r="R89" i="6"/>
  <c r="R48" i="6"/>
  <c r="S48" i="6" s="1"/>
  <c r="V48" i="6" s="1"/>
  <c r="R6" i="6"/>
  <c r="S6" i="6" s="1"/>
  <c r="R5" i="6"/>
  <c r="S5" i="6" s="1"/>
  <c r="R45" i="6"/>
  <c r="S45" i="6" s="1"/>
  <c r="Y45" i="6" s="1"/>
  <c r="R65" i="6"/>
  <c r="S65" i="6" s="1"/>
  <c r="U65" i="6" s="1"/>
  <c r="R88" i="6"/>
  <c r="R94" i="6"/>
  <c r="R64" i="6"/>
  <c r="S64" i="6" s="1"/>
  <c r="Y64" i="6" s="1"/>
  <c r="R44" i="6"/>
  <c r="S44" i="6" s="1"/>
  <c r="Y44" i="6" s="1"/>
  <c r="R75" i="6"/>
  <c r="R82" i="6"/>
  <c r="R85" i="6"/>
  <c r="S85" i="6" s="1"/>
  <c r="R43" i="6"/>
  <c r="S43" i="6" s="1"/>
  <c r="X43" i="6" s="1"/>
  <c r="R13" i="6"/>
  <c r="S13" i="6" s="1"/>
  <c r="Y13" i="6" s="1"/>
  <c r="R31" i="6"/>
  <c r="S31" i="6" s="1"/>
  <c r="U31" i="6" s="1"/>
  <c r="R84" i="6"/>
  <c r="R91" i="6"/>
  <c r="S91" i="6" s="1"/>
  <c r="V91" i="6" s="1"/>
  <c r="R47" i="6"/>
  <c r="S47" i="6" s="1"/>
  <c r="V47" i="6" s="1"/>
  <c r="R79" i="6"/>
  <c r="R86" i="6"/>
  <c r="S86" i="6" s="1"/>
  <c r="V86" i="6" s="1"/>
  <c r="R81" i="6"/>
  <c r="R42" i="6"/>
  <c r="S42" i="6" s="1"/>
  <c r="V42" i="6" s="1"/>
  <c r="R112" i="6"/>
  <c r="R76" i="6"/>
  <c r="R83" i="6"/>
  <c r="S83" i="6" s="1"/>
  <c r="V83" i="6" s="1"/>
  <c r="R61" i="6"/>
  <c r="S61" i="6" s="1"/>
  <c r="W61" i="6" s="1"/>
  <c r="S107" i="6"/>
  <c r="X107" i="6" s="1"/>
  <c r="S101" i="6"/>
  <c r="Y101" i="6" s="1"/>
  <c r="S105" i="6"/>
  <c r="Y105" i="6" s="1"/>
  <c r="S39" i="6"/>
  <c r="V39" i="6" s="1"/>
  <c r="S25" i="6"/>
  <c r="W25" i="6" s="1"/>
  <c r="S87" i="6"/>
  <c r="U87" i="6" s="1"/>
  <c r="S100" i="6"/>
  <c r="S90" i="6"/>
  <c r="V90" i="6" s="1"/>
  <c r="S70" i="6"/>
  <c r="S36" i="6"/>
  <c r="Z36" i="6" s="1"/>
  <c r="W35" i="7"/>
  <c r="W29" i="7"/>
  <c r="W25" i="7"/>
  <c r="W21" i="7"/>
  <c r="W17" i="7"/>
  <c r="AA47" i="6"/>
  <c r="AM47" i="6" s="1"/>
  <c r="AA10" i="6"/>
  <c r="AM10" i="6" s="1"/>
  <c r="AA26" i="6"/>
  <c r="AM26" i="6" s="1"/>
  <c r="AA48" i="6"/>
  <c r="AM48" i="6" s="1"/>
  <c r="AA11" i="6"/>
  <c r="AM11" i="6" s="1"/>
  <c r="AA39" i="6"/>
  <c r="AM39" i="6" s="1"/>
  <c r="AA15" i="6"/>
  <c r="AM15" i="6" s="1"/>
  <c r="AA21" i="6"/>
  <c r="AM21" i="6" s="1"/>
  <c r="W9" i="9"/>
  <c r="W40" i="7"/>
  <c r="W38" i="7"/>
  <c r="W34" i="7"/>
  <c r="W28" i="7"/>
  <c r="W24" i="7"/>
  <c r="W20" i="7"/>
  <c r="W12" i="7"/>
  <c r="AA46" i="6"/>
  <c r="AM46" i="6" s="1"/>
  <c r="AA13" i="6"/>
  <c r="AM13" i="6" s="1"/>
  <c r="AA24" i="6"/>
  <c r="AM24" i="6" s="1"/>
  <c r="AA43" i="6"/>
  <c r="AM43" i="6" s="1"/>
  <c r="AA38" i="6"/>
  <c r="AM38" i="6" s="1"/>
  <c r="AA20" i="6"/>
  <c r="AM20" i="6" s="1"/>
  <c r="W8" i="11"/>
  <c r="W13" i="11"/>
  <c r="W41" i="7"/>
  <c r="W36" i="7"/>
  <c r="W27" i="7"/>
  <c r="W23" i="7"/>
  <c r="W19" i="7"/>
  <c r="W14" i="7"/>
  <c r="W11" i="7"/>
  <c r="AA45" i="6"/>
  <c r="AM45" i="6" s="1"/>
  <c r="AA44" i="6"/>
  <c r="AM44" i="6" s="1"/>
  <c r="AA7" i="6"/>
  <c r="AM7" i="6" s="1"/>
  <c r="AA36" i="6"/>
  <c r="AM36" i="6" s="1"/>
  <c r="AA9" i="6"/>
  <c r="AM9" i="6" s="1"/>
  <c r="AA41" i="6"/>
  <c r="AM41" i="6" s="1"/>
  <c r="AA37" i="6"/>
  <c r="AM37" i="6" s="1"/>
  <c r="AA42" i="6"/>
  <c r="AM42" i="6" s="1"/>
  <c r="AA19" i="6"/>
  <c r="AM19" i="6" s="1"/>
  <c r="W12" i="11"/>
  <c r="W10" i="7"/>
  <c r="W39" i="7"/>
  <c r="W26" i="7"/>
  <c r="W22" i="7"/>
  <c r="W18" i="7"/>
  <c r="AA40" i="6"/>
  <c r="AM40" i="6" s="1"/>
  <c r="AA25" i="6"/>
  <c r="AM25" i="6" s="1"/>
  <c r="AA8" i="6"/>
  <c r="AM8" i="6" s="1"/>
  <c r="AA6" i="6"/>
  <c r="AA14" i="6"/>
  <c r="AM14" i="6" s="1"/>
  <c r="AA35" i="6"/>
  <c r="AM35" i="6" s="1"/>
  <c r="AA27" i="6"/>
  <c r="AM27" i="6" s="1"/>
  <c r="AA17" i="6"/>
  <c r="AM17" i="6" s="1"/>
  <c r="W10" i="9"/>
  <c r="W9" i="11"/>
  <c r="W5" i="6" l="1"/>
  <c r="X5" i="6"/>
  <c r="Z5" i="6"/>
  <c r="Y5" i="6"/>
  <c r="U5" i="6"/>
  <c r="V5" i="6"/>
  <c r="Z65" i="6"/>
  <c r="W65" i="6"/>
  <c r="Y65" i="6"/>
  <c r="X65" i="6"/>
  <c r="V65" i="6"/>
  <c r="W83" i="6"/>
  <c r="U83" i="6"/>
  <c r="X83" i="6"/>
  <c r="Z83" i="6"/>
  <c r="Y83" i="6"/>
  <c r="Y107" i="6"/>
  <c r="V49" i="6"/>
  <c r="W49" i="6"/>
  <c r="X49" i="6"/>
  <c r="U49" i="6"/>
  <c r="Y49" i="6"/>
  <c r="V107" i="6"/>
  <c r="Z107" i="6"/>
  <c r="W107" i="6"/>
  <c r="U107" i="6"/>
  <c r="U71" i="6"/>
  <c r="X71" i="6"/>
  <c r="Z71" i="6"/>
  <c r="W71" i="6"/>
  <c r="V71" i="6"/>
  <c r="Z46" i="6"/>
  <c r="V101" i="6"/>
  <c r="U46" i="6"/>
  <c r="U101" i="6"/>
  <c r="Y46" i="6"/>
  <c r="X46" i="6"/>
  <c r="W101" i="6"/>
  <c r="X101" i="6"/>
  <c r="W105" i="6"/>
  <c r="Z101" i="6"/>
  <c r="V46" i="6"/>
  <c r="Z105" i="6"/>
  <c r="X105" i="6"/>
  <c r="U105" i="6"/>
  <c r="V105" i="6"/>
  <c r="X33" i="6"/>
  <c r="X48" i="6"/>
  <c r="U48" i="6"/>
  <c r="W48" i="6"/>
  <c r="Y48" i="6"/>
  <c r="Z48" i="6"/>
  <c r="Z33" i="6"/>
  <c r="W33" i="6"/>
  <c r="Y33" i="6"/>
  <c r="U33" i="6"/>
  <c r="V15" i="6"/>
  <c r="Z15" i="6"/>
  <c r="X15" i="6"/>
  <c r="V103" i="6"/>
  <c r="W15" i="6"/>
  <c r="W103" i="6"/>
  <c r="U15" i="6"/>
  <c r="Z106" i="6"/>
  <c r="Z103" i="6"/>
  <c r="V106" i="6"/>
  <c r="X103" i="6"/>
  <c r="Y106" i="6"/>
  <c r="Y103" i="6"/>
  <c r="U106" i="6"/>
  <c r="X106" i="6"/>
  <c r="U39" i="6"/>
  <c r="Y39" i="6"/>
  <c r="X39" i="6"/>
  <c r="Z47" i="6"/>
  <c r="Y47" i="6"/>
  <c r="Z39" i="6"/>
  <c r="W47" i="6"/>
  <c r="W39" i="6"/>
  <c r="U47" i="6"/>
  <c r="X47" i="6"/>
  <c r="W85" i="6"/>
  <c r="V85" i="6"/>
  <c r="X85" i="6"/>
  <c r="U85" i="6"/>
  <c r="Z85" i="6"/>
  <c r="Y85" i="6"/>
  <c r="AM6" i="6"/>
  <c r="Y61" i="6"/>
  <c r="U61" i="6"/>
  <c r="V61" i="6"/>
  <c r="Z61" i="6"/>
  <c r="X61" i="6"/>
  <c r="X13" i="6"/>
  <c r="W13" i="6"/>
  <c r="V13" i="6"/>
  <c r="U13" i="6"/>
  <c r="Z13" i="6"/>
  <c r="X102" i="6"/>
  <c r="Y102" i="6"/>
  <c r="Z102" i="6"/>
  <c r="U102" i="6"/>
  <c r="V102" i="6"/>
  <c r="W102" i="6"/>
  <c r="V25" i="6"/>
  <c r="U25" i="6"/>
  <c r="Y25" i="6"/>
  <c r="X25" i="6"/>
  <c r="Z25" i="6"/>
  <c r="X42" i="6"/>
  <c r="Y42" i="6"/>
  <c r="W42" i="6"/>
  <c r="U42" i="6"/>
  <c r="Z42" i="6"/>
  <c r="Y41" i="6"/>
  <c r="W41" i="6"/>
  <c r="Z14" i="6"/>
  <c r="Z41" i="6"/>
  <c r="Z91" i="6"/>
  <c r="X41" i="6"/>
  <c r="U91" i="6"/>
  <c r="Y14" i="6"/>
  <c r="W26" i="6"/>
  <c r="V41" i="6"/>
  <c r="V19" i="6"/>
  <c r="W19" i="6"/>
  <c r="Y19" i="6"/>
  <c r="X19" i="6"/>
  <c r="U19" i="6"/>
  <c r="W64" i="6"/>
  <c r="V64" i="6"/>
  <c r="X64" i="6"/>
  <c r="U64" i="6"/>
  <c r="Z64" i="6"/>
  <c r="U43" i="6"/>
  <c r="V43" i="6"/>
  <c r="W43" i="6"/>
  <c r="Y43" i="6"/>
  <c r="Z43" i="6"/>
  <c r="U68" i="6"/>
  <c r="Y68" i="6"/>
  <c r="Z31" i="6"/>
  <c r="Y31" i="6"/>
  <c r="X31" i="6"/>
  <c r="W31" i="6"/>
  <c r="V31" i="6"/>
  <c r="U86" i="6"/>
  <c r="Z86" i="6"/>
  <c r="Y86" i="6"/>
  <c r="X86" i="6"/>
  <c r="W86" i="6"/>
  <c r="U9" i="6"/>
  <c r="X9" i="6"/>
  <c r="Y87" i="6"/>
  <c r="Z87" i="6"/>
  <c r="X87" i="6"/>
  <c r="W87" i="6"/>
  <c r="V87" i="6"/>
  <c r="Z51" i="6"/>
  <c r="W51" i="6"/>
  <c r="X51" i="6"/>
  <c r="U51" i="6"/>
  <c r="Y51" i="6"/>
  <c r="V51" i="6"/>
  <c r="X14" i="6"/>
  <c r="U26" i="6"/>
  <c r="Z26" i="6"/>
  <c r="W14" i="6"/>
  <c r="Y26" i="6"/>
  <c r="W45" i="6"/>
  <c r="X91" i="6"/>
  <c r="V14" i="6"/>
  <c r="X26" i="6"/>
  <c r="X45" i="6"/>
  <c r="W91" i="6"/>
  <c r="Y91" i="6"/>
  <c r="V45" i="6"/>
  <c r="W37" i="6"/>
  <c r="W44" i="6"/>
  <c r="X44" i="6"/>
  <c r="Z68" i="6"/>
  <c r="W68" i="6"/>
  <c r="V44" i="6"/>
  <c r="V68" i="6"/>
  <c r="Z44" i="6"/>
  <c r="U44" i="6"/>
  <c r="U90" i="6"/>
  <c r="U45" i="6"/>
  <c r="X90" i="6"/>
  <c r="Y90" i="6"/>
  <c r="W90" i="6"/>
  <c r="Z45" i="6"/>
  <c r="Z100" i="6"/>
  <c r="V100" i="6"/>
  <c r="Y100" i="6"/>
  <c r="W100" i="6"/>
  <c r="X100" i="6"/>
  <c r="U100" i="6"/>
  <c r="Z90" i="6"/>
  <c r="Y32" i="6"/>
  <c r="W32" i="6"/>
  <c r="V32" i="6"/>
  <c r="W9" i="6"/>
  <c r="V9" i="6"/>
  <c r="Z9" i="6"/>
  <c r="X32" i="6"/>
  <c r="U32" i="6"/>
  <c r="X37" i="6"/>
  <c r="U37" i="6"/>
  <c r="Z37" i="6"/>
  <c r="V37" i="6"/>
  <c r="U70" i="6"/>
  <c r="X70" i="6"/>
  <c r="V70" i="6"/>
  <c r="W70" i="6"/>
  <c r="Y70" i="6"/>
  <c r="Z70" i="6"/>
  <c r="Y36" i="6"/>
  <c r="X36" i="6"/>
  <c r="W36" i="6"/>
  <c r="V36" i="6"/>
  <c r="U36" i="6"/>
  <c r="U6" i="6"/>
  <c r="Y6" i="6"/>
  <c r="W6" i="6"/>
  <c r="X6" i="6"/>
  <c r="Z6" i="6"/>
  <c r="V6" i="6"/>
  <c r="U10" i="7" l="1"/>
  <c r="T39" i="7"/>
  <c r="O8" i="9"/>
  <c r="R104" i="6" s="1"/>
  <c r="S104" i="6" s="1"/>
  <c r="T9" i="8"/>
  <c r="T40" i="7"/>
  <c r="U40" i="7"/>
  <c r="T10" i="7"/>
  <c r="U39" i="7"/>
  <c r="R16" i="6"/>
  <c r="O33" i="7"/>
  <c r="O11" i="11"/>
  <c r="O13" i="7"/>
  <c r="R95" i="6" s="1"/>
  <c r="C13" i="15"/>
  <c r="X104" i="6" l="1"/>
  <c r="U104" i="6"/>
  <c r="Y104" i="6"/>
  <c r="V104" i="6"/>
  <c r="Z104" i="6"/>
  <c r="W104" i="6"/>
  <c r="R20" i="6"/>
  <c r="S20" i="6" s="1"/>
  <c r="R69" i="6"/>
  <c r="S69" i="6" s="1"/>
  <c r="Y69" i="6" s="1"/>
  <c r="R35" i="6"/>
  <c r="S35" i="6" s="1"/>
  <c r="R55" i="6"/>
  <c r="R24" i="6"/>
  <c r="S24" i="6" s="1"/>
  <c r="R23" i="6"/>
  <c r="S23" i="6" s="1"/>
  <c r="R8" i="6"/>
  <c r="S8" i="6" s="1"/>
  <c r="U8" i="6" s="1"/>
  <c r="R7" i="6"/>
  <c r="S7" i="6" s="1"/>
  <c r="R111" i="6"/>
  <c r="S111" i="6" s="1"/>
  <c r="Y111" i="6" s="1"/>
  <c r="R50" i="6"/>
  <c r="S50" i="6" s="1"/>
  <c r="R12" i="6"/>
  <c r="S12" i="6" s="1"/>
  <c r="S16" i="6"/>
  <c r="X16" i="6" s="1"/>
  <c r="AA16" i="6"/>
  <c r="AM16" i="6" s="1"/>
  <c r="S75" i="6"/>
  <c r="X75" i="6" s="1"/>
  <c r="S38" i="6"/>
  <c r="W38" i="6" s="1"/>
  <c r="S21" i="6"/>
  <c r="S62" i="6"/>
  <c r="X62" i="6" s="1"/>
  <c r="S108" i="6"/>
  <c r="S17" i="6"/>
  <c r="S28" i="6"/>
  <c r="W28" i="6" s="1"/>
  <c r="S79" i="6"/>
  <c r="S93" i="6"/>
  <c r="Y93" i="6" s="1"/>
  <c r="S54" i="6"/>
  <c r="W54" i="6" s="1"/>
  <c r="S22" i="6"/>
  <c r="S18" i="6"/>
  <c r="X18" i="6" s="1"/>
  <c r="S27" i="6"/>
  <c r="S88" i="6"/>
  <c r="S40" i="6"/>
  <c r="V40" i="6" s="1"/>
  <c r="S89" i="6"/>
  <c r="X89" i="6" s="1"/>
  <c r="S29" i="6"/>
  <c r="W11" i="11"/>
  <c r="AA18" i="6"/>
  <c r="AM18" i="6" s="1"/>
  <c r="W8" i="9"/>
  <c r="W33" i="7"/>
  <c r="W13" i="7"/>
  <c r="T8" i="8"/>
  <c r="T18" i="7"/>
  <c r="U18" i="7"/>
  <c r="T10" i="9"/>
  <c r="T8" i="9"/>
  <c r="T13" i="11"/>
  <c r="T9" i="11"/>
  <c r="T9" i="9"/>
  <c r="O15" i="7"/>
  <c r="R10" i="6" s="1"/>
  <c r="S10" i="6" s="1"/>
  <c r="T11" i="11"/>
  <c r="T12" i="11"/>
  <c r="T8" i="11"/>
  <c r="O37" i="7"/>
  <c r="O16" i="7"/>
  <c r="R99" i="6" s="1"/>
  <c r="S99" i="6" s="1"/>
  <c r="O10" i="11"/>
  <c r="T13" i="7"/>
  <c r="U13" i="7"/>
  <c r="U36" i="7"/>
  <c r="T36" i="7"/>
  <c r="T11" i="7"/>
  <c r="U11" i="7"/>
  <c r="T41" i="7"/>
  <c r="U41" i="7"/>
  <c r="T34" i="7"/>
  <c r="U34" i="7"/>
  <c r="T29" i="7"/>
  <c r="U29" i="7"/>
  <c r="T25" i="7"/>
  <c r="U25" i="7"/>
  <c r="T19" i="7"/>
  <c r="U19" i="7"/>
  <c r="T21" i="7"/>
  <c r="U21" i="7"/>
  <c r="T14" i="7"/>
  <c r="U14" i="7"/>
  <c r="U28" i="7"/>
  <c r="T28" i="7"/>
  <c r="U12" i="7"/>
  <c r="T12" i="7"/>
  <c r="T17" i="7"/>
  <c r="U17" i="7"/>
  <c r="T35" i="7"/>
  <c r="U35" i="7"/>
  <c r="T23" i="7"/>
  <c r="U23" i="7"/>
  <c r="T26" i="7"/>
  <c r="U26" i="7"/>
  <c r="U33" i="7"/>
  <c r="T33" i="7"/>
  <c r="T27" i="7"/>
  <c r="U27" i="7"/>
  <c r="T20" i="7"/>
  <c r="U20" i="7"/>
  <c r="U22" i="7"/>
  <c r="T22" i="7"/>
  <c r="T38" i="7"/>
  <c r="U38" i="7"/>
  <c r="U24" i="7"/>
  <c r="T24" i="7"/>
  <c r="R109" i="6" l="1"/>
  <c r="S109" i="6" s="1"/>
  <c r="W109" i="6" s="1"/>
  <c r="R73" i="6"/>
  <c r="S73" i="6" s="1"/>
  <c r="R11" i="6"/>
  <c r="S11" i="6" s="1"/>
  <c r="V11" i="6" s="1"/>
  <c r="R30" i="6"/>
  <c r="S30" i="6" s="1"/>
  <c r="U30" i="6" s="1"/>
  <c r="R34" i="6"/>
  <c r="S34" i="6" s="1"/>
  <c r="V34" i="6" s="1"/>
  <c r="Y109" i="6"/>
  <c r="W10" i="6"/>
  <c r="U10" i="6"/>
  <c r="Y10" i="6"/>
  <c r="V10" i="6"/>
  <c r="X10" i="6"/>
  <c r="Z10" i="6"/>
  <c r="Y20" i="6"/>
  <c r="W20" i="6"/>
  <c r="U20" i="6"/>
  <c r="Z20" i="6"/>
  <c r="V20" i="6"/>
  <c r="X20" i="6"/>
  <c r="V69" i="6"/>
  <c r="W69" i="6"/>
  <c r="Z69" i="6"/>
  <c r="U69" i="6"/>
  <c r="X69" i="6"/>
  <c r="W30" i="6"/>
  <c r="W35" i="6"/>
  <c r="U35" i="6"/>
  <c r="Y35" i="6"/>
  <c r="Z35" i="6"/>
  <c r="V35" i="6"/>
  <c r="X35" i="6"/>
  <c r="R72" i="6"/>
  <c r="S72" i="6" s="1"/>
  <c r="Z72" i="6" s="1"/>
  <c r="R78" i="6"/>
  <c r="S78" i="6" s="1"/>
  <c r="R57" i="6"/>
  <c r="S57" i="6" s="1"/>
  <c r="X57" i="6" s="1"/>
  <c r="R98" i="6"/>
  <c r="S98" i="6" s="1"/>
  <c r="R60" i="6"/>
  <c r="S60" i="6" s="1"/>
  <c r="X60" i="6" s="1"/>
  <c r="R58" i="6"/>
  <c r="S58" i="6" s="1"/>
  <c r="R52" i="6"/>
  <c r="S52" i="6" s="1"/>
  <c r="R59" i="6"/>
  <c r="S59" i="6" s="1"/>
  <c r="V59" i="6" s="1"/>
  <c r="R67" i="6"/>
  <c r="S67" i="6" s="1"/>
  <c r="R74" i="6"/>
  <c r="S74" i="6" s="1"/>
  <c r="Z74" i="6" s="1"/>
  <c r="V7" i="6"/>
  <c r="Y7" i="6"/>
  <c r="Z7" i="6"/>
  <c r="X7" i="6"/>
  <c r="U7" i="6"/>
  <c r="W7" i="6"/>
  <c r="R3" i="8"/>
  <c r="V12" i="6"/>
  <c r="Z12" i="6"/>
  <c r="X50" i="6"/>
  <c r="U50" i="6"/>
  <c r="W50" i="6"/>
  <c r="Z50" i="6"/>
  <c r="Y50" i="6"/>
  <c r="V50" i="6"/>
  <c r="R53" i="6"/>
  <c r="S53" i="6" s="1"/>
  <c r="X12" i="6"/>
  <c r="W12" i="6"/>
  <c r="U12" i="6"/>
  <c r="Y12" i="6"/>
  <c r="R110" i="6"/>
  <c r="S110" i="6" s="1"/>
  <c r="U16" i="6"/>
  <c r="V16" i="6"/>
  <c r="W16" i="6"/>
  <c r="Z16" i="6"/>
  <c r="Y16" i="6"/>
  <c r="W75" i="6"/>
  <c r="Y75" i="6"/>
  <c r="Z75" i="6"/>
  <c r="U75" i="6"/>
  <c r="V75" i="6"/>
  <c r="S92" i="6"/>
  <c r="Z92" i="6" s="1"/>
  <c r="X24" i="6"/>
  <c r="W24" i="6"/>
  <c r="Z24" i="6"/>
  <c r="Y24" i="6"/>
  <c r="V24" i="6"/>
  <c r="U24" i="6"/>
  <c r="S66" i="6"/>
  <c r="V66" i="6" s="1"/>
  <c r="X38" i="6"/>
  <c r="Z38" i="6"/>
  <c r="Z21" i="6"/>
  <c r="V21" i="6"/>
  <c r="Y21" i="6"/>
  <c r="U21" i="6"/>
  <c r="X21" i="6"/>
  <c r="W21" i="6"/>
  <c r="Y38" i="6"/>
  <c r="V38" i="6"/>
  <c r="U38" i="6"/>
  <c r="V62" i="6"/>
  <c r="V108" i="6"/>
  <c r="Y108" i="6"/>
  <c r="U108" i="6"/>
  <c r="X108" i="6"/>
  <c r="Z108" i="6"/>
  <c r="W108" i="6"/>
  <c r="U62" i="6"/>
  <c r="Y62" i="6"/>
  <c r="Z62" i="6"/>
  <c r="W62" i="6"/>
  <c r="S81" i="6"/>
  <c r="U81" i="6" s="1"/>
  <c r="S84" i="6"/>
  <c r="S76" i="6"/>
  <c r="Z76" i="6" s="1"/>
  <c r="Y28" i="6"/>
  <c r="Y8" i="6"/>
  <c r="Z8" i="6"/>
  <c r="X28" i="6"/>
  <c r="V8" i="6"/>
  <c r="W8" i="6"/>
  <c r="X8" i="6"/>
  <c r="V17" i="6"/>
  <c r="W17" i="6"/>
  <c r="Z17" i="6"/>
  <c r="X17" i="6"/>
  <c r="U17" i="6"/>
  <c r="Y17" i="6"/>
  <c r="Z28" i="6"/>
  <c r="U28" i="6"/>
  <c r="U93" i="6"/>
  <c r="V28" i="6"/>
  <c r="V93" i="6"/>
  <c r="W93" i="6"/>
  <c r="Z93" i="6"/>
  <c r="X93" i="6"/>
  <c r="U79" i="6"/>
  <c r="X79" i="6"/>
  <c r="W79" i="6"/>
  <c r="V79" i="6"/>
  <c r="Y79" i="6"/>
  <c r="Z79" i="6"/>
  <c r="S55" i="6"/>
  <c r="W55" i="6" s="1"/>
  <c r="S63" i="6"/>
  <c r="X54" i="6"/>
  <c r="S97" i="6"/>
  <c r="V54" i="6"/>
  <c r="U54" i="6"/>
  <c r="Y54" i="6"/>
  <c r="Z54" i="6"/>
  <c r="Z22" i="6"/>
  <c r="Y22" i="6"/>
  <c r="X22" i="6"/>
  <c r="W22" i="6"/>
  <c r="V22" i="6"/>
  <c r="U22" i="6"/>
  <c r="Z34" i="6"/>
  <c r="Y34" i="6"/>
  <c r="W34" i="6"/>
  <c r="S96" i="6"/>
  <c r="V96" i="6" s="1"/>
  <c r="S77" i="6"/>
  <c r="S82" i="6"/>
  <c r="V82" i="6" s="1"/>
  <c r="S56" i="6"/>
  <c r="S95" i="6"/>
  <c r="U95" i="6" s="1"/>
  <c r="V18" i="6"/>
  <c r="U18" i="6"/>
  <c r="W18" i="6"/>
  <c r="Z18" i="6"/>
  <c r="S112" i="6"/>
  <c r="Y18" i="6"/>
  <c r="W99" i="6"/>
  <c r="Y99" i="6"/>
  <c r="X99" i="6"/>
  <c r="Z99" i="6"/>
  <c r="V99" i="6"/>
  <c r="U99" i="6"/>
  <c r="Y27" i="6"/>
  <c r="X27" i="6"/>
  <c r="Z27" i="6"/>
  <c r="W27" i="6"/>
  <c r="V27" i="6"/>
  <c r="U27" i="6"/>
  <c r="X111" i="6"/>
  <c r="W111" i="6"/>
  <c r="U111" i="6"/>
  <c r="V111" i="6"/>
  <c r="Z111" i="6"/>
  <c r="V88" i="6"/>
  <c r="Z88" i="6"/>
  <c r="Y88" i="6"/>
  <c r="U88" i="6"/>
  <c r="W88" i="6"/>
  <c r="X88" i="6"/>
  <c r="Z40" i="6"/>
  <c r="U40" i="6"/>
  <c r="Y40" i="6"/>
  <c r="X40" i="6"/>
  <c r="X23" i="6"/>
  <c r="U23" i="6"/>
  <c r="Y23" i="6"/>
  <c r="Z23" i="6"/>
  <c r="V23" i="6"/>
  <c r="W23" i="6"/>
  <c r="W40" i="6"/>
  <c r="R3" i="9"/>
  <c r="T3" i="9" s="1"/>
  <c r="U89" i="6"/>
  <c r="Y89" i="6"/>
  <c r="W89" i="6"/>
  <c r="V89" i="6"/>
  <c r="S94" i="6"/>
  <c r="X94" i="6" s="1"/>
  <c r="Z89" i="6"/>
  <c r="S80" i="6"/>
  <c r="W29" i="6"/>
  <c r="V29" i="6"/>
  <c r="U29" i="6"/>
  <c r="Z29" i="6"/>
  <c r="Y29" i="6"/>
  <c r="X29" i="6"/>
  <c r="W10" i="11"/>
  <c r="W37" i="7"/>
  <c r="W16" i="7"/>
  <c r="W15" i="7"/>
  <c r="T37" i="7"/>
  <c r="U37" i="7"/>
  <c r="T16" i="7"/>
  <c r="U16" i="7"/>
  <c r="T15" i="7"/>
  <c r="U15" i="7"/>
  <c r="T10" i="11"/>
  <c r="Z30" i="6" l="1"/>
  <c r="X109" i="6"/>
  <c r="Z109" i="6"/>
  <c r="X34" i="6"/>
  <c r="U34" i="6"/>
  <c r="Y11" i="6"/>
  <c r="X30" i="6"/>
  <c r="V109" i="6"/>
  <c r="U109" i="6"/>
  <c r="W11" i="6"/>
  <c r="X73" i="6"/>
  <c r="W73" i="6"/>
  <c r="Y73" i="6"/>
  <c r="U73" i="6"/>
  <c r="V73" i="6"/>
  <c r="Z73" i="6"/>
  <c r="Y30" i="6"/>
  <c r="V30" i="6"/>
  <c r="U11" i="6"/>
  <c r="X11" i="6"/>
  <c r="Z11" i="6"/>
  <c r="V72" i="6"/>
  <c r="U72" i="6"/>
  <c r="X72" i="6"/>
  <c r="Y72" i="6"/>
  <c r="W72" i="6"/>
  <c r="V78" i="6"/>
  <c r="Z78" i="6"/>
  <c r="W78" i="6"/>
  <c r="Y78" i="6"/>
  <c r="U78" i="6"/>
  <c r="X78" i="6"/>
  <c r="W59" i="6"/>
  <c r="Y58" i="6"/>
  <c r="V58" i="6"/>
  <c r="U58" i="6"/>
  <c r="Z58" i="6"/>
  <c r="W58" i="6"/>
  <c r="X58" i="6"/>
  <c r="Z59" i="6"/>
  <c r="U59" i="6"/>
  <c r="X59" i="6"/>
  <c r="Y59" i="6"/>
  <c r="U53" i="6"/>
  <c r="Y53" i="6"/>
  <c r="X53" i="6"/>
  <c r="U110" i="6"/>
  <c r="W110" i="6"/>
  <c r="Z110" i="6"/>
  <c r="X110" i="6"/>
  <c r="V110" i="6"/>
  <c r="Y110" i="6"/>
  <c r="W53" i="6"/>
  <c r="Z53" i="6"/>
  <c r="V53" i="6"/>
  <c r="Z60" i="6"/>
  <c r="V60" i="6"/>
  <c r="U60" i="6"/>
  <c r="Y60" i="6"/>
  <c r="W60" i="6"/>
  <c r="Y66" i="6"/>
  <c r="V92" i="6"/>
  <c r="X92" i="6"/>
  <c r="U92" i="6"/>
  <c r="U66" i="6"/>
  <c r="W92" i="6"/>
  <c r="W66" i="6"/>
  <c r="Y92" i="6"/>
  <c r="W67" i="6"/>
  <c r="V67" i="6"/>
  <c r="U67" i="6"/>
  <c r="Z67" i="6"/>
  <c r="Y67" i="6"/>
  <c r="X67" i="6"/>
  <c r="X66" i="6"/>
  <c r="Z66" i="6"/>
  <c r="U52" i="6"/>
  <c r="Z52" i="6"/>
  <c r="V52" i="6"/>
  <c r="X52" i="6"/>
  <c r="W52" i="6"/>
  <c r="Y52" i="6"/>
  <c r="U76" i="6"/>
  <c r="V76" i="6"/>
  <c r="Y76" i="6"/>
  <c r="W76" i="6"/>
  <c r="X76" i="6"/>
  <c r="X81" i="6"/>
  <c r="W81" i="6"/>
  <c r="Y81" i="6"/>
  <c r="V81" i="6"/>
  <c r="Z81" i="6"/>
  <c r="W98" i="6"/>
  <c r="X98" i="6"/>
  <c r="V98" i="6"/>
  <c r="Z98" i="6"/>
  <c r="Y98" i="6"/>
  <c r="U98" i="6"/>
  <c r="U84" i="6"/>
  <c r="Z84" i="6"/>
  <c r="V84" i="6"/>
  <c r="Y84" i="6"/>
  <c r="X84" i="6"/>
  <c r="W84" i="6"/>
  <c r="Y55" i="6"/>
  <c r="X55" i="6"/>
  <c r="Z55" i="6"/>
  <c r="V57" i="6"/>
  <c r="Z63" i="6"/>
  <c r="V63" i="6"/>
  <c r="X63" i="6"/>
  <c r="W63" i="6"/>
  <c r="Y63" i="6"/>
  <c r="U63" i="6"/>
  <c r="U57" i="6"/>
  <c r="Y57" i="6"/>
  <c r="U55" i="6"/>
  <c r="Z57" i="6"/>
  <c r="V55" i="6"/>
  <c r="W57" i="6"/>
  <c r="U97" i="6"/>
  <c r="X97" i="6"/>
  <c r="V97" i="6"/>
  <c r="Z97" i="6"/>
  <c r="W97" i="6"/>
  <c r="Y97" i="6"/>
  <c r="U96" i="6"/>
  <c r="W96" i="6"/>
  <c r="Y96" i="6"/>
  <c r="X96" i="6"/>
  <c r="Z96" i="6"/>
  <c r="V95" i="6"/>
  <c r="Y95" i="6"/>
  <c r="X95" i="6"/>
  <c r="V77" i="6"/>
  <c r="X77" i="6"/>
  <c r="Z77" i="6"/>
  <c r="Y77" i="6"/>
  <c r="U77" i="6"/>
  <c r="W77" i="6"/>
  <c r="W95" i="6"/>
  <c r="Z82" i="6"/>
  <c r="Y82" i="6"/>
  <c r="X82" i="6"/>
  <c r="Z95" i="6"/>
  <c r="U82" i="6"/>
  <c r="W82" i="6"/>
  <c r="X56" i="6"/>
  <c r="Y56" i="6"/>
  <c r="V56" i="6"/>
  <c r="U56" i="6"/>
  <c r="W56" i="6"/>
  <c r="Z56" i="6"/>
  <c r="Y112" i="6"/>
  <c r="Z112" i="6"/>
  <c r="U112" i="6"/>
  <c r="X112" i="6"/>
  <c r="W112" i="6"/>
  <c r="V112" i="6"/>
  <c r="T3" i="8"/>
  <c r="R3" i="11"/>
  <c r="T3" i="11" s="1"/>
  <c r="W74" i="6"/>
  <c r="Z94" i="6"/>
  <c r="W94" i="6"/>
  <c r="V94" i="6"/>
  <c r="U94" i="6"/>
  <c r="Y94" i="6"/>
  <c r="U74" i="6"/>
  <c r="Y74" i="6"/>
  <c r="V74" i="6"/>
  <c r="X74" i="6"/>
  <c r="Y80" i="6"/>
  <c r="U80" i="6"/>
  <c r="W80" i="6"/>
  <c r="V80" i="6"/>
  <c r="Z80" i="6"/>
  <c r="X80" i="6"/>
  <c r="Q5" i="7"/>
  <c r="Q6" i="7"/>
  <c r="R5" i="7" l="1"/>
  <c r="R6" i="7"/>
  <c r="U6" i="7"/>
  <c r="V6" i="7" s="1"/>
  <c r="U5" i="7"/>
  <c r="V5" i="7" s="1"/>
  <c r="V13" i="17" l="1"/>
  <c r="D194" i="17"/>
  <c r="D194" i="15"/>
  <c r="D190" i="15"/>
  <c r="D190" i="17"/>
  <c r="F195" i="17"/>
  <c r="M195" i="15"/>
  <c r="F187" i="17"/>
  <c r="M187" i="15"/>
  <c r="D195" i="17"/>
  <c r="D195" i="15"/>
  <c r="D188" i="15"/>
  <c r="D188" i="17"/>
  <c r="F194" i="17"/>
  <c r="M194" i="15"/>
  <c r="F188" i="17"/>
  <c r="M188" i="15"/>
  <c r="E195" i="17"/>
  <c r="E195" i="15"/>
  <c r="D187" i="15"/>
  <c r="D187" i="17"/>
  <c r="E193" i="15"/>
  <c r="E193" i="17"/>
  <c r="E190" i="15"/>
  <c r="E190" i="17"/>
  <c r="E181" i="15"/>
  <c r="E181" i="17"/>
  <c r="E177" i="17"/>
  <c r="E177" i="15"/>
  <c r="E169" i="17"/>
  <c r="E169" i="15"/>
  <c r="D161" i="17"/>
  <c r="D161" i="15"/>
  <c r="E153" i="17"/>
  <c r="E153" i="15"/>
  <c r="E150" i="15"/>
  <c r="E150" i="17"/>
  <c r="E149" i="15"/>
  <c r="E149" i="17"/>
  <c r="E134" i="17"/>
  <c r="E134" i="15"/>
  <c r="E183" i="17"/>
  <c r="E183" i="15"/>
  <c r="E166" i="15"/>
  <c r="E166" i="17"/>
  <c r="M137" i="15"/>
  <c r="F137" i="17"/>
  <c r="E144" i="15"/>
  <c r="E144" i="17"/>
  <c r="E167" i="17"/>
  <c r="E167" i="15"/>
  <c r="D137" i="17"/>
  <c r="D137" i="15"/>
  <c r="E162" i="15"/>
  <c r="E162" i="17"/>
  <c r="M136" i="15"/>
  <c r="F136" i="17"/>
  <c r="E141" i="17"/>
  <c r="E141" i="15"/>
  <c r="E126" i="15"/>
  <c r="E126" i="17"/>
  <c r="D110" i="15"/>
  <c r="D110" i="17"/>
  <c r="M170" i="15"/>
  <c r="F170" i="17"/>
  <c r="E147" i="15"/>
  <c r="E147" i="17"/>
  <c r="E176" i="17"/>
  <c r="E176" i="15"/>
  <c r="E184" i="15"/>
  <c r="E184" i="17"/>
  <c r="E173" i="17"/>
  <c r="E173" i="15"/>
  <c r="E130" i="17"/>
  <c r="E130" i="15"/>
  <c r="F121" i="17"/>
  <c r="M121" i="15"/>
  <c r="D97" i="17"/>
  <c r="D97" i="15"/>
  <c r="M156" i="15"/>
  <c r="F156" i="17"/>
  <c r="H173" i="17"/>
  <c r="E194" i="17"/>
  <c r="E194" i="15"/>
  <c r="E180" i="15"/>
  <c r="E180" i="17"/>
  <c r="E142" i="17"/>
  <c r="E142" i="15"/>
  <c r="D173" i="15"/>
  <c r="D173" i="17"/>
  <c r="E131" i="15"/>
  <c r="E131" i="17"/>
  <c r="D174" i="17"/>
  <c r="D174" i="15"/>
  <c r="M144" i="15"/>
  <c r="F144" i="17"/>
  <c r="E117" i="17"/>
  <c r="E117" i="15"/>
  <c r="E186" i="15"/>
  <c r="E186" i="17"/>
  <c r="F160" i="17"/>
  <c r="M160" i="15"/>
  <c r="E145" i="17"/>
  <c r="E145" i="15"/>
  <c r="E132" i="15"/>
  <c r="E132" i="17"/>
  <c r="D143" i="17"/>
  <c r="D143" i="15"/>
  <c r="E101" i="15"/>
  <c r="E101" i="17"/>
  <c r="E95" i="15"/>
  <c r="E95" i="17"/>
  <c r="E174" i="17"/>
  <c r="E174" i="15"/>
  <c r="E168" i="15"/>
  <c r="E168" i="17"/>
  <c r="E187" i="15"/>
  <c r="E187" i="17"/>
  <c r="E148" i="15"/>
  <c r="E148" i="17"/>
  <c r="E189" i="15"/>
  <c r="E189" i="17"/>
  <c r="E139" i="15"/>
  <c r="E139" i="17"/>
  <c r="K14" i="15"/>
  <c r="E188" i="15"/>
  <c r="E188" i="17"/>
  <c r="E179" i="15"/>
  <c r="E179" i="17"/>
  <c r="E163" i="15"/>
  <c r="E163" i="17"/>
  <c r="E137" i="17"/>
  <c r="E137" i="15"/>
  <c r="E170" i="15"/>
  <c r="E170" i="17"/>
  <c r="E178" i="15"/>
  <c r="E178" i="17"/>
  <c r="E146" i="15"/>
  <c r="E146" i="17"/>
  <c r="E140" i="17"/>
  <c r="E140" i="15"/>
  <c r="D170" i="15"/>
  <c r="D170" i="17"/>
  <c r="D95" i="15"/>
  <c r="D95" i="17"/>
  <c r="E165" i="15"/>
  <c r="E165" i="17"/>
  <c r="E14" i="15"/>
  <c r="E14" i="17"/>
  <c r="H162" i="17"/>
  <c r="D147" i="15"/>
  <c r="D147" i="17"/>
  <c r="M142" i="15"/>
  <c r="F142" i="17"/>
  <c r="E109" i="15"/>
  <c r="E109" i="17"/>
  <c r="F145" i="17"/>
  <c r="M145" i="15"/>
  <c r="E152" i="17"/>
  <c r="E152" i="15"/>
  <c r="M175" i="15"/>
  <c r="F175" i="17"/>
  <c r="E127" i="15"/>
  <c r="E127" i="17"/>
  <c r="E135" i="17"/>
  <c r="E135" i="15"/>
  <c r="E122" i="17"/>
  <c r="E122" i="15"/>
  <c r="E182" i="15"/>
  <c r="E182" i="17"/>
  <c r="E133" i="17"/>
  <c r="E133" i="15"/>
  <c r="F179" i="17"/>
  <c r="M179" i="15"/>
  <c r="M152" i="15"/>
  <c r="F152" i="17"/>
  <c r="F147" i="17"/>
  <c r="M147" i="15"/>
  <c r="D175" i="17"/>
  <c r="D175" i="15"/>
  <c r="D139" i="17"/>
  <c r="D139" i="15"/>
  <c r="E164" i="15"/>
  <c r="E164" i="17"/>
  <c r="D166" i="17"/>
  <c r="D166" i="15"/>
  <c r="E102" i="15"/>
  <c r="E102" i="17"/>
  <c r="E91" i="15"/>
  <c r="E91" i="17"/>
  <c r="M66" i="15"/>
  <c r="F66" i="17"/>
  <c r="E80" i="15"/>
  <c r="E80" i="17"/>
  <c r="E68" i="15"/>
  <c r="E68" i="17"/>
  <c r="E65" i="15"/>
  <c r="E65" i="17"/>
  <c r="E116" i="15"/>
  <c r="E116" i="17"/>
  <c r="D109" i="15"/>
  <c r="D109" i="17"/>
  <c r="D142" i="15"/>
  <c r="D142" i="17"/>
  <c r="E119" i="15"/>
  <c r="E119" i="17"/>
  <c r="D14" i="17"/>
  <c r="D14" i="15"/>
  <c r="E185" i="17"/>
  <c r="E185" i="15"/>
  <c r="E171" i="17"/>
  <c r="E171" i="15"/>
  <c r="E157" i="15"/>
  <c r="E157" i="17"/>
  <c r="E136" i="17"/>
  <c r="E136" i="15"/>
  <c r="E154" i="17"/>
  <c r="E154" i="15"/>
  <c r="F180" i="17"/>
  <c r="M180" i="15"/>
  <c r="F127" i="17"/>
  <c r="M127" i="15"/>
  <c r="D132" i="15"/>
  <c r="D132" i="17"/>
  <c r="E123" i="17"/>
  <c r="E123" i="15"/>
  <c r="E155" i="15"/>
  <c r="E155" i="17"/>
  <c r="E129" i="15"/>
  <c r="E129" i="17"/>
  <c r="F193" i="17"/>
  <c r="M193" i="15"/>
  <c r="E159" i="15"/>
  <c r="E159" i="17"/>
  <c r="E158" i="15"/>
  <c r="E158" i="17"/>
  <c r="F176" i="17"/>
  <c r="M176" i="15"/>
  <c r="D125" i="15"/>
  <c r="D125" i="17"/>
  <c r="E143" i="17"/>
  <c r="E143" i="15"/>
  <c r="E98" i="15"/>
  <c r="E98" i="17"/>
  <c r="E160" i="15"/>
  <c r="E160" i="17"/>
  <c r="E151" i="17"/>
  <c r="E151" i="15"/>
  <c r="D189" i="17"/>
  <c r="D189" i="15"/>
  <c r="E156" i="15"/>
  <c r="E156" i="17"/>
  <c r="D168" i="17"/>
  <c r="D168" i="15"/>
  <c r="E118" i="17"/>
  <c r="E118" i="15"/>
  <c r="F183" i="17"/>
  <c r="M183" i="15"/>
  <c r="E111" i="17"/>
  <c r="E111" i="15"/>
  <c r="D177" i="15"/>
  <c r="D177" i="17"/>
  <c r="H194" i="17"/>
  <c r="E161" i="15"/>
  <c r="E161" i="17"/>
  <c r="D160" i="15"/>
  <c r="D160" i="17"/>
  <c r="E107" i="17"/>
  <c r="E107" i="15"/>
  <c r="D183" i="15"/>
  <c r="D183" i="17"/>
  <c r="M91" i="15"/>
  <c r="F91" i="17"/>
  <c r="E175" i="15"/>
  <c r="E175" i="17"/>
  <c r="D136" i="17"/>
  <c r="D136" i="15"/>
  <c r="D172" i="15"/>
  <c r="D172" i="17"/>
  <c r="E85" i="15"/>
  <c r="E85" i="17"/>
  <c r="E69" i="17"/>
  <c r="E69" i="15"/>
  <c r="E92" i="15"/>
  <c r="E92" i="17"/>
  <c r="D94" i="15"/>
  <c r="D94" i="17"/>
  <c r="D192" i="15"/>
  <c r="D192" i="17"/>
  <c r="M192" i="15"/>
  <c r="F192" i="17"/>
  <c r="D156" i="17"/>
  <c r="D156" i="15"/>
  <c r="L14" i="15"/>
  <c r="M141" i="15"/>
  <c r="F141" i="17"/>
  <c r="D154" i="17"/>
  <c r="D154" i="15"/>
  <c r="M186" i="15"/>
  <c r="F186" i="17"/>
  <c r="D131" i="17"/>
  <c r="D131" i="15"/>
  <c r="F159" i="17"/>
  <c r="M159" i="15"/>
  <c r="F163" i="17"/>
  <c r="M163" i="15"/>
  <c r="D145" i="15"/>
  <c r="D145" i="17"/>
  <c r="M150" i="15"/>
  <c r="F150" i="17"/>
  <c r="D179" i="15"/>
  <c r="D179" i="17"/>
  <c r="F119" i="17"/>
  <c r="M119" i="15"/>
  <c r="H157" i="17"/>
  <c r="D49" i="17"/>
  <c r="D49" i="15"/>
  <c r="H195" i="17"/>
  <c r="F14" i="15"/>
  <c r="E89" i="17"/>
  <c r="E89" i="15"/>
  <c r="E83" i="17"/>
  <c r="E83" i="15"/>
  <c r="E72" i="15"/>
  <c r="E72" i="17"/>
  <c r="E112" i="17"/>
  <c r="E112" i="15"/>
  <c r="F153" i="17"/>
  <c r="M153" i="15"/>
  <c r="M184" i="15"/>
  <c r="F184" i="17"/>
  <c r="D184" i="15"/>
  <c r="D184" i="17"/>
  <c r="D155" i="17"/>
  <c r="D155" i="15"/>
  <c r="D165" i="17"/>
  <c r="D165" i="15"/>
  <c r="M132" i="15"/>
  <c r="F132" i="17"/>
  <c r="D133" i="17"/>
  <c r="D133" i="15"/>
  <c r="E106" i="17"/>
  <c r="E106" i="15"/>
  <c r="E172" i="17"/>
  <c r="E172" i="15"/>
  <c r="E191" i="17"/>
  <c r="E191" i="15"/>
  <c r="E121" i="15"/>
  <c r="E121" i="17"/>
  <c r="E192" i="17"/>
  <c r="E192" i="15"/>
  <c r="M155" i="15"/>
  <c r="F155" i="17"/>
  <c r="D176" i="15"/>
  <c r="D176" i="17"/>
  <c r="F59" i="17"/>
  <c r="M59" i="15"/>
  <c r="E75" i="17"/>
  <c r="E75" i="15"/>
  <c r="E124" i="15"/>
  <c r="E124" i="17"/>
  <c r="E84" i="15"/>
  <c r="E84" i="17"/>
  <c r="M97" i="15"/>
  <c r="F97" i="17"/>
  <c r="D129" i="17"/>
  <c r="D129" i="15"/>
  <c r="H159" i="17"/>
  <c r="D159" i="17"/>
  <c r="D159" i="15"/>
  <c r="D127" i="17"/>
  <c r="D127" i="15"/>
  <c r="E63" i="15"/>
  <c r="E63" i="17"/>
  <c r="E114" i="17"/>
  <c r="E114" i="15"/>
  <c r="E96" i="17"/>
  <c r="E96" i="15"/>
  <c r="M80" i="15"/>
  <c r="F80" i="17"/>
  <c r="E70" i="15"/>
  <c r="E70" i="17"/>
  <c r="F76" i="17"/>
  <c r="M76" i="15"/>
  <c r="E55" i="17"/>
  <c r="E55" i="15"/>
  <c r="M161" i="15"/>
  <c r="F161" i="17"/>
  <c r="F52" i="17"/>
  <c r="M52" i="15"/>
  <c r="E45" i="17"/>
  <c r="E45" i="15"/>
  <c r="E42" i="15"/>
  <c r="E42" i="17"/>
  <c r="D20" i="15"/>
  <c r="D20" i="17"/>
  <c r="E29" i="15"/>
  <c r="E29" i="17"/>
  <c r="E97" i="15"/>
  <c r="E97" i="17"/>
  <c r="E79" i="15"/>
  <c r="E79" i="17"/>
  <c r="E71" i="15"/>
  <c r="E71" i="17"/>
  <c r="D171" i="17"/>
  <c r="D171" i="15"/>
  <c r="E99" i="17"/>
  <c r="E99" i="15"/>
  <c r="M92" i="15"/>
  <c r="F92" i="17"/>
  <c r="M178" i="15"/>
  <c r="F178" i="17"/>
  <c r="D182" i="17"/>
  <c r="D182" i="15"/>
  <c r="F131" i="17"/>
  <c r="M131" i="15"/>
  <c r="D53" i="17"/>
  <c r="D53" i="15"/>
  <c r="E34" i="17"/>
  <c r="E34" i="15"/>
  <c r="E108" i="15"/>
  <c r="E108" i="17"/>
  <c r="M72" i="15"/>
  <c r="F72" i="17"/>
  <c r="F190" i="17"/>
  <c r="M190" i="15"/>
  <c r="D158" i="17"/>
  <c r="D158" i="15"/>
  <c r="D178" i="15"/>
  <c r="D178" i="17"/>
  <c r="E113" i="17"/>
  <c r="E113" i="15"/>
  <c r="E138" i="15"/>
  <c r="E138" i="17"/>
  <c r="E115" i="15"/>
  <c r="E115" i="17"/>
  <c r="E93" i="15"/>
  <c r="E93" i="17"/>
  <c r="E76" i="17"/>
  <c r="E76" i="15"/>
  <c r="E104" i="17"/>
  <c r="E104" i="15"/>
  <c r="E125" i="17"/>
  <c r="E125" i="15"/>
  <c r="E94" i="17"/>
  <c r="E94" i="15"/>
  <c r="F162" i="17"/>
  <c r="M162" i="15"/>
  <c r="D128" i="15"/>
  <c r="D128" i="17"/>
  <c r="M171" i="15"/>
  <c r="F171" i="17"/>
  <c r="D89" i="15"/>
  <c r="D89" i="17"/>
  <c r="M185" i="15"/>
  <c r="F185" i="17"/>
  <c r="D169" i="17"/>
  <c r="D169" i="15"/>
  <c r="E60" i="15"/>
  <c r="E60" i="17"/>
  <c r="D92" i="17"/>
  <c r="D92" i="15"/>
  <c r="H153" i="17"/>
  <c r="F47" i="17"/>
  <c r="M47" i="15"/>
  <c r="F44" i="17"/>
  <c r="M44" i="15"/>
  <c r="E120" i="17"/>
  <c r="E120" i="15"/>
  <c r="E110" i="17"/>
  <c r="E110" i="15"/>
  <c r="D106" i="15"/>
  <c r="D106" i="17"/>
  <c r="E33" i="17"/>
  <c r="E33" i="15"/>
  <c r="E20" i="15"/>
  <c r="E20" i="17"/>
  <c r="E88" i="17"/>
  <c r="E88" i="15"/>
  <c r="F165" i="17"/>
  <c r="M165" i="15"/>
  <c r="D152" i="17"/>
  <c r="D152" i="15"/>
  <c r="F101" i="17"/>
  <c r="M101" i="15"/>
  <c r="D76" i="17"/>
  <c r="D76" i="15"/>
  <c r="E53" i="17"/>
  <c r="E53" i="15"/>
  <c r="M71" i="15"/>
  <c r="F71" i="17"/>
  <c r="D185" i="15"/>
  <c r="D185" i="17"/>
  <c r="D121" i="17"/>
  <c r="D121" i="15"/>
  <c r="D191" i="15"/>
  <c r="D191" i="17"/>
  <c r="M166" i="15"/>
  <c r="F166" i="17"/>
  <c r="F168" i="17"/>
  <c r="M168" i="15"/>
  <c r="D144" i="15"/>
  <c r="D144" i="17"/>
  <c r="D130" i="17"/>
  <c r="D130" i="15"/>
  <c r="F74" i="17"/>
  <c r="M74" i="15"/>
  <c r="D43" i="17"/>
  <c r="D43" i="15"/>
  <c r="D141" i="17"/>
  <c r="D141" i="15"/>
  <c r="M129" i="15"/>
  <c r="F129" i="17"/>
  <c r="D153" i="17"/>
  <c r="D153" i="15"/>
  <c r="F139" i="17"/>
  <c r="M139" i="15"/>
  <c r="M109" i="15"/>
  <c r="F109" i="17"/>
  <c r="D105" i="15"/>
  <c r="D105" i="17"/>
  <c r="H146" i="17"/>
  <c r="H170" i="17"/>
  <c r="H192" i="17"/>
  <c r="F110" i="17"/>
  <c r="M110" i="15"/>
  <c r="E54" i="15"/>
  <c r="E54" i="17"/>
  <c r="E39" i="15"/>
  <c r="E39" i="17"/>
  <c r="F88" i="17"/>
  <c r="M88" i="15"/>
  <c r="M82" i="15"/>
  <c r="F82" i="17"/>
  <c r="F42" i="17"/>
  <c r="M42" i="15"/>
  <c r="E30" i="15"/>
  <c r="E30" i="17"/>
  <c r="G111" i="17"/>
  <c r="N111" i="15"/>
  <c r="E36" i="17"/>
  <c r="E36" i="15"/>
  <c r="M95" i="15"/>
  <c r="F95" i="17"/>
  <c r="D119" i="15"/>
  <c r="D119" i="17"/>
  <c r="E51" i="15"/>
  <c r="E51" i="17"/>
  <c r="E24" i="17"/>
  <c r="E24" i="15"/>
  <c r="E19" i="17"/>
  <c r="E19" i="15"/>
  <c r="E56" i="15"/>
  <c r="E56" i="17"/>
  <c r="M181" i="15"/>
  <c r="F181" i="17"/>
  <c r="E73" i="15"/>
  <c r="E73" i="17"/>
  <c r="F138" i="17"/>
  <c r="M138" i="15"/>
  <c r="E66" i="15"/>
  <c r="E66" i="17"/>
  <c r="E81" i="17"/>
  <c r="E81" i="15"/>
  <c r="D82" i="15"/>
  <c r="D82" i="17"/>
  <c r="E50" i="17"/>
  <c r="E50" i="15"/>
  <c r="E27" i="17"/>
  <c r="E27" i="15"/>
  <c r="E90" i="17"/>
  <c r="E90" i="15"/>
  <c r="F182" i="17"/>
  <c r="M182" i="15"/>
  <c r="M98" i="15"/>
  <c r="F98" i="17"/>
  <c r="D85" i="17"/>
  <c r="D85" i="15"/>
  <c r="E18" i="17"/>
  <c r="E18" i="15"/>
  <c r="E74" i="15"/>
  <c r="E74" i="17"/>
  <c r="D44" i="15"/>
  <c r="D44" i="17"/>
  <c r="E32" i="15"/>
  <c r="E32" i="17"/>
  <c r="D27" i="15"/>
  <c r="D27" i="17"/>
  <c r="F111" i="17"/>
  <c r="M111" i="15"/>
  <c r="M117" i="15"/>
  <c r="F117" i="17"/>
  <c r="F125" i="17"/>
  <c r="M125" i="15"/>
  <c r="D99" i="17"/>
  <c r="D99" i="15"/>
  <c r="D123" i="15"/>
  <c r="D123" i="17"/>
  <c r="D93" i="17"/>
  <c r="D93" i="15"/>
  <c r="M53" i="15"/>
  <c r="F53" i="17"/>
  <c r="M157" i="15"/>
  <c r="F157" i="17"/>
  <c r="M100" i="15"/>
  <c r="F100" i="17"/>
  <c r="M58" i="15"/>
  <c r="F58" i="17"/>
  <c r="D48" i="15"/>
  <c r="D48" i="17"/>
  <c r="M60" i="15"/>
  <c r="F60" i="17"/>
  <c r="H99" i="17"/>
  <c r="D57" i="17"/>
  <c r="D57" i="15"/>
  <c r="M84" i="15"/>
  <c r="F84" i="17"/>
  <c r="N127" i="15"/>
  <c r="G127" i="17"/>
  <c r="E48" i="15"/>
  <c r="E48" i="17"/>
  <c r="E28" i="17"/>
  <c r="E28" i="15"/>
  <c r="E57" i="15"/>
  <c r="E57" i="17"/>
  <c r="E40" i="17"/>
  <c r="E40" i="15"/>
  <c r="D56" i="17"/>
  <c r="D56" i="15"/>
  <c r="E52" i="15"/>
  <c r="E52" i="17"/>
  <c r="E47" i="15"/>
  <c r="E47" i="17"/>
  <c r="M122" i="15"/>
  <c r="F122" i="17"/>
  <c r="E44" i="17"/>
  <c r="E44" i="15"/>
  <c r="E23" i="15"/>
  <c r="E23" i="17"/>
  <c r="E35" i="17"/>
  <c r="E35" i="15"/>
  <c r="M29" i="15"/>
  <c r="F29" i="17"/>
  <c r="E77" i="17"/>
  <c r="E77" i="15"/>
  <c r="E82" i="17"/>
  <c r="E82" i="15"/>
  <c r="E38" i="15"/>
  <c r="E38" i="17"/>
  <c r="E67" i="15"/>
  <c r="E67" i="17"/>
  <c r="E128" i="15"/>
  <c r="E128" i="17"/>
  <c r="F133" i="17"/>
  <c r="M133" i="15"/>
  <c r="F191" i="17"/>
  <c r="M191" i="15"/>
  <c r="H177" i="17"/>
  <c r="F154" i="17"/>
  <c r="M154" i="15"/>
  <c r="D163" i="17"/>
  <c r="D163" i="15"/>
  <c r="M149" i="15"/>
  <c r="F149" i="17"/>
  <c r="M135" i="15"/>
  <c r="F135" i="17"/>
  <c r="E87" i="17"/>
  <c r="E87" i="15"/>
  <c r="D42" i="15"/>
  <c r="D42" i="17"/>
  <c r="H109" i="17"/>
  <c r="F177" i="17"/>
  <c r="M177" i="15"/>
  <c r="F151" i="17"/>
  <c r="M151" i="15"/>
  <c r="E86" i="17"/>
  <c r="E86" i="15"/>
  <c r="H158" i="17"/>
  <c r="E58" i="15"/>
  <c r="E58" i="17"/>
  <c r="F46" i="17"/>
  <c r="M46" i="15"/>
  <c r="F35" i="17"/>
  <c r="M35" i="15"/>
  <c r="E37" i="15"/>
  <c r="E37" i="17"/>
  <c r="E103" i="15"/>
  <c r="E103" i="17"/>
  <c r="E64" i="17"/>
  <c r="E64" i="15"/>
  <c r="D120" i="17"/>
  <c r="D120" i="15"/>
  <c r="D138" i="15"/>
  <c r="D138" i="17"/>
  <c r="D146" i="17"/>
  <c r="D146" i="15"/>
  <c r="D62" i="17"/>
  <c r="D62" i="15"/>
  <c r="D52" i="17"/>
  <c r="D52" i="15"/>
  <c r="E43" i="15"/>
  <c r="E43" i="17"/>
  <c r="E59" i="15"/>
  <c r="E59" i="17"/>
  <c r="E61" i="17"/>
  <c r="E61" i="15"/>
  <c r="E105" i="17"/>
  <c r="E105" i="15"/>
  <c r="D70" i="17"/>
  <c r="D70" i="15"/>
  <c r="D58" i="17"/>
  <c r="D58" i="15"/>
  <c r="D45" i="15"/>
  <c r="D45" i="17"/>
  <c r="D67" i="17"/>
  <c r="D67" i="15"/>
  <c r="E49" i="17"/>
  <c r="E49" i="15"/>
  <c r="F75" i="17"/>
  <c r="M75" i="15"/>
  <c r="D164" i="17"/>
  <c r="D164" i="15"/>
  <c r="D122" i="17"/>
  <c r="D122" i="15"/>
  <c r="D181" i="15"/>
  <c r="D181" i="17"/>
  <c r="H189" i="17"/>
  <c r="M81" i="15"/>
  <c r="F81" i="17"/>
  <c r="F140" i="17"/>
  <c r="M140" i="15"/>
  <c r="F120" i="17"/>
  <c r="M120" i="15"/>
  <c r="M169" i="15"/>
  <c r="F169" i="17"/>
  <c r="M164" i="15"/>
  <c r="F164" i="17"/>
  <c r="D115" i="17"/>
  <c r="D115" i="15"/>
  <c r="F93" i="17"/>
  <c r="M93" i="15"/>
  <c r="F38" i="17"/>
  <c r="M38" i="15"/>
  <c r="M56" i="15"/>
  <c r="F56" i="17"/>
  <c r="H106" i="17"/>
  <c r="M105" i="15"/>
  <c r="F105" i="17"/>
  <c r="H86" i="17"/>
  <c r="E26" i="17"/>
  <c r="E26" i="15"/>
  <c r="M20" i="15"/>
  <c r="F20" i="17"/>
  <c r="E62" i="15"/>
  <c r="E62" i="17"/>
  <c r="E41" i="15"/>
  <c r="E41" i="17"/>
  <c r="M70" i="15"/>
  <c r="F70" i="17"/>
  <c r="D101" i="15"/>
  <c r="D101" i="17"/>
  <c r="F65" i="17"/>
  <c r="M65" i="15"/>
  <c r="E100" i="17"/>
  <c r="E100" i="15"/>
  <c r="H148" i="17"/>
  <c r="H181" i="17"/>
  <c r="E25" i="17"/>
  <c r="E25" i="15"/>
  <c r="M23" i="15"/>
  <c r="F23" i="17"/>
  <c r="H38" i="17"/>
  <c r="D38" i="15"/>
  <c r="D38" i="17"/>
  <c r="F17" i="17"/>
  <c r="M17" i="15"/>
  <c r="D65" i="15"/>
  <c r="D65" i="17"/>
  <c r="M107" i="15"/>
  <c r="F107" i="17"/>
  <c r="M86" i="15"/>
  <c r="F86" i="17"/>
  <c r="H98" i="17"/>
  <c r="M83" i="15"/>
  <c r="F83" i="17"/>
  <c r="F116" i="17"/>
  <c r="M116" i="15"/>
  <c r="F36" i="17"/>
  <c r="M36" i="15"/>
  <c r="H46" i="17"/>
  <c r="G119" i="17"/>
  <c r="N119" i="15"/>
  <c r="D59" i="17"/>
  <c r="D59" i="15"/>
  <c r="M148" i="15"/>
  <c r="F148" i="17"/>
  <c r="D87" i="15"/>
  <c r="D87" i="17"/>
  <c r="D104" i="15"/>
  <c r="D104" i="17"/>
  <c r="D134" i="17"/>
  <c r="D134" i="15"/>
  <c r="D69" i="15"/>
  <c r="D69" i="17"/>
  <c r="D126" i="17"/>
  <c r="D126" i="15"/>
  <c r="F158" i="17"/>
  <c r="M158" i="15"/>
  <c r="M73" i="15"/>
  <c r="F73" i="17"/>
  <c r="H185" i="17"/>
  <c r="D186" i="15"/>
  <c r="D186" i="17"/>
  <c r="F39" i="17"/>
  <c r="M39" i="15"/>
  <c r="M124" i="15"/>
  <c r="F124" i="17"/>
  <c r="D112" i="15"/>
  <c r="D112" i="17"/>
  <c r="F106" i="17"/>
  <c r="M106" i="15"/>
  <c r="F172" i="17"/>
  <c r="M172" i="15"/>
  <c r="D148" i="17"/>
  <c r="D148" i="15"/>
  <c r="D102" i="17"/>
  <c r="D102" i="15"/>
  <c r="D167" i="15"/>
  <c r="D167" i="17"/>
  <c r="F126" i="17"/>
  <c r="M126" i="15"/>
  <c r="H151" i="17"/>
  <c r="M99" i="15"/>
  <c r="F99" i="17"/>
  <c r="D118" i="15"/>
  <c r="D118" i="17"/>
  <c r="H179" i="17"/>
  <c r="M189" i="15"/>
  <c r="F189" i="17"/>
  <c r="F173" i="17"/>
  <c r="M173" i="15"/>
  <c r="D157" i="17"/>
  <c r="D157" i="15"/>
  <c r="D117" i="15"/>
  <c r="D117" i="17"/>
  <c r="H184" i="17"/>
  <c r="D68" i="17"/>
  <c r="D68" i="15"/>
  <c r="D71" i="15"/>
  <c r="D71" i="17"/>
  <c r="D84" i="17"/>
  <c r="D84" i="15"/>
  <c r="D80" i="17"/>
  <c r="D80" i="15"/>
  <c r="D18" i="17"/>
  <c r="D18" i="15"/>
  <c r="D41" i="17"/>
  <c r="D41" i="15"/>
  <c r="M62" i="15"/>
  <c r="F62" i="17"/>
  <c r="H154" i="17"/>
  <c r="H191" i="17"/>
  <c r="H136" i="17"/>
  <c r="H180" i="17"/>
  <c r="H14" i="15"/>
  <c r="G14" i="15"/>
  <c r="H100" i="17"/>
  <c r="D91" i="15"/>
  <c r="D91" i="17"/>
  <c r="D149" i="15"/>
  <c r="D149" i="17"/>
  <c r="M143" i="15"/>
  <c r="F143" i="17"/>
  <c r="D86" i="15"/>
  <c r="D86" i="17"/>
  <c r="F87" i="17"/>
  <c r="M87" i="15"/>
  <c r="H193" i="17"/>
  <c r="M108" i="15"/>
  <c r="F108" i="17"/>
  <c r="D100" i="17"/>
  <c r="D100" i="15"/>
  <c r="D60" i="15"/>
  <c r="D60" i="17"/>
  <c r="H42" i="17"/>
  <c r="M64" i="15"/>
  <c r="F64" i="17"/>
  <c r="H68" i="17"/>
  <c r="H164" i="17"/>
  <c r="F16" i="17"/>
  <c r="M16" i="15"/>
  <c r="E17" i="15"/>
  <c r="E17" i="17"/>
  <c r="F68" i="17"/>
  <c r="M68" i="15"/>
  <c r="D116" i="15"/>
  <c r="D116" i="17"/>
  <c r="H48" i="17"/>
  <c r="H66" i="17"/>
  <c r="H93" i="17"/>
  <c r="E15" i="15"/>
  <c r="E15" i="17"/>
  <c r="F167" i="17"/>
  <c r="M167" i="15"/>
  <c r="D96" i="17"/>
  <c r="D96" i="15"/>
  <c r="F174" i="17"/>
  <c r="M174" i="15"/>
  <c r="F104" i="17"/>
  <c r="M104" i="15"/>
  <c r="T17" i="17"/>
  <c r="H175" i="17"/>
  <c r="D88" i="17"/>
  <c r="D88" i="15"/>
  <c r="D51" i="15"/>
  <c r="D51" i="17"/>
  <c r="F128" i="17"/>
  <c r="M128" i="15"/>
  <c r="M78" i="15"/>
  <c r="F78" i="17"/>
  <c r="H182" i="17"/>
  <c r="M90" i="15"/>
  <c r="F90" i="17"/>
  <c r="M113" i="15"/>
  <c r="F113" i="17"/>
  <c r="D140" i="15"/>
  <c r="D140" i="17"/>
  <c r="D135" i="15"/>
  <c r="D135" i="17"/>
  <c r="F146" i="17"/>
  <c r="M146" i="15"/>
  <c r="D50" i="17"/>
  <c r="D50" i="15"/>
  <c r="D37" i="17"/>
  <c r="D37" i="15"/>
  <c r="D150" i="17"/>
  <c r="D150" i="15"/>
  <c r="M61" i="15"/>
  <c r="F61" i="17"/>
  <c r="F37" i="17"/>
  <c r="M37" i="15"/>
  <c r="D108" i="15"/>
  <c r="D108" i="17"/>
  <c r="F134" i="17"/>
  <c r="M134" i="15"/>
  <c r="F19" i="17"/>
  <c r="M19" i="15"/>
  <c r="H161" i="17"/>
  <c r="H91" i="17"/>
  <c r="E16" i="17"/>
  <c r="E16" i="15"/>
  <c r="E22" i="17"/>
  <c r="E22" i="15"/>
  <c r="D81" i="17"/>
  <c r="D81" i="15"/>
  <c r="U13" i="17"/>
  <c r="D64" i="17"/>
  <c r="D64" i="15"/>
  <c r="E46" i="15"/>
  <c r="E46" i="17"/>
  <c r="D33" i="15"/>
  <c r="D33" i="17"/>
  <c r="F115" i="17"/>
  <c r="M115" i="15"/>
  <c r="H113" i="17"/>
  <c r="P103" i="17"/>
  <c r="G179" i="17"/>
  <c r="N179" i="15"/>
  <c r="G30" i="17"/>
  <c r="N30" i="15"/>
  <c r="G72" i="17"/>
  <c r="N72" i="15"/>
  <c r="P175" i="17"/>
  <c r="M130" i="15"/>
  <c r="F130" i="17"/>
  <c r="D72" i="15"/>
  <c r="D72" i="17"/>
  <c r="D114" i="17"/>
  <c r="D114" i="15"/>
  <c r="N158" i="15"/>
  <c r="G158" i="17"/>
  <c r="E31" i="17"/>
  <c r="E31" i="15"/>
  <c r="D30" i="17"/>
  <c r="D30" i="15"/>
  <c r="H112" i="17"/>
  <c r="T113" i="17"/>
  <c r="N75" i="15"/>
  <c r="G75" i="17"/>
  <c r="G39" i="17"/>
  <c r="N39" i="15"/>
  <c r="G17" i="17"/>
  <c r="N17" i="15"/>
  <c r="M49" i="15"/>
  <c r="F49" i="17"/>
  <c r="D46" i="15"/>
  <c r="D46" i="17"/>
  <c r="F34" i="17"/>
  <c r="M34" i="15"/>
  <c r="H85" i="17"/>
  <c r="H186" i="17"/>
  <c r="T46" i="17"/>
  <c r="N120" i="17"/>
  <c r="F33" i="17"/>
  <c r="M33" i="15"/>
  <c r="T23" i="17"/>
  <c r="D78" i="15"/>
  <c r="D78" i="17"/>
  <c r="N132" i="15"/>
  <c r="G132" i="17"/>
  <c r="G145" i="17"/>
  <c r="N145" i="15"/>
  <c r="N61" i="15"/>
  <c r="G61" i="17"/>
  <c r="F30" i="17"/>
  <c r="M30" i="15"/>
  <c r="M45" i="15"/>
  <c r="F45" i="17"/>
  <c r="N115" i="15"/>
  <c r="G115" i="17"/>
  <c r="D24" i="15"/>
  <c r="D24" i="17"/>
  <c r="G74" i="17"/>
  <c r="N74" i="15"/>
  <c r="F77" i="17"/>
  <c r="M77" i="15"/>
  <c r="N103" i="15"/>
  <c r="G103" i="17"/>
  <c r="G187" i="17"/>
  <c r="N187" i="15"/>
  <c r="D40" i="15"/>
  <c r="D40" i="17"/>
  <c r="M26" i="15"/>
  <c r="F26" i="17"/>
  <c r="E78" i="17"/>
  <c r="E78" i="15"/>
  <c r="M21" i="15"/>
  <c r="F21" i="17"/>
  <c r="F103" i="17"/>
  <c r="M103" i="15"/>
  <c r="D25" i="17"/>
  <c r="D25" i="15"/>
  <c r="D19" i="17"/>
  <c r="D19" i="15"/>
  <c r="N122" i="15"/>
  <c r="G122" i="17"/>
  <c r="D29" i="15"/>
  <c r="D29" i="17"/>
  <c r="N128" i="15"/>
  <c r="G128" i="17"/>
  <c r="G102" i="17"/>
  <c r="N102" i="15"/>
  <c r="D113" i="17"/>
  <c r="D113" i="15"/>
  <c r="D111" i="15"/>
  <c r="D111" i="17"/>
  <c r="M63" i="15"/>
  <c r="F63" i="17"/>
  <c r="M31" i="15"/>
  <c r="F31" i="17"/>
  <c r="D15" i="15"/>
  <c r="D15" i="17"/>
  <c r="D98" i="17"/>
  <c r="D98" i="15"/>
  <c r="H133" i="17"/>
  <c r="P43" i="17"/>
  <c r="M138" i="17"/>
  <c r="H28" i="17"/>
  <c r="F55" i="17"/>
  <c r="M55" i="15"/>
  <c r="F114" i="17"/>
  <c r="M114" i="15"/>
  <c r="H33" i="17"/>
  <c r="G68" i="17"/>
  <c r="N68" i="15"/>
  <c r="N116" i="15"/>
  <c r="G116" i="17"/>
  <c r="H110" i="17"/>
  <c r="F27" i="17"/>
  <c r="M27" i="15"/>
  <c r="N138" i="15"/>
  <c r="G138" i="17"/>
  <c r="D63" i="15"/>
  <c r="D63" i="17"/>
  <c r="I15" i="17"/>
  <c r="O39" i="17"/>
  <c r="K71" i="17"/>
  <c r="G48" i="17"/>
  <c r="N48" i="15"/>
  <c r="G123" i="17"/>
  <c r="N123" i="15"/>
  <c r="D54" i="17"/>
  <c r="D54" i="15"/>
  <c r="G44" i="17"/>
  <c r="N44" i="15"/>
  <c r="G88" i="17"/>
  <c r="N88" i="15"/>
  <c r="N178" i="15"/>
  <c r="G178" i="17"/>
  <c r="G45" i="17"/>
  <c r="N45" i="15"/>
  <c r="H81" i="17"/>
  <c r="S84" i="17"/>
  <c r="I80" i="17"/>
  <c r="D17" i="15"/>
  <c r="D17" i="17"/>
  <c r="T133" i="17"/>
  <c r="G42" i="17"/>
  <c r="N42" i="15"/>
  <c r="G85" i="17"/>
  <c r="N85" i="15"/>
  <c r="F43" i="17"/>
  <c r="M43" i="15"/>
  <c r="D74" i="15"/>
  <c r="D74" i="17"/>
  <c r="H55" i="17"/>
  <c r="L56" i="17"/>
  <c r="H87" i="17"/>
  <c r="H160" i="17"/>
  <c r="H37" i="17"/>
  <c r="N95" i="15"/>
  <c r="G95" i="17"/>
  <c r="F24" i="17"/>
  <c r="M24" i="15"/>
  <c r="H167" i="17"/>
  <c r="H165" i="17"/>
  <c r="D77" i="15"/>
  <c r="D77" i="17"/>
  <c r="H119" i="17"/>
  <c r="D162" i="15"/>
  <c r="D162" i="17"/>
  <c r="D180" i="17"/>
  <c r="D180" i="15"/>
  <c r="D61" i="17"/>
  <c r="D61" i="15"/>
  <c r="D79" i="17"/>
  <c r="D79" i="15"/>
  <c r="F51" i="17"/>
  <c r="M51" i="15"/>
  <c r="D193" i="17"/>
  <c r="D193" i="15"/>
  <c r="D75" i="17"/>
  <c r="D75" i="15"/>
  <c r="F112" i="17"/>
  <c r="M112" i="15"/>
  <c r="M69" i="15"/>
  <c r="F69" i="17"/>
  <c r="H166" i="17"/>
  <c r="H143" i="17"/>
  <c r="M22" i="15"/>
  <c r="F22" i="17"/>
  <c r="E21" i="17"/>
  <c r="E21" i="15"/>
  <c r="G126" i="17"/>
  <c r="N126" i="15"/>
  <c r="N173" i="15"/>
  <c r="G173" i="17"/>
  <c r="N189" i="15"/>
  <c r="G189" i="17"/>
  <c r="G159" i="17"/>
  <c r="N159" i="15"/>
  <c r="F79" i="17"/>
  <c r="M79" i="15"/>
  <c r="M85" i="15"/>
  <c r="F85" i="17"/>
  <c r="M15" i="15"/>
  <c r="F15" i="17"/>
  <c r="H117" i="17"/>
  <c r="L99" i="17"/>
  <c r="N118" i="15"/>
  <c r="G118" i="17"/>
  <c r="H102" i="17"/>
  <c r="N78" i="15"/>
  <c r="G78" i="17"/>
  <c r="F13" i="17"/>
  <c r="M13" i="15"/>
  <c r="N59" i="15"/>
  <c r="G59" i="17"/>
  <c r="N80" i="15"/>
  <c r="G80" i="17"/>
  <c r="N181" i="15"/>
  <c r="G181" i="17"/>
  <c r="H150" i="17"/>
  <c r="D21" i="17"/>
  <c r="D21" i="15"/>
  <c r="T48" i="17"/>
  <c r="H83" i="17"/>
  <c r="H101" i="17"/>
  <c r="H107" i="17"/>
  <c r="N143" i="15"/>
  <c r="G143" i="17"/>
  <c r="G120" i="17"/>
  <c r="N120" i="15"/>
  <c r="G140" i="17"/>
  <c r="N140" i="15"/>
  <c r="T110" i="17"/>
  <c r="I74" i="17"/>
  <c r="N168" i="15"/>
  <c r="G168" i="17"/>
  <c r="O150" i="15"/>
  <c r="M89" i="15"/>
  <c r="F89" i="17"/>
  <c r="N23" i="15"/>
  <c r="G23" i="17"/>
  <c r="D103" i="15"/>
  <c r="D103" i="17"/>
  <c r="H63" i="17"/>
  <c r="N156" i="15"/>
  <c r="G156" i="17"/>
  <c r="N97" i="15"/>
  <c r="G97" i="17"/>
  <c r="G38" i="17"/>
  <c r="N38" i="15"/>
  <c r="H149" i="17"/>
  <c r="H124" i="17"/>
  <c r="G60" i="17"/>
  <c r="N60" i="15"/>
  <c r="D107" i="17"/>
  <c r="D107" i="15"/>
  <c r="N50" i="15"/>
  <c r="G50" i="17"/>
  <c r="H111" i="17"/>
  <c r="M102" i="15"/>
  <c r="F102" i="17"/>
  <c r="D16" i="17"/>
  <c r="D16" i="15"/>
  <c r="H178" i="17"/>
  <c r="P66" i="17"/>
  <c r="I70" i="17"/>
  <c r="H62" i="17"/>
  <c r="N135" i="15"/>
  <c r="G135" i="17"/>
  <c r="N124" i="15"/>
  <c r="G124" i="17"/>
  <c r="N43" i="15"/>
  <c r="G43" i="17"/>
  <c r="N25" i="15"/>
  <c r="G25" i="17"/>
  <c r="G188" i="17"/>
  <c r="N188" i="15"/>
  <c r="R63" i="17"/>
  <c r="N79" i="15"/>
  <c r="G79" i="17"/>
  <c r="L108" i="17"/>
  <c r="S30" i="17"/>
  <c r="N52" i="15"/>
  <c r="G52" i="17"/>
  <c r="M48" i="15"/>
  <c r="F48" i="17"/>
  <c r="H97" i="17"/>
  <c r="G70" i="17"/>
  <c r="N70" i="15"/>
  <c r="H125" i="17"/>
  <c r="N86" i="15"/>
  <c r="G86" i="17"/>
  <c r="H144" i="17"/>
  <c r="D26" i="15"/>
  <c r="D26" i="17"/>
  <c r="D28" i="15"/>
  <c r="D28" i="17"/>
  <c r="D151" i="15"/>
  <c r="D151" i="17"/>
  <c r="F57" i="17"/>
  <c r="M57" i="15"/>
  <c r="D34" i="15"/>
  <c r="D34" i="17"/>
  <c r="P101" i="17"/>
  <c r="H183" i="17"/>
  <c r="D124" i="15"/>
  <c r="D124" i="17"/>
  <c r="H59" i="17"/>
  <c r="D90" i="17"/>
  <c r="D90" i="15"/>
  <c r="H126" i="17"/>
  <c r="F118" i="17"/>
  <c r="M118" i="15"/>
  <c r="F67" i="17"/>
  <c r="M67" i="15"/>
  <c r="D39" i="15"/>
  <c r="D39" i="17"/>
  <c r="H155" i="17"/>
  <c r="D23" i="15"/>
  <c r="D23" i="17"/>
  <c r="M32" i="15"/>
  <c r="F32" i="17"/>
  <c r="M14" i="15"/>
  <c r="F14" i="17"/>
  <c r="H31" i="17"/>
  <c r="D47" i="17"/>
  <c r="D47" i="15"/>
  <c r="D35" i="15"/>
  <c r="D35" i="17"/>
  <c r="G31" i="17"/>
  <c r="N31" i="15"/>
  <c r="M21" i="17"/>
  <c r="J153" i="17"/>
  <c r="H74" i="17"/>
  <c r="N89" i="15"/>
  <c r="G89" i="17"/>
  <c r="D13" i="15"/>
  <c r="D13" i="17"/>
  <c r="T117" i="17"/>
  <c r="H137" i="17"/>
  <c r="H172" i="17"/>
  <c r="H30" i="17"/>
  <c r="H21" i="17"/>
  <c r="H77" i="17"/>
  <c r="P167" i="17"/>
  <c r="J157" i="17"/>
  <c r="H131" i="17"/>
  <c r="J43" i="17"/>
  <c r="H75" i="17"/>
  <c r="H127" i="17"/>
  <c r="T149" i="17"/>
  <c r="M54" i="15"/>
  <c r="F54" i="17"/>
  <c r="T111" i="17"/>
  <c r="M25" i="15"/>
  <c r="F25" i="17"/>
  <c r="G21" i="15"/>
  <c r="H141" i="17"/>
  <c r="D22" i="15"/>
  <c r="D22" i="17"/>
  <c r="T154" i="17"/>
  <c r="M154" i="17"/>
  <c r="T128" i="17"/>
  <c r="H163" i="17"/>
  <c r="L126" i="17"/>
  <c r="O55" i="17"/>
  <c r="H22" i="17"/>
  <c r="T177" i="17"/>
  <c r="I85" i="17"/>
  <c r="H139" i="17"/>
  <c r="H40" i="17"/>
  <c r="T171" i="17"/>
  <c r="I58" i="17"/>
  <c r="M17" i="17"/>
  <c r="H23" i="17"/>
  <c r="H134" i="17"/>
  <c r="T159" i="17"/>
  <c r="H123" i="17"/>
  <c r="H187" i="17"/>
  <c r="H103" i="17"/>
  <c r="H82" i="17"/>
  <c r="H122" i="17"/>
  <c r="H190" i="17"/>
  <c r="M44" i="17"/>
  <c r="I14" i="15"/>
  <c r="I14" i="17"/>
  <c r="T127" i="17"/>
  <c r="T175" i="17"/>
  <c r="M101" i="17"/>
  <c r="O98" i="17"/>
  <c r="H135" i="17"/>
  <c r="H156" i="17"/>
  <c r="H90" i="17"/>
  <c r="T66" i="17"/>
  <c r="I78" i="17"/>
  <c r="T162" i="17"/>
  <c r="N87" i="15"/>
  <c r="G87" i="17"/>
  <c r="K58" i="17"/>
  <c r="Q53" i="17"/>
  <c r="G114" i="17"/>
  <c r="N114" i="15"/>
  <c r="H17" i="17"/>
  <c r="N108" i="15"/>
  <c r="G108" i="17"/>
  <c r="G33" i="17"/>
  <c r="N33" i="15"/>
  <c r="N139" i="15"/>
  <c r="G139" i="17"/>
  <c r="M30" i="17"/>
  <c r="G100" i="17"/>
  <c r="N100" i="15"/>
  <c r="N27" i="15"/>
  <c r="G27" i="17"/>
  <c r="L16" i="17"/>
  <c r="H67" i="17"/>
  <c r="P81" i="17"/>
  <c r="Q59" i="17"/>
  <c r="H29" i="17"/>
  <c r="H34" i="17"/>
  <c r="N93" i="15"/>
  <c r="G93" i="17"/>
  <c r="G16" i="17"/>
  <c r="N16" i="15"/>
  <c r="G105" i="17"/>
  <c r="N105" i="15"/>
  <c r="G37" i="17"/>
  <c r="N37" i="15"/>
  <c r="N34" i="15"/>
  <c r="G34" i="17"/>
  <c r="N67" i="15"/>
  <c r="G67" i="17"/>
  <c r="N142" i="15"/>
  <c r="G142" i="17"/>
  <c r="J50" i="17"/>
  <c r="G166" i="17"/>
  <c r="N166" i="15"/>
  <c r="N27" i="17"/>
  <c r="N125" i="15"/>
  <c r="G125" i="17"/>
  <c r="H53" i="17"/>
  <c r="T32" i="17"/>
  <c r="H108" i="17"/>
  <c r="N24" i="15"/>
  <c r="G24" i="17"/>
  <c r="P57" i="17"/>
  <c r="P23" i="17"/>
  <c r="G154" i="17"/>
  <c r="N154" i="15"/>
  <c r="P21" i="17"/>
  <c r="D66" i="15"/>
  <c r="D66" i="17"/>
  <c r="F50" i="17"/>
  <c r="M50" i="15"/>
  <c r="T21" i="17"/>
  <c r="H147" i="17"/>
  <c r="M28" i="15"/>
  <c r="F28" i="17"/>
  <c r="P121" i="17"/>
  <c r="D73" i="15"/>
  <c r="D73" i="17"/>
  <c r="M72" i="17"/>
  <c r="N14" i="17"/>
  <c r="F98" i="15"/>
  <c r="H127" i="15"/>
  <c r="J117" i="17"/>
  <c r="N113" i="15"/>
  <c r="G113" i="17"/>
  <c r="J93" i="17"/>
  <c r="L19" i="17"/>
  <c r="K119" i="17"/>
  <c r="Q121" i="17"/>
  <c r="N29" i="15"/>
  <c r="G29" i="17"/>
  <c r="I86" i="17"/>
  <c r="N137" i="15"/>
  <c r="G137" i="17"/>
  <c r="F123" i="17"/>
  <c r="M123" i="15"/>
  <c r="T100" i="17"/>
  <c r="N191" i="15"/>
  <c r="G191" i="17"/>
  <c r="K50" i="17"/>
  <c r="Q16" i="17"/>
  <c r="L112" i="17"/>
  <c r="I47" i="15"/>
  <c r="I22" i="17"/>
  <c r="D31" i="17"/>
  <c r="D31" i="15"/>
  <c r="T37" i="17"/>
  <c r="L60" i="17"/>
  <c r="G49" i="17"/>
  <c r="N49" i="15"/>
  <c r="L92" i="15"/>
  <c r="N180" i="15"/>
  <c r="G180" i="17"/>
  <c r="T84" i="17"/>
  <c r="G32" i="17"/>
  <c r="N32" i="15"/>
  <c r="M96" i="15"/>
  <c r="F96" i="17"/>
  <c r="H39" i="17"/>
  <c r="I26" i="15"/>
  <c r="G41" i="17"/>
  <c r="N41" i="15"/>
  <c r="H20" i="17"/>
  <c r="L138" i="17"/>
  <c r="I40" i="17"/>
  <c r="S40" i="17"/>
  <c r="D32" i="15"/>
  <c r="D32" i="17"/>
  <c r="G104" i="17"/>
  <c r="N104" i="15"/>
  <c r="I35" i="17"/>
  <c r="N51" i="15"/>
  <c r="G51" i="17"/>
  <c r="N107" i="15"/>
  <c r="G107" i="17"/>
  <c r="R78" i="17"/>
  <c r="K71" i="15"/>
  <c r="N15" i="15"/>
  <c r="G15" i="17"/>
  <c r="P124" i="17"/>
  <c r="H57" i="17"/>
  <c r="G174" i="17"/>
  <c r="N174" i="15"/>
  <c r="L178" i="15"/>
  <c r="Q81" i="17"/>
  <c r="N65" i="15"/>
  <c r="G65" i="17"/>
  <c r="T126" i="17"/>
  <c r="O144" i="17"/>
  <c r="N71" i="15"/>
  <c r="G71" i="17"/>
  <c r="J179" i="17"/>
  <c r="S98" i="17"/>
  <c r="P119" i="17"/>
  <c r="P62" i="17"/>
  <c r="T47" i="17"/>
  <c r="T115" i="17"/>
  <c r="H65" i="17"/>
  <c r="R114" i="17"/>
  <c r="T77" i="17"/>
  <c r="H176" i="17"/>
  <c r="H84" i="17"/>
  <c r="N98" i="15"/>
  <c r="G98" i="17"/>
  <c r="N28" i="15"/>
  <c r="G28" i="17"/>
  <c r="I53" i="17"/>
  <c r="M70" i="17"/>
  <c r="T161" i="17"/>
  <c r="L59" i="17"/>
  <c r="P79" i="17"/>
  <c r="H142" i="17"/>
  <c r="P42" i="17"/>
  <c r="L80" i="17"/>
  <c r="R106" i="17"/>
  <c r="K153" i="17"/>
  <c r="Q94" i="17"/>
  <c r="O158" i="17"/>
  <c r="I30" i="17"/>
  <c r="N30" i="17"/>
  <c r="I71" i="17"/>
  <c r="H60" i="17"/>
  <c r="H72" i="17"/>
  <c r="P59" i="17"/>
  <c r="H13" i="17"/>
  <c r="G56" i="17"/>
  <c r="N56" i="15"/>
  <c r="G146" i="17"/>
  <c r="N146" i="15"/>
  <c r="L92" i="17"/>
  <c r="Q27" i="15"/>
  <c r="G136" i="17"/>
  <c r="N136" i="15"/>
  <c r="H56" i="17"/>
  <c r="M29" i="17"/>
  <c r="N149" i="15"/>
  <c r="G149" i="17"/>
  <c r="K77" i="17"/>
  <c r="H115" i="17"/>
  <c r="O21" i="17"/>
  <c r="N130" i="17"/>
  <c r="N183" i="15"/>
  <c r="G183" i="17"/>
  <c r="J51" i="17"/>
  <c r="G64" i="17"/>
  <c r="N64" i="15"/>
  <c r="N66" i="15"/>
  <c r="G66" i="17"/>
  <c r="H171" i="17"/>
  <c r="P97" i="17"/>
  <c r="N69" i="15"/>
  <c r="G69" i="17"/>
  <c r="M18" i="15"/>
  <c r="F18" i="17"/>
  <c r="N101" i="15"/>
  <c r="G101" i="17"/>
  <c r="T98" i="17"/>
  <c r="H128" i="17"/>
  <c r="I139" i="17"/>
  <c r="D55" i="15"/>
  <c r="D55" i="17"/>
  <c r="Q167" i="17"/>
  <c r="N23" i="17"/>
  <c r="I50" i="17"/>
  <c r="F194" i="15"/>
  <c r="N36" i="15"/>
  <c r="G36" i="17"/>
  <c r="R26" i="17"/>
  <c r="H138" i="17"/>
  <c r="D36" i="15"/>
  <c r="D36" i="17"/>
  <c r="I87" i="17"/>
  <c r="H132" i="17"/>
  <c r="O167" i="15"/>
  <c r="M41" i="15"/>
  <c r="F41" i="17"/>
  <c r="G141" i="17"/>
  <c r="N141" i="15"/>
  <c r="G175" i="17"/>
  <c r="N175" i="15"/>
  <c r="Q70" i="17"/>
  <c r="L48" i="17"/>
  <c r="N96" i="15"/>
  <c r="G96" i="17"/>
  <c r="N157" i="15"/>
  <c r="G157" i="17"/>
  <c r="N161" i="17"/>
  <c r="G117" i="17"/>
  <c r="N117" i="15"/>
  <c r="N72" i="17"/>
  <c r="Q174" i="17"/>
  <c r="H49" i="17"/>
  <c r="G130" i="17"/>
  <c r="N130" i="15"/>
  <c r="H45" i="17"/>
  <c r="G21" i="17"/>
  <c r="N21" i="15"/>
  <c r="N112" i="15"/>
  <c r="G112" i="17"/>
  <c r="L117" i="17"/>
  <c r="J49" i="17"/>
  <c r="G164" i="17"/>
  <c r="N164" i="15"/>
  <c r="T156" i="17"/>
  <c r="L47" i="17"/>
  <c r="R81" i="17"/>
  <c r="N55" i="15"/>
  <c r="G55" i="17"/>
  <c r="S52" i="17"/>
  <c r="H25" i="17"/>
  <c r="T191" i="17"/>
  <c r="D83" i="17"/>
  <c r="D83" i="15"/>
  <c r="H52" i="17"/>
  <c r="H79" i="17"/>
  <c r="P72" i="17"/>
  <c r="P80" i="17"/>
  <c r="L82" i="17"/>
  <c r="G185" i="17"/>
  <c r="N185" i="15"/>
  <c r="J18" i="17"/>
  <c r="K43" i="17"/>
  <c r="N82" i="15"/>
  <c r="G82" i="17"/>
  <c r="N106" i="15"/>
  <c r="G106" i="17"/>
  <c r="G35" i="17"/>
  <c r="N35" i="15"/>
  <c r="I145" i="17"/>
  <c r="O102" i="17"/>
  <c r="S14" i="17"/>
  <c r="K191" i="17"/>
  <c r="O69" i="15"/>
  <c r="J193" i="17"/>
  <c r="M40" i="15"/>
  <c r="F40" i="17"/>
  <c r="N124" i="17"/>
  <c r="I167" i="17"/>
  <c r="J157" i="15"/>
  <c r="H47" i="17"/>
  <c r="T81" i="17"/>
  <c r="O82" i="15"/>
  <c r="O104" i="17"/>
  <c r="I116" i="17"/>
  <c r="I62" i="15"/>
  <c r="H14" i="17"/>
  <c r="O27" i="17"/>
  <c r="F94" i="17"/>
  <c r="M94" i="15"/>
  <c r="T93" i="17"/>
  <c r="P35" i="15"/>
  <c r="J34" i="15"/>
  <c r="S191" i="17"/>
  <c r="R182" i="15"/>
  <c r="P112" i="17"/>
  <c r="L37" i="17"/>
  <c r="P125" i="17"/>
  <c r="O113" i="17"/>
  <c r="K87" i="17"/>
  <c r="T144" i="17"/>
  <c r="H18" i="17"/>
  <c r="P26" i="17"/>
  <c r="H129" i="17"/>
  <c r="R55" i="15"/>
  <c r="I100" i="17"/>
  <c r="K128" i="17"/>
  <c r="T55" i="17"/>
  <c r="O93" i="17"/>
  <c r="O34" i="17"/>
  <c r="T56" i="17"/>
  <c r="I69" i="17"/>
  <c r="I84" i="17"/>
  <c r="R19" i="17"/>
  <c r="O66" i="17"/>
  <c r="H116" i="17"/>
  <c r="T195" i="17"/>
  <c r="T33" i="17"/>
  <c r="O24" i="17"/>
  <c r="R154" i="17"/>
  <c r="J29" i="17"/>
  <c r="R101" i="17"/>
  <c r="G54" i="17"/>
  <c r="N54" i="15"/>
  <c r="O123" i="17"/>
  <c r="G76" i="17"/>
  <c r="N76" i="15"/>
  <c r="G121" i="17"/>
  <c r="N121" i="15"/>
  <c r="Q15" i="15"/>
  <c r="O176" i="17"/>
  <c r="T181" i="17"/>
  <c r="R15" i="17"/>
  <c r="G165" i="17"/>
  <c r="N165" i="15"/>
  <c r="T146" i="17"/>
  <c r="R62" i="17"/>
  <c r="K115" i="17"/>
  <c r="G83" i="17"/>
  <c r="N83" i="15"/>
  <c r="J181" i="17"/>
  <c r="H15" i="17"/>
  <c r="G14" i="17"/>
  <c r="N14" i="15"/>
  <c r="M135" i="17"/>
  <c r="G47" i="17"/>
  <c r="N47" i="15"/>
  <c r="R181" i="17"/>
  <c r="I121" i="17"/>
  <c r="N73" i="15"/>
  <c r="G73" i="17"/>
  <c r="H87" i="15"/>
  <c r="G177" i="17"/>
  <c r="N177" i="15"/>
  <c r="G131" i="17"/>
  <c r="N131" i="15"/>
  <c r="N134" i="15"/>
  <c r="G134" i="17"/>
  <c r="P107" i="17"/>
  <c r="N169" i="15"/>
  <c r="G169" i="17"/>
  <c r="L119" i="15"/>
  <c r="N96" i="17"/>
  <c r="O115" i="17"/>
  <c r="T141" i="17"/>
  <c r="G19" i="17"/>
  <c r="N19" i="15"/>
  <c r="R122" i="15"/>
  <c r="N90" i="15"/>
  <c r="G90" i="17"/>
  <c r="R165" i="17"/>
  <c r="N71" i="17"/>
  <c r="M109" i="17"/>
  <c r="S81" i="17"/>
  <c r="I34" i="17"/>
  <c r="K44" i="17"/>
  <c r="L125" i="17"/>
  <c r="I62" i="17"/>
  <c r="T79" i="17"/>
  <c r="N58" i="17"/>
  <c r="R43" i="17"/>
  <c r="M37" i="17"/>
  <c r="E13" i="15"/>
  <c r="T116" i="17"/>
  <c r="I112" i="17"/>
  <c r="T155" i="17"/>
  <c r="P65" i="17"/>
  <c r="F162" i="15"/>
  <c r="T60" i="17"/>
  <c r="Q20" i="17"/>
  <c r="Q72" i="17"/>
  <c r="T72" i="17"/>
  <c r="P91" i="17"/>
  <c r="P115" i="17"/>
  <c r="J140" i="17"/>
  <c r="M19" i="17"/>
  <c r="Q106" i="17"/>
  <c r="T120" i="17"/>
  <c r="H96" i="17"/>
  <c r="S99" i="17"/>
  <c r="P92" i="17"/>
  <c r="M36" i="17"/>
  <c r="S66" i="17"/>
  <c r="P17" i="17"/>
  <c r="J20" i="17"/>
  <c r="H36" i="17"/>
  <c r="R107" i="17"/>
  <c r="P159" i="15"/>
  <c r="L143" i="17"/>
  <c r="I55" i="17"/>
  <c r="I175" i="17"/>
  <c r="Q15" i="17"/>
  <c r="M33" i="17"/>
  <c r="O23" i="17"/>
  <c r="H24" i="17"/>
  <c r="N60" i="17"/>
  <c r="K52" i="17"/>
  <c r="O42" i="17"/>
  <c r="Q55" i="15"/>
  <c r="I50" i="15"/>
  <c r="L189" i="17"/>
  <c r="N144" i="17"/>
  <c r="M88" i="17"/>
  <c r="O19" i="17"/>
  <c r="L58" i="17"/>
  <c r="L70" i="17"/>
  <c r="L53" i="17"/>
  <c r="K189" i="17"/>
  <c r="Q128" i="17"/>
  <c r="I147" i="17"/>
  <c r="H114" i="17"/>
  <c r="P50" i="17"/>
  <c r="J32" i="17"/>
  <c r="P34" i="17"/>
  <c r="H118" i="17"/>
  <c r="T167" i="17"/>
  <c r="I82" i="17"/>
  <c r="I83" i="17"/>
  <c r="T194" i="17"/>
  <c r="F74" i="15"/>
  <c r="J163" i="17"/>
  <c r="L139" i="17"/>
  <c r="N152" i="15"/>
  <c r="G152" i="17"/>
  <c r="G186" i="17"/>
  <c r="N186" i="15"/>
  <c r="K32" i="15"/>
  <c r="J185" i="15"/>
  <c r="Q171" i="17"/>
  <c r="Q66" i="15"/>
  <c r="N155" i="15"/>
  <c r="G155" i="17"/>
  <c r="T44" i="17"/>
  <c r="F129" i="15"/>
  <c r="J115" i="17"/>
  <c r="T31" i="17"/>
  <c r="L30" i="17"/>
  <c r="S25" i="17"/>
  <c r="N190" i="17"/>
  <c r="G63" i="17"/>
  <c r="N63" i="15"/>
  <c r="P165" i="17"/>
  <c r="F18" i="15"/>
  <c r="Q135" i="17"/>
  <c r="T164" i="17"/>
  <c r="K116" i="17"/>
  <c r="R139" i="17"/>
  <c r="S44" i="15"/>
  <c r="N20" i="17"/>
  <c r="R77" i="15"/>
  <c r="L78" i="17"/>
  <c r="J71" i="17"/>
  <c r="T90" i="17"/>
  <c r="O25" i="17"/>
  <c r="Q25" i="17"/>
  <c r="F70" i="15"/>
  <c r="H105" i="17"/>
  <c r="Q114" i="17"/>
  <c r="H121" i="17"/>
  <c r="T53" i="17"/>
  <c r="P41" i="15"/>
  <c r="M59" i="17"/>
  <c r="I39" i="17"/>
  <c r="S100" i="17"/>
  <c r="I107" i="15"/>
  <c r="K63" i="17"/>
  <c r="I46" i="17"/>
  <c r="H71" i="17"/>
  <c r="P75" i="17"/>
  <c r="Q86" i="17"/>
  <c r="K120" i="17"/>
  <c r="P88" i="17"/>
  <c r="H44" i="17"/>
  <c r="L46" i="17"/>
  <c r="T138" i="17"/>
  <c r="K80" i="17"/>
  <c r="J33" i="17"/>
  <c r="R49" i="17"/>
  <c r="S154" i="17"/>
  <c r="K133" i="17"/>
  <c r="H140" i="17"/>
  <c r="H130" i="17"/>
  <c r="G194" i="17"/>
  <c r="N194" i="15"/>
  <c r="G161" i="17"/>
  <c r="N161" i="15"/>
  <c r="J35" i="17"/>
  <c r="G81" i="17"/>
  <c r="N81" i="15"/>
  <c r="N94" i="15"/>
  <c r="G94" i="17"/>
  <c r="P49" i="17"/>
  <c r="G77" i="17"/>
  <c r="N77" i="15"/>
  <c r="N58" i="15"/>
  <c r="G58" i="17"/>
  <c r="H32" i="17"/>
  <c r="Q106" i="15"/>
  <c r="Q87" i="17"/>
  <c r="N129" i="15"/>
  <c r="G129" i="17"/>
  <c r="G109" i="17"/>
  <c r="N109" i="15"/>
  <c r="I44" i="17"/>
  <c r="T166" i="17"/>
  <c r="N57" i="15"/>
  <c r="G57" i="17"/>
  <c r="O51" i="17"/>
  <c r="H104" i="17"/>
  <c r="L49" i="17"/>
  <c r="G91" i="17"/>
  <c r="N91" i="15"/>
  <c r="L75" i="17"/>
  <c r="N18" i="15"/>
  <c r="G18" i="17"/>
  <c r="G133" i="17"/>
  <c r="N133" i="15"/>
  <c r="Q51" i="17"/>
  <c r="R124" i="17"/>
  <c r="H145" i="17"/>
  <c r="H78" i="17"/>
  <c r="T176" i="17"/>
  <c r="J34" i="17"/>
  <c r="P129" i="15"/>
  <c r="G46" i="15"/>
  <c r="P15" i="17"/>
  <c r="O121" i="17"/>
  <c r="G153" i="17"/>
  <c r="N153" i="15"/>
  <c r="G61" i="15"/>
  <c r="M26" i="17"/>
  <c r="N52" i="17"/>
  <c r="J70" i="17"/>
  <c r="N106" i="17"/>
  <c r="P123" i="17"/>
  <c r="H188" i="17"/>
  <c r="N133" i="17"/>
  <c r="Q122" i="17"/>
  <c r="I23" i="17"/>
  <c r="T150" i="17"/>
  <c r="P113" i="17"/>
  <c r="P25" i="17"/>
  <c r="Q41" i="17"/>
  <c r="N21" i="17"/>
  <c r="T96" i="17"/>
  <c r="I94" i="17"/>
  <c r="J84" i="17"/>
  <c r="N126" i="17"/>
  <c r="P73" i="17"/>
  <c r="F58" i="15"/>
  <c r="J85" i="15"/>
  <c r="O16" i="17"/>
  <c r="O30" i="17"/>
  <c r="Q187" i="17"/>
  <c r="T180" i="17"/>
  <c r="T57" i="17"/>
  <c r="I42" i="17"/>
  <c r="K95" i="17"/>
  <c r="P69" i="17"/>
  <c r="I96" i="15"/>
  <c r="G56" i="15"/>
  <c r="N180" i="17"/>
  <c r="R148" i="17"/>
  <c r="Q161" i="17"/>
  <c r="G69" i="15"/>
  <c r="I47" i="17"/>
  <c r="J132" i="17"/>
  <c r="P64" i="15"/>
  <c r="L42" i="17"/>
  <c r="G141" i="15"/>
  <c r="P19" i="17"/>
  <c r="Q84" i="17"/>
  <c r="O59" i="17"/>
  <c r="R54" i="17"/>
  <c r="N142" i="17"/>
  <c r="T118" i="17"/>
  <c r="O136" i="15"/>
  <c r="P176" i="17"/>
  <c r="M80" i="17"/>
  <c r="R90" i="17"/>
  <c r="L24" i="17"/>
  <c r="N20" i="15"/>
  <c r="G20" i="17"/>
  <c r="S17" i="17"/>
  <c r="R191" i="17"/>
  <c r="K85" i="17"/>
  <c r="J112" i="17"/>
  <c r="R161" i="15"/>
  <c r="I99" i="17"/>
  <c r="P129" i="17"/>
  <c r="L73" i="17"/>
  <c r="J78" i="17"/>
  <c r="G40" i="17"/>
  <c r="N40" i="15"/>
  <c r="G144" i="17"/>
  <c r="N144" i="15"/>
  <c r="J28" i="17"/>
  <c r="R176" i="17"/>
  <c r="G62" i="17"/>
  <c r="N62" i="15"/>
  <c r="N53" i="15"/>
  <c r="G53" i="17"/>
  <c r="I82" i="15"/>
  <c r="G160" i="17"/>
  <c r="N160" i="15"/>
  <c r="T102" i="17"/>
  <c r="R82" i="17"/>
  <c r="I17" i="17"/>
  <c r="P160" i="17"/>
  <c r="G193" i="17"/>
  <c r="N193" i="15"/>
  <c r="S53" i="17"/>
  <c r="J95" i="17"/>
  <c r="I170" i="17"/>
  <c r="H95" i="17"/>
  <c r="J39" i="17"/>
  <c r="J81" i="17"/>
  <c r="N41" i="17"/>
  <c r="M176" i="17"/>
  <c r="N68" i="17"/>
  <c r="O54" i="17"/>
  <c r="M112" i="17"/>
  <c r="J194" i="17"/>
  <c r="M43" i="17"/>
  <c r="H41" i="17"/>
  <c r="T65" i="17"/>
  <c r="I137" i="17"/>
  <c r="S133" i="17"/>
  <c r="R13" i="17"/>
  <c r="G149" i="15"/>
  <c r="M66" i="17"/>
  <c r="Q117" i="17"/>
  <c r="N50" i="17"/>
  <c r="J77" i="17"/>
  <c r="O68" i="17"/>
  <c r="I30" i="15"/>
  <c r="R189" i="17"/>
  <c r="J59" i="17"/>
  <c r="O127" i="17"/>
  <c r="S183" i="17"/>
  <c r="I151" i="17"/>
  <c r="T135" i="17"/>
  <c r="L18" i="17"/>
  <c r="N54" i="17"/>
  <c r="P52" i="17"/>
  <c r="L63" i="17"/>
  <c r="L94" i="17"/>
  <c r="O110" i="17"/>
  <c r="T189" i="17"/>
  <c r="H16" i="17"/>
  <c r="P153" i="17"/>
  <c r="J79" i="17"/>
  <c r="H70" i="17"/>
  <c r="O105" i="17"/>
  <c r="M130" i="17"/>
  <c r="T103" i="17"/>
  <c r="K46" i="17"/>
  <c r="Q44" i="17"/>
  <c r="R58" i="17"/>
  <c r="R26" i="15"/>
  <c r="L149" i="17"/>
  <c r="T184" i="17"/>
  <c r="P22" i="17"/>
  <c r="M68" i="17"/>
  <c r="O166" i="17"/>
  <c r="L123" i="17"/>
  <c r="P85" i="17"/>
  <c r="P86" i="15"/>
  <c r="P116" i="17"/>
  <c r="K165" i="17"/>
  <c r="R139" i="15"/>
  <c r="R77" i="17"/>
  <c r="P63" i="17"/>
  <c r="R32" i="17"/>
  <c r="H94" i="17"/>
  <c r="J108" i="17"/>
  <c r="H64" i="17"/>
  <c r="Q185" i="17"/>
  <c r="Q69" i="17"/>
  <c r="M108" i="17"/>
  <c r="S70" i="17"/>
  <c r="R183" i="17"/>
  <c r="J175" i="17"/>
  <c r="P149" i="17"/>
  <c r="F66" i="15"/>
  <c r="P84" i="17"/>
  <c r="N153" i="17"/>
  <c r="N95" i="17"/>
  <c r="R195" i="17"/>
  <c r="P53" i="17"/>
  <c r="H51" i="17"/>
  <c r="P191" i="17"/>
  <c r="H26" i="17"/>
  <c r="Q193" i="17"/>
  <c r="P67" i="17"/>
  <c r="J58" i="17"/>
  <c r="P16" i="17"/>
  <c r="S21" i="15"/>
  <c r="J45" i="17"/>
  <c r="N102" i="17"/>
  <c r="P110" i="17"/>
  <c r="K62" i="17"/>
  <c r="P144" i="17"/>
  <c r="M194" i="17"/>
  <c r="P94" i="17"/>
  <c r="Q18" i="17"/>
  <c r="K78" i="17"/>
  <c r="H58" i="17"/>
  <c r="P18" i="15"/>
  <c r="I38" i="17"/>
  <c r="O62" i="17"/>
  <c r="J14" i="17"/>
  <c r="T42" i="17"/>
  <c r="H174" i="17"/>
  <c r="R83" i="17"/>
  <c r="M28" i="17"/>
  <c r="R134" i="15"/>
  <c r="K29" i="17"/>
  <c r="L44" i="15"/>
  <c r="K123" i="17"/>
  <c r="I56" i="17"/>
  <c r="Q90" i="17"/>
  <c r="L175" i="15"/>
  <c r="Q17" i="17"/>
  <c r="O108" i="17"/>
  <c r="O126" i="17"/>
  <c r="O48" i="17"/>
  <c r="K111" i="17"/>
  <c r="T91" i="17"/>
  <c r="T29" i="17"/>
  <c r="L119" i="17"/>
  <c r="J41" i="17"/>
  <c r="J149" i="17"/>
  <c r="R70" i="17"/>
  <c r="P44" i="17"/>
  <c r="H61" i="17"/>
  <c r="J27" i="17"/>
  <c r="P86" i="17"/>
  <c r="M18" i="17"/>
  <c r="P120" i="17"/>
  <c r="J30" i="17"/>
  <c r="L120" i="17"/>
  <c r="L166" i="17"/>
  <c r="J131" i="17"/>
  <c r="Q93" i="17"/>
  <c r="I120" i="17"/>
  <c r="T36" i="17"/>
  <c r="L103" i="17"/>
  <c r="I126" i="17"/>
  <c r="K76" i="15"/>
  <c r="S63" i="15"/>
  <c r="H56" i="15"/>
  <c r="F23" i="15"/>
  <c r="J191" i="17"/>
  <c r="L135" i="15"/>
  <c r="H76" i="17"/>
  <c r="T40" i="17"/>
  <c r="L14" i="17"/>
  <c r="T95" i="17"/>
  <c r="L118" i="17"/>
  <c r="T101" i="17"/>
  <c r="R61" i="17"/>
  <c r="L134" i="17"/>
  <c r="L65" i="15"/>
  <c r="Q165" i="17"/>
  <c r="J137" i="17"/>
  <c r="M121" i="17"/>
  <c r="M35" i="17"/>
  <c r="R56" i="17"/>
  <c r="N97" i="17"/>
  <c r="K161" i="17"/>
  <c r="M175" i="17"/>
  <c r="F77" i="15"/>
  <c r="H168" i="17"/>
  <c r="Q37" i="17"/>
  <c r="J167" i="17"/>
  <c r="H35" i="17"/>
  <c r="G84" i="17"/>
  <c r="N84" i="15"/>
  <c r="N193" i="17"/>
  <c r="P89" i="17"/>
  <c r="H120" i="17"/>
  <c r="I59" i="17"/>
  <c r="Q177" i="17"/>
  <c r="H54" i="17"/>
  <c r="S65" i="17"/>
  <c r="T147" i="17"/>
  <c r="S115" i="17"/>
  <c r="I157" i="17"/>
  <c r="Q138" i="17"/>
  <c r="O79" i="17"/>
  <c r="S104" i="17"/>
  <c r="I97" i="17"/>
  <c r="R85" i="17"/>
  <c r="I52" i="17"/>
  <c r="P71" i="17"/>
  <c r="Q97" i="17"/>
  <c r="L104" i="17"/>
  <c r="N103" i="17"/>
  <c r="K89" i="17"/>
  <c r="Q124" i="17"/>
  <c r="M31" i="17"/>
  <c r="Q49" i="17"/>
  <c r="M46" i="17"/>
  <c r="M139" i="17"/>
  <c r="H80" i="17"/>
  <c r="T172" i="17"/>
  <c r="I15" i="15"/>
  <c r="R67" i="17"/>
  <c r="T86" i="17"/>
  <c r="K47" i="17"/>
  <c r="I27" i="15"/>
  <c r="S15" i="17"/>
  <c r="I20" i="17"/>
  <c r="I115" i="17"/>
  <c r="N94" i="17"/>
  <c r="M41" i="17"/>
  <c r="L65" i="17"/>
  <c r="I36" i="17"/>
  <c r="J173" i="17"/>
  <c r="S55" i="17"/>
  <c r="T193" i="17"/>
  <c r="S46" i="17"/>
  <c r="T67" i="17"/>
  <c r="H89" i="17"/>
  <c r="R164" i="17"/>
  <c r="L29" i="17"/>
  <c r="R27" i="17"/>
  <c r="H43" i="17"/>
  <c r="N152" i="17"/>
  <c r="T123" i="17"/>
  <c r="R169" i="17"/>
  <c r="I57" i="17"/>
  <c r="M50" i="17"/>
  <c r="S50" i="17"/>
  <c r="P63" i="15"/>
  <c r="F30" i="15"/>
  <c r="J152" i="17"/>
  <c r="T142" i="17"/>
  <c r="T94" i="17"/>
  <c r="T130" i="17"/>
  <c r="K148" i="15"/>
  <c r="Q111" i="15"/>
  <c r="Q21" i="17"/>
  <c r="R50" i="17"/>
  <c r="K75" i="17"/>
  <c r="I185" i="17"/>
  <c r="Q63" i="15"/>
  <c r="G101" i="15"/>
  <c r="L114" i="15"/>
  <c r="M85" i="17"/>
  <c r="R135" i="17"/>
  <c r="I129" i="17"/>
  <c r="R57" i="17"/>
  <c r="M188" i="17"/>
  <c r="F81" i="15"/>
  <c r="O69" i="17"/>
  <c r="G96" i="15"/>
  <c r="R74" i="17"/>
  <c r="P55" i="15"/>
  <c r="Q157" i="17"/>
  <c r="T25" i="17"/>
  <c r="M102" i="17"/>
  <c r="M187" i="17"/>
  <c r="I43" i="17"/>
  <c r="J147" i="17"/>
  <c r="N100" i="17"/>
  <c r="I19" i="17"/>
  <c r="G189" i="15"/>
  <c r="Q143" i="17"/>
  <c r="K193" i="17"/>
  <c r="M111" i="17"/>
  <c r="N145" i="17"/>
  <c r="R166" i="17"/>
  <c r="Q61" i="17"/>
  <c r="O133" i="15"/>
  <c r="J38" i="17"/>
  <c r="M92" i="17"/>
  <c r="L95" i="17"/>
  <c r="I189" i="17"/>
  <c r="R116" i="17"/>
  <c r="O37" i="17"/>
  <c r="O47" i="17"/>
  <c r="S103" i="17"/>
  <c r="L99" i="15"/>
  <c r="T30" i="17"/>
  <c r="F99" i="15"/>
  <c r="M54" i="17"/>
  <c r="H152" i="17"/>
  <c r="T106" i="17"/>
  <c r="Q75" i="17"/>
  <c r="S120" i="17"/>
  <c r="J37" i="17"/>
  <c r="M114" i="17"/>
  <c r="K129" i="17"/>
  <c r="N80" i="17"/>
  <c r="T174" i="17"/>
  <c r="O18" i="17"/>
  <c r="Q32" i="17"/>
  <c r="P30" i="17"/>
  <c r="P99" i="15"/>
  <c r="J61" i="17"/>
  <c r="T35" i="17"/>
  <c r="N137" i="17"/>
  <c r="R72" i="17"/>
  <c r="I123" i="17"/>
  <c r="M107" i="17"/>
  <c r="Q74" i="17"/>
  <c r="M87" i="17"/>
  <c r="N191" i="17"/>
  <c r="S149" i="15"/>
  <c r="P110" i="15"/>
  <c r="I193" i="17"/>
  <c r="S187" i="17"/>
  <c r="O88" i="17"/>
  <c r="R185" i="17"/>
  <c r="J130" i="15"/>
  <c r="G195" i="17"/>
  <c r="N195" i="15"/>
  <c r="F106" i="15"/>
  <c r="Q47" i="17"/>
  <c r="O33" i="17"/>
  <c r="G172" i="17"/>
  <c r="N172" i="15"/>
  <c r="N79" i="17"/>
  <c r="I138" i="17"/>
  <c r="N88" i="17"/>
  <c r="L113" i="17"/>
  <c r="R162" i="15"/>
  <c r="I72" i="17"/>
  <c r="M49" i="17"/>
  <c r="I31" i="17"/>
  <c r="M105" i="17"/>
  <c r="J72" i="17"/>
  <c r="L41" i="17"/>
  <c r="Q113" i="17"/>
  <c r="M172" i="17"/>
  <c r="N46" i="17"/>
  <c r="I123" i="15"/>
  <c r="R35" i="17"/>
  <c r="P49" i="15"/>
  <c r="S172" i="17"/>
  <c r="R45" i="17"/>
  <c r="J88" i="17"/>
  <c r="P150" i="15"/>
  <c r="R75" i="17"/>
  <c r="O96" i="17"/>
  <c r="H169" i="17"/>
  <c r="I96" i="17"/>
  <c r="J15" i="17"/>
  <c r="J90" i="17"/>
  <c r="N53" i="17"/>
  <c r="S34" i="17"/>
  <c r="P74" i="17"/>
  <c r="R71" i="15"/>
  <c r="O76" i="17"/>
  <c r="R23" i="17"/>
  <c r="O162" i="17"/>
  <c r="Q120" i="15"/>
  <c r="S41" i="17"/>
  <c r="P194" i="17"/>
  <c r="N45" i="17"/>
  <c r="I114" i="17"/>
  <c r="N115" i="17"/>
  <c r="J48" i="17"/>
  <c r="I89" i="17"/>
  <c r="M97" i="17"/>
  <c r="P77" i="17"/>
  <c r="O43" i="17"/>
  <c r="I25" i="17"/>
  <c r="R98" i="17"/>
  <c r="R103" i="17"/>
  <c r="Q63" i="17"/>
  <c r="Q115" i="17"/>
  <c r="I64" i="17"/>
  <c r="O162" i="15"/>
  <c r="F26" i="15"/>
  <c r="M180" i="17"/>
  <c r="M62" i="17"/>
  <c r="J87" i="17"/>
  <c r="P68" i="17"/>
  <c r="G170" i="17"/>
  <c r="N170" i="15"/>
  <c r="M103" i="17"/>
  <c r="J145" i="17"/>
  <c r="N26" i="15"/>
  <c r="G26" i="17"/>
  <c r="G110" i="17"/>
  <c r="N110" i="15"/>
  <c r="M106" i="17"/>
  <c r="N127" i="17"/>
  <c r="Q190" i="15"/>
  <c r="M95" i="17"/>
  <c r="I168" i="17"/>
  <c r="S72" i="17"/>
  <c r="L110" i="17"/>
  <c r="M69" i="17"/>
  <c r="R51" i="17"/>
  <c r="T185" i="17"/>
  <c r="K79" i="17"/>
  <c r="R172" i="15"/>
  <c r="N92" i="15"/>
  <c r="G92" i="17"/>
  <c r="T190" i="17"/>
  <c r="I104" i="17"/>
  <c r="R182" i="17"/>
  <c r="F184" i="15"/>
  <c r="Q28" i="17"/>
  <c r="G13" i="17"/>
  <c r="N13" i="15"/>
  <c r="R16" i="17"/>
  <c r="J17" i="15"/>
  <c r="S114" i="15"/>
  <c r="Q109" i="17"/>
  <c r="R153" i="17"/>
  <c r="P68" i="15"/>
  <c r="N181" i="17"/>
  <c r="J128" i="17"/>
  <c r="L116" i="17"/>
  <c r="O18" i="15"/>
  <c r="L31" i="17"/>
  <c r="S151" i="17"/>
  <c r="K109" i="15"/>
  <c r="P171" i="17"/>
  <c r="J141" i="17"/>
  <c r="L90" i="17"/>
  <c r="P87" i="17"/>
  <c r="L76" i="17"/>
  <c r="R30" i="17"/>
  <c r="R21" i="17"/>
  <c r="M89" i="17"/>
  <c r="Q129" i="17"/>
  <c r="T76" i="17"/>
  <c r="R86" i="17"/>
  <c r="T182" i="17"/>
  <c r="R163" i="17"/>
  <c r="T24" i="17"/>
  <c r="O44" i="17"/>
  <c r="Q116" i="17"/>
  <c r="K48" i="17"/>
  <c r="R25" i="17"/>
  <c r="O33" i="15"/>
  <c r="R120" i="17"/>
  <c r="K35" i="17"/>
  <c r="O98" i="15"/>
  <c r="I180" i="17"/>
  <c r="S160" i="15"/>
  <c r="O119" i="17"/>
  <c r="I154" i="15"/>
  <c r="O20" i="15"/>
  <c r="R145" i="17"/>
  <c r="P59" i="15"/>
  <c r="L50" i="17"/>
  <c r="P148" i="17"/>
  <c r="I153" i="17"/>
  <c r="O35" i="17"/>
  <c r="T61" i="17"/>
  <c r="N87" i="17"/>
  <c r="N56" i="17"/>
  <c r="S16" i="15"/>
  <c r="S36" i="17"/>
  <c r="N112" i="17"/>
  <c r="P181" i="17"/>
  <c r="F185" i="15"/>
  <c r="I63" i="17"/>
  <c r="I24" i="17"/>
  <c r="T82" i="17"/>
  <c r="N166" i="17"/>
  <c r="M75" i="17"/>
  <c r="G162" i="17"/>
  <c r="N162" i="15"/>
  <c r="P56" i="17"/>
  <c r="N163" i="15"/>
  <c r="G163" i="17"/>
  <c r="L28" i="15"/>
  <c r="J139" i="17"/>
  <c r="K90" i="17"/>
  <c r="G46" i="17"/>
  <c r="N46" i="15"/>
  <c r="L17" i="17"/>
  <c r="O52" i="17"/>
  <c r="S112" i="17"/>
  <c r="K53" i="17"/>
  <c r="M124" i="17"/>
  <c r="K185" i="17"/>
  <c r="R104" i="17"/>
  <c r="K70" i="17"/>
  <c r="N66" i="17"/>
  <c r="I91" i="17"/>
  <c r="O61" i="17"/>
  <c r="S145" i="17"/>
  <c r="M98" i="17"/>
  <c r="H92" i="17"/>
  <c r="O73" i="17"/>
  <c r="S29" i="17"/>
  <c r="F35" i="15"/>
  <c r="K91" i="17"/>
  <c r="T22" i="17"/>
  <c r="S86" i="17"/>
  <c r="J106" i="17"/>
  <c r="Q55" i="17"/>
  <c r="O40" i="17"/>
  <c r="J56" i="17"/>
  <c r="M158" i="17"/>
  <c r="J111" i="17"/>
  <c r="M127" i="17"/>
  <c r="T152" i="17"/>
  <c r="G24" i="15"/>
  <c r="O155" i="17"/>
  <c r="N189" i="17"/>
  <c r="I194" i="17"/>
  <c r="L96" i="17"/>
  <c r="S49" i="17"/>
  <c r="F53" i="15"/>
  <c r="N175" i="17"/>
  <c r="J164" i="17"/>
  <c r="L105" i="17"/>
  <c r="P70" i="17"/>
  <c r="O156" i="17"/>
  <c r="N173" i="17"/>
  <c r="R93" i="15"/>
  <c r="P46" i="17"/>
  <c r="O15" i="17"/>
  <c r="G72" i="15"/>
  <c r="O139" i="17"/>
  <c r="S69" i="15"/>
  <c r="L21" i="17"/>
  <c r="N141" i="17"/>
  <c r="R109" i="15"/>
  <c r="R103" i="15"/>
  <c r="J100" i="17"/>
  <c r="T179" i="17"/>
  <c r="R175" i="17"/>
  <c r="I16" i="17"/>
  <c r="P83" i="17"/>
  <c r="P131" i="17"/>
  <c r="M195" i="17"/>
  <c r="K124" i="17"/>
  <c r="R133" i="17"/>
  <c r="K118" i="17"/>
  <c r="G22" i="17"/>
  <c r="N22" i="15"/>
  <c r="K17" i="17"/>
  <c r="P32" i="17"/>
  <c r="M131" i="17"/>
  <c r="N151" i="15"/>
  <c r="G151" i="17"/>
  <c r="G147" i="17"/>
  <c r="N147" i="15"/>
  <c r="M126" i="17"/>
  <c r="J33" i="15"/>
  <c r="L169" i="15"/>
  <c r="J82" i="17"/>
  <c r="O90" i="17"/>
  <c r="Q164" i="17"/>
  <c r="J144" i="17"/>
  <c r="Q45" i="17"/>
  <c r="J17" i="17"/>
  <c r="Q151" i="15"/>
  <c r="N101" i="17"/>
  <c r="S124" i="17"/>
  <c r="R171" i="17"/>
  <c r="O31" i="17"/>
  <c r="H88" i="17"/>
  <c r="T62" i="17"/>
  <c r="Q143" i="15"/>
  <c r="T51" i="17"/>
  <c r="O131" i="17"/>
  <c r="S97" i="15"/>
  <c r="N169" i="17"/>
  <c r="Q17" i="15"/>
  <c r="F153" i="15"/>
  <c r="N149" i="17"/>
  <c r="K169" i="15"/>
  <c r="P137" i="17"/>
  <c r="R105" i="17"/>
  <c r="M113" i="17"/>
  <c r="S37" i="15"/>
  <c r="O89" i="17"/>
  <c r="I113" i="17"/>
  <c r="I169" i="17"/>
  <c r="Q115" i="15"/>
  <c r="H61" i="15"/>
  <c r="I68" i="17"/>
  <c r="Q83" i="17"/>
  <c r="P168" i="17"/>
  <c r="Q42" i="15"/>
  <c r="I117" i="17"/>
  <c r="R121" i="17"/>
  <c r="S75" i="17"/>
  <c r="N150" i="15"/>
  <c r="G150" i="17"/>
  <c r="F163" i="15"/>
  <c r="G99" i="17"/>
  <c r="N99" i="15"/>
  <c r="S38" i="17"/>
  <c r="G192" i="17"/>
  <c r="N192" i="15"/>
  <c r="I148" i="17"/>
  <c r="L29" i="15"/>
  <c r="O150" i="17"/>
  <c r="Q118" i="17"/>
  <c r="Q76" i="17"/>
  <c r="Q60" i="17"/>
  <c r="Q46" i="17"/>
  <c r="N118" i="17"/>
  <c r="M56" i="17"/>
  <c r="L38" i="17"/>
  <c r="P118" i="15"/>
  <c r="O186" i="17"/>
  <c r="N184" i="17"/>
  <c r="H167" i="15"/>
  <c r="S87" i="15"/>
  <c r="I20" i="15"/>
  <c r="T186" i="17"/>
  <c r="K112" i="17"/>
  <c r="K171" i="17"/>
  <c r="L193" i="15"/>
  <c r="M94" i="17"/>
  <c r="O113" i="15"/>
  <c r="J136" i="17"/>
  <c r="K110" i="17"/>
  <c r="N83" i="17"/>
  <c r="T153" i="17"/>
  <c r="R42" i="17"/>
  <c r="J121" i="17"/>
  <c r="L100" i="17"/>
  <c r="O27" i="15"/>
  <c r="J67" i="17"/>
  <c r="R99" i="17"/>
  <c r="O56" i="17"/>
  <c r="I81" i="17"/>
  <c r="O114" i="17"/>
  <c r="K41" i="17"/>
  <c r="M91" i="17"/>
  <c r="N136" i="17"/>
  <c r="T43" i="17"/>
  <c r="M115" i="17"/>
  <c r="Q30" i="17"/>
  <c r="K107" i="17"/>
  <c r="F170" i="15"/>
  <c r="Q28" i="15"/>
  <c r="R141" i="15"/>
  <c r="M99" i="17"/>
  <c r="Q127" i="15"/>
  <c r="L66" i="15"/>
  <c r="I128" i="15"/>
  <c r="L127" i="17"/>
  <c r="P106" i="17"/>
  <c r="Q43" i="17"/>
  <c r="J187" i="17"/>
  <c r="O14" i="17"/>
  <c r="T92" i="17"/>
  <c r="P65" i="15"/>
  <c r="P132" i="15"/>
  <c r="H24" i="15"/>
  <c r="Q191" i="17"/>
  <c r="S172" i="15"/>
  <c r="O50" i="17"/>
  <c r="F146" i="15"/>
  <c r="P98" i="17"/>
  <c r="Q169" i="17"/>
  <c r="Q50" i="15"/>
  <c r="I119" i="17"/>
  <c r="S111" i="17"/>
  <c r="R87" i="17"/>
  <c r="N194" i="17"/>
  <c r="S164" i="15"/>
  <c r="O170" i="15"/>
  <c r="R68" i="17"/>
  <c r="S105" i="17"/>
  <c r="O192" i="17"/>
  <c r="R48" i="17"/>
  <c r="T124" i="17"/>
  <c r="K184" i="17"/>
  <c r="R147" i="17"/>
  <c r="M84" i="17"/>
  <c r="H27" i="17"/>
  <c r="M16" i="17"/>
  <c r="P35" i="17"/>
  <c r="R151" i="15"/>
  <c r="Q31" i="15"/>
  <c r="O145" i="15"/>
  <c r="Q35" i="17"/>
  <c r="M132" i="17"/>
  <c r="Q23" i="17"/>
  <c r="N164" i="17"/>
  <c r="N16" i="17"/>
  <c r="I174" i="17"/>
  <c r="S48" i="15"/>
  <c r="P80" i="15"/>
  <c r="S85" i="17"/>
  <c r="I26" i="17"/>
  <c r="Q98" i="17"/>
  <c r="I67" i="17"/>
  <c r="J160" i="17"/>
  <c r="N74" i="17"/>
  <c r="K40" i="17"/>
  <c r="P47" i="17"/>
  <c r="S157" i="17"/>
  <c r="J42" i="17"/>
  <c r="S45" i="17"/>
  <c r="P112" i="15"/>
  <c r="R110" i="17"/>
  <c r="P29" i="17"/>
  <c r="I61" i="17"/>
  <c r="R53" i="17"/>
  <c r="P28" i="17"/>
  <c r="O125" i="17"/>
  <c r="S73" i="17"/>
  <c r="R71" i="17"/>
  <c r="O154" i="17"/>
  <c r="S107" i="17"/>
  <c r="L172" i="17"/>
  <c r="H73" i="17"/>
  <c r="J195" i="17"/>
  <c r="L23" i="17"/>
  <c r="I37" i="17"/>
  <c r="N42" i="17"/>
  <c r="T14" i="17"/>
  <c r="P31" i="17"/>
  <c r="S137" i="17"/>
  <c r="L91" i="17"/>
  <c r="T70" i="17"/>
  <c r="P114" i="17"/>
  <c r="T136" i="17"/>
  <c r="G172" i="15"/>
  <c r="J113" i="17"/>
  <c r="I142" i="17"/>
  <c r="I142" i="15"/>
  <c r="N162" i="17"/>
  <c r="T75" i="17"/>
  <c r="T114" i="17"/>
  <c r="I165" i="17"/>
  <c r="T88" i="17"/>
  <c r="S125" i="17"/>
  <c r="K59" i="17"/>
  <c r="M100" i="17"/>
  <c r="I155" i="17"/>
  <c r="L45" i="17"/>
  <c r="T134" i="17"/>
  <c r="S35" i="17"/>
  <c r="O103" i="17"/>
  <c r="Q46" i="15"/>
  <c r="O26" i="17"/>
  <c r="N192" i="17"/>
  <c r="J133" i="15"/>
  <c r="R157" i="17"/>
  <c r="S56" i="17"/>
  <c r="T168" i="17"/>
  <c r="I18" i="17"/>
  <c r="J16" i="17"/>
  <c r="Q103" i="17"/>
  <c r="L152" i="17"/>
  <c r="K37" i="17"/>
  <c r="P139" i="17"/>
  <c r="O38" i="17"/>
  <c r="F131" i="15"/>
  <c r="R126" i="17"/>
  <c r="N104" i="17"/>
  <c r="K16" i="17"/>
  <c r="M74" i="17"/>
  <c r="J92" i="17"/>
  <c r="T125" i="17"/>
  <c r="O152" i="15"/>
  <c r="S118" i="17"/>
  <c r="Q62" i="17"/>
  <c r="P128" i="17"/>
  <c r="Q149" i="17"/>
  <c r="K27" i="17"/>
  <c r="L115" i="17"/>
  <c r="O163" i="17"/>
  <c r="O63" i="17"/>
  <c r="S61" i="17"/>
  <c r="I150" i="17"/>
  <c r="G160" i="15"/>
  <c r="Q58" i="17"/>
  <c r="N159" i="17"/>
  <c r="M55" i="17"/>
  <c r="K60" i="17"/>
  <c r="O86" i="15"/>
  <c r="R118" i="17"/>
  <c r="L72" i="17"/>
  <c r="O58" i="17"/>
  <c r="O32" i="17"/>
  <c r="N48" i="17"/>
  <c r="O101" i="15"/>
  <c r="O161" i="17"/>
  <c r="O90" i="15"/>
  <c r="J23" i="17"/>
  <c r="F34" i="15"/>
  <c r="M83" i="17"/>
  <c r="S54" i="17"/>
  <c r="O120" i="17"/>
  <c r="K57" i="17"/>
  <c r="R133" i="15"/>
  <c r="N154" i="17"/>
  <c r="N93" i="17"/>
  <c r="Q151" i="17"/>
  <c r="L195" i="17"/>
  <c r="O49" i="15"/>
  <c r="I65" i="17"/>
  <c r="P40" i="17"/>
  <c r="N178" i="17"/>
  <c r="S58" i="17"/>
  <c r="M34" i="17"/>
  <c r="R167" i="17"/>
  <c r="R179" i="17"/>
  <c r="M125" i="17"/>
  <c r="T15" i="17"/>
  <c r="I124" i="17"/>
  <c r="I192" i="17"/>
  <c r="M148" i="17"/>
  <c r="J46" i="17"/>
  <c r="S139" i="17"/>
  <c r="R100" i="17"/>
  <c r="L79" i="17"/>
  <c r="K74" i="17"/>
  <c r="S48" i="17"/>
  <c r="N134" i="17"/>
  <c r="S59" i="17"/>
  <c r="O129" i="15"/>
  <c r="G109" i="15"/>
  <c r="P122" i="17"/>
  <c r="L173" i="17"/>
  <c r="F29" i="15"/>
  <c r="J64" i="17"/>
  <c r="J129" i="17"/>
  <c r="M183" i="17"/>
  <c r="R47" i="17"/>
  <c r="N75" i="17"/>
  <c r="K104" i="17"/>
  <c r="Q53" i="15"/>
  <c r="T49" i="17"/>
  <c r="L124" i="17"/>
  <c r="P24" i="17"/>
  <c r="I90" i="17"/>
  <c r="O178" i="17"/>
  <c r="N38" i="17"/>
  <c r="Q126" i="17"/>
  <c r="Q158" i="17"/>
  <c r="I122" i="17"/>
  <c r="P99" i="17"/>
  <c r="S158" i="17"/>
  <c r="Q78" i="17"/>
  <c r="H107" i="15"/>
  <c r="J73" i="15"/>
  <c r="G117" i="15"/>
  <c r="L67" i="17"/>
  <c r="N31" i="17"/>
  <c r="J36" i="17"/>
  <c r="N132" i="17"/>
  <c r="P38" i="17"/>
  <c r="T157" i="17"/>
  <c r="Q14" i="17"/>
  <c r="I177" i="17"/>
  <c r="K26" i="17"/>
  <c r="J97" i="17"/>
  <c r="H19" i="17"/>
  <c r="O54" i="15"/>
  <c r="Q133" i="17"/>
  <c r="G180" i="15"/>
  <c r="N105" i="17"/>
  <c r="I109" i="15"/>
  <c r="M93" i="17"/>
  <c r="H69" i="17"/>
  <c r="Q128" i="15"/>
  <c r="L193" i="17"/>
  <c r="J163" i="15"/>
  <c r="S43" i="17"/>
  <c r="M189" i="17"/>
  <c r="M14" i="17"/>
  <c r="T85" i="17"/>
  <c r="L157" i="15"/>
  <c r="R79" i="17"/>
  <c r="R162" i="17"/>
  <c r="L93" i="15"/>
  <c r="R177" i="17"/>
  <c r="S44" i="17"/>
  <c r="L57" i="17"/>
  <c r="S186" i="17"/>
  <c r="I21" i="17"/>
  <c r="N116" i="17"/>
  <c r="K55" i="17"/>
  <c r="T52" i="17"/>
  <c r="Q95" i="17"/>
  <c r="L177" i="15"/>
  <c r="O85" i="15"/>
  <c r="I31" i="15"/>
  <c r="O160" i="17"/>
  <c r="K128" i="15"/>
  <c r="N44" i="17"/>
  <c r="R91" i="17"/>
  <c r="Q180" i="17"/>
  <c r="I33" i="17"/>
  <c r="P31" i="15"/>
  <c r="S39" i="17"/>
  <c r="I79" i="17"/>
  <c r="M27" i="17"/>
  <c r="G144" i="15"/>
  <c r="P177" i="15"/>
  <c r="J185" i="17"/>
  <c r="Q79" i="17"/>
  <c r="O106" i="17"/>
  <c r="Q49" i="15"/>
  <c r="P39" i="17"/>
  <c r="L101" i="17"/>
  <c r="H79" i="15"/>
  <c r="K83" i="17"/>
  <c r="L88" i="17"/>
  <c r="L28" i="17"/>
  <c r="Q89" i="17"/>
  <c r="H120" i="15"/>
  <c r="S163" i="17"/>
  <c r="L32" i="17"/>
  <c r="J44" i="17"/>
  <c r="S28" i="17"/>
  <c r="K168" i="17"/>
  <c r="S91" i="17"/>
  <c r="L106" i="15"/>
  <c r="J159" i="17"/>
  <c r="K149" i="17"/>
  <c r="K143" i="15"/>
  <c r="F180" i="15"/>
  <c r="Q125" i="17"/>
  <c r="M179" i="17"/>
  <c r="N114" i="17"/>
  <c r="K151" i="15"/>
  <c r="Q95" i="15"/>
  <c r="K192" i="17"/>
  <c r="J116" i="17"/>
  <c r="P20" i="17"/>
  <c r="L129" i="15"/>
  <c r="R141" i="17"/>
  <c r="N158" i="17"/>
  <c r="J170" i="17"/>
  <c r="T188" i="17"/>
  <c r="T139" i="17"/>
  <c r="T64" i="17"/>
  <c r="J52" i="17"/>
  <c r="M24" i="17"/>
  <c r="N156" i="17"/>
  <c r="F17" i="15"/>
  <c r="Q195" i="17"/>
  <c r="J102" i="17"/>
  <c r="R140" i="17"/>
  <c r="G73" i="15"/>
  <c r="N32" i="17"/>
  <c r="J138" i="17"/>
  <c r="P173" i="17"/>
  <c r="L148" i="17"/>
  <c r="G174" i="15"/>
  <c r="N148" i="17"/>
  <c r="J60" i="17"/>
  <c r="S195" i="17"/>
  <c r="T165" i="17"/>
  <c r="R172" i="17"/>
  <c r="R132" i="17"/>
  <c r="L157" i="17"/>
  <c r="S22" i="17"/>
  <c r="G77" i="15"/>
  <c r="M79" i="17"/>
  <c r="J16" i="15"/>
  <c r="S76" i="17"/>
  <c r="L22" i="17"/>
  <c r="P61" i="17"/>
  <c r="N113" i="17"/>
  <c r="M119" i="17"/>
  <c r="N17" i="17"/>
  <c r="M71" i="17"/>
  <c r="L158" i="17"/>
  <c r="T148" i="17"/>
  <c r="N85" i="17"/>
  <c r="K106" i="17"/>
  <c r="T73" i="17"/>
  <c r="R155" i="17"/>
  <c r="T112" i="17"/>
  <c r="M178" i="17"/>
  <c r="M45" i="17"/>
  <c r="Q107" i="17"/>
  <c r="J161" i="17"/>
  <c r="N24" i="17"/>
  <c r="M40" i="17"/>
  <c r="I60" i="17"/>
  <c r="P127" i="17"/>
  <c r="L130" i="15"/>
  <c r="G40" i="15"/>
  <c r="T16" i="17"/>
  <c r="O114" i="15"/>
  <c r="M140" i="17"/>
  <c r="P27" i="15"/>
  <c r="Q135" i="15"/>
  <c r="J107" i="17"/>
  <c r="Q181" i="17"/>
  <c r="L141" i="15"/>
  <c r="O111" i="17"/>
  <c r="R119" i="17"/>
  <c r="N98" i="17"/>
  <c r="M42" i="17"/>
  <c r="T87" i="17"/>
  <c r="T80" i="17"/>
  <c r="L155" i="17"/>
  <c r="T119" i="17"/>
  <c r="K19" i="17"/>
  <c r="I43" i="15"/>
  <c r="K180" i="17"/>
  <c r="Q124" i="15"/>
  <c r="I154" i="17"/>
  <c r="J122" i="17"/>
  <c r="S97" i="17"/>
  <c r="P36" i="15"/>
  <c r="R171" i="15"/>
  <c r="K39" i="17"/>
  <c r="K33" i="17"/>
  <c r="I22" i="15"/>
  <c r="N165" i="17"/>
  <c r="P126" i="17"/>
  <c r="M143" i="17"/>
  <c r="P102" i="15"/>
  <c r="I159" i="17"/>
  <c r="I109" i="17"/>
  <c r="P100" i="17"/>
  <c r="P76" i="17"/>
  <c r="Q91" i="17"/>
  <c r="G142" i="15"/>
  <c r="L83" i="17"/>
  <c r="K92" i="17"/>
  <c r="R39" i="17"/>
  <c r="L121" i="17"/>
  <c r="R111" i="17"/>
  <c r="R174" i="17"/>
  <c r="R184" i="17"/>
  <c r="J65" i="17"/>
  <c r="L131" i="17"/>
  <c r="G184" i="17"/>
  <c r="N184" i="15"/>
  <c r="R90" i="15"/>
  <c r="O79" i="15"/>
  <c r="K30" i="17"/>
  <c r="L190" i="17"/>
  <c r="I183" i="17"/>
  <c r="P60" i="17"/>
  <c r="Q163" i="15"/>
  <c r="H111" i="15"/>
  <c r="R84" i="17"/>
  <c r="L102" i="15"/>
  <c r="S104" i="15"/>
  <c r="K171" i="15"/>
  <c r="Q154" i="15"/>
  <c r="P135" i="17"/>
  <c r="L163" i="17"/>
  <c r="L147" i="17"/>
  <c r="L125" i="15"/>
  <c r="I186" i="17"/>
  <c r="O101" i="17"/>
  <c r="T163" i="17"/>
  <c r="M47" i="17"/>
  <c r="L94" i="15"/>
  <c r="I103" i="15"/>
  <c r="G116" i="15"/>
  <c r="M181" i="17"/>
  <c r="S19" i="15"/>
  <c r="J67" i="15"/>
  <c r="T145" i="17"/>
  <c r="J53" i="17"/>
  <c r="N36" i="17"/>
  <c r="S52" i="15"/>
  <c r="S114" i="17"/>
  <c r="L115" i="15"/>
  <c r="J126" i="17"/>
  <c r="M128" i="17"/>
  <c r="F37" i="15"/>
  <c r="R46" i="17"/>
  <c r="J25" i="17"/>
  <c r="R116" i="15"/>
  <c r="M81" i="17"/>
  <c r="L174" i="15"/>
  <c r="G171" i="17"/>
  <c r="N171" i="15"/>
  <c r="Q37" i="15"/>
  <c r="S31" i="17"/>
  <c r="R174" i="15"/>
  <c r="T137" i="17"/>
  <c r="J176" i="17"/>
  <c r="L39" i="17"/>
  <c r="K42" i="17"/>
  <c r="M23" i="17"/>
  <c r="L61" i="17"/>
  <c r="R17" i="17"/>
  <c r="R146" i="17"/>
  <c r="H23" i="15"/>
  <c r="J73" i="17"/>
  <c r="L35" i="17"/>
  <c r="L42" i="15"/>
  <c r="P105" i="17"/>
  <c r="M15" i="17"/>
  <c r="J165" i="17"/>
  <c r="R86" i="15"/>
  <c r="M60" i="17"/>
  <c r="L102" i="17"/>
  <c r="P183" i="17"/>
  <c r="Q67" i="17"/>
  <c r="P15" i="15"/>
  <c r="I164" i="17"/>
  <c r="P193" i="17"/>
  <c r="I163" i="17"/>
  <c r="P195" i="17"/>
  <c r="L86" i="17"/>
  <c r="S56" i="15"/>
  <c r="R143" i="17"/>
  <c r="O46" i="17"/>
  <c r="G68" i="15"/>
  <c r="T160" i="17"/>
  <c r="Q153" i="17"/>
  <c r="F55" i="15"/>
  <c r="H195" i="15"/>
  <c r="I128" i="17"/>
  <c r="R55" i="17"/>
  <c r="N122" i="17"/>
  <c r="O195" i="17"/>
  <c r="I49" i="17"/>
  <c r="S98" i="15"/>
  <c r="R40" i="17"/>
  <c r="K156" i="17"/>
  <c r="T45" i="17"/>
  <c r="Q92" i="17"/>
  <c r="J142" i="17"/>
  <c r="K172" i="17"/>
  <c r="R23" i="15"/>
  <c r="T107" i="17"/>
  <c r="Q140" i="17"/>
  <c r="L124" i="15"/>
  <c r="K112" i="15"/>
  <c r="H190" i="15"/>
  <c r="R24" i="17"/>
  <c r="N86" i="17"/>
  <c r="O85" i="17"/>
  <c r="Q193" i="15"/>
  <c r="Q136" i="15"/>
  <c r="Q58" i="15"/>
  <c r="S156" i="17"/>
  <c r="Q179" i="17"/>
  <c r="T105" i="17"/>
  <c r="K175" i="17"/>
  <c r="K13" i="15"/>
  <c r="R125" i="17"/>
  <c r="L45" i="15"/>
  <c r="O105" i="15"/>
  <c r="S177" i="17"/>
  <c r="K45" i="17"/>
  <c r="L111" i="17"/>
  <c r="G167" i="17"/>
  <c r="N167" i="15"/>
  <c r="K117" i="15"/>
  <c r="O57" i="17"/>
  <c r="O180" i="15"/>
  <c r="P114" i="15"/>
  <c r="O153" i="17"/>
  <c r="H166" i="15"/>
  <c r="K139" i="17"/>
  <c r="P58" i="17"/>
  <c r="I45" i="17"/>
  <c r="L189" i="15"/>
  <c r="S121" i="17"/>
  <c r="O159" i="17"/>
  <c r="R64" i="17"/>
  <c r="O20" i="17"/>
  <c r="J76" i="17"/>
  <c r="K155" i="17"/>
  <c r="M170" i="17"/>
  <c r="N110" i="17"/>
  <c r="J130" i="17"/>
  <c r="I46" i="15"/>
  <c r="K126" i="17"/>
  <c r="R173" i="17"/>
  <c r="T122" i="17"/>
  <c r="T108" i="17"/>
  <c r="I156" i="17"/>
  <c r="P155" i="17"/>
  <c r="K139" i="15"/>
  <c r="N69" i="17"/>
  <c r="S146" i="15"/>
  <c r="I112" i="15"/>
  <c r="I125" i="15"/>
  <c r="S23" i="15"/>
  <c r="Q163" i="17"/>
  <c r="O125" i="15"/>
  <c r="K68" i="17"/>
  <c r="J127" i="17"/>
  <c r="R76" i="17"/>
  <c r="J47" i="17"/>
  <c r="M20" i="17"/>
  <c r="K157" i="17"/>
  <c r="O118" i="17"/>
  <c r="Q29" i="17"/>
  <c r="P14" i="17"/>
  <c r="S101" i="15"/>
  <c r="Q26" i="17"/>
  <c r="R39" i="15"/>
  <c r="Q148" i="17"/>
  <c r="F42" i="15"/>
  <c r="T58" i="17"/>
  <c r="N111" i="17"/>
  <c r="Q31" i="17"/>
  <c r="N177" i="17"/>
  <c r="I28" i="17"/>
  <c r="I166" i="17"/>
  <c r="N91" i="17"/>
  <c r="I139" i="15"/>
  <c r="P18" i="17"/>
  <c r="J168" i="17"/>
  <c r="N170" i="17"/>
  <c r="K117" i="17"/>
  <c r="M191" i="17"/>
  <c r="I27" i="17"/>
  <c r="L77" i="17"/>
  <c r="L33" i="17"/>
  <c r="N176" i="15"/>
  <c r="G176" i="17"/>
  <c r="I195" i="15"/>
  <c r="L140" i="17"/>
  <c r="R186" i="17"/>
  <c r="R93" i="17"/>
  <c r="L163" i="15"/>
  <c r="T19" i="17"/>
  <c r="M168" i="17"/>
  <c r="J117" i="15"/>
  <c r="R109" i="17"/>
  <c r="P162" i="15"/>
  <c r="J94" i="17"/>
  <c r="L131" i="15"/>
  <c r="K190" i="15"/>
  <c r="S153" i="17"/>
  <c r="F111" i="15"/>
  <c r="I134" i="15"/>
  <c r="J101" i="17"/>
  <c r="Q77" i="17"/>
  <c r="G113" i="15"/>
  <c r="L13" i="15"/>
  <c r="G51" i="15"/>
  <c r="I41" i="17"/>
  <c r="Q68" i="17"/>
  <c r="K182" i="17"/>
  <c r="M162" i="17"/>
  <c r="K65" i="17"/>
  <c r="J24" i="17"/>
  <c r="S26" i="17"/>
  <c r="L114" i="17"/>
  <c r="Q48" i="17"/>
  <c r="L191" i="15"/>
  <c r="N190" i="15"/>
  <c r="G190" i="17"/>
  <c r="F113" i="15"/>
  <c r="S15" i="15"/>
  <c r="G110" i="15"/>
  <c r="I66" i="17"/>
  <c r="L147" i="15"/>
  <c r="K114" i="17"/>
  <c r="L165" i="17"/>
  <c r="R87" i="15"/>
  <c r="J183" i="17"/>
  <c r="I68" i="15"/>
  <c r="L47" i="15"/>
  <c r="Q146" i="15"/>
  <c r="L162" i="17"/>
  <c r="G35" i="15"/>
  <c r="H161" i="15"/>
  <c r="P157" i="17"/>
  <c r="G57" i="15"/>
  <c r="K93" i="15"/>
  <c r="I167" i="15"/>
  <c r="J81" i="15"/>
  <c r="L48" i="15"/>
  <c r="O183" i="17"/>
  <c r="O81" i="17"/>
  <c r="P132" i="17"/>
  <c r="I75" i="17"/>
  <c r="J134" i="15"/>
  <c r="J69" i="17"/>
  <c r="G135" i="15"/>
  <c r="G155" i="15"/>
  <c r="O94" i="17"/>
  <c r="J110" i="15"/>
  <c r="R106" i="15"/>
  <c r="R95" i="15"/>
  <c r="O128" i="17"/>
  <c r="J152" i="15"/>
  <c r="P30" i="15"/>
  <c r="O142" i="15"/>
  <c r="L15" i="17"/>
  <c r="P46" i="15"/>
  <c r="J178" i="15"/>
  <c r="K145" i="17"/>
  <c r="R43" i="15"/>
  <c r="O41" i="17"/>
  <c r="Q16" i="15"/>
  <c r="O34" i="15"/>
  <c r="S129" i="17"/>
  <c r="N182" i="15"/>
  <c r="G182" i="17"/>
  <c r="H47" i="15"/>
  <c r="M171" i="17"/>
  <c r="G42" i="15"/>
  <c r="K94" i="15"/>
  <c r="S173" i="15"/>
  <c r="J148" i="15"/>
  <c r="S126" i="17"/>
  <c r="P141" i="17"/>
  <c r="P100" i="15"/>
  <c r="O182" i="17"/>
  <c r="N77" i="17"/>
  <c r="K87" i="15"/>
  <c r="S88" i="17"/>
  <c r="R33" i="17"/>
  <c r="T187" i="17"/>
  <c r="K21" i="17"/>
  <c r="P73" i="15"/>
  <c r="N172" i="17"/>
  <c r="J99" i="17"/>
  <c r="O160" i="15"/>
  <c r="N70" i="17"/>
  <c r="Q112" i="17"/>
  <c r="S133" i="15"/>
  <c r="K14" i="17"/>
  <c r="P33" i="17"/>
  <c r="L81" i="17"/>
  <c r="I48" i="17"/>
  <c r="N151" i="17"/>
  <c r="S47" i="17"/>
  <c r="H50" i="17"/>
  <c r="S149" i="17"/>
  <c r="I54" i="17"/>
  <c r="R65" i="17"/>
  <c r="S122" i="17"/>
  <c r="R69" i="17"/>
  <c r="J40" i="17"/>
  <c r="Q73" i="17"/>
  <c r="J169" i="17"/>
  <c r="M136" i="17"/>
  <c r="P51" i="17"/>
  <c r="P45" i="17"/>
  <c r="J85" i="17"/>
  <c r="R149" i="17"/>
  <c r="S62" i="17"/>
  <c r="O13" i="17"/>
  <c r="P145" i="17"/>
  <c r="N138" i="17"/>
  <c r="T28" i="17"/>
  <c r="J89" i="15"/>
  <c r="O72" i="17"/>
  <c r="K13" i="17"/>
  <c r="L173" i="15"/>
  <c r="I175" i="15"/>
  <c r="P126" i="15"/>
  <c r="T83" i="17"/>
  <c r="O29" i="17"/>
  <c r="O103" i="15"/>
  <c r="G133" i="15"/>
  <c r="G25" i="15"/>
  <c r="J162" i="15"/>
  <c r="Q38" i="15"/>
  <c r="Q99" i="17"/>
  <c r="S138" i="15"/>
  <c r="Q120" i="17"/>
  <c r="O66" i="15"/>
  <c r="P55" i="17"/>
  <c r="H19" i="15"/>
  <c r="N78" i="17"/>
  <c r="P41" i="17"/>
  <c r="Q147" i="17"/>
  <c r="K159" i="17"/>
  <c r="O146" i="17"/>
  <c r="O117" i="17"/>
  <c r="J110" i="17"/>
  <c r="L106" i="17"/>
  <c r="L54" i="17"/>
  <c r="N109" i="17"/>
  <c r="K96" i="15"/>
  <c r="I103" i="17"/>
  <c r="T39" i="17"/>
  <c r="Q40" i="17"/>
  <c r="P78" i="17"/>
  <c r="F121" i="15"/>
  <c r="R20" i="17"/>
  <c r="K144" i="17"/>
  <c r="N119" i="17"/>
  <c r="J83" i="17"/>
  <c r="M163" i="17"/>
  <c r="P78" i="15"/>
  <c r="F50" i="15"/>
  <c r="Q173" i="17"/>
  <c r="L110" i="15"/>
  <c r="I135" i="15"/>
  <c r="M25" i="17"/>
  <c r="K152" i="17"/>
  <c r="O124" i="17"/>
  <c r="R37" i="17"/>
  <c r="O36" i="17"/>
  <c r="Q42" i="17"/>
  <c r="T20" i="17"/>
  <c r="P54" i="17"/>
  <c r="F138" i="15"/>
  <c r="F67" i="15"/>
  <c r="L26" i="17"/>
  <c r="F119" i="15"/>
  <c r="L192" i="17"/>
  <c r="K159" i="15"/>
  <c r="I93" i="17"/>
  <c r="M73" i="17"/>
  <c r="K88" i="17"/>
  <c r="T129" i="17"/>
  <c r="N55" i="17"/>
  <c r="L20" i="17"/>
  <c r="L81" i="15"/>
  <c r="I106" i="17"/>
  <c r="Q111" i="17"/>
  <c r="S27" i="17"/>
  <c r="Q54" i="17"/>
  <c r="L112" i="15"/>
  <c r="P95" i="17"/>
  <c r="F165" i="15"/>
  <c r="L51" i="17"/>
  <c r="S24" i="17"/>
  <c r="M122" i="17"/>
  <c r="R134" i="17"/>
  <c r="O22" i="17"/>
  <c r="I136" i="17"/>
  <c r="I143" i="17"/>
  <c r="P104" i="17"/>
  <c r="T89" i="17"/>
  <c r="K100" i="17"/>
  <c r="R142" i="17"/>
  <c r="J118" i="17"/>
  <c r="P117" i="17"/>
  <c r="S90" i="17"/>
  <c r="N135" i="17"/>
  <c r="K104" i="15"/>
  <c r="S171" i="17"/>
  <c r="G49" i="15"/>
  <c r="L85" i="17"/>
  <c r="Q88" i="17"/>
  <c r="Q108" i="17"/>
  <c r="N155" i="17"/>
  <c r="T170" i="17"/>
  <c r="R70" i="15"/>
  <c r="T59" i="17"/>
  <c r="J134" i="17"/>
  <c r="P96" i="17"/>
  <c r="H116" i="15"/>
  <c r="R160" i="15"/>
  <c r="F179" i="15"/>
  <c r="J109" i="17"/>
  <c r="J192" i="17"/>
  <c r="I42" i="15"/>
  <c r="K64" i="17"/>
  <c r="J125" i="17"/>
  <c r="J26" i="17"/>
  <c r="Q82" i="17"/>
  <c r="M76" i="17"/>
  <c r="S109" i="17"/>
  <c r="O87" i="17"/>
  <c r="R112" i="17"/>
  <c r="L87" i="15"/>
  <c r="Q190" i="17"/>
  <c r="O129" i="17"/>
  <c r="Q29" i="15"/>
  <c r="J181" i="15"/>
  <c r="K49" i="17"/>
  <c r="M67" i="17"/>
  <c r="O82" i="17"/>
  <c r="S131" i="17"/>
  <c r="O50" i="15"/>
  <c r="R19" i="15"/>
  <c r="Q102" i="17"/>
  <c r="I102" i="17"/>
  <c r="R41" i="17"/>
  <c r="R191" i="15"/>
  <c r="S51" i="17"/>
  <c r="H180" i="15"/>
  <c r="P56" i="15"/>
  <c r="T140" i="17"/>
  <c r="K127" i="17"/>
  <c r="I141" i="15"/>
  <c r="L128" i="15"/>
  <c r="R38" i="17"/>
  <c r="G70" i="15"/>
  <c r="L190" i="15"/>
  <c r="K118" i="15"/>
  <c r="H22" i="15"/>
  <c r="I34" i="15"/>
  <c r="P136" i="17"/>
  <c r="Q131" i="17"/>
  <c r="S82" i="17"/>
  <c r="H100" i="15"/>
  <c r="Q105" i="17"/>
  <c r="N160" i="17"/>
  <c r="Q100" i="17"/>
  <c r="N92" i="17"/>
  <c r="J21" i="17"/>
  <c r="S57" i="15"/>
  <c r="J63" i="17"/>
  <c r="Q96" i="17"/>
  <c r="N62" i="17"/>
  <c r="L19" i="15"/>
  <c r="J177" i="17"/>
  <c r="J91" i="17"/>
  <c r="T50" i="17"/>
  <c r="R123" i="17"/>
  <c r="J174" i="17"/>
  <c r="R52" i="17"/>
  <c r="Q75" i="15"/>
  <c r="P171" i="15"/>
  <c r="H121" i="15"/>
  <c r="S77" i="17"/>
  <c r="H108" i="15"/>
  <c r="M182" i="17"/>
  <c r="K154" i="17"/>
  <c r="P160" i="15"/>
  <c r="I95" i="17"/>
  <c r="N185" i="17"/>
  <c r="P137" i="15"/>
  <c r="Q83" i="15"/>
  <c r="T132" i="17"/>
  <c r="Q52" i="17"/>
  <c r="K31" i="17"/>
  <c r="I130" i="17"/>
  <c r="Q38" i="17"/>
  <c r="L18" i="15"/>
  <c r="T71" i="17"/>
  <c r="M134" i="17"/>
  <c r="S13" i="17"/>
  <c r="S165" i="17"/>
  <c r="J31" i="17"/>
  <c r="J105" i="17"/>
  <c r="K31" i="15"/>
  <c r="Q24" i="17"/>
  <c r="P109" i="17"/>
  <c r="P102" i="17"/>
  <c r="N15" i="17"/>
  <c r="S33" i="17"/>
  <c r="J19" i="17"/>
  <c r="Q57" i="17"/>
  <c r="K25" i="17"/>
  <c r="R66" i="17"/>
  <c r="M192" i="17"/>
  <c r="O140" i="15"/>
  <c r="O92" i="17"/>
  <c r="K40" i="15"/>
  <c r="G106" i="15"/>
  <c r="J161" i="15"/>
  <c r="G37" i="15"/>
  <c r="K38" i="17"/>
  <c r="H32" i="15"/>
  <c r="L97" i="17"/>
  <c r="I125" i="17"/>
  <c r="T99" i="17"/>
  <c r="P48" i="17"/>
  <c r="K20" i="17"/>
  <c r="O29" i="15"/>
  <c r="S134" i="17"/>
  <c r="G182" i="15"/>
  <c r="I194" i="15"/>
  <c r="M153" i="17"/>
  <c r="J119" i="17"/>
  <c r="R96" i="17"/>
  <c r="G163" i="15"/>
  <c r="F78" i="15"/>
  <c r="K36" i="17"/>
  <c r="R161" i="17"/>
  <c r="M174" i="17"/>
  <c r="O174" i="17"/>
  <c r="I147" i="15"/>
  <c r="N108" i="17"/>
  <c r="I88" i="17"/>
  <c r="G64" i="15"/>
  <c r="S20" i="15"/>
  <c r="Q88" i="15"/>
  <c r="K170" i="17"/>
  <c r="I111" i="17"/>
  <c r="Q142" i="17"/>
  <c r="P158" i="15"/>
  <c r="P96" i="15"/>
  <c r="G60" i="15"/>
  <c r="K113" i="15"/>
  <c r="L34" i="17"/>
  <c r="G131" i="15"/>
  <c r="O134" i="15"/>
  <c r="J177" i="15"/>
  <c r="S108" i="17"/>
  <c r="I118" i="15"/>
  <c r="O135" i="17"/>
  <c r="O25" i="15"/>
  <c r="M57" i="17"/>
  <c r="O191" i="17"/>
  <c r="H146" i="15"/>
  <c r="R185" i="15"/>
  <c r="J74" i="17"/>
  <c r="P74" i="15"/>
  <c r="Q141" i="17"/>
  <c r="R36" i="17"/>
  <c r="L61" i="15"/>
  <c r="T63" i="17"/>
  <c r="I59" i="15"/>
  <c r="M77" i="17"/>
  <c r="K61" i="17"/>
  <c r="S121" i="15"/>
  <c r="J184" i="17"/>
  <c r="J154" i="17"/>
  <c r="Q148" i="15"/>
  <c r="H53" i="15"/>
  <c r="O56" i="15"/>
  <c r="N89" i="17"/>
  <c r="G29" i="15"/>
  <c r="G154" i="15"/>
  <c r="K170" i="15"/>
  <c r="L187" i="15"/>
  <c r="N131" i="17"/>
  <c r="O169" i="17"/>
  <c r="Q70" i="15"/>
  <c r="L44" i="17"/>
  <c r="M65" i="17"/>
  <c r="I16" i="15"/>
  <c r="K181" i="17"/>
  <c r="H98" i="15"/>
  <c r="J94" i="15"/>
  <c r="Q155" i="15"/>
  <c r="K46" i="15"/>
  <c r="K143" i="17"/>
  <c r="L165" i="15"/>
  <c r="K72" i="17"/>
  <c r="S40" i="15"/>
  <c r="M90" i="17"/>
  <c r="O22" i="15"/>
  <c r="Q101" i="17"/>
  <c r="I111" i="15"/>
  <c r="Q132" i="17"/>
  <c r="O130" i="15"/>
  <c r="Q175" i="17"/>
  <c r="I107" i="17"/>
  <c r="Q170" i="15"/>
  <c r="F45" i="15"/>
  <c r="O189" i="17"/>
  <c r="O52" i="15"/>
  <c r="M186" i="17"/>
  <c r="S16" i="17"/>
  <c r="G184" i="15"/>
  <c r="S76" i="15"/>
  <c r="S74" i="17"/>
  <c r="L133" i="17"/>
  <c r="P157" i="15"/>
  <c r="F134" i="15"/>
  <c r="K93" i="17"/>
  <c r="K84" i="17"/>
  <c r="K135" i="15"/>
  <c r="N28" i="17"/>
  <c r="R137" i="17"/>
  <c r="R14" i="17"/>
  <c r="R194" i="17"/>
  <c r="M22" i="17"/>
  <c r="R29" i="17"/>
  <c r="I110" i="17"/>
  <c r="N43" i="17"/>
  <c r="P104" i="15"/>
  <c r="Q39" i="17"/>
  <c r="S102" i="15"/>
  <c r="O180" i="17"/>
  <c r="R124" i="15"/>
  <c r="P159" i="17"/>
  <c r="T18" i="17"/>
  <c r="H171" i="15"/>
  <c r="S64" i="17"/>
  <c r="N47" i="17"/>
  <c r="L36" i="17"/>
  <c r="G85" i="15"/>
  <c r="M104" i="17"/>
  <c r="N51" i="17"/>
  <c r="F122" i="15"/>
  <c r="K109" i="17"/>
  <c r="S17" i="15"/>
  <c r="O190" i="17"/>
  <c r="N107" i="17"/>
  <c r="M120" i="17"/>
  <c r="R108" i="17"/>
  <c r="Q56" i="15"/>
  <c r="I18" i="15"/>
  <c r="S21" i="17"/>
  <c r="N174" i="17"/>
  <c r="S79" i="17"/>
  <c r="R95" i="17"/>
  <c r="Q80" i="17"/>
  <c r="H13" i="15"/>
  <c r="L71" i="17"/>
  <c r="T34" i="17"/>
  <c r="L64" i="17"/>
  <c r="O81" i="15"/>
  <c r="R42" i="15"/>
  <c r="Q82" i="15"/>
  <c r="H44" i="15"/>
  <c r="S94" i="17"/>
  <c r="I191" i="17"/>
  <c r="I32" i="17"/>
  <c r="J89" i="17"/>
  <c r="L171" i="17"/>
  <c r="I63" i="15"/>
  <c r="S181" i="17"/>
  <c r="K189" i="15"/>
  <c r="G26" i="15"/>
  <c r="P93" i="17"/>
  <c r="P135" i="15"/>
  <c r="S63" i="17"/>
  <c r="G23" i="15"/>
  <c r="J105" i="15"/>
  <c r="G32" i="15"/>
  <c r="O149" i="17"/>
  <c r="K181" i="15"/>
  <c r="L68" i="17"/>
  <c r="P185" i="15"/>
  <c r="L194" i="15"/>
  <c r="K92" i="15"/>
  <c r="O100" i="17"/>
  <c r="S128" i="15"/>
  <c r="I136" i="15"/>
  <c r="I188" i="17"/>
  <c r="G41" i="15"/>
  <c r="F187" i="15"/>
  <c r="K42" i="15"/>
  <c r="J187" i="15"/>
  <c r="P176" i="15"/>
  <c r="O173" i="17"/>
  <c r="N171" i="17"/>
  <c r="K20" i="15"/>
  <c r="O177" i="17"/>
  <c r="O91" i="15"/>
  <c r="R98" i="15"/>
  <c r="K47" i="15"/>
  <c r="S64" i="15"/>
  <c r="K111" i="15"/>
  <c r="S154" i="15"/>
  <c r="Q92" i="15"/>
  <c r="K30" i="15"/>
  <c r="Q184" i="15"/>
  <c r="Q139" i="15"/>
  <c r="K16" i="15"/>
  <c r="J156" i="15"/>
  <c r="I191" i="15"/>
  <c r="G22" i="15"/>
  <c r="L162" i="15"/>
  <c r="Q104" i="15"/>
  <c r="Q156" i="15"/>
  <c r="L15" i="15"/>
  <c r="P72" i="15"/>
  <c r="R48" i="15"/>
  <c r="O42" i="15"/>
  <c r="L116" i="15"/>
  <c r="Q126" i="15"/>
  <c r="G59" i="15"/>
  <c r="K124" i="15"/>
  <c r="I132" i="15"/>
  <c r="O72" i="15"/>
  <c r="Q134" i="15"/>
  <c r="P184" i="17"/>
  <c r="I78" i="15"/>
  <c r="O41" i="15"/>
  <c r="J188" i="17"/>
  <c r="M51" i="17"/>
  <c r="L97" i="15"/>
  <c r="H90" i="15"/>
  <c r="F61" i="15"/>
  <c r="M164" i="17"/>
  <c r="S23" i="17"/>
  <c r="R36" i="15"/>
  <c r="T104" i="17"/>
  <c r="L98" i="15"/>
  <c r="Q137" i="17"/>
  <c r="H115" i="15"/>
  <c r="L27" i="15"/>
  <c r="Q119" i="15"/>
  <c r="K52" i="15"/>
  <c r="F84" i="15"/>
  <c r="T68" i="17"/>
  <c r="Q50" i="17"/>
  <c r="O147" i="15"/>
  <c r="Q71" i="17"/>
  <c r="J133" i="17"/>
  <c r="M110" i="17"/>
  <c r="K173" i="15"/>
  <c r="P81" i="15"/>
  <c r="N129" i="17"/>
  <c r="M32" i="17"/>
  <c r="O97" i="17"/>
  <c r="Q34" i="17"/>
  <c r="R107" i="15"/>
  <c r="T78" i="17"/>
  <c r="I92" i="17"/>
  <c r="S83" i="17"/>
  <c r="P185" i="17"/>
  <c r="O119" i="15"/>
  <c r="N13" i="17"/>
  <c r="M193" i="17"/>
  <c r="N99" i="17"/>
  <c r="Q179" i="15"/>
  <c r="S179" i="17"/>
  <c r="Q99" i="15"/>
  <c r="J62" i="17"/>
  <c r="L137" i="15"/>
  <c r="R88" i="17"/>
  <c r="R102" i="15"/>
  <c r="O130" i="17"/>
  <c r="J57" i="17"/>
  <c r="M156" i="17"/>
  <c r="Q103" i="15"/>
  <c r="I141" i="17"/>
  <c r="Q66" i="17"/>
  <c r="T74" i="17"/>
  <c r="S135" i="17"/>
  <c r="R113" i="17"/>
  <c r="K133" i="15"/>
  <c r="G53" i="15"/>
  <c r="H125" i="15"/>
  <c r="I162" i="17"/>
  <c r="R168" i="15"/>
  <c r="N64" i="17"/>
  <c r="R187" i="17"/>
  <c r="F120" i="15"/>
  <c r="P151" i="17"/>
  <c r="L89" i="17"/>
  <c r="J120" i="17"/>
  <c r="K18" i="17"/>
  <c r="O94" i="15"/>
  <c r="L135" i="17"/>
  <c r="F102" i="15"/>
  <c r="J124" i="17"/>
  <c r="P94" i="15"/>
  <c r="O143" i="17"/>
  <c r="J142" i="15"/>
  <c r="O147" i="17"/>
  <c r="S108" i="15"/>
  <c r="H43" i="15"/>
  <c r="H70" i="15"/>
  <c r="Q178" i="15"/>
  <c r="L98" i="17"/>
  <c r="J123" i="17"/>
  <c r="N65" i="17"/>
  <c r="H95" i="15"/>
  <c r="I144" i="17"/>
  <c r="K69" i="17"/>
  <c r="I132" i="17"/>
  <c r="G138" i="15"/>
  <c r="I108" i="17"/>
  <c r="M169" i="17"/>
  <c r="T121" i="17"/>
  <c r="T169" i="17"/>
  <c r="J28" i="15"/>
  <c r="P39" i="15"/>
  <c r="I76" i="17"/>
  <c r="Q123" i="17"/>
  <c r="N73" i="17"/>
  <c r="S60" i="15"/>
  <c r="I73" i="17"/>
  <c r="I104" i="15"/>
  <c r="Q176" i="15"/>
  <c r="L68" i="15"/>
  <c r="I88" i="15"/>
  <c r="G104" i="15"/>
  <c r="F59" i="15"/>
  <c r="R89" i="17"/>
  <c r="N76" i="17"/>
  <c r="Q174" i="15"/>
  <c r="H71" i="15"/>
  <c r="P34" i="15"/>
  <c r="S184" i="17"/>
  <c r="P133" i="17"/>
  <c r="O194" i="17"/>
  <c r="S182" i="15"/>
  <c r="G126" i="15"/>
  <c r="H137" i="15"/>
  <c r="H165" i="15"/>
  <c r="L172" i="15"/>
  <c r="H41" i="15"/>
  <c r="I117" i="15"/>
  <c r="J124" i="15"/>
  <c r="K195" i="17"/>
  <c r="S107" i="15"/>
  <c r="S151" i="15"/>
  <c r="O17" i="17"/>
  <c r="G108" i="15"/>
  <c r="I77" i="15"/>
  <c r="I41" i="15"/>
  <c r="P186" i="17"/>
  <c r="H52" i="15"/>
  <c r="K39" i="15"/>
  <c r="R118" i="15"/>
  <c r="Q81" i="15"/>
  <c r="P140" i="17"/>
  <c r="P188" i="17"/>
  <c r="P186" i="15"/>
  <c r="K62" i="15"/>
  <c r="G28" i="15"/>
  <c r="K97" i="17"/>
  <c r="I153" i="15"/>
  <c r="P146" i="17"/>
  <c r="R29" i="15"/>
  <c r="P188" i="15"/>
  <c r="L83" i="15"/>
  <c r="L32" i="15"/>
  <c r="I148" i="15"/>
  <c r="Q48" i="15"/>
  <c r="L150" i="15"/>
  <c r="R31" i="15"/>
  <c r="P69" i="15"/>
  <c r="K78" i="15"/>
  <c r="F71" i="15"/>
  <c r="K176" i="15"/>
  <c r="R66" i="15"/>
  <c r="R192" i="17"/>
  <c r="J175" i="15"/>
  <c r="O141" i="17"/>
  <c r="G88" i="15"/>
  <c r="H160" i="15"/>
  <c r="J57" i="15"/>
  <c r="S72" i="15"/>
  <c r="J151" i="15"/>
  <c r="O47" i="15"/>
  <c r="J77" i="15"/>
  <c r="P165" i="15"/>
  <c r="F69" i="15"/>
  <c r="H17" i="15"/>
  <c r="R28" i="15"/>
  <c r="K165" i="15"/>
  <c r="O97" i="15"/>
  <c r="L187" i="17"/>
  <c r="G190" i="15"/>
  <c r="K24" i="15"/>
  <c r="P152" i="15"/>
  <c r="K127" i="15"/>
  <c r="J192" i="15"/>
  <c r="Q136" i="17"/>
  <c r="H140" i="15"/>
  <c r="G148" i="17"/>
  <c r="N148" i="15"/>
  <c r="I92" i="15"/>
  <c r="I176" i="15"/>
  <c r="I140" i="15"/>
  <c r="J82" i="15"/>
  <c r="O174" i="15"/>
  <c r="J42" i="15"/>
  <c r="K132" i="17"/>
  <c r="Q89" i="15"/>
  <c r="L96" i="15"/>
  <c r="J96" i="15"/>
  <c r="L24" i="15"/>
  <c r="K100" i="15"/>
  <c r="K43" i="15"/>
  <c r="F127" i="15"/>
  <c r="I186" i="15"/>
  <c r="P150" i="17"/>
  <c r="P58" i="15"/>
  <c r="K149" i="15"/>
  <c r="F20" i="15"/>
  <c r="R104" i="15"/>
  <c r="O154" i="15"/>
  <c r="F108" i="15"/>
  <c r="I140" i="17"/>
  <c r="F189" i="15"/>
  <c r="O171" i="15"/>
  <c r="I80" i="15"/>
  <c r="S39" i="15"/>
  <c r="P178" i="17"/>
  <c r="N26" i="17"/>
  <c r="L122" i="17"/>
  <c r="Q175" i="15"/>
  <c r="F85" i="15"/>
  <c r="H25" i="15"/>
  <c r="S89" i="17"/>
  <c r="L35" i="15"/>
  <c r="K96" i="17"/>
  <c r="O28" i="17"/>
  <c r="O32" i="15"/>
  <c r="F154" i="15"/>
  <c r="N67" i="17"/>
  <c r="R27" i="15"/>
  <c r="S174" i="15"/>
  <c r="G145" i="15"/>
  <c r="Q84" i="15"/>
  <c r="S127" i="17"/>
  <c r="S61" i="15"/>
  <c r="F148" i="15"/>
  <c r="S155" i="15"/>
  <c r="G44" i="15"/>
  <c r="P182" i="17"/>
  <c r="R50" i="15"/>
  <c r="R123" i="15"/>
  <c r="F52" i="15"/>
  <c r="S82" i="15"/>
  <c r="M151" i="17"/>
  <c r="O146" i="15"/>
  <c r="T38" i="17"/>
  <c r="S81" i="15"/>
  <c r="T41" i="17"/>
  <c r="R25" i="15"/>
  <c r="M123" i="17"/>
  <c r="N19" i="17"/>
  <c r="I127" i="17"/>
  <c r="R126" i="15"/>
  <c r="P77" i="15"/>
  <c r="I98" i="17"/>
  <c r="Q183" i="15"/>
  <c r="I188" i="15"/>
  <c r="F72" i="15"/>
  <c r="K173" i="17"/>
  <c r="N39" i="17"/>
  <c r="K119" i="15"/>
  <c r="F31" i="15"/>
  <c r="S60" i="17"/>
  <c r="J155" i="17"/>
  <c r="L166" i="15"/>
  <c r="T158" i="17"/>
  <c r="J68" i="17"/>
  <c r="R31" i="17"/>
  <c r="S106" i="17"/>
  <c r="G195" i="15"/>
  <c r="S80" i="17"/>
  <c r="T131" i="17"/>
  <c r="M52" i="17"/>
  <c r="R115" i="17"/>
  <c r="N186" i="17"/>
  <c r="O159" i="15"/>
  <c r="L184" i="15"/>
  <c r="L40" i="17"/>
  <c r="G27" i="15"/>
  <c r="G97" i="15"/>
  <c r="L55" i="15"/>
  <c r="R150" i="15"/>
  <c r="L154" i="17"/>
  <c r="N183" i="17"/>
  <c r="Q65" i="17"/>
  <c r="Q56" i="17"/>
  <c r="S175" i="17"/>
  <c r="S71" i="17"/>
  <c r="L84" i="17"/>
  <c r="K194" i="17"/>
  <c r="Q188" i="17"/>
  <c r="O17" i="15"/>
  <c r="I51" i="17"/>
  <c r="P118" i="17"/>
  <c r="S25" i="15"/>
  <c r="P147" i="17"/>
  <c r="N121" i="17"/>
  <c r="M61" i="17"/>
  <c r="T183" i="17"/>
  <c r="J98" i="17"/>
  <c r="K15" i="17"/>
  <c r="R22" i="17"/>
  <c r="H67" i="15"/>
  <c r="L43" i="17"/>
  <c r="K23" i="17"/>
  <c r="M38" i="17"/>
  <c r="J189" i="17"/>
  <c r="O109" i="17"/>
  <c r="K176" i="17"/>
  <c r="P82" i="17"/>
  <c r="L38" i="15"/>
  <c r="G76" i="15"/>
  <c r="I124" i="15"/>
  <c r="M96" i="17"/>
  <c r="T27" i="17"/>
  <c r="O86" i="17"/>
  <c r="R158" i="17"/>
  <c r="F25" i="15"/>
  <c r="P179" i="17"/>
  <c r="S167" i="17"/>
  <c r="Q72" i="15"/>
  <c r="J49" i="15"/>
  <c r="O60" i="17"/>
  <c r="Q27" i="17"/>
  <c r="S178" i="15"/>
  <c r="J104" i="17"/>
  <c r="L158" i="15"/>
  <c r="S57" i="17"/>
  <c r="J150" i="17"/>
  <c r="Q166" i="15"/>
  <c r="Q22" i="17"/>
  <c r="M133" i="17"/>
  <c r="L20" i="15"/>
  <c r="I182" i="17"/>
  <c r="O96" i="15"/>
  <c r="S145" i="15"/>
  <c r="I95" i="15"/>
  <c r="M165" i="17"/>
  <c r="I72" i="15"/>
  <c r="K65" i="15"/>
  <c r="O187" i="15"/>
  <c r="P38" i="15"/>
  <c r="L148" i="15"/>
  <c r="S176" i="17"/>
  <c r="K179" i="15"/>
  <c r="I79" i="15"/>
  <c r="H26" i="15"/>
  <c r="O134" i="17"/>
  <c r="O179" i="15"/>
  <c r="P16" i="15"/>
  <c r="S85" i="15"/>
  <c r="J154" i="15"/>
  <c r="S84" i="15"/>
  <c r="L180" i="15"/>
  <c r="H75" i="15"/>
  <c r="R72" i="15"/>
  <c r="J20" i="15"/>
  <c r="I127" i="15"/>
  <c r="F54" i="15"/>
  <c r="Q165" i="15"/>
  <c r="J179" i="15"/>
  <c r="P50" i="15"/>
  <c r="N123" i="17"/>
  <c r="S163" i="15"/>
  <c r="J114" i="15"/>
  <c r="O184" i="15"/>
  <c r="F44" i="15"/>
  <c r="S166" i="17"/>
  <c r="F80" i="15"/>
  <c r="K163" i="15"/>
  <c r="L145" i="15"/>
  <c r="K110" i="15"/>
  <c r="I90" i="15"/>
  <c r="R119" i="15"/>
  <c r="I179" i="17"/>
  <c r="O172" i="15"/>
  <c r="L52" i="15"/>
  <c r="S116" i="17"/>
  <c r="L139" i="15"/>
  <c r="K187" i="17"/>
  <c r="P115" i="15"/>
  <c r="H191" i="15"/>
  <c r="J162" i="17"/>
  <c r="S195" i="15"/>
  <c r="M117" i="17"/>
  <c r="O71" i="15"/>
  <c r="N84" i="17"/>
  <c r="L88" i="15"/>
  <c r="G18" i="15"/>
  <c r="J156" i="17"/>
  <c r="N57" i="17"/>
  <c r="L141" i="17"/>
  <c r="L87" i="17"/>
  <c r="M118" i="17"/>
  <c r="Q154" i="17"/>
  <c r="P192" i="15"/>
  <c r="Q78" i="15"/>
  <c r="L188" i="17"/>
  <c r="M53" i="17"/>
  <c r="S157" i="15"/>
  <c r="P90" i="17"/>
  <c r="L170" i="17"/>
  <c r="J114" i="17"/>
  <c r="T97" i="17"/>
  <c r="P37" i="17"/>
  <c r="F117" i="15"/>
  <c r="P105" i="15"/>
  <c r="L109" i="17"/>
  <c r="N188" i="17"/>
  <c r="R92" i="17"/>
  <c r="K81" i="17"/>
  <c r="N140" i="17"/>
  <c r="L107" i="17"/>
  <c r="N117" i="17"/>
  <c r="N40" i="17"/>
  <c r="R94" i="17"/>
  <c r="R73" i="15"/>
  <c r="O135" i="15"/>
  <c r="K98" i="17"/>
  <c r="Q172" i="15"/>
  <c r="S92" i="15"/>
  <c r="P193" i="15"/>
  <c r="S28" i="15"/>
  <c r="R58" i="15"/>
  <c r="J145" i="15"/>
  <c r="O67" i="17"/>
  <c r="T192" i="17"/>
  <c r="T69" i="17"/>
  <c r="K45" i="15"/>
  <c r="O177" i="15"/>
  <c r="L55" i="17"/>
  <c r="P26" i="15"/>
  <c r="Q86" i="15"/>
  <c r="O184" i="17"/>
  <c r="R131" i="17"/>
  <c r="K102" i="17"/>
  <c r="K121" i="17"/>
  <c r="F39" i="15"/>
  <c r="J180" i="17"/>
  <c r="K154" i="15"/>
  <c r="H159" i="15"/>
  <c r="R138" i="15"/>
  <c r="O158" i="15"/>
  <c r="P134" i="15"/>
  <c r="K54" i="17"/>
  <c r="N125" i="17"/>
  <c r="K24" i="17"/>
  <c r="T54" i="17"/>
  <c r="F142" i="15"/>
  <c r="Q168" i="17"/>
  <c r="K99" i="17"/>
  <c r="J172" i="17"/>
  <c r="T151" i="17"/>
  <c r="K25" i="15"/>
  <c r="L74" i="17"/>
  <c r="F143" i="15"/>
  <c r="I190" i="17"/>
  <c r="H170" i="15"/>
  <c r="G20" i="15"/>
  <c r="S62" i="15"/>
  <c r="I152" i="17"/>
  <c r="F178" i="15"/>
  <c r="K66" i="17"/>
  <c r="I91" i="15"/>
  <c r="K167" i="17"/>
  <c r="Q127" i="17"/>
  <c r="S147" i="17"/>
  <c r="G48" i="15"/>
  <c r="L25" i="17"/>
  <c r="L80" i="15"/>
  <c r="M144" i="17"/>
  <c r="S50" i="15"/>
  <c r="Q36" i="17"/>
  <c r="R92" i="15"/>
  <c r="P108" i="17"/>
  <c r="L179" i="17"/>
  <c r="S18" i="17"/>
  <c r="R125" i="15"/>
  <c r="O37" i="15"/>
  <c r="P27" i="17"/>
  <c r="K146" i="15"/>
  <c r="L167" i="17"/>
  <c r="P123" i="15"/>
  <c r="G111" i="15"/>
  <c r="L84" i="15"/>
  <c r="O194" i="15"/>
  <c r="Q159" i="17"/>
  <c r="Q85" i="17"/>
  <c r="R59" i="17"/>
  <c r="J166" i="17"/>
  <c r="G19" i="15"/>
  <c r="L170" i="15"/>
  <c r="S156" i="15"/>
  <c r="P138" i="15"/>
  <c r="H163" i="15"/>
  <c r="I166" i="15"/>
  <c r="I106" i="15"/>
  <c r="L17" i="15"/>
  <c r="R130" i="17"/>
  <c r="T173" i="17"/>
  <c r="K86" i="17"/>
  <c r="S194" i="15"/>
  <c r="J135" i="17"/>
  <c r="G137" i="15"/>
  <c r="R16" i="15"/>
  <c r="L66" i="17"/>
  <c r="F79" i="15"/>
  <c r="I58" i="15"/>
  <c r="M137" i="17"/>
  <c r="Q26" i="15"/>
  <c r="G114" i="15"/>
  <c r="O104" i="15"/>
  <c r="O53" i="15"/>
  <c r="O65" i="17"/>
  <c r="K160" i="17"/>
  <c r="K140" i="15"/>
  <c r="K141" i="17"/>
  <c r="L69" i="15"/>
  <c r="I76" i="15"/>
  <c r="S110" i="15"/>
  <c r="N167" i="17"/>
  <c r="S141" i="17"/>
  <c r="H112" i="15"/>
  <c r="P111" i="17"/>
  <c r="G185" i="15"/>
  <c r="G183" i="15"/>
  <c r="L126" i="15"/>
  <c r="S194" i="17"/>
  <c r="S191" i="15"/>
  <c r="R40" i="15"/>
  <c r="I131" i="17"/>
  <c r="J43" i="15"/>
  <c r="Q112" i="15"/>
  <c r="G122" i="15"/>
  <c r="O14" i="15"/>
  <c r="I81" i="15"/>
  <c r="H173" i="15"/>
  <c r="S150" i="17"/>
  <c r="Q73" i="15"/>
  <c r="I23" i="15"/>
  <c r="Q105" i="15"/>
  <c r="P107" i="15"/>
  <c r="J188" i="15"/>
  <c r="S135" i="15"/>
  <c r="O192" i="15"/>
  <c r="L46" i="15"/>
  <c r="G91" i="15"/>
  <c r="F13" i="15"/>
  <c r="K21" i="15"/>
  <c r="R156" i="15"/>
  <c r="I193" i="15"/>
  <c r="I39" i="15"/>
  <c r="R128" i="15"/>
  <c r="Q116" i="15"/>
  <c r="R51" i="15"/>
  <c r="S53" i="15"/>
  <c r="K177" i="17"/>
  <c r="I173" i="15"/>
  <c r="S88" i="15"/>
  <c r="R34" i="17"/>
  <c r="O116" i="15"/>
  <c r="H74" i="15"/>
  <c r="O140" i="17"/>
  <c r="I146" i="15"/>
  <c r="K74" i="15"/>
  <c r="N81" i="17"/>
  <c r="S164" i="17"/>
  <c r="G136" i="15"/>
  <c r="S78" i="17"/>
  <c r="I45" i="15"/>
  <c r="P140" i="15"/>
  <c r="O35" i="15"/>
  <c r="I17" i="15"/>
  <c r="K116" i="15"/>
  <c r="G176" i="15"/>
  <c r="N195" i="17"/>
  <c r="S189" i="15"/>
  <c r="I159" i="15"/>
  <c r="Q35" i="15"/>
  <c r="H189" i="15"/>
  <c r="L188" i="15"/>
  <c r="O62" i="15"/>
  <c r="R177" i="15"/>
  <c r="H66" i="15"/>
  <c r="P103" i="15"/>
  <c r="J51" i="15"/>
  <c r="L181" i="17"/>
  <c r="G30" i="15"/>
  <c r="E13" i="17"/>
  <c r="Q145" i="17"/>
  <c r="S87" i="17"/>
  <c r="S19" i="17"/>
  <c r="R114" i="15"/>
  <c r="R178" i="15"/>
  <c r="H104" i="15"/>
  <c r="I171" i="17"/>
  <c r="R167" i="15"/>
  <c r="O122" i="15"/>
  <c r="I160" i="17"/>
  <c r="P177" i="17"/>
  <c r="I113" i="15"/>
  <c r="F21" i="15"/>
  <c r="G50" i="15"/>
  <c r="N82" i="17"/>
  <c r="I121" i="15"/>
  <c r="M82" i="17"/>
  <c r="I93" i="15"/>
  <c r="G148" i="15"/>
  <c r="H149" i="15"/>
  <c r="S166" i="15"/>
  <c r="P143" i="17"/>
  <c r="F149" i="15"/>
  <c r="F60" i="15"/>
  <c r="Q152" i="17"/>
  <c r="K135" i="17"/>
  <c r="J80" i="17"/>
  <c r="O185" i="17"/>
  <c r="G129" i="15"/>
  <c r="Q45" i="15"/>
  <c r="H59" i="15"/>
  <c r="K190" i="17"/>
  <c r="K158" i="15"/>
  <c r="L86" i="15"/>
  <c r="J108" i="15"/>
  <c r="G146" i="15"/>
  <c r="N34" i="17"/>
  <c r="O164" i="17"/>
  <c r="K180" i="15"/>
  <c r="O166" i="15"/>
  <c r="P109" i="15"/>
  <c r="P21" i="15"/>
  <c r="M166" i="17"/>
  <c r="S129" i="15"/>
  <c r="O137" i="17"/>
  <c r="K188" i="17"/>
  <c r="R188" i="17"/>
  <c r="R54" i="15"/>
  <c r="P175" i="15"/>
  <c r="F51" i="15"/>
  <c r="G47" i="15"/>
  <c r="K50" i="15"/>
  <c r="P170" i="17"/>
  <c r="O71" i="17"/>
  <c r="Q19" i="17"/>
  <c r="K68" i="15"/>
  <c r="R178" i="17"/>
  <c r="S14" i="15"/>
  <c r="S153" i="15"/>
  <c r="L136" i="17"/>
  <c r="M39" i="17"/>
  <c r="K94" i="17"/>
  <c r="H157" i="15"/>
  <c r="S169" i="17"/>
  <c r="O83" i="15"/>
  <c r="P187" i="17"/>
  <c r="K18" i="15"/>
  <c r="H164" i="15"/>
  <c r="I32" i="15"/>
  <c r="S193" i="17"/>
  <c r="O128" i="15"/>
  <c r="I179" i="15"/>
  <c r="S187" i="15"/>
  <c r="J107" i="15"/>
  <c r="S79" i="15"/>
  <c r="L50" i="15"/>
  <c r="R45" i="15"/>
  <c r="P91" i="15"/>
  <c r="O84" i="17"/>
  <c r="F112" i="15"/>
  <c r="R74" i="15"/>
  <c r="P20" i="15"/>
  <c r="G84" i="15"/>
  <c r="O176" i="15"/>
  <c r="L75" i="15"/>
  <c r="O148" i="15"/>
  <c r="K138" i="15"/>
  <c r="K91" i="15"/>
  <c r="H142" i="15"/>
  <c r="S93" i="17"/>
  <c r="S159" i="15"/>
  <c r="Q168" i="15"/>
  <c r="H62" i="15"/>
  <c r="R152" i="17"/>
  <c r="L132" i="15"/>
  <c r="L175" i="17"/>
  <c r="F118" i="15"/>
  <c r="R127" i="17"/>
  <c r="Q144" i="17"/>
  <c r="I118" i="17"/>
  <c r="N61" i="17"/>
  <c r="N176" i="17"/>
  <c r="L140" i="15"/>
  <c r="L186" i="17"/>
  <c r="P144" i="15"/>
  <c r="S42" i="15"/>
  <c r="M159" i="17"/>
  <c r="R24" i="15"/>
  <c r="F90" i="15"/>
  <c r="F123" i="15"/>
  <c r="L108" i="15"/>
  <c r="K15" i="15"/>
  <c r="K168" i="15"/>
  <c r="L143" i="15"/>
  <c r="O74" i="17"/>
  <c r="L69" i="17"/>
  <c r="N18" i="17"/>
  <c r="S110" i="17"/>
  <c r="F43" i="15"/>
  <c r="Q182" i="15"/>
  <c r="K188" i="15"/>
  <c r="I13" i="17"/>
  <c r="O187" i="17"/>
  <c r="K97" i="15"/>
  <c r="K28" i="17"/>
  <c r="H158" i="15"/>
  <c r="P47" i="15"/>
  <c r="F96" i="15"/>
  <c r="L13" i="17"/>
  <c r="I149" i="17"/>
  <c r="P148" i="15"/>
  <c r="K67" i="17"/>
  <c r="L184" i="17"/>
  <c r="O121" i="15"/>
  <c r="J19" i="15"/>
  <c r="R100" i="15"/>
  <c r="R21" i="15"/>
  <c r="L72" i="15"/>
  <c r="S32" i="17"/>
  <c r="R170" i="17"/>
  <c r="H176" i="15"/>
  <c r="K85" i="15"/>
  <c r="K166" i="17"/>
  <c r="S22" i="15"/>
  <c r="O15" i="15"/>
  <c r="H101" i="15"/>
  <c r="L41" i="15"/>
  <c r="P143" i="15"/>
  <c r="R113" i="15"/>
  <c r="L164" i="17"/>
  <c r="O64" i="17"/>
  <c r="S80" i="15"/>
  <c r="L93" i="17"/>
  <c r="K69" i="15"/>
  <c r="O77" i="17"/>
  <c r="P163" i="15"/>
  <c r="Q150" i="15"/>
  <c r="R97" i="15"/>
  <c r="M116" i="17"/>
  <c r="O183" i="15"/>
  <c r="I187" i="15"/>
  <c r="S182" i="17"/>
  <c r="P62" i="15"/>
  <c r="R129" i="15"/>
  <c r="K53" i="15"/>
  <c r="I97" i="15"/>
  <c r="H49" i="15"/>
  <c r="J186" i="17"/>
  <c r="S168" i="17"/>
  <c r="G121" i="15"/>
  <c r="K83" i="15"/>
  <c r="R117" i="17"/>
  <c r="G181" i="15"/>
  <c r="M86" i="17"/>
  <c r="J62" i="15"/>
  <c r="G15" i="15"/>
  <c r="L159" i="17"/>
  <c r="O24" i="15"/>
  <c r="S116" i="15"/>
  <c r="I100" i="15"/>
  <c r="P183" i="15"/>
  <c r="N147" i="17"/>
  <c r="R44" i="17"/>
  <c r="P187" i="15"/>
  <c r="S18" i="15"/>
  <c r="H129" i="15"/>
  <c r="F36" i="15"/>
  <c r="S120" i="15"/>
  <c r="Q137" i="15"/>
  <c r="O141" i="15"/>
  <c r="K29" i="15"/>
  <c r="J87" i="15"/>
  <c r="Q144" i="15"/>
  <c r="G75" i="15"/>
  <c r="P95" i="15"/>
  <c r="J141" i="15"/>
  <c r="Q155" i="17"/>
  <c r="S37" i="17"/>
  <c r="I137" i="15"/>
  <c r="L191" i="17"/>
  <c r="N35" i="17"/>
  <c r="O122" i="17"/>
  <c r="I134" i="17"/>
  <c r="F158" i="15"/>
  <c r="P60" i="15"/>
  <c r="K51" i="17"/>
  <c r="I108" i="15"/>
  <c r="J149" i="15"/>
  <c r="G132" i="15"/>
  <c r="S123" i="17"/>
  <c r="Q97" i="15"/>
  <c r="R117" i="15"/>
  <c r="F65" i="15"/>
  <c r="H48" i="15"/>
  <c r="O170" i="17"/>
  <c r="H141" i="15"/>
  <c r="L138" i="15"/>
  <c r="I189" i="15"/>
  <c r="L79" i="15"/>
  <c r="L23" i="15"/>
  <c r="K79" i="15"/>
  <c r="H31" i="15"/>
  <c r="Q32" i="15"/>
  <c r="K142" i="17"/>
  <c r="R78" i="15"/>
  <c r="J127" i="15"/>
  <c r="G178" i="15"/>
  <c r="R60" i="17"/>
  <c r="L104" i="15"/>
  <c r="R146" i="15"/>
  <c r="J103" i="15"/>
  <c r="K73" i="15"/>
  <c r="P101" i="15"/>
  <c r="J132" i="15"/>
  <c r="I144" i="15"/>
  <c r="J71" i="15"/>
  <c r="Q40" i="15"/>
  <c r="Q158" i="15"/>
  <c r="G87" i="15"/>
  <c r="R97" i="17"/>
  <c r="F133" i="15"/>
  <c r="R136" i="15"/>
  <c r="O63" i="15"/>
  <c r="I162" i="15"/>
  <c r="S184" i="15"/>
  <c r="L89" i="15"/>
  <c r="J37" i="15"/>
  <c r="Q65" i="15"/>
  <c r="P156" i="17"/>
  <c r="J126" i="15"/>
  <c r="Q188" i="15"/>
  <c r="Q51" i="15"/>
  <c r="Q114" i="15"/>
  <c r="Q159" i="15"/>
  <c r="G71" i="15"/>
  <c r="O80" i="15"/>
  <c r="H34" i="15"/>
  <c r="F193" i="15"/>
  <c r="L176" i="15"/>
  <c r="J69" i="15"/>
  <c r="P191" i="15"/>
  <c r="O139" i="15"/>
  <c r="K17" i="15"/>
  <c r="F49" i="15"/>
  <c r="R108" i="15"/>
  <c r="H172" i="15"/>
  <c r="L137" i="17"/>
  <c r="S41" i="15"/>
  <c r="I146" i="17"/>
  <c r="H93" i="15"/>
  <c r="J115" i="15"/>
  <c r="I172" i="15"/>
  <c r="H42" i="15"/>
  <c r="I83" i="15"/>
  <c r="J90" i="15"/>
  <c r="G112" i="15"/>
  <c r="S140" i="17"/>
  <c r="H188" i="15"/>
  <c r="G173" i="15"/>
  <c r="P194" i="15"/>
  <c r="P113" i="15"/>
  <c r="P145" i="15"/>
  <c r="O131" i="15"/>
  <c r="S168" i="15"/>
  <c r="J18" i="15"/>
  <c r="S91" i="15"/>
  <c r="J104" i="15"/>
  <c r="F75" i="15"/>
  <c r="O172" i="17"/>
  <c r="O109" i="15"/>
  <c r="K130" i="15"/>
  <c r="F56" i="15"/>
  <c r="P29" i="15"/>
  <c r="G62" i="15"/>
  <c r="G139" i="15"/>
  <c r="S141" i="15"/>
  <c r="P97" i="15"/>
  <c r="J123" i="15"/>
  <c r="J109" i="15"/>
  <c r="K183" i="15"/>
  <c r="P98" i="15"/>
  <c r="I114" i="15"/>
  <c r="J45" i="15"/>
  <c r="G82" i="15"/>
  <c r="G123" i="15"/>
  <c r="J56" i="15"/>
  <c r="K101" i="15"/>
  <c r="J38" i="15"/>
  <c r="P174" i="17"/>
  <c r="G157" i="15"/>
  <c r="I40" i="15"/>
  <c r="K138" i="17"/>
  <c r="K107" i="15"/>
  <c r="J39" i="15"/>
  <c r="H50" i="15"/>
  <c r="I110" i="15"/>
  <c r="S139" i="15"/>
  <c r="F62" i="15"/>
  <c r="F40" i="15"/>
  <c r="Q130" i="17"/>
  <c r="K179" i="17"/>
  <c r="R75" i="15"/>
  <c r="Q140" i="15"/>
  <c r="R127" i="15"/>
  <c r="J44" i="15"/>
  <c r="G151" i="15"/>
  <c r="O185" i="15"/>
  <c r="I157" i="15"/>
  <c r="R159" i="17"/>
  <c r="I149" i="15"/>
  <c r="P189" i="15"/>
  <c r="P172" i="17"/>
  <c r="R135" i="15"/>
  <c r="H69" i="15"/>
  <c r="S68" i="15"/>
  <c r="O55" i="15"/>
  <c r="R173" i="15"/>
  <c r="G105" i="15"/>
  <c r="G66" i="15"/>
  <c r="J171" i="17"/>
  <c r="L51" i="15"/>
  <c r="K122" i="17"/>
  <c r="I66" i="15"/>
  <c r="I98" i="15"/>
  <c r="F139" i="15"/>
  <c r="J61" i="15"/>
  <c r="P111" i="15"/>
  <c r="G153" i="15"/>
  <c r="I185" i="15"/>
  <c r="L105" i="15"/>
  <c r="O151" i="17"/>
  <c r="G192" i="15"/>
  <c r="O195" i="15"/>
  <c r="F88" i="15"/>
  <c r="K89" i="15"/>
  <c r="Q67" i="15"/>
  <c r="L151" i="17"/>
  <c r="P67" i="15"/>
  <c r="H132" i="15"/>
  <c r="R15" i="15"/>
  <c r="H174" i="15"/>
  <c r="L195" i="15"/>
  <c r="P164" i="17"/>
  <c r="F191" i="15"/>
  <c r="J116" i="15"/>
  <c r="F161" i="15"/>
  <c r="Q192" i="15"/>
  <c r="O44" i="15"/>
  <c r="F166" i="15"/>
  <c r="O190" i="15"/>
  <c r="P53" i="15"/>
  <c r="H193" i="15"/>
  <c r="H58" i="15"/>
  <c r="S193" i="15"/>
  <c r="R84" i="15"/>
  <c r="N59" i="17"/>
  <c r="M78" i="17"/>
  <c r="Q47" i="15"/>
  <c r="G16" i="15"/>
  <c r="O19" i="15"/>
  <c r="R65" i="15"/>
  <c r="G92" i="15"/>
  <c r="L185" i="17"/>
  <c r="L37" i="15"/>
  <c r="O70" i="15"/>
  <c r="L150" i="17"/>
  <c r="K126" i="15"/>
  <c r="R140" i="15"/>
  <c r="Q131" i="15"/>
  <c r="Q138" i="15"/>
  <c r="Q23" i="15"/>
  <c r="L27" i="17"/>
  <c r="S143" i="17"/>
  <c r="N182" i="17"/>
  <c r="R111" i="15"/>
  <c r="Q182" i="17"/>
  <c r="I152" i="15"/>
  <c r="Q121" i="15"/>
  <c r="L136" i="15"/>
  <c r="F105" i="15"/>
  <c r="I135" i="17"/>
  <c r="S123" i="15"/>
  <c r="O115" i="15"/>
  <c r="P169" i="17"/>
  <c r="R52" i="15"/>
  <c r="H89" i="15"/>
  <c r="F94" i="15"/>
  <c r="H131" i="15"/>
  <c r="F73" i="15"/>
  <c r="F136" i="15"/>
  <c r="Q68" i="15"/>
  <c r="J186" i="15"/>
  <c r="O142" i="17"/>
  <c r="F46" i="15"/>
  <c r="F16" i="15"/>
  <c r="S86" i="15"/>
  <c r="P66" i="15"/>
  <c r="R188" i="15"/>
  <c r="J78" i="15"/>
  <c r="G156" i="15"/>
  <c r="O116" i="17"/>
  <c r="G90" i="15"/>
  <c r="O59" i="15"/>
  <c r="P25" i="15"/>
  <c r="P190" i="17"/>
  <c r="F156" i="15"/>
  <c r="J103" i="17"/>
  <c r="S130" i="15"/>
  <c r="O144" i="15"/>
  <c r="P154" i="17"/>
  <c r="O45" i="17"/>
  <c r="O91" i="17"/>
  <c r="Q80" i="15"/>
  <c r="L160" i="15"/>
  <c r="P174" i="15"/>
  <c r="L168" i="15"/>
  <c r="M146" i="17"/>
  <c r="I178" i="17"/>
  <c r="J178" i="17"/>
  <c r="R150" i="17"/>
  <c r="O108" i="15"/>
  <c r="I55" i="15"/>
  <c r="R151" i="17"/>
  <c r="S159" i="17"/>
  <c r="P146" i="15"/>
  <c r="S134" i="15"/>
  <c r="J66" i="17"/>
  <c r="L33" i="15"/>
  <c r="P128" i="15"/>
  <c r="I195" i="17"/>
  <c r="G93" i="15"/>
  <c r="R41" i="15"/>
  <c r="H123" i="15"/>
  <c r="O126" i="15"/>
  <c r="J75" i="17"/>
  <c r="Q150" i="17"/>
  <c r="L146" i="15"/>
  <c r="K61" i="15"/>
  <c r="H124" i="15"/>
  <c r="J155" i="15"/>
  <c r="G63" i="15"/>
  <c r="H147" i="15"/>
  <c r="H72" i="15"/>
  <c r="R35" i="15"/>
  <c r="K163" i="17"/>
  <c r="P48" i="15"/>
  <c r="J125" i="15"/>
  <c r="O112" i="17"/>
  <c r="O74" i="15"/>
  <c r="K81" i="15"/>
  <c r="Q64" i="17"/>
  <c r="N22" i="17"/>
  <c r="Q110" i="17"/>
  <c r="M185" i="17"/>
  <c r="I181" i="17"/>
  <c r="R64" i="15"/>
  <c r="H15" i="15"/>
  <c r="S186" i="15"/>
  <c r="R138" i="17"/>
  <c r="I29" i="17"/>
  <c r="H84" i="15"/>
  <c r="G140" i="15"/>
  <c r="J59" i="15"/>
  <c r="S89" i="15"/>
  <c r="N90" i="17"/>
  <c r="J143" i="17"/>
  <c r="R73" i="17"/>
  <c r="H183" i="15"/>
  <c r="O16" i="15"/>
  <c r="L144" i="15"/>
  <c r="G78" i="15"/>
  <c r="H119" i="15"/>
  <c r="Q74" i="15"/>
  <c r="K167" i="15"/>
  <c r="J23" i="15"/>
  <c r="S188" i="15"/>
  <c r="F182" i="15"/>
  <c r="I163" i="15"/>
  <c r="H96" i="15"/>
  <c r="P195" i="15"/>
  <c r="G33" i="15"/>
  <c r="G161" i="15"/>
  <c r="Q183" i="17"/>
  <c r="Q107" i="15"/>
  <c r="J46" i="15"/>
  <c r="G115" i="15"/>
  <c r="S69" i="17"/>
  <c r="R60" i="15"/>
  <c r="S147" i="15"/>
  <c r="G167" i="15"/>
  <c r="F115" i="15"/>
  <c r="G86" i="15"/>
  <c r="P17" i="15"/>
  <c r="H192" i="15"/>
  <c r="R142" i="15"/>
  <c r="Q100" i="15"/>
  <c r="J75" i="15"/>
  <c r="P90" i="15"/>
  <c r="P182" i="15"/>
  <c r="G107" i="15"/>
  <c r="Q39" i="15"/>
  <c r="O149" i="15"/>
  <c r="G95" i="15"/>
  <c r="I86" i="15"/>
  <c r="S144" i="17"/>
  <c r="R22" i="15"/>
  <c r="L58" i="15"/>
  <c r="F124" i="15"/>
  <c r="Q85" i="15"/>
  <c r="F147" i="15"/>
  <c r="O40" i="15"/>
  <c r="L40" i="15"/>
  <c r="J182" i="17"/>
  <c r="L64" i="15"/>
  <c r="O106" i="15"/>
  <c r="M141" i="17"/>
  <c r="F125" i="15"/>
  <c r="L34" i="15"/>
  <c r="Q186" i="17"/>
  <c r="P155" i="15"/>
  <c r="F128" i="15"/>
  <c r="P152" i="17"/>
  <c r="S96" i="15"/>
  <c r="F32" i="15"/>
  <c r="R115" i="15"/>
  <c r="G164" i="15"/>
  <c r="R120" i="15"/>
  <c r="K33" i="15"/>
  <c r="R129" i="17"/>
  <c r="O163" i="15"/>
  <c r="F63" i="15"/>
  <c r="R137" i="15"/>
  <c r="J170" i="15"/>
  <c r="M190" i="17"/>
  <c r="S165" i="15"/>
  <c r="K182" i="15"/>
  <c r="L25" i="15"/>
  <c r="K38" i="15"/>
  <c r="I48" i="15"/>
  <c r="R69" i="15"/>
  <c r="R195" i="15"/>
  <c r="J167" i="15"/>
  <c r="K34" i="15"/>
  <c r="I38" i="15"/>
  <c r="T26" i="17"/>
  <c r="K23" i="15"/>
  <c r="J195" i="15"/>
  <c r="Q57" i="15"/>
  <c r="R193" i="15"/>
  <c r="P32" i="15"/>
  <c r="P190" i="15"/>
  <c r="L62" i="15"/>
  <c r="G119" i="15"/>
  <c r="K63" i="15"/>
  <c r="O137" i="15"/>
  <c r="S65" i="15"/>
  <c r="J121" i="15"/>
  <c r="J32" i="15"/>
  <c r="K70" i="15"/>
  <c r="J92" i="15"/>
  <c r="H73" i="15"/>
  <c r="L161" i="15"/>
  <c r="K44" i="15"/>
  <c r="P79" i="15"/>
  <c r="R184" i="15"/>
  <c r="P85" i="15"/>
  <c r="J172" i="15"/>
  <c r="H60" i="15"/>
  <c r="K88" i="15"/>
  <c r="J35" i="15"/>
  <c r="I170" i="15"/>
  <c r="R181" i="15"/>
  <c r="G80" i="15"/>
  <c r="K123" i="15"/>
  <c r="S70" i="15"/>
  <c r="J129" i="15"/>
  <c r="I49" i="15"/>
  <c r="K77" i="15"/>
  <c r="H18" i="15"/>
  <c r="N179" i="17"/>
  <c r="J193" i="15"/>
  <c r="Q132" i="15"/>
  <c r="F28" i="15"/>
  <c r="Q20" i="15"/>
  <c r="P167" i="15"/>
  <c r="S29" i="15"/>
  <c r="L145" i="17"/>
  <c r="I64" i="15"/>
  <c r="F157" i="15"/>
  <c r="L123" i="15"/>
  <c r="F64" i="15"/>
  <c r="F103" i="15"/>
  <c r="Q122" i="15"/>
  <c r="I160" i="15"/>
  <c r="O92" i="15"/>
  <c r="F174" i="15"/>
  <c r="K131" i="15"/>
  <c r="J138" i="15"/>
  <c r="H45" i="15"/>
  <c r="R128" i="17"/>
  <c r="L71" i="15"/>
  <c r="I51" i="15"/>
  <c r="H162" i="15"/>
  <c r="H117" i="15"/>
  <c r="K122" i="15"/>
  <c r="Q14" i="15"/>
  <c r="Q43" i="15"/>
  <c r="O57" i="15"/>
  <c r="O186" i="15"/>
  <c r="K55" i="15"/>
  <c r="S126" i="15"/>
  <c r="S71" i="15"/>
  <c r="I25" i="15"/>
  <c r="Q191" i="15"/>
  <c r="R83" i="15"/>
  <c r="K195" i="15"/>
  <c r="K147" i="17"/>
  <c r="F144" i="15"/>
  <c r="R145" i="15"/>
  <c r="J140" i="15"/>
  <c r="H77" i="15"/>
  <c r="R89" i="15"/>
  <c r="S178" i="17"/>
  <c r="I33" i="15"/>
  <c r="K72" i="15"/>
  <c r="F24" i="15"/>
  <c r="H143" i="15"/>
  <c r="R101" i="15"/>
  <c r="J158" i="15"/>
  <c r="Q129" i="15"/>
  <c r="Q77" i="15"/>
  <c r="H177" i="15"/>
  <c r="K142" i="15"/>
  <c r="S136" i="15"/>
  <c r="K105" i="17"/>
  <c r="I77" i="17"/>
  <c r="R132" i="15"/>
  <c r="L76" i="15"/>
  <c r="K103" i="15"/>
  <c r="L132" i="17"/>
  <c r="S45" i="15"/>
  <c r="R67" i="15"/>
  <c r="Q102" i="15"/>
  <c r="O75" i="15"/>
  <c r="K48" i="15"/>
  <c r="S67" i="17"/>
  <c r="R56" i="15"/>
  <c r="P64" i="17"/>
  <c r="R190" i="17"/>
  <c r="O118" i="15"/>
  <c r="J68" i="15"/>
  <c r="K101" i="17"/>
  <c r="Q79" i="15"/>
  <c r="O28" i="15"/>
  <c r="I143" i="15"/>
  <c r="F160" i="15"/>
  <c r="K60" i="15"/>
  <c r="O193" i="17"/>
  <c r="R63" i="15"/>
  <c r="R159" i="15"/>
  <c r="I183" i="15"/>
  <c r="H39" i="15"/>
  <c r="S152" i="15"/>
  <c r="S118" i="15"/>
  <c r="K132" i="15"/>
  <c r="R155" i="15"/>
  <c r="K57" i="15"/>
  <c r="O39" i="15"/>
  <c r="G17" i="15"/>
  <c r="J63" i="15"/>
  <c r="O179" i="17"/>
  <c r="L70" i="15"/>
  <c r="K114" i="15"/>
  <c r="P130" i="15"/>
  <c r="L57" i="15"/>
  <c r="M145" i="17"/>
  <c r="S115" i="15"/>
  <c r="Q176" i="17"/>
  <c r="H102" i="15"/>
  <c r="I102" i="15"/>
  <c r="H130" i="15"/>
  <c r="F168" i="15"/>
  <c r="J98" i="15"/>
  <c r="Q19" i="15"/>
  <c r="N150" i="17"/>
  <c r="F171" i="15"/>
  <c r="S132" i="15"/>
  <c r="P57" i="15"/>
  <c r="I192" i="15"/>
  <c r="S51" i="15"/>
  <c r="P163" i="17"/>
  <c r="Q173" i="15"/>
  <c r="O88" i="15"/>
  <c r="N37" i="17"/>
  <c r="M64" i="17"/>
  <c r="Q24" i="15"/>
  <c r="I173" i="17"/>
  <c r="Q104" i="17"/>
  <c r="L164" i="15"/>
  <c r="J84" i="15"/>
  <c r="S106" i="15"/>
  <c r="H186" i="15"/>
  <c r="F82" i="15"/>
  <c r="L151" i="15"/>
  <c r="Q41" i="15"/>
  <c r="P108" i="15"/>
  <c r="S132" i="17"/>
  <c r="L180" i="17"/>
  <c r="O70" i="17"/>
  <c r="L60" i="15"/>
  <c r="N29" i="17"/>
  <c r="K108" i="17"/>
  <c r="F100" i="15"/>
  <c r="S94" i="15"/>
  <c r="O157" i="17"/>
  <c r="O107" i="17"/>
  <c r="G89" i="15"/>
  <c r="G168" i="15"/>
  <c r="Q18" i="15"/>
  <c r="P82" i="15"/>
  <c r="O188" i="15"/>
  <c r="S176" i="15"/>
  <c r="K56" i="17"/>
  <c r="P192" i="17"/>
  <c r="L56" i="15"/>
  <c r="P54" i="15"/>
  <c r="I101" i="17"/>
  <c r="N143" i="17"/>
  <c r="P40" i="15"/>
  <c r="N128" i="17"/>
  <c r="L183" i="17"/>
  <c r="P13" i="17"/>
  <c r="H139" i="15"/>
  <c r="Q119" i="17"/>
  <c r="P139" i="15"/>
  <c r="Q87" i="15"/>
  <c r="K32" i="17"/>
  <c r="P88" i="15"/>
  <c r="K137" i="17"/>
  <c r="G74" i="15"/>
  <c r="K125" i="17"/>
  <c r="Q93" i="15"/>
  <c r="J100" i="15"/>
  <c r="L36" i="15"/>
  <c r="M155" i="17"/>
  <c r="P24" i="15"/>
  <c r="M63" i="17"/>
  <c r="H88" i="15"/>
  <c r="J40" i="15"/>
  <c r="S117" i="17"/>
  <c r="O188" i="17"/>
  <c r="O83" i="17"/>
  <c r="J54" i="17"/>
  <c r="R82" i="15"/>
  <c r="S113" i="17"/>
  <c r="O181" i="17"/>
  <c r="P36" i="17"/>
  <c r="R80" i="17"/>
  <c r="S160" i="17"/>
  <c r="J30" i="15"/>
  <c r="P149" i="15"/>
  <c r="I164" i="15"/>
  <c r="R121" i="15"/>
  <c r="G134" i="15"/>
  <c r="G67" i="15"/>
  <c r="P42" i="15"/>
  <c r="F130" i="15"/>
  <c r="R180" i="17"/>
  <c r="K129" i="15"/>
  <c r="N187" i="17"/>
  <c r="S173" i="17"/>
  <c r="K160" i="15"/>
  <c r="Q101" i="15"/>
  <c r="I67" i="15"/>
  <c r="Q98" i="15"/>
  <c r="K184" i="15"/>
  <c r="G118" i="15"/>
  <c r="L21" i="15"/>
  <c r="K58" i="15"/>
  <c r="O21" i="15"/>
  <c r="S36" i="15"/>
  <c r="H99" i="15"/>
  <c r="S122" i="15"/>
  <c r="N33" i="17"/>
  <c r="K106" i="15"/>
  <c r="J135" i="15"/>
  <c r="I36" i="15"/>
  <c r="G13" i="15"/>
  <c r="P43" i="15"/>
  <c r="J58" i="15"/>
  <c r="F41" i="15"/>
  <c r="L43" i="15"/>
  <c r="J176" i="15"/>
  <c r="S158" i="15"/>
  <c r="R81" i="15"/>
  <c r="O65" i="15"/>
  <c r="O45" i="15"/>
  <c r="O89" i="15"/>
  <c r="H28" i="15"/>
  <c r="O64" i="15"/>
  <c r="F175" i="15"/>
  <c r="Q62" i="15"/>
  <c r="F109" i="15"/>
  <c r="Q94" i="15"/>
  <c r="J159" i="15"/>
  <c r="F151" i="15"/>
  <c r="S167" i="15"/>
  <c r="I133" i="15"/>
  <c r="L49" i="15"/>
  <c r="L168" i="17"/>
  <c r="I161" i="15"/>
  <c r="H152" i="15"/>
  <c r="K141" i="15"/>
  <c r="R46" i="15"/>
  <c r="H122" i="15"/>
  <c r="F152" i="15"/>
  <c r="P180" i="17"/>
  <c r="K183" i="17"/>
  <c r="K174" i="15"/>
  <c r="F132" i="15"/>
  <c r="I182" i="15"/>
  <c r="Q162" i="15"/>
  <c r="S140" i="15"/>
  <c r="F27" i="15"/>
  <c r="K146" i="17"/>
  <c r="P173" i="15"/>
  <c r="R80" i="15"/>
  <c r="I52" i="15"/>
  <c r="L120" i="15"/>
  <c r="R88" i="15"/>
  <c r="J173" i="15"/>
  <c r="F107" i="15"/>
  <c r="S181" i="15"/>
  <c r="S109" i="15"/>
  <c r="P119" i="15"/>
  <c r="H86" i="15"/>
  <c r="G170" i="15"/>
  <c r="O136" i="17"/>
  <c r="L63" i="15"/>
  <c r="I21" i="15"/>
  <c r="I168" i="15"/>
  <c r="O123" i="15"/>
  <c r="S137" i="15"/>
  <c r="P189" i="17"/>
  <c r="F195" i="15"/>
  <c r="I89" i="15"/>
  <c r="I178" i="15"/>
  <c r="Q185" i="15"/>
  <c r="G54" i="15"/>
  <c r="I122" i="15"/>
  <c r="S125" i="15"/>
  <c r="Q170" i="17"/>
  <c r="L149" i="15"/>
  <c r="H194" i="15"/>
  <c r="I190" i="15"/>
  <c r="G79" i="15"/>
  <c r="S31" i="15"/>
  <c r="G31" i="15"/>
  <c r="O165" i="15"/>
  <c r="L30" i="15"/>
  <c r="P181" i="15"/>
  <c r="Q146" i="17"/>
  <c r="L22" i="15"/>
  <c r="M177" i="17"/>
  <c r="Q21" i="15"/>
  <c r="F38" i="15"/>
  <c r="H185" i="15"/>
  <c r="J29" i="15"/>
  <c r="J52" i="15"/>
  <c r="K150" i="17"/>
  <c r="H38" i="15"/>
  <c r="Q160" i="15"/>
  <c r="I56" i="15"/>
  <c r="S150" i="15"/>
  <c r="K105" i="15"/>
  <c r="L134" i="15"/>
  <c r="Q59" i="15"/>
  <c r="R156" i="17"/>
  <c r="H91" i="15"/>
  <c r="O68" i="15"/>
  <c r="I19" i="15"/>
  <c r="R130" i="15"/>
  <c r="H114" i="15"/>
  <c r="P138" i="17"/>
  <c r="M152" i="17"/>
  <c r="J101" i="15"/>
  <c r="J144" i="15"/>
  <c r="P84" i="15"/>
  <c r="P28" i="15"/>
  <c r="K191" i="15"/>
  <c r="S112" i="15"/>
  <c r="J139" i="15"/>
  <c r="I133" i="17"/>
  <c r="G130" i="15"/>
  <c r="J153" i="15"/>
  <c r="J47" i="15"/>
  <c r="L155" i="15"/>
  <c r="Q156" i="17"/>
  <c r="O148" i="17"/>
  <c r="G128" i="15"/>
  <c r="L90" i="15"/>
  <c r="K35" i="15"/>
  <c r="Q36" i="15"/>
  <c r="R148" i="15"/>
  <c r="I180" i="15"/>
  <c r="I37" i="15"/>
  <c r="Q141" i="15"/>
  <c r="L103" i="15"/>
  <c r="O193" i="15"/>
  <c r="F155" i="15"/>
  <c r="I155" i="15"/>
  <c r="R61" i="15"/>
  <c r="I65" i="15"/>
  <c r="J120" i="15"/>
  <c r="I165" i="15"/>
  <c r="Q13" i="15"/>
  <c r="K19" i="15"/>
  <c r="J65" i="15"/>
  <c r="R62" i="15"/>
  <c r="Q91" i="15"/>
  <c r="K90" i="15"/>
  <c r="F177" i="15"/>
  <c r="P121" i="15"/>
  <c r="J151" i="17"/>
  <c r="H109" i="15"/>
  <c r="L194" i="17"/>
  <c r="R99" i="15"/>
  <c r="S192" i="17"/>
  <c r="J13" i="17"/>
  <c r="Q110" i="15"/>
  <c r="H36" i="15"/>
  <c r="H92" i="15"/>
  <c r="J25" i="15"/>
  <c r="S124" i="15"/>
  <c r="L156" i="17"/>
  <c r="K150" i="15"/>
  <c r="O151" i="15"/>
  <c r="R165" i="15"/>
  <c r="H46" i="15"/>
  <c r="I126" i="15"/>
  <c r="Q178" i="17"/>
  <c r="K148" i="17"/>
  <c r="R17" i="15"/>
  <c r="J99" i="15"/>
  <c r="K121" i="15"/>
  <c r="R18" i="15"/>
  <c r="O111" i="15"/>
  <c r="J74" i="15"/>
  <c r="K54" i="15"/>
  <c r="H65" i="15"/>
  <c r="O155" i="15"/>
  <c r="I60" i="15"/>
  <c r="L144" i="17"/>
  <c r="K113" i="17"/>
  <c r="S93" i="15"/>
  <c r="R169" i="15"/>
  <c r="R30" i="15"/>
  <c r="F188" i="15"/>
  <c r="O100" i="15"/>
  <c r="R189" i="15"/>
  <c r="K162" i="17"/>
  <c r="J60" i="15"/>
  <c r="R76" i="15"/>
  <c r="Q108" i="15"/>
  <c r="J171" i="15"/>
  <c r="K103" i="17"/>
  <c r="L54" i="15"/>
  <c r="I158" i="15"/>
  <c r="O156" i="15"/>
  <c r="R102" i="17"/>
  <c r="P51" i="15"/>
  <c r="S177" i="15"/>
  <c r="M160" i="17"/>
  <c r="R180" i="15"/>
  <c r="S146" i="17"/>
  <c r="O102" i="15"/>
  <c r="O36" i="15"/>
  <c r="J66" i="15"/>
  <c r="O165" i="17"/>
  <c r="Q34" i="15"/>
  <c r="G65" i="15"/>
  <c r="H153" i="15"/>
  <c r="Q33" i="17"/>
  <c r="M167" i="17"/>
  <c r="K152" i="15"/>
  <c r="G188" i="15"/>
  <c r="Q177" i="15"/>
  <c r="O26" i="15"/>
  <c r="H103" i="15"/>
  <c r="L129" i="17"/>
  <c r="O152" i="17"/>
  <c r="O168" i="17"/>
  <c r="I84" i="15"/>
  <c r="H63" i="15"/>
  <c r="G100" i="15"/>
  <c r="R158" i="15"/>
  <c r="P116" i="15"/>
  <c r="I71" i="15"/>
  <c r="G43" i="15"/>
  <c r="M157" i="17"/>
  <c r="R28" i="17"/>
  <c r="O127" i="15"/>
  <c r="J146" i="17"/>
  <c r="I28" i="15"/>
  <c r="J146" i="15"/>
  <c r="O84" i="15"/>
  <c r="I105" i="17"/>
  <c r="S148" i="15"/>
  <c r="I156" i="15"/>
  <c r="Q189" i="15"/>
  <c r="K56" i="15"/>
  <c r="R163" i="15"/>
  <c r="S136" i="17"/>
  <c r="J143" i="15"/>
  <c r="F83" i="15"/>
  <c r="J53" i="15"/>
  <c r="J15" i="15"/>
  <c r="O67" i="15"/>
  <c r="P33" i="15"/>
  <c r="P52" i="15"/>
  <c r="M58" i="17"/>
  <c r="N25" i="17"/>
  <c r="G171" i="15"/>
  <c r="J102" i="15"/>
  <c r="J22" i="17"/>
  <c r="O49" i="17"/>
  <c r="G124" i="15"/>
  <c r="Q142" i="15"/>
  <c r="H106" i="15"/>
  <c r="R105" i="15"/>
  <c r="O76" i="15"/>
  <c r="K34" i="17"/>
  <c r="G45" i="15"/>
  <c r="J96" i="17"/>
  <c r="G99" i="15"/>
  <c r="P70" i="15"/>
  <c r="N163" i="17"/>
  <c r="L182" i="15"/>
  <c r="F173" i="15"/>
  <c r="H151" i="15"/>
  <c r="S161" i="17"/>
  <c r="R38" i="15"/>
  <c r="F92" i="15"/>
  <c r="Q167" i="15"/>
  <c r="F22" i="15"/>
  <c r="Q54" i="15"/>
  <c r="Q187" i="15"/>
  <c r="L181" i="15"/>
  <c r="F19" i="15"/>
  <c r="G193" i="15"/>
  <c r="Q166" i="17"/>
  <c r="S75" i="15"/>
  <c r="L62" i="17"/>
  <c r="H64" i="15"/>
  <c r="G127" i="15"/>
  <c r="O120" i="15"/>
  <c r="L77" i="15"/>
  <c r="N168" i="17"/>
  <c r="O23" i="15"/>
  <c r="J158" i="17"/>
  <c r="J184" i="15"/>
  <c r="S68" i="17"/>
  <c r="N146" i="17"/>
  <c r="G152" i="15"/>
  <c r="H33" i="15"/>
  <c r="L82" i="15"/>
  <c r="R143" i="15"/>
  <c r="S20" i="17"/>
  <c r="Q184" i="17"/>
  <c r="J97" i="15"/>
  <c r="M48" i="17"/>
  <c r="P161" i="17"/>
  <c r="R37" i="15"/>
  <c r="T178" i="17"/>
  <c r="J93" i="15"/>
  <c r="J169" i="15"/>
  <c r="T143" i="17"/>
  <c r="S42" i="17"/>
  <c r="I54" i="15"/>
  <c r="S54" i="15"/>
  <c r="P156" i="15"/>
  <c r="O181" i="15"/>
  <c r="O117" i="15"/>
  <c r="F176" i="15"/>
  <c r="O145" i="17"/>
  <c r="G120" i="15"/>
  <c r="P151" i="15"/>
  <c r="K136" i="15"/>
  <c r="I131" i="15"/>
  <c r="O95" i="15"/>
  <c r="G103" i="15"/>
  <c r="P172" i="15"/>
  <c r="S33" i="15"/>
  <c r="R53" i="15"/>
  <c r="G94" i="15"/>
  <c r="K28" i="15"/>
  <c r="I145" i="15"/>
  <c r="J50" i="15"/>
  <c r="K136" i="17"/>
  <c r="S155" i="17"/>
  <c r="P147" i="15"/>
  <c r="S96" i="17"/>
  <c r="J147" i="15"/>
  <c r="G158" i="15"/>
  <c r="F126" i="15"/>
  <c r="F183" i="15"/>
  <c r="P71" i="15"/>
  <c r="O77" i="15"/>
  <c r="R110" i="15"/>
  <c r="M142" i="17"/>
  <c r="L118" i="15"/>
  <c r="I87" i="15"/>
  <c r="P37" i="15"/>
  <c r="K137" i="15"/>
  <c r="J64" i="15"/>
  <c r="Q145" i="15"/>
  <c r="O132" i="17"/>
  <c r="L174" i="17"/>
  <c r="H105" i="15"/>
  <c r="I158" i="17"/>
  <c r="Q52" i="15"/>
  <c r="G34" i="15"/>
  <c r="Q160" i="17"/>
  <c r="K172" i="15"/>
  <c r="H156" i="15"/>
  <c r="L109" i="15"/>
  <c r="R153" i="15"/>
  <c r="O173" i="15"/>
  <c r="L152" i="15"/>
  <c r="N63" i="17"/>
  <c r="K151" i="17"/>
  <c r="F33" i="15"/>
  <c r="L111" i="15"/>
  <c r="Q90" i="15"/>
  <c r="R85" i="15"/>
  <c r="P130" i="17"/>
  <c r="K115" i="15"/>
  <c r="F140" i="15"/>
  <c r="F145" i="15"/>
  <c r="H118" i="15"/>
  <c r="L31" i="15"/>
  <c r="I13" i="15"/>
  <c r="I75" i="15"/>
  <c r="H40" i="15"/>
  <c r="J166" i="15"/>
  <c r="L146" i="17"/>
  <c r="L178" i="17"/>
  <c r="S24" i="15"/>
  <c r="O38" i="15"/>
  <c r="K140" i="17"/>
  <c r="M173" i="17"/>
  <c r="K186" i="17"/>
  <c r="K86" i="15"/>
  <c r="P125" i="15"/>
  <c r="M184" i="17"/>
  <c r="Q192" i="17"/>
  <c r="Q30" i="15"/>
  <c r="Q118" i="15"/>
  <c r="R170" i="15"/>
  <c r="R179" i="15"/>
  <c r="L59" i="15"/>
  <c r="J191" i="15"/>
  <c r="G83" i="15"/>
  <c r="I115" i="15"/>
  <c r="Q71" i="15"/>
  <c r="R79" i="15"/>
  <c r="O167" i="17"/>
  <c r="P133" i="15"/>
  <c r="I138" i="15"/>
  <c r="K67" i="15"/>
  <c r="Q25" i="15"/>
  <c r="H110" i="15"/>
  <c r="S174" i="17"/>
  <c r="P154" i="15"/>
  <c r="L183" i="15"/>
  <c r="K82" i="17"/>
  <c r="I119" i="15"/>
  <c r="R154" i="15"/>
  <c r="G52" i="15"/>
  <c r="Q130" i="15"/>
  <c r="R168" i="17"/>
  <c r="J168" i="15"/>
  <c r="L171" i="15"/>
  <c r="R136" i="17"/>
  <c r="O48" i="15"/>
  <c r="G39" i="15"/>
  <c r="S162" i="15"/>
  <c r="S169" i="15"/>
  <c r="S67" i="15"/>
  <c r="R49" i="15"/>
  <c r="H57" i="15"/>
  <c r="S95" i="15"/>
  <c r="P76" i="15"/>
  <c r="F150" i="15"/>
  <c r="K175" i="15"/>
  <c r="K108" i="15"/>
  <c r="H97" i="15"/>
  <c r="J174" i="15"/>
  <c r="K156" i="15"/>
  <c r="J183" i="15"/>
  <c r="I69" i="15"/>
  <c r="O31" i="15"/>
  <c r="F89" i="15"/>
  <c r="P83" i="15"/>
  <c r="S13" i="15"/>
  <c r="N157" i="17"/>
  <c r="J14" i="15"/>
  <c r="K84" i="15"/>
  <c r="J86" i="17"/>
  <c r="S185" i="15"/>
  <c r="O112" i="15"/>
  <c r="H68" i="15"/>
  <c r="O182" i="15"/>
  <c r="R164" i="15"/>
  <c r="K158" i="17"/>
  <c r="P162" i="17"/>
  <c r="K130" i="17"/>
  <c r="Q171" i="15"/>
  <c r="K59" i="15"/>
  <c r="P93" i="15"/>
  <c r="O110" i="15"/>
  <c r="P75" i="15"/>
  <c r="I105" i="15"/>
  <c r="F47" i="15"/>
  <c r="R122" i="17"/>
  <c r="I120" i="15"/>
  <c r="P158" i="17"/>
  <c r="F97" i="15"/>
  <c r="S170" i="17"/>
  <c r="L113" i="15"/>
  <c r="O75" i="17"/>
  <c r="R47" i="15"/>
  <c r="Q113" i="15"/>
  <c r="H187" i="15"/>
  <c r="R18" i="17"/>
  <c r="K102" i="15"/>
  <c r="I174" i="15"/>
  <c r="H134" i="15"/>
  <c r="H21" i="15"/>
  <c r="I44" i="15"/>
  <c r="K145" i="15"/>
  <c r="H37" i="15"/>
  <c r="F167" i="15"/>
  <c r="O73" i="15"/>
  <c r="L117" i="15"/>
  <c r="S127" i="15"/>
  <c r="J160" i="15"/>
  <c r="P44" i="15"/>
  <c r="R144" i="17"/>
  <c r="J165" i="15"/>
  <c r="L73" i="15"/>
  <c r="S175" i="15"/>
  <c r="L186" i="15"/>
  <c r="S74" i="15"/>
  <c r="J21" i="15"/>
  <c r="L74" i="15"/>
  <c r="L142" i="15"/>
  <c r="O178" i="15"/>
  <c r="G169" i="15"/>
  <c r="J182" i="15"/>
  <c r="J24" i="15"/>
  <c r="F137" i="15"/>
  <c r="S47" i="15"/>
  <c r="L130" i="17"/>
  <c r="L160" i="17"/>
  <c r="K82" i="15"/>
  <c r="P92" i="15"/>
  <c r="P180" i="15"/>
  <c r="I29" i="15"/>
  <c r="I94" i="15"/>
  <c r="J55" i="15"/>
  <c r="S105" i="15"/>
  <c r="H94" i="15"/>
  <c r="O138" i="15"/>
  <c r="L169" i="17"/>
  <c r="G150" i="15"/>
  <c r="Q162" i="17"/>
  <c r="P166" i="17"/>
  <c r="K36" i="15"/>
  <c r="R91" i="15"/>
  <c r="K164" i="15"/>
  <c r="K187" i="15"/>
  <c r="S117" i="15"/>
  <c r="S100" i="15"/>
  <c r="F101" i="15"/>
  <c r="J36" i="15"/>
  <c r="Q139" i="17"/>
  <c r="H54" i="15"/>
  <c r="Q61" i="15"/>
  <c r="S144" i="15"/>
  <c r="I99" i="15"/>
  <c r="L161" i="17"/>
  <c r="Q152" i="15"/>
  <c r="G179" i="15"/>
  <c r="S26" i="15"/>
  <c r="Q169" i="15"/>
  <c r="K162" i="15"/>
  <c r="G81" i="15"/>
  <c r="G98" i="15"/>
  <c r="P164" i="15"/>
  <c r="G38" i="15"/>
  <c r="L133" i="15"/>
  <c r="L154" i="15"/>
  <c r="F95" i="15"/>
  <c r="R190" i="15"/>
  <c r="H83" i="15"/>
  <c r="O164" i="15"/>
  <c r="R33" i="15"/>
  <c r="I24" i="15"/>
  <c r="O51" i="15"/>
  <c r="O138" i="17"/>
  <c r="I151" i="15"/>
  <c r="Q109" i="15"/>
  <c r="S103" i="15"/>
  <c r="J190" i="15"/>
  <c r="J31" i="15"/>
  <c r="L52" i="17"/>
  <c r="S30" i="15"/>
  <c r="J95" i="15"/>
  <c r="I70" i="15"/>
  <c r="M161" i="17"/>
  <c r="H175" i="15"/>
  <c r="R32" i="15"/>
  <c r="F141" i="15"/>
  <c r="S119" i="17"/>
  <c r="I150" i="15"/>
  <c r="F110" i="15"/>
  <c r="Q76" i="15"/>
  <c r="R147" i="15"/>
  <c r="F192" i="15"/>
  <c r="K99" i="15"/>
  <c r="O143" i="15"/>
  <c r="Q33" i="15"/>
  <c r="S179" i="15"/>
  <c r="L128" i="17"/>
  <c r="H155" i="15"/>
  <c r="O124" i="15"/>
  <c r="F190" i="15"/>
  <c r="P22" i="15"/>
  <c r="O157" i="15"/>
  <c r="G102" i="15"/>
  <c r="K166" i="15"/>
  <c r="H135" i="15"/>
  <c r="K157" i="15"/>
  <c r="H81" i="15"/>
  <c r="Q157" i="15"/>
  <c r="J111" i="15"/>
  <c r="O80" i="17"/>
  <c r="Q189" i="17"/>
  <c r="K51" i="15"/>
  <c r="P117" i="15"/>
  <c r="G147" i="15"/>
  <c r="H179" i="15"/>
  <c r="L159" i="15"/>
  <c r="Q161" i="15"/>
  <c r="S188" i="17"/>
  <c r="H78" i="15"/>
  <c r="Q125" i="15"/>
  <c r="S55" i="15"/>
  <c r="H76" i="15"/>
  <c r="Q186" i="15"/>
  <c r="L153" i="17"/>
  <c r="J131" i="15"/>
  <c r="P179" i="15"/>
  <c r="G186" i="15"/>
  <c r="O153" i="15"/>
  <c r="H182" i="15"/>
  <c r="Q149" i="15"/>
  <c r="O61" i="15"/>
  <c r="R183" i="15"/>
  <c r="S34" i="15"/>
  <c r="P120" i="15"/>
  <c r="J118" i="15"/>
  <c r="J190" i="17"/>
  <c r="L16" i="15"/>
  <c r="R57" i="15"/>
  <c r="R44" i="15"/>
  <c r="H144" i="15"/>
  <c r="Q60" i="15"/>
  <c r="O169" i="15"/>
  <c r="H55" i="15"/>
  <c r="R194" i="15"/>
  <c r="R186" i="15"/>
  <c r="I61" i="15"/>
  <c r="H126" i="15"/>
  <c r="P124" i="15"/>
  <c r="K27" i="15"/>
  <c r="S170" i="15"/>
  <c r="P170" i="15"/>
  <c r="I101" i="15"/>
  <c r="H145" i="15"/>
  <c r="H20" i="15"/>
  <c r="O175" i="15"/>
  <c r="S101" i="17"/>
  <c r="S99" i="15"/>
  <c r="L101" i="15"/>
  <c r="O30" i="15"/>
  <c r="L167" i="15"/>
  <c r="F116" i="15"/>
  <c r="S183" i="15"/>
  <c r="S92" i="17"/>
  <c r="O43" i="15"/>
  <c r="F48" i="15"/>
  <c r="S32" i="15"/>
  <c r="G58" i="15"/>
  <c r="I57" i="15"/>
  <c r="J72" i="15"/>
  <c r="P142" i="17"/>
  <c r="J164" i="15"/>
  <c r="S138" i="17"/>
  <c r="F86" i="15"/>
  <c r="I74" i="15"/>
  <c r="G125" i="15"/>
  <c r="M150" i="17"/>
  <c r="I171" i="15"/>
  <c r="Q44" i="15"/>
  <c r="K76" i="17"/>
  <c r="Q164" i="15"/>
  <c r="I130" i="15"/>
  <c r="H133" i="15"/>
  <c r="L67" i="15"/>
  <c r="F104" i="15"/>
  <c r="P134" i="17"/>
  <c r="F93" i="15"/>
  <c r="H27" i="15"/>
  <c r="J76" i="15"/>
  <c r="L95" i="15"/>
  <c r="G187" i="15"/>
  <c r="P61" i="15"/>
  <c r="O78" i="15"/>
  <c r="K144" i="15"/>
  <c r="K178" i="17"/>
  <c r="H85" i="15"/>
  <c r="H169" i="15"/>
  <c r="H154" i="15"/>
  <c r="R94" i="15"/>
  <c r="N49" i="17"/>
  <c r="S161" i="15"/>
  <c r="S180" i="17"/>
  <c r="P131" i="15"/>
  <c r="F76" i="15"/>
  <c r="P23" i="15"/>
  <c r="H136" i="15"/>
  <c r="J55" i="17"/>
  <c r="H181" i="15"/>
  <c r="I184" i="17"/>
  <c r="R34" i="15"/>
  <c r="S180" i="15"/>
  <c r="P89" i="15"/>
  <c r="I169" i="15"/>
  <c r="P122" i="15"/>
  <c r="H138" i="15"/>
  <c r="K178" i="15"/>
  <c r="S66" i="15"/>
  <c r="R187" i="15"/>
  <c r="K95" i="15"/>
  <c r="M149" i="17"/>
  <c r="J13" i="15"/>
  <c r="J70" i="15"/>
  <c r="J106" i="15"/>
  <c r="Q180" i="15"/>
  <c r="G162" i="15"/>
  <c r="M129" i="17"/>
  <c r="J128" i="15"/>
  <c r="R131" i="15"/>
  <c r="S27" i="15"/>
  <c r="L91" i="15"/>
  <c r="F186" i="15"/>
  <c r="L177" i="17"/>
  <c r="G175" i="15"/>
  <c r="Q181" i="15"/>
  <c r="O175" i="17"/>
  <c r="S49" i="15"/>
  <c r="K22" i="15"/>
  <c r="K131" i="17"/>
  <c r="L156" i="15"/>
  <c r="S131" i="15"/>
  <c r="F114" i="15"/>
  <c r="J148" i="17"/>
  <c r="K134" i="15"/>
  <c r="S73" i="15"/>
  <c r="J86" i="15"/>
  <c r="P87" i="15"/>
  <c r="K192" i="15"/>
  <c r="G36" i="15"/>
  <c r="M147" i="17"/>
  <c r="R96" i="15"/>
  <c r="J150" i="15"/>
  <c r="F91" i="15"/>
  <c r="Q147" i="15"/>
  <c r="J112" i="15"/>
  <c r="O132" i="15"/>
  <c r="S95" i="17"/>
  <c r="M13" i="17"/>
  <c r="O168" i="15"/>
  <c r="J26" i="15"/>
  <c r="J113" i="15"/>
  <c r="G191" i="15"/>
  <c r="Q194" i="15"/>
  <c r="I176" i="17"/>
  <c r="P142" i="15"/>
  <c r="O171" i="17"/>
  <c r="R20" i="15"/>
  <c r="F87" i="15"/>
  <c r="J91" i="15"/>
  <c r="I177" i="15"/>
  <c r="K26" i="15"/>
  <c r="H80" i="15"/>
  <c r="K37" i="15"/>
  <c r="I161" i="17"/>
  <c r="K164" i="17"/>
  <c r="O99" i="15"/>
  <c r="S190" i="15"/>
  <c r="P168" i="15"/>
  <c r="K185" i="15"/>
  <c r="K147" i="15"/>
  <c r="R68" i="15"/>
  <c r="S152" i="17"/>
  <c r="J80" i="15"/>
  <c r="H150" i="15"/>
  <c r="J41" i="15"/>
  <c r="G159" i="15"/>
  <c r="H168" i="15"/>
  <c r="J79" i="15"/>
  <c r="R166" i="15"/>
  <c r="H128" i="15"/>
  <c r="S128" i="17"/>
  <c r="P136" i="15"/>
  <c r="F68" i="15"/>
  <c r="O191" i="15"/>
  <c r="S185" i="17"/>
  <c r="S78" i="15"/>
  <c r="P178" i="15"/>
  <c r="O99" i="17"/>
  <c r="S192" i="15"/>
  <c r="R14" i="15"/>
  <c r="H82" i="15"/>
  <c r="J27" i="15"/>
  <c r="S142" i="17"/>
  <c r="S58" i="15"/>
  <c r="F135" i="15"/>
  <c r="R13" i="15"/>
  <c r="F15" i="15"/>
  <c r="I181" i="15"/>
  <c r="S130" i="17"/>
  <c r="L107" i="15"/>
  <c r="S59" i="15"/>
  <c r="P45" i="15"/>
  <c r="J119" i="15"/>
  <c r="P127" i="15"/>
  <c r="R176" i="15"/>
  <c r="H29" i="15"/>
  <c r="L100" i="15"/>
  <c r="H184" i="15"/>
  <c r="P141" i="15"/>
  <c r="P166" i="15"/>
  <c r="P169" i="15"/>
  <c r="P153" i="15"/>
  <c r="R59" i="15"/>
  <c r="H35" i="15"/>
  <c r="K153" i="15"/>
  <c r="K155" i="15"/>
  <c r="O13" i="15"/>
  <c r="H16" i="15"/>
  <c r="O95" i="17"/>
  <c r="K98" i="15"/>
  <c r="S46" i="15"/>
  <c r="T109" i="17"/>
  <c r="F169" i="15"/>
  <c r="L53" i="15"/>
  <c r="G55" i="15"/>
  <c r="R149" i="15"/>
  <c r="Q194" i="17"/>
  <c r="Q117" i="15"/>
  <c r="K174" i="17"/>
  <c r="G194" i="15"/>
  <c r="S190" i="17"/>
  <c r="S113" i="15"/>
  <c r="K64" i="15"/>
  <c r="J88" i="15"/>
  <c r="G177" i="15"/>
  <c r="J22" i="15"/>
  <c r="P184" i="15"/>
  <c r="H148" i="15"/>
  <c r="L85" i="15"/>
  <c r="L127" i="15"/>
  <c r="K186" i="15"/>
  <c r="L176" i="17"/>
  <c r="H113" i="15"/>
  <c r="Q172" i="17"/>
  <c r="I172" i="17"/>
  <c r="F164" i="15"/>
  <c r="L142" i="17"/>
  <c r="Q13" i="17"/>
  <c r="P106" i="15"/>
  <c r="R175" i="15"/>
  <c r="J137" i="15"/>
  <c r="R157" i="15"/>
  <c r="K177" i="15"/>
  <c r="R192" i="15"/>
  <c r="O87" i="15"/>
  <c r="L122" i="15"/>
  <c r="S90" i="15"/>
  <c r="S83" i="15"/>
  <c r="K194" i="15"/>
  <c r="Q22" i="15"/>
  <c r="J83" i="15"/>
  <c r="P19" i="15"/>
  <c r="S35" i="15"/>
  <c r="Q69" i="15"/>
  <c r="O58" i="15"/>
  <c r="L182" i="17"/>
  <c r="I85" i="15"/>
  <c r="L185" i="15"/>
  <c r="Q64" i="15"/>
  <c r="L39" i="15"/>
  <c r="K73" i="17"/>
  <c r="K120" i="15"/>
  <c r="F172" i="15"/>
  <c r="Q96" i="15"/>
  <c r="K22" i="17"/>
  <c r="S119" i="15"/>
  <c r="S102" i="17"/>
  <c r="S143" i="15"/>
  <c r="K75" i="15"/>
  <c r="K125" i="15"/>
  <c r="K193" i="15"/>
  <c r="P161" i="15"/>
  <c r="N139" i="17"/>
  <c r="P14" i="15"/>
  <c r="O53" i="17"/>
  <c r="Q153" i="15"/>
  <c r="R144" i="15"/>
  <c r="Q195" i="15"/>
  <c r="Q134" i="17"/>
  <c r="K161" i="15"/>
  <c r="S111" i="15"/>
  <c r="S162" i="17"/>
  <c r="K134" i="17"/>
  <c r="F181" i="15"/>
  <c r="K80" i="15"/>
  <c r="L78" i="15"/>
  <c r="O78" i="17"/>
  <c r="Q123" i="15"/>
  <c r="K169" i="17"/>
  <c r="L121" i="15"/>
  <c r="O189" i="15"/>
  <c r="J122" i="15"/>
  <c r="I187" i="17"/>
  <c r="O46" i="15"/>
  <c r="S171" i="15"/>
  <c r="I184" i="15"/>
  <c r="R193" i="17"/>
  <c r="H51" i="15"/>
  <c r="O161" i="15"/>
  <c r="G165" i="15"/>
  <c r="S142" i="15"/>
  <c r="L26" i="15"/>
  <c r="I35" i="15"/>
  <c r="O60" i="15"/>
  <c r="J136" i="15"/>
  <c r="J180" i="15"/>
  <c r="R152" i="15"/>
  <c r="O107" i="15"/>
  <c r="K41" i="15"/>
  <c r="S189" i="17"/>
  <c r="I73" i="15"/>
  <c r="I116" i="15"/>
  <c r="P13" i="15"/>
  <c r="L192" i="15"/>
  <c r="H30" i="15"/>
  <c r="L179" i="15"/>
  <c r="J189" i="15"/>
  <c r="J48" i="15"/>
  <c r="R160" i="17"/>
  <c r="J194" i="15"/>
  <c r="K49" i="15"/>
  <c r="Q133" i="15"/>
  <c r="S38" i="15"/>
  <c r="S148" i="17"/>
  <c r="G166" i="15"/>
  <c r="J54" i="15"/>
  <c r="G143" i="15"/>
  <c r="I129" i="15"/>
  <c r="I53" i="15"/>
  <c r="O133" i="17"/>
  <c r="F57" i="15"/>
  <c r="S43" i="15"/>
  <c r="S77" i="15"/>
  <c r="H178" i="15"/>
  <c r="O93" i="15"/>
  <c r="L153" i="15"/>
  <c r="F159" i="15"/>
  <c r="K66" i="15"/>
  <c r="R112" i="15"/>
  <c r="J6" i="15" l="1"/>
  <c r="H7" i="17"/>
  <c r="H8" i="17"/>
  <c r="I9" i="17"/>
  <c r="H9" i="17"/>
  <c r="H6" i="17"/>
  <c r="G9" i="17"/>
  <c r="I8" i="17"/>
  <c r="G8" i="17"/>
  <c r="I7" i="17"/>
  <c r="G7" i="17"/>
  <c r="I6" i="17"/>
  <c r="G6" i="17"/>
  <c r="J10" i="15"/>
  <c r="K10" i="15" s="1"/>
  <c r="J8" i="15"/>
  <c r="K8" i="15" s="1"/>
  <c r="J9" i="15"/>
  <c r="K9" i="15" s="1"/>
  <c r="J7" i="15"/>
  <c r="K7" i="15" s="1"/>
  <c r="K6" i="15"/>
  <c r="N6" i="15"/>
  <c r="H10" i="17" l="1"/>
  <c r="G10" i="17"/>
  <c r="I10" i="17"/>
</calcChain>
</file>

<file path=xl/sharedStrings.xml><?xml version="1.0" encoding="utf-8"?>
<sst xmlns="http://schemas.openxmlformats.org/spreadsheetml/2006/main" count="901" uniqueCount="416">
  <si>
    <t>Instructions</t>
  </si>
  <si>
    <t>1.</t>
  </si>
  <si>
    <t>1a.</t>
  </si>
  <si>
    <t>The fields to fill out are all in this color</t>
  </si>
  <si>
    <t>1b.</t>
  </si>
  <si>
    <t>Ensure that you enter in your Carry Forward balance if you have one on each specific commodity tab.</t>
  </si>
  <si>
    <t>1c.</t>
  </si>
  <si>
    <t>This calculator allows you to plan out your total diversions for each commodity.  This is calculated by taking both of your inputs (Carry Forward lbs. if applicable and your new total diversions) and comparing with your planned items.</t>
  </si>
  <si>
    <t>1d.</t>
  </si>
  <si>
    <t xml:space="preserve">Look at your specific product needs either by entering your needed cases or your ADP for that product along with the frequency of that product on your menu.  This will calculate out the lb. utilization.  </t>
  </si>
  <si>
    <t>1e.</t>
  </si>
  <si>
    <t>There are Forecast sections on the right side of the pages to help plan out when you need your cases by month.</t>
  </si>
  <si>
    <t>2.</t>
  </si>
  <si>
    <t>Move to the summary Tabs and click "Click to Refresh Snapshot" or "Click to Refresh Forecast Summary " that are on the top of each tab.</t>
  </si>
  <si>
    <t>3.</t>
  </si>
  <si>
    <t>Print out or reference the summary forms as a consolidated snapshot to see only the specific products you are going to utilize for the school year.</t>
  </si>
  <si>
    <t>If you have any questions please reach out to your Tyson K-12 contact</t>
  </si>
  <si>
    <t>New Diversions are loaded 60% White and 40% Dark.</t>
  </si>
  <si>
    <t>White Carryover Lbs.</t>
  </si>
  <si>
    <t>New Diverted White lbs.</t>
  </si>
  <si>
    <t>Total White lbs. availble</t>
  </si>
  <si>
    <t>Dark Carryover lbs.</t>
  </si>
  <si>
    <t>New Diverted Dark lbs.</t>
  </si>
  <si>
    <t>Total Dark Lbs. available</t>
  </si>
  <si>
    <t>Fill out the sections in Yellow to plan out your commodity needs and product selections</t>
  </si>
  <si>
    <t>Total White lbs. Planned</t>
  </si>
  <si>
    <t>Reminder that new Diversions are split 60/40 (W/D)</t>
  </si>
  <si>
    <t>Net White Lbs.</t>
  </si>
  <si>
    <t>Total Dark lbs. Planned</t>
  </si>
  <si>
    <t>Net Dark lbs.</t>
  </si>
  <si>
    <t>Enter in Cases   OR   ADP &amp; Menu Frequency</t>
  </si>
  <si>
    <t>If planned utilization is greater than 80% the net fields will turn green</t>
  </si>
  <si>
    <t>Product Brand Code</t>
  </si>
  <si>
    <t>Legacy Code</t>
  </si>
  <si>
    <t>Description</t>
  </si>
  <si>
    <t>Commodity</t>
  </si>
  <si>
    <t>Net Case Weight (lbs.)</t>
  </si>
  <si>
    <t>Servings/Case</t>
  </si>
  <si>
    <t>Number of Servings/Case Used in Calculations</t>
  </si>
  <si>
    <t>Piece Size (oz.)</t>
  </si>
  <si>
    <t>Cool School Café Points per case</t>
  </si>
  <si>
    <t>CN Portion</t>
  </si>
  <si>
    <t>M/MA (oz.)</t>
  </si>
  <si>
    <t>Equiv. Grain (oz.)</t>
  </si>
  <si>
    <t>White Pounds DF/CS</t>
  </si>
  <si>
    <t>Dark Pounds DF/CS</t>
  </si>
  <si>
    <t>Total Servings</t>
  </si>
  <si>
    <t>Total Cases</t>
  </si>
  <si>
    <t>ADP - Average Daily Participation</t>
  </si>
  <si>
    <t>Menu Frequency</t>
  </si>
  <si>
    <t>Total White lbs.</t>
  </si>
  <si>
    <t>Total Dark lbs.</t>
  </si>
  <si>
    <t>Total Cases left to Forecast</t>
  </si>
  <si>
    <t>July</t>
  </si>
  <si>
    <t>August</t>
  </si>
  <si>
    <t>September</t>
  </si>
  <si>
    <t>October</t>
  </si>
  <si>
    <t>November</t>
  </si>
  <si>
    <t>December</t>
  </si>
  <si>
    <t>January</t>
  </si>
  <si>
    <t>February</t>
  </si>
  <si>
    <t>March</t>
  </si>
  <si>
    <t>April</t>
  </si>
  <si>
    <t>May</t>
  </si>
  <si>
    <t>June</t>
  </si>
  <si>
    <t>CHICKEN - WHITE/DARK</t>
  </si>
  <si>
    <t>CHICKEN - WHITE</t>
  </si>
  <si>
    <t>CHICKEN - DARK</t>
  </si>
  <si>
    <t>Total Cheese lbs. availble</t>
  </si>
  <si>
    <t>Total Cheese Lbs. Planned</t>
  </si>
  <si>
    <t>Net Cheese lbs.</t>
  </si>
  <si>
    <t>If planned utilization is greater than 80% the net field will turn green</t>
  </si>
  <si>
    <t>Cheese lbs. DF/CS</t>
  </si>
  <si>
    <t>Total Cheese lbs.</t>
  </si>
  <si>
    <t>CHEESE</t>
  </si>
  <si>
    <t>Total Beef lbs. availble</t>
  </si>
  <si>
    <t>Total Beef Lbs. Planned</t>
  </si>
  <si>
    <t>Net Beef lbs.</t>
  </si>
  <si>
    <t>Beef lbs. DF/CS</t>
  </si>
  <si>
    <t>Total Beef lbs.</t>
  </si>
  <si>
    <t>BEEF</t>
  </si>
  <si>
    <t>Total Pork lbs. availble</t>
  </si>
  <si>
    <t>Total Pork Lbs. Planned</t>
  </si>
  <si>
    <t>Net Pork lbs.</t>
  </si>
  <si>
    <t>Pork lbs. DF/CS</t>
  </si>
  <si>
    <t>Total Pork lbs.</t>
  </si>
  <si>
    <t>PORK</t>
  </si>
  <si>
    <t>RA Name / Contact Name</t>
  </si>
  <si>
    <t>Commodity Code #</t>
  </si>
  <si>
    <t>Total Carryover lbs.</t>
  </si>
  <si>
    <t>Total New Diverted lbs.</t>
  </si>
  <si>
    <t>Total lbs Available</t>
  </si>
  <si>
    <t>Total Planned lbs</t>
  </si>
  <si>
    <t>Net Total lbs.</t>
  </si>
  <si>
    <t>Cool School Café Point Total</t>
  </si>
  <si>
    <t>RA Address</t>
  </si>
  <si>
    <t>Chicken (White)</t>
  </si>
  <si>
    <t>100103W</t>
  </si>
  <si>
    <t>Email</t>
  </si>
  <si>
    <t>Chicken (Dark)</t>
  </si>
  <si>
    <t>100103D</t>
  </si>
  <si>
    <t>Phone #</t>
  </si>
  <si>
    <t>Cheese</t>
  </si>
  <si>
    <t>110244</t>
  </si>
  <si>
    <t>Distributor / Warehouse</t>
  </si>
  <si>
    <t>Beef</t>
  </si>
  <si>
    <t>100154 / 100155</t>
  </si>
  <si>
    <t>Pork</t>
  </si>
  <si>
    <t>Servings /
Case</t>
  </si>
  <si>
    <t>CSC Point Total</t>
  </si>
  <si>
    <t>M/MA 
(oz.)</t>
  </si>
  <si>
    <t>Cases Still to be Forecasted</t>
  </si>
  <si>
    <t>Chicken</t>
  </si>
  <si>
    <t>100103 W/D</t>
  </si>
  <si>
    <t>Grand Totals</t>
  </si>
  <si>
    <t>Material Code</t>
  </si>
  <si>
    <t>Status</t>
  </si>
  <si>
    <t>Total CSC Points</t>
  </si>
  <si>
    <t>Total Beef lbs</t>
  </si>
  <si>
    <t>Total Forecast</t>
  </si>
  <si>
    <t>Error Code</t>
  </si>
  <si>
    <t>Product Brand</t>
  </si>
  <si>
    <t>SEPDS Description</t>
  </si>
  <si>
    <t>Pork Sausage Pattie, 1.2 oz.</t>
  </si>
  <si>
    <t>ACT</t>
  </si>
  <si>
    <t>Fully Cooked Meatloaf with Cheese Added, Topped with Ketchup</t>
  </si>
  <si>
    <t>Cheeseburger Meatloaf, 2.9 oz.</t>
  </si>
  <si>
    <t>Down Home Beef Salisbury Steak, 3 oz.</t>
  </si>
  <si>
    <t>Low Sodium Beef Crumbles</t>
  </si>
  <si>
    <t>Fine Beef Crumbles, 2.4 oz.</t>
  </si>
  <si>
    <t>Breaded Beef Patties, 3.35 oz.</t>
  </si>
  <si>
    <t>IW Cheeseburger Mini Twin Sandwiches, 4.7 oz.</t>
  </si>
  <si>
    <t>Smokie Grill® Beef Rib Pattie with Honey BBQ Sauce, 3.25 oz.</t>
  </si>
  <si>
    <t>Smokie Grill® Pork Rib Pattie with Honey BBQ Sauce, 3.25 oz.</t>
  </si>
  <si>
    <t>Wonderbites® Beef Dipper with Teriyaki, 2.8 oz.</t>
  </si>
  <si>
    <t>Flame Grilled Beef Pattie with Onion, 2.6 oz.</t>
  </si>
  <si>
    <t>CN Fully Cooked Flame Broiled Beef Patties w/ Onion (w/ Wrappers)</t>
  </si>
  <si>
    <t>Flame Grilled Beef Burger, 3.0 oz.</t>
  </si>
  <si>
    <t>Flame Grilled Beef Burger, 2.01 oz.</t>
  </si>
  <si>
    <t>Flame Grilled Beef Burger, 2.7 oz.</t>
  </si>
  <si>
    <t>Flame Grilled Beef Burger, 2.4 oz.</t>
  </si>
  <si>
    <t>Breaded Beef Fingers, 0.97 oz.</t>
  </si>
  <si>
    <t>Breaded Pork Steak, 3.85 oz.</t>
  </si>
  <si>
    <t>Beef Crumbles, 2.03 oz.</t>
  </si>
  <si>
    <t>Fully Cooked Whole Grain Breaded Chicken Drumsticks</t>
  </si>
  <si>
    <t>100103 D</t>
  </si>
  <si>
    <t>FC, Whole Grain, Portioned, Breaded Nashville Hot Style Chicken Strips</t>
  </si>
  <si>
    <t>Whole Grain Breaded Nashville Hot MWWM Tenders, 1.55 oz.</t>
  </si>
  <si>
    <t>100103 W</t>
  </si>
  <si>
    <t>FC Wings of Fire Glazed Chicken Wings
(1st and 2nd sections)</t>
  </si>
  <si>
    <t>71-88</t>
  </si>
  <si>
    <t>69-110</t>
  </si>
  <si>
    <t>3.75-6.0</t>
  </si>
  <si>
    <t>Fully Cooked Breaded Chicken Thighs
without back portion</t>
  </si>
  <si>
    <t>Breaded Traditional Chicken Thigh</t>
  </si>
  <si>
    <t>56-100</t>
  </si>
  <si>
    <t>4.7-8.4</t>
  </si>
  <si>
    <t>FC Mesquite Glazed Chicken Thighs</t>
  </si>
  <si>
    <t>Mesquite Glazed Chicken Thigh</t>
  </si>
  <si>
    <t>57-100</t>
  </si>
  <si>
    <t>3.7-6.5</t>
  </si>
  <si>
    <t>IW Whole Grain Garlic Breadstick with Mozzarella Cheese</t>
  </si>
  <si>
    <t xml:space="preserve">IW Garlic Reduced Fat Cheese Breadstick, 2.23 oz. </t>
  </si>
  <si>
    <t>FC Boneless Skinless Low Sodium All Natural Pulled Dark &amp; White Chicken Meat</t>
  </si>
  <si>
    <t>FC CN Whole Grain Homestyle Breaded Chicken Breast Chunks (Whole Muscle)</t>
  </si>
  <si>
    <t>Whole Grain Breaded Homestyle Whole Muscle Boneless Wings</t>
  </si>
  <si>
    <t>FC Chicken Drumsticks with BBQ Sauce Packets</t>
  </si>
  <si>
    <t>Fully Cooked Chicken Drumsticks With BBQ Sauce</t>
  </si>
  <si>
    <t>IW Loaded Cheeseburger Mini Twin Sandwiches, 4.86 oz.</t>
  </si>
  <si>
    <t>FLAMEBROILED BEEF PATTIES MADE WITH APPLESAUCE - CARAMEL COLOR ADDED</t>
  </si>
  <si>
    <t>Flame Grilled Beef Pattie, 2.5 oz.</t>
  </si>
  <si>
    <t>CN FULLY COOKED BEEF BURGER</t>
  </si>
  <si>
    <t>FULLY COOKED HARVEST BREADED BEEF PATTIES MADE WITH APPLESAUCE</t>
  </si>
  <si>
    <t>Harvest Breaded Beef Pattie, 3.2 oz.</t>
  </si>
  <si>
    <t>Mini Breaded Beef Pattie, 1.97 oz.</t>
  </si>
  <si>
    <t>Flame Grilled Beef Pattie, 2.1 oz.</t>
  </si>
  <si>
    <t>Deluxe Beef Meatballs, 0.5 oz.</t>
  </si>
  <si>
    <t>Flame Grilled Beef Pattie, 2.4 oz.</t>
  </si>
  <si>
    <t xml:space="preserve">Breaded Beef Fingers, 0.9 oz. </t>
  </si>
  <si>
    <t>Cooked Beef Patty Crumbles</t>
  </si>
  <si>
    <t>Fully Cooked All-Natural Beef Meatball
(serving size: 3 meatballs = 2.8 oz)</t>
  </si>
  <si>
    <t>FC CN Whole Grain Chicken Pattie Fritters</t>
  </si>
  <si>
    <t>Whole Grain Breaded Chicken Patties, 3.29 oz.</t>
  </si>
  <si>
    <t>FC CN Whole Grain Chicken Chunk Fritters</t>
  </si>
  <si>
    <t>Whole Grain Breaded Chicken Nuggets, 0.66 oz.</t>
  </si>
  <si>
    <t>FC CN Whole Grain Breaded Popcorn Chicken</t>
  </si>
  <si>
    <t>Whole Grain Breaded Popcorn Chicken, 0.26 oz.</t>
  </si>
  <si>
    <t>FC Seasoned Grilled Chicken Fajita Meat</t>
  </si>
  <si>
    <t xml:space="preserve">Fajita Seasoned Chicken Strips, White and Dark Meat, 2.8 oz. </t>
  </si>
  <si>
    <t>Fully Cooked, Breaded Chicken Patties</t>
  </si>
  <si>
    <t>CN FC Breaded Chicken Chunks</t>
  </si>
  <si>
    <t>Whole Grain Breaded Chicken Nuggets, 0.79 oz.</t>
  </si>
  <si>
    <t>CN FC Whole Grain Breaded Chicken Pattie Fritter</t>
  </si>
  <si>
    <t>CN FC Whole Grain Breaded Strip-Shaped Chicken Pattie Fritter</t>
  </si>
  <si>
    <t>Krisp N Krunchy™ Whole Grain Breaded Chicken Tenders, 1.2 oz.</t>
  </si>
  <si>
    <t>FC Fajita Chicken Dark Meat Strips</t>
  </si>
  <si>
    <t>FC CN Whole Grain Breaded Chicken Pattie Hot n Spicy</t>
  </si>
  <si>
    <t>Whole Grain Breaded Hot 'N Spicy Chicken Patties, 3.26 oz.</t>
  </si>
  <si>
    <t>FC Whole Grain Golden Crispy Breaded Chicken Patties</t>
  </si>
  <si>
    <t>FC CN Honey Siracha Flavored Glazed Whole Grain Breaded Chicken Breast Chunks (6pcs/svg)</t>
  </si>
  <si>
    <t>Whole Grain Breaded MWWM Honey Sriracha Glazed Boneless Chicken Wings, 0.86 oz.</t>
  </si>
  <si>
    <t>FC Chicken Meatball</t>
  </si>
  <si>
    <t>FC CN Whole Grain Breaded Chicken Patties</t>
  </si>
  <si>
    <t>Whole Grain Breaded Patties, 3.4 oz.</t>
  </si>
  <si>
    <t>FC CN Whole Grain Breaded Chicken Nuggets</t>
  </si>
  <si>
    <t>Whole Grain Breaded Chicken Chunks, 0.68 oz.</t>
  </si>
  <si>
    <t xml:space="preserve">FC  Boneless, Skinless Chicken Dark Meat </t>
  </si>
  <si>
    <t>Chicken Strips with Grill Marks, 2.85 oz.</t>
  </si>
  <si>
    <t xml:space="preserve">FC  Chicken Sausage Pattie </t>
  </si>
  <si>
    <t>Chicken Sausage Patties, 1.43 oz.</t>
  </si>
  <si>
    <t>FC Pancake Sausage Bites (5/0.58 oz pieces)</t>
  </si>
  <si>
    <t>Whole Grain Breaded Pancake Flavored Chicken Sausage Bites, 0.58 oz.</t>
  </si>
  <si>
    <t>FC Sliced Chicken Ham</t>
  </si>
  <si>
    <t>FC Whole Grain Breaded C hicken Breast Chunks (6 pcs/svg)</t>
  </si>
  <si>
    <t>Whole Grain Breaded MWWM Homestyle Boneless Chicken Wings, 0.85 oz.</t>
  </si>
  <si>
    <t>Fully Cooked Mesquite Glazed Chicken Pieces</t>
  </si>
  <si>
    <t>Seasoned, Glazed, Mesquite &amp; Smoke Flavored ProPortion® Bone-In Chicken</t>
  </si>
  <si>
    <t>FC WG Ice Glazed Battered White Meat Chicken Chunks</t>
  </si>
  <si>
    <t>Whole Grain Battered Tempura Style Chicken Nuggets, 0.75 oz.</t>
  </si>
  <si>
    <t>FC Oven Roasted Glazed Drumstick</t>
  </si>
  <si>
    <t>Glazed Oven Roasted Chicken Drumsticks</t>
  </si>
  <si>
    <t>80-120</t>
  </si>
  <si>
    <t>FC Mesquite Glazed Drumstick</t>
  </si>
  <si>
    <t>Mesquite Glazed Chicken Drumsticks</t>
  </si>
  <si>
    <t>FC Whole Grain Breaded, Homestyle, Portioned Chicken Breast Chunks</t>
  </si>
  <si>
    <t>Fully Cooked Mini Corn Dogs</t>
  </si>
  <si>
    <t>Whole Grain Mini Chicken Corn Dog Bites, 0.67 oz.</t>
  </si>
  <si>
    <t>FC Whole Grain, Portioned, Breaded Nashville Hot Style Chicken Chunks, w/RMT</t>
  </si>
  <si>
    <t>Mega Minis® Whole Grain Breaded Nashville Hot MWWM Chunks, 0.45 oz.</t>
  </si>
  <si>
    <t>FC Whole Grain, Portioned, Waffle Battered Chicken Breast Chunks</t>
  </si>
  <si>
    <t>Mega Minis® Whole Grain Breaded Waffle Flavored MWWM Chicken Chunks, 0.54 oz.</t>
  </si>
  <si>
    <t>7" Bulk WG Cheese Pizza Stick Filled</t>
  </si>
  <si>
    <t>Fully Cooked Grilled Patty W/D</t>
  </si>
  <si>
    <t>Grilled Chicken Patties, 2.47 oz.</t>
  </si>
  <si>
    <t>72-113</t>
  </si>
  <si>
    <t>Chicken Ham &amp; Cheese on a Whole Grain Hoagie Bun</t>
  </si>
  <si>
    <t>IW Chicken Ham and Cheese Sandwich, 5.22 oz.</t>
  </si>
  <si>
    <t>FC Oven Roasted Glazed Chicken Wings (1st and 2nd sections)</t>
  </si>
  <si>
    <t>Oven Roasted Glazed Chicken Wings</t>
  </si>
  <si>
    <t>5.4-6.73</t>
  </si>
  <si>
    <t>Chicken Corn Dogs, 4.0 oz.</t>
  </si>
  <si>
    <t>Fully Cooked Whole Grain Breaded Chicken Patties on a whole grain biscuit</t>
  </si>
  <si>
    <t>Fully Cooked, Homestyle, Breaded, Chicken Breast Tenderloins (Whole Muscle)</t>
  </si>
  <si>
    <t>Whole Grain Breaded Homestyle Whole Muscle Tenderloin, 2.23 oz.</t>
  </si>
  <si>
    <t>FC Grilled Chicken Breast Filet</t>
  </si>
  <si>
    <t>FC Diced Chicken Meat</t>
  </si>
  <si>
    <t>104-136</t>
  </si>
  <si>
    <t xml:space="preserve"> FC CN Whole Grain Golden Crispy Breaded Chicken Breast Filet</t>
  </si>
  <si>
    <t>Whole Grain Breaded Golden Crispy MWWM Chicken Filets, 3.75 oz.</t>
  </si>
  <si>
    <t>FC CN Whole Grain Homestyle Chicken Breast Filets</t>
  </si>
  <si>
    <t>Whole Grain Breaded Southern Style MWWM Chicken Filets, 2.12 oz.</t>
  </si>
  <si>
    <t>FC CN Whole Grain Golden Crispy Chicken Pattie Fritters</t>
  </si>
  <si>
    <t>FC CN Whole Grain Breaded Hot &amp; Spicy Chicken Breast Filets</t>
  </si>
  <si>
    <t>Whole Grain Breaded Hot 'N Spicy MWWM Chicken Filets, 3.75 oz.</t>
  </si>
  <si>
    <t>FC CN Whole Grain Hot and Spicy Chicken Pattie Fritters</t>
  </si>
  <si>
    <t>Whole Grain Breaded Hot 'N Spicy Chicken Patties, 3.00 oz.</t>
  </si>
  <si>
    <t>Fully Cooked Glazed Filet</t>
  </si>
  <si>
    <t>Grilled MWWM Chicken Filets, 2.26 oz.</t>
  </si>
  <si>
    <t xml:space="preserve"> FC Whole Grain Golden Crispy Breaded Chicken Tenders</t>
  </si>
  <si>
    <t>Whole Grain Breaded Golden Crispy MWWM Chicken Tenders, 2.07 oz.</t>
  </si>
  <si>
    <t>FC CN Whole Grain Golden Crispy Chicken Tender Shaped Fritters (3 Piece Serving)</t>
  </si>
  <si>
    <t>Whole Grain Breaded Golden Crispy Chicken Tenders, 1.13 oz.</t>
  </si>
  <si>
    <t>FC CN Whole Grain Breaded Hot &amp; Spicy Chicken Tenders</t>
  </si>
  <si>
    <t>Whole Grain Breaded Hot N Spicy MWWM Chicken Tenders, 2.05 oz.</t>
  </si>
  <si>
    <t>FC CN Whole Grain Hot &amp; Spicy Chicken Tender Shaped Patties</t>
  </si>
  <si>
    <t>Whole Grain Breaded Hot 'N Spicy Chicken Tenders, 1.14 oz.</t>
  </si>
  <si>
    <t>FC, Whole Grain, Golden Crispy Breaded Chicken Breast Chunks</t>
  </si>
  <si>
    <t>Whole Grain Breaded Golden Crispy MWWM Boneless Chicken Wings, 0.79 oz.</t>
  </si>
  <si>
    <t>FC CN Whole Grain Golden Crispy Chicken Chunk-shaped Pattie Fritters</t>
  </si>
  <si>
    <t>FC CN Whole Grain Golden Crispy Chicken Stick Fritters</t>
  </si>
  <si>
    <t>Whole Grain Breaded Golden Crispy Chicken Fries, 0.43 oz.</t>
  </si>
  <si>
    <t>FC CN Whole Grain Golden Crispy Popcorn Chicken  Fitters</t>
  </si>
  <si>
    <t>Whole Grain Breaded Golden Crispy Popcorn Chicken, 0.28 oz.</t>
  </si>
  <si>
    <t>FC CN Whole Grain Breaded Hot &amp; Spicy Chicken Breast Chunks</t>
  </si>
  <si>
    <t>Whole Grain Breaded Hot 'N Spicy MWWM Boneless Chicken Wings, 0.76 oz.</t>
  </si>
  <si>
    <t>FC CN Whole Grain Hot &amp; Spicy Popcorn Chicken Pattie Fritters</t>
  </si>
  <si>
    <t>Whole Grain Breaded Hot 'N Spicy Popcorn Chicken, 0.27 oz.</t>
  </si>
  <si>
    <t>Fully Cooked Breaded Assorted Chicken Pieces</t>
  </si>
  <si>
    <t>Whole Grain Breaded Traditional ProPortion® Bone-In Chicken</t>
  </si>
  <si>
    <t>Whole Grain Breaded Traditional Chicken Drumsticks</t>
  </si>
  <si>
    <t>6" WGR BOSCO STICKS</t>
  </si>
  <si>
    <t>Reduced Fat Cheese Breadsticks, 2.15 oz.</t>
  </si>
  <si>
    <t>7" BOSCO STICKS</t>
  </si>
  <si>
    <t>Par-baked LMPS Cheese Breadstick, 2.99 oz</t>
  </si>
  <si>
    <t>7" WG BOSCO STICKS</t>
  </si>
  <si>
    <t>5" WG CHEESE STICK</t>
  </si>
  <si>
    <t xml:space="preserve">100% LMPS Cheese Breadsticks, 2.15 oz. </t>
  </si>
  <si>
    <t>7" BULK WG PEPPERONI PIZZA BOSCO BREADSTICK</t>
  </si>
  <si>
    <t>Pepperoni Pizza Sticks, 3.77 oz.</t>
  </si>
  <si>
    <t>6" WGR IW BOSCO STICKS</t>
  </si>
  <si>
    <t>FC CN Whole Grain Homestyle Breaded Chicken Strips</t>
  </si>
  <si>
    <t>Chart for Commodity Summary</t>
  </si>
  <si>
    <t>DF #</t>
  </si>
  <si>
    <t>Term</t>
  </si>
  <si>
    <t>$/lb</t>
  </si>
  <si>
    <t>Column1</t>
  </si>
  <si>
    <t>CHICKEN LARGE CHILLED -BULK</t>
  </si>
  <si>
    <t>Chicken Only Calculator'!$A$9:$R$120</t>
  </si>
  <si>
    <t>Truckload lbs.</t>
  </si>
  <si>
    <t>White</t>
  </si>
  <si>
    <t>Dark</t>
  </si>
  <si>
    <t>Type of Beef</t>
  </si>
  <si>
    <t>Frozen Beef - 100154</t>
  </si>
  <si>
    <t>CHEESE MOZ LM PT SKM UNFZ PROC PK(41125)</t>
  </si>
  <si>
    <t>Cheese Only Calculator'!$A$9:$R$120</t>
  </si>
  <si>
    <t>Fresh Beef - 100155</t>
  </si>
  <si>
    <t>Beef Only Calculator'!$A$9:$R$120</t>
  </si>
  <si>
    <t>PORK PICNIC BNLS FRZ
CTN-60 LB</t>
  </si>
  <si>
    <t>Pork Only Calculator'!$A$9:$R$120</t>
  </si>
  <si>
    <t>Chart for Forecast Summary</t>
  </si>
  <si>
    <t>YN</t>
  </si>
  <si>
    <t>Chicken W/D</t>
  </si>
  <si>
    <t>Yes</t>
  </si>
  <si>
    <t>Chicken DRK</t>
  </si>
  <si>
    <t>No</t>
  </si>
  <si>
    <t>Chicken WHT</t>
  </si>
  <si>
    <t>BEEF COARSE GROUND
FRZ CTN-60 LB</t>
  </si>
  <si>
    <t>Frz. Beef</t>
  </si>
  <si>
    <t>FC, Hot and Spicy Breaded Chicken Breast
Filets (Whole Muscle)</t>
  </si>
  <si>
    <t>5.40 - 6.73</t>
  </si>
  <si>
    <t>Wings of Fire Bone-In Chicken Wings</t>
  </si>
  <si>
    <t>4.21-6.6oz</t>
  </si>
  <si>
    <t>57 - 100</t>
  </si>
  <si>
    <t>Cheese Pizza Breadsticks, 3.77 oz.</t>
  </si>
  <si>
    <t>4.7-8.4oz</t>
  </si>
  <si>
    <t>IW Cheese Breadsticks, 2.5 oz.</t>
  </si>
  <si>
    <t>Mega Minis® Whole Grain Breaded Homestyle Chicken Chunks, 0.43 oz.</t>
  </si>
  <si>
    <t>Flambroiled Beef Salisbury Steak (Caramel Color Added)</t>
  </si>
  <si>
    <t>Fully Cooked Homestyle Country Fried Breaded Beef Steak</t>
  </si>
  <si>
    <t>Deluxe Beef Meatballs</t>
  </si>
  <si>
    <t>Fully Cooked Flamebroiled Rib Shaped Beef Patty with Honey BBQ Sauce</t>
  </si>
  <si>
    <t>Fully Cooked Flamebroiled Rib Shaped Pork Patty with Honey BBQ Sauce</t>
  </si>
  <si>
    <t>Fully Cooked Flamebroiled Strip Shaped Beef Patties with Teriyaki Sauce</t>
  </si>
  <si>
    <t>Fully Cooked Pub Style Beef Steak Burgers</t>
  </si>
  <si>
    <t xml:space="preserve">FLAMEBROILED BEEF STEAK BURGER </t>
  </si>
  <si>
    <t>Fully Cooked Flamebroiled Beef Steak Burger with Caramel Color Added</t>
  </si>
  <si>
    <t>Deluxe Flamebroiled Beef Steak Burger - Caramel Color Added</t>
  </si>
  <si>
    <t>Fully Cooked Country Fried Breaded Pork Steaks Chopped &amp; Formed</t>
  </si>
  <si>
    <t>Fully Cooked Pork Sausage Patties</t>
  </si>
  <si>
    <t>CN Flamebroiled Beef Steaks</t>
  </si>
  <si>
    <t>Fully Cooked Taco Seasoned Chopped Chicken Crumbles</t>
  </si>
  <si>
    <t>Taco Seasoned Chopped Chicken</t>
  </si>
  <si>
    <t>IW Loaded Cheeseburger Mini Twin Sandwiches</t>
  </si>
  <si>
    <t>IW Cheeseburger Mini Twin Sandwiches</t>
  </si>
  <si>
    <t>Country Fried Breaded Beef Steak Fritter</t>
  </si>
  <si>
    <t>Fully Cooked Flame Broiled Beef Pattie - Caramel Color Added</t>
  </si>
  <si>
    <t>Fully Cooked Flame Broiled Beef Patties - Caramel Color Added</t>
  </si>
  <si>
    <t>CN Fully Cooked Flamebroiled Beef Steak Patties</t>
  </si>
  <si>
    <t>Fully Cooked Home Style Country Fried Breaded Beef Steak, Stick Shaped</t>
  </si>
  <si>
    <t>All Natural** Beef Meatball, 0.92 oz</t>
  </si>
  <si>
    <t>Country Fried Breaded Beef Patties, Stick Shaped (4 @ 0.97 oz.)</t>
  </si>
  <si>
    <t>Krisp N Krunchy™ Whole Grain Breaded Chicken Patties Fritter, 3.53 oz.</t>
  </si>
  <si>
    <t xml:space="preserve">Chicken Meatballs, 0.54 oz. </t>
  </si>
  <si>
    <t>Chicken Meatballs, 0.92 oz.</t>
  </si>
  <si>
    <t>IW Grilled Chicken with Hot Pepper Cheese Mini Twin Sandwiches, 4.78 oz.</t>
  </si>
  <si>
    <t>Fully Cooked Whole Grain Chicken Corn Dogs, Batter Wrapped Uncured Chicken Frank on a Stick</t>
  </si>
  <si>
    <t>FC CN Whole Grain Breaded Dill Flavored</t>
  </si>
  <si>
    <t>Whole Grain Breaded Dill Flavored Whole Muscle Boneless Wings</t>
  </si>
  <si>
    <t>Red Label™ Whole Muscle Grilled Chicken Filets, 3 oz.</t>
  </si>
  <si>
    <t>FC CN Whole Grain Homestyle Breaded Chicken Breast Filets (Whole Muscle)</t>
  </si>
  <si>
    <t>Fully Cooked Sliced Beef Chopped &amp; Formed</t>
  </si>
  <si>
    <t>CN Fully Cooked Sliced Beef Chopped &amp; Formed</t>
  </si>
  <si>
    <t>Fully Cooked, Whole Grain Waffle Flavored White Meat Chicken  Chunk- Shaped Pattie Fritters</t>
  </si>
  <si>
    <t>Mega Minis® Whole Grain Breaded Waffle Flavored Chicken Chunks, 0.54 oz.</t>
  </si>
  <si>
    <t>Fully Cooked Golden Crispy Breaded Beef Chunk-Shaped Patties</t>
  </si>
  <si>
    <t>Tyson Foods SY 25-26 Commodity Calculator</t>
  </si>
  <si>
    <t>SY25-26 Chicken Commodity Calculator</t>
  </si>
  <si>
    <t>Enter your total New Poultry Diversions in lbs for SY25-26</t>
  </si>
  <si>
    <t>SY25-26 Cheese Commodity Calculator</t>
  </si>
  <si>
    <t>Total New Cheese Diversions in lbs for SY25-26</t>
  </si>
  <si>
    <t>Carryover lbs. from SY24-25</t>
  </si>
  <si>
    <t>Was this item used in SY24-25?</t>
  </si>
  <si>
    <t>SY25-26 Beef Commodity Calculator</t>
  </si>
  <si>
    <t>Total New Beef Diversions in lbs. for SY25-26</t>
  </si>
  <si>
    <t>SY25-26 Pork Commodity Calculator</t>
  </si>
  <si>
    <t>Total New Pork Diversions in lbs. for SY25-26</t>
  </si>
  <si>
    <t>Tyson Foods SY25-26 
Commodity Calculator Summary</t>
  </si>
  <si>
    <t>Tyson Foods SY25-26 Commodity Calculator 
Forecast Summary</t>
  </si>
  <si>
    <t>SY25-26 Commodity Calculator</t>
  </si>
  <si>
    <r>
      <rPr>
        <sz val="48"/>
        <color theme="1"/>
        <rFont val="Century Schoolbook"/>
        <family val="1"/>
      </rPr>
      <t>Forecasting</t>
    </r>
    <r>
      <rPr>
        <sz val="28"/>
        <color theme="1"/>
        <rFont val="Century Schoolbook"/>
        <family val="1"/>
      </rPr>
      <t xml:space="preserve">
Plan out when you want your product by month</t>
    </r>
  </si>
  <si>
    <r>
      <rPr>
        <sz val="48"/>
        <color theme="1"/>
        <rFont val="Century Schoolbook"/>
        <family val="1"/>
      </rPr>
      <t>Forecasting</t>
    </r>
    <r>
      <rPr>
        <sz val="24"/>
        <color theme="1"/>
        <rFont val="Century Schoolbook"/>
        <family val="1"/>
      </rPr>
      <t xml:space="preserve">
Plan out when you want your product by month</t>
    </r>
  </si>
  <si>
    <r>
      <rPr>
        <sz val="48"/>
        <color theme="1"/>
        <rFont val="Century Schoolbook"/>
        <family val="1"/>
      </rPr>
      <t>Forecasting</t>
    </r>
    <r>
      <rPr>
        <sz val="36"/>
        <color theme="1"/>
        <rFont val="Century Schoolbook"/>
        <family val="1"/>
      </rPr>
      <t xml:space="preserve">
</t>
    </r>
    <r>
      <rPr>
        <sz val="28"/>
        <color theme="1"/>
        <rFont val="Century Schoolbook"/>
        <family val="1"/>
      </rPr>
      <t>Plan out when you want your product by month</t>
    </r>
  </si>
  <si>
    <t>Cooked Seasoned Beef Crumbles</t>
  </si>
  <si>
    <t>Mega Minis, FC, Homestlye Breaded
Popocorn Chicken, Dark Meat Chicken
Patties</t>
  </si>
  <si>
    <t>Fully Cooked Hot &amp; Spicy Breaded BeefChunk-Shaped Patties</t>
  </si>
  <si>
    <t>CN Fully Cooked Beef Taco Crumbles</t>
  </si>
  <si>
    <t>FC GRL CKN Patty with Hot Pepper Cheese Mini Twin Sandwich on a WG Bun</t>
  </si>
  <si>
    <t>Fully Cooked Whole Grain Breaded Chicken Patties Mini Twin Sandwich on a Whole Grain Bun</t>
  </si>
  <si>
    <t>Apx 171</t>
  </si>
  <si>
    <t>DNB SY25-26</t>
  </si>
  <si>
    <t>Beef Meatballs, 0.50 oz.</t>
  </si>
  <si>
    <t>Flame Grilled Gluten Free Chopped Beef Burger, 2.30 oz.</t>
  </si>
  <si>
    <t>AdvancePierre™ Philly Beef Steak, 2.5 oz.</t>
  </si>
  <si>
    <t>Golden Crispy Breaded Beef Bites, 0.58 oz.</t>
  </si>
  <si>
    <t>Hot 'N Spicy Breaded Beef Bites, 0.58 oz.</t>
  </si>
  <si>
    <t>Beef Taco Meat, 2.70oz</t>
  </si>
  <si>
    <t>Gluten Free Beef Burger, 2.0 oz.</t>
  </si>
  <si>
    <t>Flame Grilled Chopped Beef Steak, 3 oz.</t>
  </si>
  <si>
    <t>Fine Beef Crumbles, 2.50 oz.</t>
  </si>
  <si>
    <t>Philly Beef Steak, 2.50 oz.</t>
  </si>
  <si>
    <t>Whole Grain Breaded Chicken Patties, 4 oz.</t>
  </si>
  <si>
    <t>Fajita Chicken Strips, 3 oz.</t>
  </si>
  <si>
    <t>Whole Grain Breaded Golden Crispy Chicken Patties, 1.60 oz.</t>
  </si>
  <si>
    <t>Sliced Black Forest Chicken Ham, 0.50 oz.</t>
  </si>
  <si>
    <t>Mega Minis® Whole Grain Breaded Homestyle MWWM Chicken Chunks, 0.43 oz.</t>
  </si>
  <si>
    <t>IW Breaded Chicken Mini Twin Sandwiches, 5.33 oz.</t>
  </si>
  <si>
    <t>IW Breaded Chicken Biscuit Sandwich, 3.50 oz.</t>
  </si>
  <si>
    <t>All Natural** Low Sodium Diced Chicken, 2.30 oz.</t>
  </si>
  <si>
    <t>All Natural** Low Sodium Pulled Chicken, 2.20 oz. (65/35 Dark/White)</t>
  </si>
  <si>
    <t>Whole Grain Breaded Homestyle Whole Muscle Chicken Breast Filets, 4 oz.</t>
  </si>
  <si>
    <t xml:space="preserve">Whole Grain Breaded Golden Crispy Patties, 3 oz. </t>
  </si>
  <si>
    <t>Whole Muscle Hot &amp; Spicy Chicken Breast Filets, 4 oz.</t>
  </si>
  <si>
    <t>Whole Grain Breaded Golden Crispy Chicken Nuggets, 0.60 oz.</t>
  </si>
  <si>
    <t>Reduced Fat Cheese Breadsticks, 2.96 oz.</t>
  </si>
  <si>
    <t>Whole Grain Breaded Homestyle MWWM Chicken Tenders, 1.50 oz.</t>
  </si>
  <si>
    <t>Fill out the individual calculator tabs for the corresponding commodities you are diverting for SY25-26.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</si>
</sst>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49" x14ac:knownFonts="1">
    <font>
      <sz val="11"/>
      <color theme="1"/>
      <name val="Calibri"/>
      <family val="2"/>
      <scheme val="minor"/>
    </font>
    <font>
      <sz val="11"/>
      <color theme="1"/>
      <name val="Calibri"/>
      <family val="2"/>
      <scheme val="minor"/>
    </font>
    <font>
      <sz val="10"/>
      <name val="Arial"/>
      <family val="2"/>
    </font>
    <font>
      <sz val="19"/>
      <color theme="1"/>
      <name val="Calibri"/>
      <family val="2"/>
      <scheme val="minor"/>
    </font>
    <font>
      <b/>
      <sz val="18"/>
      <color theme="0"/>
      <name val="Arial"/>
      <family val="2"/>
    </font>
    <font>
      <b/>
      <sz val="18"/>
      <color theme="0"/>
      <name val="Calibri"/>
      <family val="2"/>
      <scheme val="minor"/>
    </font>
    <font>
      <b/>
      <sz val="14"/>
      <color theme="0"/>
      <name val="Calibri"/>
      <family val="2"/>
      <scheme val="minor"/>
    </font>
    <font>
      <sz val="16"/>
      <name val="Calibri"/>
      <family val="2"/>
      <scheme val="minor"/>
    </font>
    <font>
      <sz val="72"/>
      <color rgb="FF3366CC"/>
      <name val="Calibri"/>
      <family val="2"/>
      <scheme val="minor"/>
    </font>
    <font>
      <b/>
      <sz val="18"/>
      <name val="Calibri"/>
      <family val="2"/>
      <scheme val="minor"/>
    </font>
    <font>
      <b/>
      <sz val="16"/>
      <color theme="0"/>
      <name val="Calibri"/>
      <family val="2"/>
      <scheme val="minor"/>
    </font>
    <font>
      <sz val="10"/>
      <name val="Helv"/>
    </font>
    <font>
      <sz val="65"/>
      <color rgb="FF3366CC"/>
      <name val="Calibri"/>
      <family val="2"/>
      <scheme val="minor"/>
    </font>
    <font>
      <b/>
      <sz val="12"/>
      <color theme="0"/>
      <name val="Arial"/>
      <family val="2"/>
    </font>
    <font>
      <b/>
      <sz val="12"/>
      <color theme="0"/>
      <name val="Calibri"/>
      <family val="2"/>
      <scheme val="minor"/>
    </font>
    <font>
      <b/>
      <sz val="11"/>
      <color theme="0"/>
      <name val="Calibri"/>
      <family val="2"/>
      <scheme val="minor"/>
    </font>
    <font>
      <sz val="18"/>
      <color theme="0"/>
      <name val="Calibri"/>
      <family val="2"/>
      <scheme val="minor"/>
    </font>
    <font>
      <sz val="18"/>
      <color theme="1"/>
      <name val="Calibri"/>
      <family val="2"/>
      <scheme val="minor"/>
    </font>
    <font>
      <sz val="14"/>
      <color rgb="FF002554"/>
      <name val="Calibri"/>
      <family val="2"/>
      <scheme val="minor"/>
    </font>
    <font>
      <sz val="14"/>
      <color theme="1"/>
      <name val="Calibri"/>
      <family val="2"/>
      <scheme val="minor"/>
    </font>
    <font>
      <sz val="11"/>
      <color theme="1"/>
      <name val="Century Schoolbook"/>
      <family val="1"/>
    </font>
    <font>
      <sz val="11"/>
      <color theme="0"/>
      <name val="Century Schoolbook"/>
      <family val="1"/>
    </font>
    <font>
      <sz val="18"/>
      <color theme="1"/>
      <name val="Century Schoolbook"/>
      <family val="1"/>
    </font>
    <font>
      <sz val="14"/>
      <color theme="1"/>
      <name val="Century Schoolbook"/>
      <family val="1"/>
    </font>
    <font>
      <sz val="14"/>
      <color rgb="FF3366CC"/>
      <name val="Century Schoolbook"/>
      <family val="1"/>
    </font>
    <font>
      <b/>
      <sz val="14"/>
      <color theme="0"/>
      <name val="Century Schoolbook"/>
      <family val="1"/>
    </font>
    <font>
      <b/>
      <sz val="14"/>
      <name val="Century Schoolbook"/>
      <family val="1"/>
    </font>
    <font>
      <sz val="14"/>
      <color theme="0"/>
      <name val="Century Schoolbook"/>
      <family val="1"/>
    </font>
    <font>
      <sz val="14"/>
      <name val="Century Schoolbook"/>
      <family val="1"/>
    </font>
    <font>
      <b/>
      <sz val="14"/>
      <color theme="1"/>
      <name val="Century Schoolbook"/>
      <family val="1"/>
    </font>
    <font>
      <sz val="11"/>
      <color rgb="FFFF0000"/>
      <name val="Century Schoolbook"/>
      <family val="1"/>
    </font>
    <font>
      <sz val="20"/>
      <color theme="0"/>
      <name val="Century Schoolbook"/>
      <family val="1"/>
    </font>
    <font>
      <sz val="11"/>
      <color theme="9"/>
      <name val="Calibri"/>
      <family val="2"/>
      <scheme val="minor"/>
    </font>
    <font>
      <b/>
      <sz val="20"/>
      <name val="Century Schoolbook"/>
      <family val="1"/>
    </font>
    <font>
      <sz val="14"/>
      <color theme="9"/>
      <name val="Century Schoolbook"/>
      <family val="1"/>
    </font>
    <font>
      <b/>
      <sz val="18"/>
      <color theme="0"/>
      <name val="Century Schoolbook"/>
      <family val="1"/>
    </font>
    <font>
      <b/>
      <sz val="16"/>
      <color theme="0"/>
      <name val="Century Schoolbook"/>
      <family val="1"/>
    </font>
    <font>
      <sz val="12"/>
      <color theme="1"/>
      <name val="Century Schoolbook"/>
      <family val="1"/>
    </font>
    <font>
      <sz val="8"/>
      <name val="Calibri"/>
      <family val="2"/>
      <scheme val="minor"/>
    </font>
    <font>
      <b/>
      <sz val="22"/>
      <color theme="1"/>
      <name val="Calibri"/>
      <family val="2"/>
      <scheme val="minor"/>
    </font>
    <font>
      <sz val="14"/>
      <name val="Calibri"/>
      <family val="2"/>
      <scheme val="minor"/>
    </font>
    <font>
      <sz val="11"/>
      <name val="Calibri"/>
      <family val="2"/>
      <scheme val="minor"/>
    </font>
    <font>
      <sz val="13"/>
      <name val="Calibri"/>
      <family val="2"/>
      <scheme val="minor"/>
    </font>
    <font>
      <sz val="65"/>
      <color theme="1"/>
      <name val="Calibri"/>
      <family val="2"/>
      <scheme val="minor"/>
    </font>
    <font>
      <sz val="48"/>
      <color theme="1"/>
      <name val="Century Schoolbook"/>
      <family val="1"/>
    </font>
    <font>
      <sz val="28"/>
      <color theme="1"/>
      <name val="Century Schoolbook"/>
      <family val="1"/>
    </font>
    <font>
      <sz val="24"/>
      <color theme="1"/>
      <name val="Century Schoolbook"/>
      <family val="1"/>
    </font>
    <font>
      <sz val="36"/>
      <color theme="1"/>
      <name val="Century Schoolbook"/>
      <family val="1"/>
    </font>
    <font>
      <sz val="14"/>
      <color theme="6" tint="0.79998168889431442"/>
      <name val="Century Schoolbook"/>
      <family val="1"/>
    </font>
  </fonts>
  <fills count="19">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FFFF99"/>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75787B"/>
        <bgColor indexed="64"/>
      </patternFill>
    </fill>
    <fill>
      <patternFill patternType="solid">
        <fgColor rgb="FFFDE9E0"/>
        <bgColor indexed="64"/>
      </patternFill>
    </fill>
    <fill>
      <patternFill patternType="solid">
        <fgColor rgb="FFF3AF00"/>
        <bgColor indexed="64"/>
      </patternFill>
    </fill>
    <fill>
      <patternFill patternType="solid">
        <fgColor rgb="FF53565A"/>
        <bgColor indexed="64"/>
      </patternFill>
    </fill>
    <fill>
      <patternFill patternType="solid">
        <fgColor rgb="FFEDF3F9"/>
        <bgColor indexed="64"/>
      </patternFill>
    </fill>
    <fill>
      <patternFill patternType="solid">
        <fgColor theme="4" tint="0.79998168889431442"/>
        <bgColor indexed="64"/>
      </patternFill>
    </fill>
    <fill>
      <patternFill patternType="solid">
        <fgColor theme="9"/>
        <bgColor indexed="64"/>
      </patternFill>
    </fill>
    <fill>
      <patternFill patternType="solid">
        <fgColor theme="2"/>
        <bgColor indexed="64"/>
      </patternFill>
    </fill>
    <fill>
      <patternFill patternType="solid">
        <fgColor theme="6" tint="0.79998168889431442"/>
        <bgColor indexed="64"/>
      </patternFill>
    </fill>
    <fill>
      <patternFill patternType="solid">
        <fgColor theme="4"/>
        <bgColor indexed="64"/>
      </patternFill>
    </fill>
    <fill>
      <patternFill patternType="solid">
        <fgColor theme="7"/>
        <bgColor indexed="64"/>
      </patternFill>
    </fill>
    <fill>
      <patternFill patternType="solid">
        <fgColor theme="1"/>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auto="1"/>
      </bottom>
      <diagonal/>
    </border>
    <border>
      <left style="dashed">
        <color indexed="64"/>
      </left>
      <right style="dashed">
        <color indexed="64"/>
      </right>
      <top style="dashed">
        <color indexed="64"/>
      </top>
      <bottom style="dashed">
        <color indexed="64"/>
      </bottom>
      <diagonal/>
    </border>
    <border>
      <left style="thin">
        <color theme="0" tint="-0.34998626667073579"/>
      </left>
      <right style="thin">
        <color theme="0" tint="-0.34998626667073579"/>
      </right>
      <top style="thin">
        <color auto="1"/>
      </top>
      <bottom/>
      <diagonal/>
    </border>
    <border>
      <left/>
      <right style="thin">
        <color theme="0" tint="-0.34998626667073579"/>
      </right>
      <top style="thin">
        <color auto="1"/>
      </top>
      <bottom/>
      <diagonal/>
    </border>
    <border>
      <left/>
      <right/>
      <top/>
      <bottom style="thin">
        <color theme="4" tint="0.39997558519241921"/>
      </bottom>
      <diagonal/>
    </border>
    <border>
      <left style="medium">
        <color rgb="FF53565A"/>
      </left>
      <right style="medium">
        <color rgb="FF53565A"/>
      </right>
      <top style="medium">
        <color rgb="FF53565A"/>
      </top>
      <bottom style="medium">
        <color rgb="FF53565A"/>
      </bottom>
      <diagonal/>
    </border>
    <border>
      <left style="medium">
        <color rgb="FF53565A"/>
      </left>
      <right/>
      <top style="medium">
        <color rgb="FF53565A"/>
      </top>
      <bottom style="medium">
        <color rgb="FF53565A"/>
      </bottom>
      <diagonal/>
    </border>
    <border>
      <left/>
      <right/>
      <top style="medium">
        <color rgb="FF53565A"/>
      </top>
      <bottom style="medium">
        <color rgb="FF53565A"/>
      </bottom>
      <diagonal/>
    </border>
    <border>
      <left/>
      <right style="medium">
        <color rgb="FF53565A"/>
      </right>
      <top style="medium">
        <color rgb="FF53565A"/>
      </top>
      <bottom style="medium">
        <color rgb="FF53565A"/>
      </bottom>
      <diagonal/>
    </border>
    <border>
      <left style="medium">
        <color rgb="FF53565A"/>
      </left>
      <right style="medium">
        <color rgb="FF53565A"/>
      </right>
      <top/>
      <bottom/>
      <diagonal/>
    </border>
    <border>
      <left style="medium">
        <color rgb="FF53565A"/>
      </left>
      <right style="medium">
        <color rgb="FF53565A"/>
      </right>
      <top/>
      <bottom style="dashed">
        <color indexed="64"/>
      </bottom>
      <diagonal/>
    </border>
    <border>
      <left style="medium">
        <color rgb="FF53565A"/>
      </left>
      <right style="dashed">
        <color indexed="64"/>
      </right>
      <top/>
      <bottom style="dashed">
        <color indexed="64"/>
      </bottom>
      <diagonal/>
    </border>
    <border>
      <left style="dashed">
        <color indexed="64"/>
      </left>
      <right style="medium">
        <color rgb="FF53565A"/>
      </right>
      <top/>
      <bottom style="dashed">
        <color indexed="64"/>
      </bottom>
      <diagonal/>
    </border>
    <border>
      <left style="medium">
        <color rgb="FF53565A"/>
      </left>
      <right style="dashed">
        <color indexed="64"/>
      </right>
      <top style="dashed">
        <color indexed="64"/>
      </top>
      <bottom style="dashed">
        <color indexed="64"/>
      </bottom>
      <diagonal/>
    </border>
    <border>
      <left style="dashed">
        <color indexed="64"/>
      </left>
      <right style="medium">
        <color rgb="FF53565A"/>
      </right>
      <top style="dashed">
        <color indexed="64"/>
      </top>
      <bottom style="dashed">
        <color indexed="64"/>
      </bottom>
      <diagonal/>
    </border>
    <border>
      <left style="medium">
        <color rgb="FF53565A"/>
      </left>
      <right/>
      <top/>
      <bottom/>
      <diagonal/>
    </border>
    <border>
      <left/>
      <right style="medium">
        <color rgb="FF53565A"/>
      </right>
      <top/>
      <bottom/>
      <diagonal/>
    </border>
    <border>
      <left style="medium">
        <color rgb="FF53565A"/>
      </left>
      <right/>
      <top style="medium">
        <color rgb="FF53565A"/>
      </top>
      <bottom/>
      <diagonal/>
    </border>
    <border>
      <left/>
      <right/>
      <top style="medium">
        <color rgb="FF53565A"/>
      </top>
      <bottom/>
      <diagonal/>
    </border>
    <border>
      <left/>
      <right style="medium">
        <color rgb="FF53565A"/>
      </right>
      <top style="medium">
        <color rgb="FF53565A"/>
      </top>
      <bottom/>
      <diagonal/>
    </border>
    <border>
      <left style="medium">
        <color rgb="FF53565A"/>
      </left>
      <right/>
      <top/>
      <bottom style="medium">
        <color indexed="64"/>
      </bottom>
      <diagonal/>
    </border>
    <border>
      <left/>
      <right style="medium">
        <color rgb="FF53565A"/>
      </right>
      <top/>
      <bottom style="medium">
        <color indexed="64"/>
      </bottom>
      <diagonal/>
    </border>
    <border>
      <left style="medium">
        <color rgb="FF53565A"/>
      </left>
      <right/>
      <top style="medium">
        <color indexed="64"/>
      </top>
      <bottom/>
      <diagonal/>
    </border>
    <border>
      <left/>
      <right style="medium">
        <color rgb="FF53565A"/>
      </right>
      <top style="medium">
        <color indexed="64"/>
      </top>
      <bottom/>
      <diagonal/>
    </border>
    <border>
      <left style="medium">
        <color rgb="FF53565A"/>
      </left>
      <right style="dashed">
        <color indexed="64"/>
      </right>
      <top/>
      <bottom/>
      <diagonal/>
    </border>
    <border>
      <left style="dashed">
        <color indexed="64"/>
      </left>
      <right style="dashed">
        <color indexed="64"/>
      </right>
      <top/>
      <bottom style="dashed">
        <color indexed="64"/>
      </bottom>
      <diagonal/>
    </border>
    <border>
      <left style="medium">
        <color rgb="FF53565A"/>
      </left>
      <right style="medium">
        <color rgb="FF53565A"/>
      </right>
      <top style="medium">
        <color rgb="FF53565A"/>
      </top>
      <bottom/>
      <diagonal/>
    </border>
    <border>
      <left/>
      <right style="thin">
        <color indexed="64"/>
      </right>
      <top style="medium">
        <color indexed="64"/>
      </top>
      <bottom style="medium">
        <color indexed="64"/>
      </bottom>
      <diagonal/>
    </border>
    <border>
      <left/>
      <right/>
      <top style="thin">
        <color auto="1"/>
      </top>
      <bottom style="thin">
        <color auto="1"/>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rgb="FF53565A"/>
      </left>
      <right style="thin">
        <color rgb="FF53565A"/>
      </right>
      <top style="thin">
        <color rgb="FF53565A"/>
      </top>
      <bottom style="thin">
        <color rgb="FF53565A"/>
      </bottom>
      <diagonal/>
    </border>
    <border>
      <left/>
      <right style="thin">
        <color rgb="FF53565A"/>
      </right>
      <top style="thin">
        <color rgb="FF53565A"/>
      </top>
      <bottom style="thin">
        <color rgb="FF53565A"/>
      </bottom>
      <diagonal/>
    </border>
    <border>
      <left style="thin">
        <color rgb="FF53565A"/>
      </left>
      <right/>
      <top style="thin">
        <color rgb="FF53565A"/>
      </top>
      <bottom style="thin">
        <color rgb="FF53565A"/>
      </bottom>
      <diagonal/>
    </border>
    <border>
      <left style="medium">
        <color rgb="FF53565A"/>
      </left>
      <right style="medium">
        <color rgb="FF53565A"/>
      </right>
      <top style="medium">
        <color theme="0"/>
      </top>
      <bottom/>
      <diagonal/>
    </border>
    <border>
      <left style="medium">
        <color rgb="FF53565A"/>
      </left>
      <right style="medium">
        <color rgb="FF53565A"/>
      </right>
      <top/>
      <bottom style="medium">
        <color rgb="FF53565A"/>
      </bottom>
      <diagonal/>
    </border>
    <border>
      <left style="medium">
        <color rgb="FF53565A"/>
      </left>
      <right/>
      <top/>
      <bottom style="medium">
        <color rgb="FF53565A"/>
      </bottom>
      <diagonal/>
    </border>
    <border>
      <left/>
      <right style="medium">
        <color rgb="FF53565A"/>
      </right>
      <top/>
      <bottom style="medium">
        <color rgb="FF53565A"/>
      </bottom>
      <diagonal/>
    </border>
    <border>
      <left/>
      <right/>
      <top/>
      <bottom style="medium">
        <color rgb="FF53565A"/>
      </bottom>
      <diagonal/>
    </border>
  </borders>
  <cellStyleXfs count="5">
    <xf numFmtId="0" fontId="0" fillId="0" borderId="0"/>
    <xf numFmtId="43" fontId="1" fillId="0" borderId="0" applyFont="0" applyFill="0" applyBorder="0" applyAlignment="0" applyProtection="0"/>
    <xf numFmtId="0" fontId="2" fillId="0" borderId="0"/>
    <xf numFmtId="0" fontId="11" fillId="0" borderId="0"/>
    <xf numFmtId="9" fontId="1" fillId="0" borderId="0" applyFont="0" applyFill="0" applyBorder="0" applyAlignment="0" applyProtection="0"/>
  </cellStyleXfs>
  <cellXfs count="344">
    <xf numFmtId="0" fontId="0" fillId="0" borderId="0" xfId="0"/>
    <xf numFmtId="0" fontId="0" fillId="2" borderId="0" xfId="0" applyFill="1"/>
    <xf numFmtId="0" fontId="0" fillId="2" borderId="0" xfId="0" applyFill="1" applyAlignment="1">
      <alignment horizontal="left"/>
    </xf>
    <xf numFmtId="0" fontId="0" fillId="0" borderId="0" xfId="0" applyProtection="1">
      <protection hidden="1"/>
    </xf>
    <xf numFmtId="0" fontId="0" fillId="0" borderId="1" xfId="0" applyBorder="1" applyProtection="1">
      <protection hidden="1"/>
    </xf>
    <xf numFmtId="0" fontId="15" fillId="5" borderId="11" xfId="0" applyFont="1" applyFill="1" applyBorder="1"/>
    <xf numFmtId="0" fontId="15" fillId="5" borderId="12" xfId="0" applyFont="1" applyFill="1" applyBorder="1"/>
    <xf numFmtId="0" fontId="15" fillId="5" borderId="13" xfId="0" applyFont="1" applyFill="1" applyBorder="1"/>
    <xf numFmtId="0" fontId="0" fillId="6" borderId="11" xfId="0" applyFill="1" applyBorder="1" applyAlignment="1">
      <alignment horizontal="right"/>
    </xf>
    <xf numFmtId="0" fontId="0" fillId="6" borderId="12" xfId="0" applyFill="1" applyBorder="1"/>
    <xf numFmtId="0" fontId="0" fillId="6" borderId="13" xfId="0" applyFill="1" applyBorder="1"/>
    <xf numFmtId="0" fontId="0" fillId="0" borderId="11" xfId="0" applyBorder="1" applyAlignment="1">
      <alignment horizontal="right"/>
    </xf>
    <xf numFmtId="0" fontId="0" fillId="0" borderId="12" xfId="0" applyBorder="1"/>
    <xf numFmtId="0" fontId="0" fillId="0" borderId="13" xfId="0" applyBorder="1"/>
    <xf numFmtId="2" fontId="13" fillId="3" borderId="7" xfId="2" applyNumberFormat="1" applyFont="1" applyFill="1" applyBorder="1" applyAlignment="1" applyProtection="1">
      <alignment horizontal="left" vertical="top" wrapText="1"/>
      <protection hidden="1"/>
    </xf>
    <xf numFmtId="2" fontId="13" fillId="3" borderId="8" xfId="2" applyNumberFormat="1" applyFont="1" applyFill="1" applyBorder="1" applyAlignment="1" applyProtection="1">
      <alignment horizontal="left" vertical="top" wrapText="1"/>
      <protection hidden="1"/>
    </xf>
    <xf numFmtId="0" fontId="14" fillId="3" borderId="8" xfId="0" applyFont="1" applyFill="1" applyBorder="1" applyAlignment="1" applyProtection="1">
      <alignment horizontal="center" vertical="top" wrapText="1"/>
      <protection hidden="1"/>
    </xf>
    <xf numFmtId="2" fontId="13" fillId="3" borderId="8" xfId="2" applyNumberFormat="1" applyFont="1" applyFill="1" applyBorder="1" applyAlignment="1" applyProtection="1">
      <alignment horizontal="center" vertical="top" wrapText="1"/>
      <protection hidden="1"/>
    </xf>
    <xf numFmtId="2" fontId="13" fillId="3" borderId="9" xfId="2" applyNumberFormat="1" applyFont="1" applyFill="1" applyBorder="1" applyAlignment="1" applyProtection="1">
      <alignment horizontal="left" vertical="top" wrapText="1"/>
      <protection hidden="1"/>
    </xf>
    <xf numFmtId="0" fontId="13" fillId="3" borderId="4" xfId="2" applyFont="1" applyFill="1" applyBorder="1" applyAlignment="1" applyProtection="1">
      <alignment horizontal="left" vertical="top" wrapText="1"/>
      <protection hidden="1"/>
    </xf>
    <xf numFmtId="0" fontId="8" fillId="2" borderId="2" xfId="0" applyFont="1" applyFill="1" applyBorder="1" applyAlignment="1" applyProtection="1">
      <alignment horizontal="left" vertical="center"/>
      <protection hidden="1"/>
    </xf>
    <xf numFmtId="0" fontId="12" fillId="2" borderId="2" xfId="0" applyFont="1" applyFill="1" applyBorder="1" applyAlignment="1" applyProtection="1">
      <alignment vertical="center"/>
      <protection hidden="1"/>
    </xf>
    <xf numFmtId="0" fontId="12" fillId="2" borderId="2" xfId="0" applyFont="1" applyFill="1" applyBorder="1" applyAlignment="1" applyProtection="1">
      <alignment horizontal="center" vertical="center"/>
      <protection hidden="1"/>
    </xf>
    <xf numFmtId="0" fontId="6" fillId="2" borderId="4" xfId="0" applyFont="1" applyFill="1" applyBorder="1" applyAlignment="1" applyProtection="1">
      <alignment vertical="center" wrapText="1"/>
      <protection hidden="1"/>
    </xf>
    <xf numFmtId="43" fontId="9" fillId="2" borderId="4" xfId="1" applyFont="1" applyFill="1" applyBorder="1" applyAlignment="1" applyProtection="1">
      <alignment horizontal="center" vertical="center"/>
      <protection hidden="1"/>
    </xf>
    <xf numFmtId="4" fontId="10" fillId="2" borderId="4" xfId="0" applyNumberFormat="1" applyFont="1" applyFill="1" applyBorder="1" applyAlignment="1" applyProtection="1">
      <alignment vertical="center" wrapText="1"/>
      <protection hidden="1"/>
    </xf>
    <xf numFmtId="0" fontId="0" fillId="0" borderId="10" xfId="0" applyBorder="1"/>
    <xf numFmtId="2" fontId="13" fillId="3" borderId="41" xfId="2" applyNumberFormat="1" applyFont="1" applyFill="1" applyBorder="1" applyAlignment="1" applyProtection="1">
      <alignment horizontal="left" vertical="top" wrapText="1"/>
      <protection hidden="1"/>
    </xf>
    <xf numFmtId="0" fontId="0" fillId="0" borderId="2" xfId="0" applyBorder="1" applyProtection="1">
      <protection hidden="1"/>
    </xf>
    <xf numFmtId="0" fontId="3" fillId="8" borderId="42" xfId="0" applyFont="1" applyFill="1" applyBorder="1" applyAlignment="1" applyProtection="1">
      <alignment horizontal="center"/>
      <protection hidden="1"/>
    </xf>
    <xf numFmtId="0" fontId="3" fillId="8" borderId="42" xfId="0" applyFont="1" applyFill="1" applyBorder="1" applyAlignment="1" applyProtection="1">
      <alignment horizontal="left"/>
      <protection hidden="1"/>
    </xf>
    <xf numFmtId="43" fontId="7" fillId="8" borderId="42" xfId="1" applyFont="1" applyFill="1" applyBorder="1" applyProtection="1">
      <protection hidden="1"/>
    </xf>
    <xf numFmtId="2" fontId="4" fillId="10" borderId="43" xfId="2" applyNumberFormat="1" applyFont="1" applyFill="1" applyBorder="1" applyAlignment="1" applyProtection="1">
      <alignment horizontal="left" vertical="top" wrapText="1"/>
      <protection hidden="1"/>
    </xf>
    <xf numFmtId="2" fontId="4" fillId="10" borderId="44" xfId="2" applyNumberFormat="1" applyFont="1" applyFill="1" applyBorder="1" applyAlignment="1" applyProtection="1">
      <alignment horizontal="left" vertical="top" wrapText="1"/>
      <protection hidden="1"/>
    </xf>
    <xf numFmtId="2" fontId="4" fillId="10" borderId="45" xfId="2" applyNumberFormat="1" applyFont="1" applyFill="1" applyBorder="1" applyAlignment="1" applyProtection="1">
      <alignment horizontal="left" vertical="top"/>
      <protection hidden="1"/>
    </xf>
    <xf numFmtId="0" fontId="5" fillId="10" borderId="45" xfId="0" applyFont="1" applyFill="1" applyBorder="1" applyAlignment="1" applyProtection="1">
      <alignment horizontal="center" vertical="top" wrapText="1"/>
      <protection hidden="1"/>
    </xf>
    <xf numFmtId="2" fontId="4" fillId="10" borderId="45" xfId="2" applyNumberFormat="1" applyFont="1" applyFill="1" applyBorder="1" applyAlignment="1" applyProtection="1">
      <alignment horizontal="left" vertical="top" wrapText="1"/>
      <protection hidden="1"/>
    </xf>
    <xf numFmtId="2" fontId="4" fillId="10" borderId="45" xfId="2" applyNumberFormat="1" applyFont="1" applyFill="1" applyBorder="1" applyAlignment="1" applyProtection="1">
      <alignment horizontal="center" vertical="top" wrapText="1"/>
      <protection hidden="1"/>
    </xf>
    <xf numFmtId="2" fontId="4" fillId="10" borderId="46" xfId="2" applyNumberFormat="1" applyFont="1" applyFill="1" applyBorder="1" applyAlignment="1" applyProtection="1">
      <alignment horizontal="left" vertical="top" wrapText="1"/>
      <protection hidden="1"/>
    </xf>
    <xf numFmtId="0" fontId="4" fillId="10" borderId="2" xfId="2" applyFont="1" applyFill="1" applyBorder="1" applyAlignment="1" applyProtection="1">
      <alignment horizontal="left" vertical="top" wrapText="1"/>
      <protection hidden="1"/>
    </xf>
    <xf numFmtId="0" fontId="3" fillId="0" borderId="42" xfId="0" applyFont="1" applyBorder="1" applyAlignment="1" applyProtection="1">
      <alignment horizontal="center"/>
      <protection hidden="1"/>
    </xf>
    <xf numFmtId="0" fontId="3" fillId="0" borderId="42" xfId="0" applyFont="1" applyBorder="1" applyAlignment="1" applyProtection="1">
      <alignment horizontal="left"/>
      <protection hidden="1"/>
    </xf>
    <xf numFmtId="43" fontId="7" fillId="0" borderId="42" xfId="1" applyFont="1" applyFill="1" applyBorder="1" applyProtection="1">
      <protection hidden="1"/>
    </xf>
    <xf numFmtId="0" fontId="17" fillId="0" borderId="0" xfId="0" applyFont="1"/>
    <xf numFmtId="0" fontId="0" fillId="11" borderId="0" xfId="0" applyFill="1"/>
    <xf numFmtId="0" fontId="19" fillId="0" borderId="0" xfId="0" applyFont="1"/>
    <xf numFmtId="3" fontId="0" fillId="0" borderId="0" xfId="0" applyNumberFormat="1"/>
    <xf numFmtId="0" fontId="20" fillId="2" borderId="0" xfId="0" applyFont="1" applyFill="1" applyProtection="1">
      <protection hidden="1"/>
    </xf>
    <xf numFmtId="4" fontId="26" fillId="4" borderId="20" xfId="1" applyNumberFormat="1" applyFont="1" applyFill="1" applyBorder="1" applyAlignment="1" applyProtection="1">
      <alignment horizontal="center" vertical="center"/>
      <protection locked="0"/>
    </xf>
    <xf numFmtId="0" fontId="23" fillId="2" borderId="0" xfId="0" applyFont="1" applyFill="1" applyProtection="1">
      <protection hidden="1"/>
    </xf>
    <xf numFmtId="3" fontId="26" fillId="4" borderId="20" xfId="1" applyNumberFormat="1" applyFont="1" applyFill="1" applyBorder="1" applyAlignment="1" applyProtection="1">
      <alignment horizontal="center" vertical="center"/>
      <protection locked="0"/>
    </xf>
    <xf numFmtId="2" fontId="29" fillId="9" borderId="20" xfId="2" applyNumberFormat="1" applyFont="1" applyFill="1" applyBorder="1" applyAlignment="1" applyProtection="1">
      <alignment horizontal="left" vertical="top" wrapText="1"/>
      <protection hidden="1"/>
    </xf>
    <xf numFmtId="2" fontId="29" fillId="9" borderId="21" xfId="2" applyNumberFormat="1" applyFont="1" applyFill="1" applyBorder="1" applyAlignment="1" applyProtection="1">
      <alignment horizontal="left" vertical="top" wrapText="1"/>
      <protection hidden="1"/>
    </xf>
    <xf numFmtId="2" fontId="29" fillId="9" borderId="21" xfId="2" applyNumberFormat="1" applyFont="1" applyFill="1" applyBorder="1" applyAlignment="1" applyProtection="1">
      <alignment horizontal="left" vertical="top"/>
      <protection hidden="1"/>
    </xf>
    <xf numFmtId="0" fontId="29" fillId="9" borderId="21" xfId="0" applyFont="1" applyFill="1" applyBorder="1" applyAlignment="1" applyProtection="1">
      <alignment horizontal="center" vertical="top" wrapText="1"/>
      <protection hidden="1"/>
    </xf>
    <xf numFmtId="2" fontId="29" fillId="9" borderId="21" xfId="2" applyNumberFormat="1" applyFont="1" applyFill="1" applyBorder="1" applyAlignment="1" applyProtection="1">
      <alignment horizontal="center" vertical="top" wrapText="1"/>
      <protection hidden="1"/>
    </xf>
    <xf numFmtId="0" fontId="29" fillId="9" borderId="21" xfId="2" applyFont="1" applyFill="1" applyBorder="1" applyAlignment="1" applyProtection="1">
      <alignment horizontal="left" vertical="top" wrapText="1"/>
      <protection hidden="1"/>
    </xf>
    <xf numFmtId="43" fontId="28" fillId="9" borderId="19" xfId="1" applyFont="1" applyFill="1" applyBorder="1" applyAlignment="1" applyProtection="1">
      <alignment horizontal="left"/>
      <protection hidden="1"/>
    </xf>
    <xf numFmtId="43" fontId="28" fillId="9" borderId="20" xfId="1" applyFont="1" applyFill="1" applyBorder="1" applyAlignment="1" applyProtection="1">
      <alignment horizontal="left"/>
      <protection hidden="1"/>
    </xf>
    <xf numFmtId="43" fontId="28" fillId="9" borderId="22" xfId="1" applyFont="1" applyFill="1" applyBorder="1" applyAlignment="1" applyProtection="1">
      <alignment horizontal="left"/>
      <protection hidden="1"/>
    </xf>
    <xf numFmtId="43" fontId="28" fillId="9" borderId="21" xfId="1" applyFont="1" applyFill="1" applyBorder="1" applyAlignment="1" applyProtection="1">
      <alignment horizontal="left"/>
      <protection hidden="1"/>
    </xf>
    <xf numFmtId="0" fontId="23" fillId="9" borderId="20" xfId="0" applyFont="1" applyFill="1" applyBorder="1" applyProtection="1">
      <protection hidden="1"/>
    </xf>
    <xf numFmtId="0" fontId="23" fillId="9" borderId="21" xfId="0" applyFont="1" applyFill="1" applyBorder="1" applyProtection="1">
      <protection hidden="1"/>
    </xf>
    <xf numFmtId="0" fontId="23" fillId="9" borderId="22" xfId="0" applyFont="1" applyFill="1" applyBorder="1" applyProtection="1">
      <protection hidden="1"/>
    </xf>
    <xf numFmtId="0" fontId="23" fillId="0" borderId="29" xfId="0" applyFont="1" applyBorder="1" applyAlignment="1" applyProtection="1">
      <alignment horizontal="center"/>
      <protection hidden="1"/>
    </xf>
    <xf numFmtId="0" fontId="23" fillId="0" borderId="0" xfId="0" applyFont="1" applyAlignment="1" applyProtection="1">
      <alignment horizontal="center"/>
      <protection hidden="1"/>
    </xf>
    <xf numFmtId="0" fontId="23" fillId="0" borderId="0" xfId="0" applyFont="1" applyAlignment="1" applyProtection="1">
      <alignment horizontal="left"/>
      <protection hidden="1"/>
    </xf>
    <xf numFmtId="164" fontId="28" fillId="0" borderId="23" xfId="1" applyNumberFormat="1" applyFont="1" applyFill="1" applyBorder="1" applyProtection="1">
      <protection hidden="1"/>
    </xf>
    <xf numFmtId="164" fontId="28" fillId="4" borderId="24" xfId="1" applyNumberFormat="1" applyFont="1" applyFill="1" applyBorder="1" applyProtection="1">
      <protection locked="0"/>
    </xf>
    <xf numFmtId="164" fontId="28" fillId="4" borderId="25" xfId="1" applyNumberFormat="1" applyFont="1" applyFill="1" applyBorder="1" applyProtection="1">
      <protection locked="0"/>
    </xf>
    <xf numFmtId="164" fontId="28" fillId="4" borderId="26" xfId="1" applyNumberFormat="1" applyFont="1" applyFill="1" applyBorder="1" applyProtection="1">
      <protection locked="0"/>
    </xf>
    <xf numFmtId="43" fontId="28" fillId="0" borderId="29" xfId="1" applyFont="1" applyFill="1" applyBorder="1" applyProtection="1">
      <protection hidden="1"/>
    </xf>
    <xf numFmtId="43" fontId="28" fillId="0" borderId="30" xfId="1" applyFont="1" applyFill="1" applyBorder="1" applyProtection="1">
      <protection hidden="1"/>
    </xf>
    <xf numFmtId="164" fontId="28" fillId="0" borderId="38" xfId="2" applyNumberFormat="1" applyFont="1" applyBorder="1" applyProtection="1">
      <protection hidden="1"/>
    </xf>
    <xf numFmtId="164" fontId="28" fillId="4" borderId="39" xfId="1" applyNumberFormat="1" applyFont="1" applyFill="1" applyBorder="1" applyProtection="1">
      <protection locked="0"/>
    </xf>
    <xf numFmtId="0" fontId="23" fillId="12" borderId="29" xfId="0" applyFont="1" applyFill="1" applyBorder="1" applyAlignment="1" applyProtection="1">
      <alignment horizontal="center"/>
      <protection hidden="1"/>
    </xf>
    <xf numFmtId="0" fontId="23" fillId="12" borderId="0" xfId="0" applyFont="1" applyFill="1" applyAlignment="1" applyProtection="1">
      <alignment horizontal="center"/>
      <protection hidden="1"/>
    </xf>
    <xf numFmtId="0" fontId="23" fillId="12" borderId="0" xfId="0" applyFont="1" applyFill="1" applyProtection="1">
      <protection hidden="1"/>
    </xf>
    <xf numFmtId="164" fontId="28" fillId="12" borderId="23" xfId="1" applyNumberFormat="1" applyFont="1" applyFill="1" applyBorder="1" applyProtection="1">
      <protection hidden="1"/>
    </xf>
    <xf numFmtId="43" fontId="28" fillId="12" borderId="29" xfId="1" applyFont="1" applyFill="1" applyBorder="1" applyProtection="1">
      <protection hidden="1"/>
    </xf>
    <xf numFmtId="43" fontId="28" fillId="12" borderId="30" xfId="1" applyFont="1" applyFill="1" applyBorder="1" applyProtection="1">
      <protection hidden="1"/>
    </xf>
    <xf numFmtId="164" fontId="28" fillId="12" borderId="38" xfId="1" applyNumberFormat="1" applyFont="1" applyFill="1" applyBorder="1" applyProtection="1">
      <protection hidden="1"/>
    </xf>
    <xf numFmtId="164" fontId="28" fillId="4" borderId="15" xfId="1" applyNumberFormat="1" applyFont="1" applyFill="1" applyBorder="1" applyProtection="1">
      <protection locked="0"/>
    </xf>
    <xf numFmtId="164" fontId="28" fillId="4" borderId="28" xfId="1" applyNumberFormat="1" applyFont="1" applyFill="1" applyBorder="1" applyProtection="1">
      <protection locked="0"/>
    </xf>
    <xf numFmtId="164" fontId="28" fillId="9" borderId="19" xfId="1" applyNumberFormat="1" applyFont="1" applyFill="1" applyBorder="1" applyAlignment="1" applyProtection="1">
      <alignment horizontal="left"/>
      <protection hidden="1"/>
    </xf>
    <xf numFmtId="164" fontId="28" fillId="9" borderId="20" xfId="1" applyNumberFormat="1" applyFont="1" applyFill="1" applyBorder="1" applyAlignment="1" applyProtection="1">
      <alignment horizontal="left"/>
      <protection hidden="1"/>
    </xf>
    <xf numFmtId="164" fontId="28" fillId="9" borderId="22" xfId="1" applyNumberFormat="1" applyFont="1" applyFill="1" applyBorder="1" applyAlignment="1" applyProtection="1">
      <alignment horizontal="left"/>
      <protection hidden="1"/>
    </xf>
    <xf numFmtId="2" fontId="25" fillId="7" borderId="19" xfId="2" applyNumberFormat="1" applyFont="1" applyFill="1" applyBorder="1" applyAlignment="1" applyProtection="1">
      <alignment horizontal="left" vertical="center" wrapText="1"/>
      <protection hidden="1"/>
    </xf>
    <xf numFmtId="2" fontId="25" fillId="7" borderId="19" xfId="2" applyNumberFormat="1" applyFont="1" applyFill="1" applyBorder="1" applyAlignment="1" applyProtection="1">
      <alignment horizontal="center" vertical="center" wrapText="1"/>
      <protection hidden="1"/>
    </xf>
    <xf numFmtId="0" fontId="25" fillId="7" borderId="19" xfId="2" applyFont="1" applyFill="1" applyBorder="1" applyAlignment="1" applyProtection="1">
      <alignment horizontal="center" vertical="center" wrapText="1"/>
      <protection hidden="1"/>
    </xf>
    <xf numFmtId="2" fontId="25" fillId="7" borderId="19" xfId="2" applyNumberFormat="1" applyFont="1" applyFill="1" applyBorder="1" applyAlignment="1" applyProtection="1">
      <alignment horizontal="left" vertical="center"/>
      <protection hidden="1"/>
    </xf>
    <xf numFmtId="0" fontId="25" fillId="7" borderId="19" xfId="0" applyFont="1" applyFill="1" applyBorder="1" applyAlignment="1" applyProtection="1">
      <alignment horizontal="center" vertical="center" wrapText="1"/>
      <protection hidden="1"/>
    </xf>
    <xf numFmtId="0" fontId="23" fillId="0" borderId="0" xfId="0" applyFont="1" applyProtection="1">
      <protection hidden="1"/>
    </xf>
    <xf numFmtId="0" fontId="25" fillId="3" borderId="20" xfId="2" applyFont="1" applyFill="1" applyBorder="1" applyAlignment="1" applyProtection="1">
      <alignment horizontal="left" vertical="top" wrapText="1"/>
      <protection hidden="1"/>
    </xf>
    <xf numFmtId="0" fontId="23" fillId="12" borderId="5" xfId="0" applyFont="1" applyFill="1" applyBorder="1" applyAlignment="1" applyProtection="1">
      <alignment horizontal="center"/>
      <protection hidden="1"/>
    </xf>
    <xf numFmtId="3" fontId="28" fillId="12" borderId="23" xfId="1" applyNumberFormat="1" applyFont="1" applyFill="1" applyBorder="1" applyProtection="1">
      <protection hidden="1"/>
    </xf>
    <xf numFmtId="3" fontId="28" fillId="4" borderId="24" xfId="1" applyNumberFormat="1" applyFont="1" applyFill="1" applyBorder="1" applyProtection="1">
      <protection locked="0"/>
    </xf>
    <xf numFmtId="3" fontId="28" fillId="4" borderId="27" xfId="1" applyNumberFormat="1" applyFont="1" applyFill="1" applyBorder="1" applyProtection="1">
      <protection locked="0"/>
    </xf>
    <xf numFmtId="3" fontId="28" fillId="4" borderId="28" xfId="1" applyNumberFormat="1" applyFont="1" applyFill="1" applyBorder="1" applyProtection="1">
      <protection locked="0"/>
    </xf>
    <xf numFmtId="0" fontId="23" fillId="0" borderId="6" xfId="0" applyFont="1" applyBorder="1" applyAlignment="1" applyProtection="1">
      <alignment horizontal="center"/>
      <protection hidden="1"/>
    </xf>
    <xf numFmtId="3" fontId="28" fillId="0" borderId="23" xfId="1" applyNumberFormat="1" applyFont="1" applyFill="1" applyBorder="1" applyProtection="1">
      <protection hidden="1"/>
    </xf>
    <xf numFmtId="0" fontId="23" fillId="0" borderId="0" xfId="0" applyFont="1"/>
    <xf numFmtId="0" fontId="20" fillId="0" borderId="0" xfId="0" applyFont="1" applyProtection="1">
      <protection hidden="1"/>
    </xf>
    <xf numFmtId="3" fontId="20" fillId="2" borderId="0" xfId="0" applyNumberFormat="1" applyFont="1" applyFill="1" applyProtection="1">
      <protection hidden="1"/>
    </xf>
    <xf numFmtId="0" fontId="20" fillId="0" borderId="47" xfId="0" applyFont="1" applyBorder="1" applyProtection="1">
      <protection hidden="1"/>
    </xf>
    <xf numFmtId="49" fontId="20" fillId="0" borderId="47" xfId="0" applyNumberFormat="1" applyFont="1" applyBorder="1" applyAlignment="1" applyProtection="1">
      <alignment horizontal="right"/>
      <protection hidden="1"/>
    </xf>
    <xf numFmtId="3" fontId="20" fillId="0" borderId="47" xfId="0" applyNumberFormat="1" applyFont="1" applyBorder="1" applyProtection="1">
      <protection hidden="1"/>
    </xf>
    <xf numFmtId="0" fontId="20" fillId="2" borderId="14" xfId="0" applyFont="1" applyFill="1" applyBorder="1" applyAlignment="1" applyProtection="1">
      <alignment vertical="top" wrapText="1"/>
      <protection hidden="1"/>
    </xf>
    <xf numFmtId="0" fontId="20" fillId="2" borderId="0" xfId="0" applyFont="1" applyFill="1" applyAlignment="1" applyProtection="1">
      <alignment horizontal="center" vertical="top" wrapText="1"/>
      <protection hidden="1"/>
    </xf>
    <xf numFmtId="0" fontId="20" fillId="2" borderId="0" xfId="0" applyFont="1" applyFill="1" applyAlignment="1" applyProtection="1">
      <alignment horizontal="left"/>
      <protection hidden="1"/>
    </xf>
    <xf numFmtId="0" fontId="20" fillId="2" borderId="16" xfId="0" applyFont="1" applyFill="1" applyBorder="1" applyProtection="1">
      <protection hidden="1"/>
    </xf>
    <xf numFmtId="3" fontId="20" fillId="0" borderId="0" xfId="0" applyNumberFormat="1" applyFont="1" applyProtection="1">
      <protection hidden="1"/>
    </xf>
    <xf numFmtId="0" fontId="20" fillId="0" borderId="47" xfId="0" applyFont="1" applyBorder="1" applyAlignment="1" applyProtection="1">
      <alignment horizontal="right"/>
      <protection hidden="1"/>
    </xf>
    <xf numFmtId="0" fontId="20" fillId="2" borderId="16" xfId="0" applyFont="1" applyFill="1" applyBorder="1" applyAlignment="1" applyProtection="1">
      <alignment horizontal="left"/>
      <protection hidden="1"/>
    </xf>
    <xf numFmtId="0" fontId="21" fillId="2" borderId="0" xfId="0" applyFont="1" applyFill="1" applyProtection="1">
      <protection hidden="1"/>
    </xf>
    <xf numFmtId="0" fontId="20" fillId="2" borderId="17" xfId="0" applyFont="1" applyFill="1" applyBorder="1" applyProtection="1">
      <protection hidden="1"/>
    </xf>
    <xf numFmtId="164" fontId="28" fillId="12" borderId="30" xfId="1" applyNumberFormat="1" applyFont="1" applyFill="1" applyBorder="1" applyProtection="1">
      <protection hidden="1"/>
    </xf>
    <xf numFmtId="164" fontId="28" fillId="0" borderId="30" xfId="1" applyNumberFormat="1" applyFont="1" applyFill="1" applyBorder="1" applyProtection="1">
      <protection hidden="1"/>
    </xf>
    <xf numFmtId="4" fontId="26" fillId="4" borderId="20" xfId="1" applyNumberFormat="1" applyFont="1" applyFill="1" applyBorder="1" applyAlignment="1" applyProtection="1">
      <alignment horizontal="center" vertical="center" wrapText="1"/>
      <protection locked="0"/>
    </xf>
    <xf numFmtId="0" fontId="25" fillId="3" borderId="31" xfId="2" applyFont="1" applyFill="1" applyBorder="1" applyAlignment="1" applyProtection="1">
      <alignment horizontal="left" vertical="top" wrapText="1"/>
      <protection hidden="1"/>
    </xf>
    <xf numFmtId="43" fontId="28" fillId="9" borderId="21" xfId="1" applyFont="1" applyFill="1" applyBorder="1" applyProtection="1">
      <protection hidden="1"/>
    </xf>
    <xf numFmtId="43" fontId="28" fillId="9" borderId="19" xfId="1" applyFont="1" applyFill="1" applyBorder="1" applyProtection="1">
      <protection hidden="1"/>
    </xf>
    <xf numFmtId="43" fontId="28" fillId="9" borderId="20" xfId="1" applyFont="1" applyFill="1" applyBorder="1" applyProtection="1">
      <protection hidden="1"/>
    </xf>
    <xf numFmtId="43" fontId="28" fillId="9" borderId="22" xfId="1" applyFont="1" applyFill="1" applyBorder="1" applyProtection="1">
      <protection hidden="1"/>
    </xf>
    <xf numFmtId="3" fontId="28" fillId="4" borderId="25" xfId="1" applyNumberFormat="1" applyFont="1" applyFill="1" applyBorder="1" applyProtection="1">
      <protection locked="0"/>
    </xf>
    <xf numFmtId="3" fontId="28" fillId="4" borderId="26" xfId="1" applyNumberFormat="1" applyFont="1" applyFill="1" applyBorder="1" applyProtection="1">
      <protection locked="0"/>
    </xf>
    <xf numFmtId="2" fontId="25" fillId="7" borderId="40" xfId="2" applyNumberFormat="1" applyFont="1" applyFill="1" applyBorder="1" applyAlignment="1" applyProtection="1">
      <alignment horizontal="left" vertical="center" wrapText="1"/>
      <protection hidden="1"/>
    </xf>
    <xf numFmtId="0" fontId="25" fillId="7" borderId="40" xfId="0" applyFont="1" applyFill="1" applyBorder="1" applyAlignment="1" applyProtection="1">
      <alignment horizontal="center" vertical="center" wrapText="1"/>
      <protection hidden="1"/>
    </xf>
    <xf numFmtId="2" fontId="25" fillId="7" borderId="40" xfId="2" applyNumberFormat="1" applyFont="1" applyFill="1" applyBorder="1" applyAlignment="1" applyProtection="1">
      <alignment horizontal="center" vertical="center" wrapText="1"/>
      <protection hidden="1"/>
    </xf>
    <xf numFmtId="0" fontId="25" fillId="7" borderId="40" xfId="2" applyFont="1" applyFill="1" applyBorder="1" applyAlignment="1" applyProtection="1">
      <alignment horizontal="center" vertical="center" wrapText="1"/>
      <protection hidden="1"/>
    </xf>
    <xf numFmtId="0" fontId="23" fillId="12" borderId="0" xfId="0" applyFont="1" applyFill="1" applyAlignment="1" applyProtection="1">
      <alignment wrapText="1"/>
      <protection hidden="1"/>
    </xf>
    <xf numFmtId="0" fontId="23" fillId="12" borderId="0" xfId="0" quotePrefix="1" applyFont="1" applyFill="1" applyAlignment="1" applyProtection="1">
      <alignment horizontal="center"/>
      <protection hidden="1"/>
    </xf>
    <xf numFmtId="164" fontId="28" fillId="12" borderId="38" xfId="2" applyNumberFormat="1" applyFont="1" applyFill="1" applyBorder="1" applyProtection="1">
      <protection hidden="1"/>
    </xf>
    <xf numFmtId="0" fontId="23" fillId="0" borderId="0" xfId="0" applyFont="1" applyAlignment="1" applyProtection="1">
      <alignment wrapText="1"/>
      <protection hidden="1"/>
    </xf>
    <xf numFmtId="0" fontId="23" fillId="0" borderId="0" xfId="0" quotePrefix="1" applyFont="1" applyAlignment="1" applyProtection="1">
      <alignment horizontal="center"/>
      <protection hidden="1"/>
    </xf>
    <xf numFmtId="164" fontId="28" fillId="0" borderId="38" xfId="1" applyNumberFormat="1" applyFont="1" applyFill="1" applyBorder="1" applyProtection="1">
      <protection hidden="1"/>
    </xf>
    <xf numFmtId="4" fontId="26" fillId="4" borderId="20" xfId="1" applyNumberFormat="1" applyFont="1" applyFill="1" applyBorder="1" applyAlignment="1" applyProtection="1">
      <alignment vertical="center"/>
      <protection locked="0"/>
    </xf>
    <xf numFmtId="3" fontId="28" fillId="12" borderId="30" xfId="1" applyNumberFormat="1" applyFont="1" applyFill="1" applyBorder="1" applyProtection="1">
      <protection hidden="1"/>
    </xf>
    <xf numFmtId="3" fontId="28" fillId="0" borderId="30" xfId="1" applyNumberFormat="1" applyFont="1" applyFill="1" applyBorder="1" applyProtection="1">
      <protection hidden="1"/>
    </xf>
    <xf numFmtId="3" fontId="23" fillId="0" borderId="0" xfId="0" applyNumberFormat="1" applyFont="1"/>
    <xf numFmtId="2" fontId="25" fillId="7" borderId="31" xfId="2" applyNumberFormat="1" applyFont="1" applyFill="1" applyBorder="1" applyAlignment="1" applyProtection="1">
      <alignment horizontal="center" vertical="center" wrapText="1"/>
      <protection hidden="1"/>
    </xf>
    <xf numFmtId="49" fontId="20" fillId="0" borderId="47" xfId="0" applyNumberFormat="1" applyFont="1" applyBorder="1" applyProtection="1">
      <protection hidden="1"/>
    </xf>
    <xf numFmtId="3" fontId="20" fillId="0" borderId="47" xfId="0" applyNumberFormat="1" applyFont="1" applyBorder="1" applyAlignment="1" applyProtection="1">
      <alignment horizontal="center" vertical="center"/>
      <protection hidden="1"/>
    </xf>
    <xf numFmtId="0" fontId="20" fillId="2" borderId="16" xfId="0" applyFont="1" applyFill="1" applyBorder="1" applyAlignment="1" applyProtection="1">
      <alignment horizontal="center"/>
      <protection hidden="1"/>
    </xf>
    <xf numFmtId="0" fontId="20" fillId="2" borderId="0" xfId="0" applyFont="1" applyFill="1" applyAlignment="1" applyProtection="1">
      <alignment horizontal="center"/>
      <protection hidden="1"/>
    </xf>
    <xf numFmtId="164" fontId="20" fillId="2" borderId="0" xfId="1" applyNumberFormat="1" applyFont="1" applyFill="1" applyAlignment="1" applyProtection="1">
      <alignment horizontal="center"/>
      <protection hidden="1"/>
    </xf>
    <xf numFmtId="3" fontId="20" fillId="2" borderId="0" xfId="0" applyNumberFormat="1" applyFont="1" applyFill="1" applyAlignment="1" applyProtection="1">
      <alignment horizontal="center"/>
      <protection hidden="1"/>
    </xf>
    <xf numFmtId="3" fontId="20" fillId="0" borderId="47" xfId="0" applyNumberFormat="1" applyFont="1" applyBorder="1" applyAlignment="1" applyProtection="1">
      <alignment vertical="center"/>
      <protection hidden="1"/>
    </xf>
    <xf numFmtId="164" fontId="20" fillId="2" borderId="16" xfId="1" applyNumberFormat="1" applyFont="1" applyFill="1" applyBorder="1" applyAlignment="1" applyProtection="1">
      <alignment horizontal="center"/>
      <protection hidden="1"/>
    </xf>
    <xf numFmtId="164" fontId="20" fillId="2" borderId="16" xfId="1" applyNumberFormat="1" applyFont="1" applyFill="1" applyBorder="1" applyAlignment="1" applyProtection="1">
      <alignment horizontal="center" vertical="center"/>
      <protection hidden="1"/>
    </xf>
    <xf numFmtId="0" fontId="23" fillId="12" borderId="0" xfId="0" applyFont="1" applyFill="1" applyAlignment="1" applyProtection="1">
      <alignment horizontal="left"/>
      <protection hidden="1"/>
    </xf>
    <xf numFmtId="0" fontId="37" fillId="4" borderId="47" xfId="0" applyFont="1" applyFill="1" applyBorder="1" applyAlignment="1" applyProtection="1">
      <alignment horizontal="left" vertical="center"/>
      <protection locked="0" hidden="1"/>
    </xf>
    <xf numFmtId="0" fontId="37" fillId="4" borderId="47" xfId="0" quotePrefix="1" applyFont="1" applyFill="1" applyBorder="1" applyAlignment="1" applyProtection="1">
      <alignment horizontal="left" vertical="center"/>
      <protection locked="0" hidden="1"/>
    </xf>
    <xf numFmtId="2" fontId="29" fillId="9" borderId="29" xfId="2" applyNumberFormat="1" applyFont="1" applyFill="1" applyBorder="1" applyAlignment="1" applyProtection="1">
      <alignment horizontal="left" vertical="top" wrapText="1"/>
      <protection hidden="1"/>
    </xf>
    <xf numFmtId="2" fontId="29" fillId="9" borderId="0" xfId="2" applyNumberFormat="1" applyFont="1" applyFill="1" applyBorder="1" applyAlignment="1" applyProtection="1">
      <alignment horizontal="left" vertical="top" wrapText="1"/>
      <protection hidden="1"/>
    </xf>
    <xf numFmtId="2" fontId="29" fillId="9" borderId="0" xfId="2" applyNumberFormat="1" applyFont="1" applyFill="1" applyBorder="1" applyAlignment="1" applyProtection="1">
      <alignment horizontal="left" vertical="top"/>
      <protection hidden="1"/>
    </xf>
    <xf numFmtId="0" fontId="29" fillId="9" borderId="0" xfId="0" applyFont="1" applyFill="1" applyBorder="1" applyAlignment="1" applyProtection="1">
      <alignment horizontal="center" vertical="top" wrapText="1"/>
      <protection hidden="1"/>
    </xf>
    <xf numFmtId="2" fontId="29" fillId="9" borderId="0" xfId="2" applyNumberFormat="1" applyFont="1" applyFill="1" applyBorder="1" applyAlignment="1" applyProtection="1">
      <alignment horizontal="center" vertical="top" wrapText="1"/>
      <protection hidden="1"/>
    </xf>
    <xf numFmtId="0" fontId="29" fillId="9" borderId="0" xfId="2" applyFont="1" applyFill="1" applyBorder="1" applyAlignment="1" applyProtection="1">
      <alignment horizontal="left" vertical="top" wrapText="1"/>
      <protection hidden="1"/>
    </xf>
    <xf numFmtId="43" fontId="28" fillId="9" borderId="23" xfId="1" applyFont="1" applyFill="1" applyBorder="1" applyAlignment="1" applyProtection="1">
      <alignment horizontal="left"/>
      <protection hidden="1"/>
    </xf>
    <xf numFmtId="43" fontId="28" fillId="9" borderId="30" xfId="1" applyFont="1" applyFill="1" applyBorder="1" applyAlignment="1" applyProtection="1">
      <alignment horizontal="left"/>
      <protection hidden="1"/>
    </xf>
    <xf numFmtId="0" fontId="3" fillId="0" borderId="42" xfId="0" applyFont="1" applyFill="1" applyBorder="1" applyAlignment="1" applyProtection="1">
      <alignment horizontal="center"/>
      <protection hidden="1"/>
    </xf>
    <xf numFmtId="0" fontId="3" fillId="0" borderId="42" xfId="0" applyFont="1" applyFill="1" applyBorder="1" applyAlignment="1" applyProtection="1">
      <alignment horizontal="left"/>
      <protection hidden="1"/>
    </xf>
    <xf numFmtId="0" fontId="0" fillId="0" borderId="0" xfId="0" applyFill="1"/>
    <xf numFmtId="0" fontId="17" fillId="0" borderId="0" xfId="0" applyFont="1" applyFill="1"/>
    <xf numFmtId="0" fontId="29" fillId="9" borderId="6" xfId="2" applyFont="1" applyFill="1" applyBorder="1" applyAlignment="1" applyProtection="1">
      <alignment horizontal="left" vertical="top" wrapText="1"/>
      <protection hidden="1"/>
    </xf>
    <xf numFmtId="43" fontId="28" fillId="9" borderId="24" xfId="1" applyFont="1" applyFill="1" applyBorder="1" applyAlignment="1" applyProtection="1">
      <alignment horizontal="left"/>
      <protection hidden="1"/>
    </xf>
    <xf numFmtId="43" fontId="28" fillId="9" borderId="27" xfId="1" applyFont="1" applyFill="1" applyBorder="1" applyAlignment="1" applyProtection="1">
      <alignment horizontal="left"/>
      <protection hidden="1"/>
    </xf>
    <xf numFmtId="43" fontId="28" fillId="9" borderId="28" xfId="1" applyFont="1" applyFill="1" applyBorder="1" applyAlignment="1" applyProtection="1">
      <alignment horizontal="left"/>
      <protection hidden="1"/>
    </xf>
    <xf numFmtId="0" fontId="0" fillId="15" borderId="0" xfId="0" applyFill="1" applyProtection="1">
      <protection hidden="1"/>
    </xf>
    <xf numFmtId="164" fontId="28" fillId="15" borderId="0" xfId="1" applyNumberFormat="1" applyFont="1" applyFill="1" applyBorder="1" applyProtection="1"/>
    <xf numFmtId="0" fontId="0" fillId="16" borderId="0" xfId="0" applyFill="1" applyProtection="1">
      <protection hidden="1"/>
    </xf>
    <xf numFmtId="0" fontId="41" fillId="15" borderId="0" xfId="0" applyFont="1" applyFill="1" applyProtection="1">
      <protection hidden="1"/>
    </xf>
    <xf numFmtId="49" fontId="42" fillId="15" borderId="0" xfId="0" applyNumberFormat="1" applyFont="1" applyFill="1" applyAlignment="1" applyProtection="1">
      <alignment horizontal="right" vertical="top"/>
      <protection hidden="1"/>
    </xf>
    <xf numFmtId="0" fontId="42" fillId="15" borderId="0" xfId="0" applyFont="1" applyFill="1" applyAlignment="1" applyProtection="1">
      <alignment vertical="center" wrapText="1"/>
      <protection hidden="1"/>
    </xf>
    <xf numFmtId="0" fontId="40" fillId="17" borderId="0" xfId="0" applyFont="1" applyFill="1" applyAlignment="1" applyProtection="1">
      <alignment horizontal="left"/>
      <protection hidden="1"/>
    </xf>
    <xf numFmtId="0" fontId="41" fillId="17" borderId="0" xfId="0" applyFont="1" applyFill="1" applyProtection="1">
      <protection hidden="1"/>
    </xf>
    <xf numFmtId="49" fontId="42" fillId="17" borderId="0" xfId="0" applyNumberFormat="1" applyFont="1" applyFill="1" applyAlignment="1" applyProtection="1">
      <alignment horizontal="right" vertical="top"/>
      <protection hidden="1"/>
    </xf>
    <xf numFmtId="49" fontId="42" fillId="13" borderId="0" xfId="0" applyNumberFormat="1" applyFont="1" applyFill="1" applyAlignment="1" applyProtection="1">
      <alignment horizontal="right" vertical="top"/>
      <protection hidden="1"/>
    </xf>
    <xf numFmtId="0" fontId="42" fillId="13" borderId="0" xfId="0" applyFont="1" applyFill="1" applyAlignment="1" applyProtection="1">
      <alignment horizontal="right" vertical="top" wrapText="1"/>
      <protection hidden="1"/>
    </xf>
    <xf numFmtId="0" fontId="42" fillId="13" borderId="0" xfId="0" applyFont="1" applyFill="1" applyAlignment="1" applyProtection="1">
      <alignment horizontal="left" vertical="center" wrapText="1"/>
      <protection hidden="1"/>
    </xf>
    <xf numFmtId="0" fontId="43" fillId="2" borderId="2" xfId="0" applyFont="1" applyFill="1" applyBorder="1" applyAlignment="1" applyProtection="1">
      <alignment horizontal="left" vertical="center"/>
      <protection hidden="1"/>
    </xf>
    <xf numFmtId="0" fontId="5" fillId="14" borderId="2" xfId="0" applyFont="1" applyFill="1" applyBorder="1" applyAlignment="1" applyProtection="1">
      <alignment horizontal="left" vertical="top" wrapText="1"/>
      <protection hidden="1"/>
    </xf>
    <xf numFmtId="0" fontId="16" fillId="13" borderId="0" xfId="0" applyFont="1" applyFill="1" applyAlignment="1" applyProtection="1">
      <alignment horizontal="center" vertical="top"/>
      <protection hidden="1"/>
    </xf>
    <xf numFmtId="0" fontId="16" fillId="13" borderId="0" xfId="0" applyFont="1" applyFill="1" applyAlignment="1" applyProtection="1">
      <alignment horizontal="center" vertical="top" wrapText="1"/>
      <protection hidden="1"/>
    </xf>
    <xf numFmtId="0" fontId="23" fillId="15" borderId="31" xfId="0" applyFont="1" applyFill="1" applyBorder="1" applyProtection="1">
      <protection hidden="1"/>
    </xf>
    <xf numFmtId="0" fontId="23" fillId="15" borderId="32" xfId="0" applyFont="1" applyFill="1" applyBorder="1" applyProtection="1">
      <protection hidden="1"/>
    </xf>
    <xf numFmtId="0" fontId="24" fillId="15" borderId="32" xfId="0" applyFont="1" applyFill="1" applyBorder="1" applyAlignment="1" applyProtection="1">
      <alignment vertical="center"/>
      <protection hidden="1"/>
    </xf>
    <xf numFmtId="0" fontId="24" fillId="15" borderId="29" xfId="0" applyFont="1" applyFill="1" applyBorder="1" applyAlignment="1" applyProtection="1">
      <alignment vertical="center"/>
      <protection hidden="1"/>
    </xf>
    <xf numFmtId="0" fontId="24" fillId="15" borderId="0" xfId="0" applyFont="1" applyFill="1" applyAlignment="1" applyProtection="1">
      <alignment vertical="center"/>
      <protection hidden="1"/>
    </xf>
    <xf numFmtId="0" fontId="23" fillId="15" borderId="0" xfId="0" applyFont="1" applyFill="1" applyProtection="1">
      <protection hidden="1"/>
    </xf>
    <xf numFmtId="0" fontId="24" fillId="15" borderId="0" xfId="0" applyFont="1" applyFill="1" applyAlignment="1" applyProtection="1">
      <alignment horizontal="center" vertical="center" wrapText="1"/>
      <protection hidden="1"/>
    </xf>
    <xf numFmtId="0" fontId="32" fillId="15" borderId="0" xfId="0" applyFont="1" applyFill="1" applyProtection="1">
      <protection hidden="1"/>
    </xf>
    <xf numFmtId="0" fontId="34" fillId="15" borderId="0" xfId="0" applyFont="1" applyFill="1" applyProtection="1">
      <protection hidden="1"/>
    </xf>
    <xf numFmtId="0" fontId="34" fillId="15" borderId="50" xfId="0" applyFont="1" applyFill="1" applyBorder="1" applyProtection="1">
      <protection hidden="1"/>
    </xf>
    <xf numFmtId="0" fontId="32" fillId="15" borderId="0" xfId="0" applyFont="1" applyFill="1"/>
    <xf numFmtId="0" fontId="0" fillId="15" borderId="0" xfId="0" applyFill="1"/>
    <xf numFmtId="0" fontId="25" fillId="18" borderId="19" xfId="0" applyFont="1" applyFill="1" applyBorder="1" applyAlignment="1" applyProtection="1">
      <alignment horizontal="right" vertical="center" wrapText="1"/>
      <protection hidden="1"/>
    </xf>
    <xf numFmtId="3" fontId="25" fillId="18" borderId="19" xfId="0" applyNumberFormat="1" applyFont="1" applyFill="1" applyBorder="1" applyAlignment="1" applyProtection="1">
      <alignment horizontal="left" vertical="center" indent="1"/>
      <protection hidden="1"/>
    </xf>
    <xf numFmtId="4" fontId="36" fillId="18" borderId="20" xfId="0" applyNumberFormat="1" applyFont="1" applyFill="1" applyBorder="1" applyAlignment="1" applyProtection="1">
      <alignment vertical="center" wrapText="1"/>
      <protection hidden="1"/>
    </xf>
    <xf numFmtId="9" fontId="36" fillId="18" borderId="19" xfId="4" applyFont="1" applyFill="1" applyBorder="1" applyAlignment="1" applyProtection="1">
      <alignment vertical="center" wrapText="1"/>
      <protection hidden="1"/>
    </xf>
    <xf numFmtId="0" fontId="25" fillId="18" borderId="20" xfId="0" applyFont="1" applyFill="1" applyBorder="1" applyAlignment="1" applyProtection="1">
      <alignment vertical="center" wrapText="1"/>
      <protection hidden="1"/>
    </xf>
    <xf numFmtId="4" fontId="25" fillId="18" borderId="19" xfId="1" applyNumberFormat="1" applyFont="1" applyFill="1" applyBorder="1" applyAlignment="1" applyProtection="1">
      <alignment vertical="center"/>
      <protection hidden="1"/>
    </xf>
    <xf numFmtId="0" fontId="25" fillId="18" borderId="19" xfId="0" applyFont="1" applyFill="1" applyBorder="1" applyAlignment="1" applyProtection="1">
      <alignment horizontal="left" vertical="top" wrapText="1"/>
      <protection hidden="1"/>
    </xf>
    <xf numFmtId="0" fontId="25" fillId="13" borderId="20" xfId="0" applyFont="1" applyFill="1" applyBorder="1" applyAlignment="1" applyProtection="1">
      <alignment horizontal="left" vertical="top" wrapText="1"/>
      <protection hidden="1"/>
    </xf>
    <xf numFmtId="0" fontId="25" fillId="13" borderId="21" xfId="0" applyFont="1" applyFill="1" applyBorder="1" applyAlignment="1" applyProtection="1">
      <alignment horizontal="center" vertical="top" wrapText="1"/>
      <protection hidden="1"/>
    </xf>
    <xf numFmtId="0" fontId="25" fillId="13" borderId="22" xfId="0" applyFont="1" applyFill="1" applyBorder="1" applyAlignment="1" applyProtection="1">
      <alignment horizontal="center" vertical="top" wrapText="1"/>
      <protection hidden="1"/>
    </xf>
    <xf numFmtId="0" fontId="25" fillId="18" borderId="52" xfId="0" applyFont="1" applyFill="1" applyBorder="1" applyAlignment="1" applyProtection="1">
      <alignment vertical="center" wrapText="1"/>
      <protection hidden="1"/>
    </xf>
    <xf numFmtId="4" fontId="25" fillId="18" borderId="19" xfId="0" applyNumberFormat="1" applyFont="1" applyFill="1" applyBorder="1" applyAlignment="1" applyProtection="1">
      <alignment horizontal="right" vertical="center" wrapText="1"/>
      <protection hidden="1"/>
    </xf>
    <xf numFmtId="3" fontId="25" fillId="18" borderId="19" xfId="0" applyNumberFormat="1" applyFont="1" applyFill="1" applyBorder="1" applyAlignment="1" applyProtection="1">
      <alignment horizontal="left" vertical="center" wrapText="1" indent="1"/>
      <protection hidden="1"/>
    </xf>
    <xf numFmtId="0" fontId="25" fillId="18" borderId="40" xfId="0" applyFont="1" applyFill="1" applyBorder="1" applyAlignment="1" applyProtection="1">
      <alignment horizontal="left" vertical="center" wrapText="1"/>
      <protection hidden="1"/>
    </xf>
    <xf numFmtId="0" fontId="25" fillId="18" borderId="19" xfId="0" applyFont="1" applyFill="1" applyBorder="1" applyAlignment="1" applyProtection="1">
      <alignment horizontal="left" vertical="center" wrapText="1"/>
      <protection hidden="1"/>
    </xf>
    <xf numFmtId="0" fontId="25" fillId="18" borderId="33" xfId="0" applyFont="1" applyFill="1" applyBorder="1" applyAlignment="1" applyProtection="1">
      <alignment horizontal="left" vertical="center" wrapText="1"/>
      <protection hidden="1"/>
    </xf>
    <xf numFmtId="0" fontId="25" fillId="18" borderId="40" xfId="0" applyFont="1" applyFill="1" applyBorder="1" applyAlignment="1" applyProtection="1">
      <alignment vertical="center" wrapText="1"/>
      <protection hidden="1"/>
    </xf>
    <xf numFmtId="0" fontId="25" fillId="13" borderId="21" xfId="0" applyFont="1" applyFill="1" applyBorder="1" applyAlignment="1" applyProtection="1">
      <alignment horizontal="left" vertical="top" wrapText="1"/>
      <protection hidden="1"/>
    </xf>
    <xf numFmtId="0" fontId="25" fillId="13" borderId="22" xfId="0" applyFont="1" applyFill="1" applyBorder="1" applyAlignment="1" applyProtection="1">
      <alignment horizontal="left" vertical="top" wrapText="1"/>
      <protection hidden="1"/>
    </xf>
    <xf numFmtId="0" fontId="23" fillId="15" borderId="0" xfId="0" applyFont="1" applyFill="1"/>
    <xf numFmtId="0" fontId="23" fillId="15" borderId="0" xfId="0" applyFont="1" applyFill="1" applyAlignment="1" applyProtection="1">
      <alignment wrapText="1"/>
      <protection hidden="1"/>
    </xf>
    <xf numFmtId="0" fontId="24" fillId="15" borderId="30" xfId="0" applyFont="1" applyFill="1" applyBorder="1" applyAlignment="1" applyProtection="1">
      <alignment horizontal="center" vertical="center" wrapText="1"/>
      <protection hidden="1"/>
    </xf>
    <xf numFmtId="0" fontId="30" fillId="15" borderId="0" xfId="0" applyFont="1" applyFill="1" applyProtection="1">
      <protection hidden="1"/>
    </xf>
    <xf numFmtId="43" fontId="28" fillId="9" borderId="32" xfId="1" applyFont="1" applyFill="1" applyBorder="1" applyAlignment="1" applyProtection="1">
      <protection hidden="1"/>
    </xf>
    <xf numFmtId="43" fontId="28" fillId="9" borderId="33" xfId="1" applyFont="1" applyFill="1" applyBorder="1" applyAlignment="1" applyProtection="1">
      <protection hidden="1"/>
    </xf>
    <xf numFmtId="43" fontId="28" fillId="9" borderId="31" xfId="1" applyFont="1" applyFill="1" applyBorder="1" applyAlignment="1" applyProtection="1">
      <protection hidden="1"/>
    </xf>
    <xf numFmtId="4" fontId="25" fillId="18" borderId="19" xfId="0" applyNumberFormat="1" applyFont="1" applyFill="1" applyBorder="1" applyAlignment="1" applyProtection="1">
      <alignment vertical="center" wrapText="1"/>
      <protection hidden="1"/>
    </xf>
    <xf numFmtId="0" fontId="25" fillId="18" borderId="19" xfId="0" applyFont="1" applyFill="1" applyBorder="1" applyAlignment="1" applyProtection="1">
      <alignment vertical="center" wrapText="1"/>
      <protection hidden="1"/>
    </xf>
    <xf numFmtId="0" fontId="25" fillId="18" borderId="22" xfId="0" applyFont="1" applyFill="1" applyBorder="1" applyAlignment="1" applyProtection="1">
      <alignment horizontal="left" vertical="top" wrapText="1"/>
      <protection hidden="1"/>
    </xf>
    <xf numFmtId="0" fontId="23" fillId="15" borderId="33" xfId="0" applyFont="1" applyFill="1" applyBorder="1" applyAlignment="1" applyProtection="1">
      <alignment horizontal="center" vertical="center" wrapText="1"/>
      <protection hidden="1"/>
    </xf>
    <xf numFmtId="0" fontId="23" fillId="15" borderId="30" xfId="0" applyFont="1" applyFill="1" applyBorder="1" applyAlignment="1" applyProtection="1">
      <alignment horizontal="center" vertical="center" wrapText="1"/>
      <protection hidden="1"/>
    </xf>
    <xf numFmtId="0" fontId="23" fillId="15" borderId="29" xfId="0" applyFont="1" applyFill="1" applyBorder="1" applyAlignment="1" applyProtection="1">
      <alignment horizontal="center" vertical="center"/>
      <protection hidden="1"/>
    </xf>
    <xf numFmtId="0" fontId="23" fillId="15" borderId="0" xfId="0" applyFont="1" applyFill="1" applyAlignment="1" applyProtection="1">
      <alignment horizontal="center" vertical="center"/>
      <protection hidden="1"/>
    </xf>
    <xf numFmtId="0" fontId="23" fillId="15" borderId="0" xfId="0" applyFont="1" applyFill="1" applyAlignment="1" applyProtection="1">
      <alignment horizontal="center" vertical="center" wrapText="1"/>
      <protection hidden="1"/>
    </xf>
    <xf numFmtId="0" fontId="23" fillId="15" borderId="29" xfId="0" applyFont="1" applyFill="1" applyBorder="1" applyAlignment="1" applyProtection="1">
      <alignment horizontal="center"/>
      <protection hidden="1"/>
    </xf>
    <xf numFmtId="0" fontId="23" fillId="15" borderId="0" xfId="0" applyFont="1" applyFill="1" applyAlignment="1" applyProtection="1">
      <alignment horizontal="center"/>
      <protection hidden="1"/>
    </xf>
    <xf numFmtId="0" fontId="25" fillId="13" borderId="36" xfId="0" applyFont="1" applyFill="1" applyBorder="1" applyAlignment="1" applyProtection="1">
      <alignment horizontal="left" vertical="top" wrapText="1"/>
      <protection hidden="1"/>
    </xf>
    <xf numFmtId="0" fontId="25" fillId="13" borderId="2" xfId="0" applyFont="1" applyFill="1" applyBorder="1" applyAlignment="1" applyProtection="1">
      <alignment horizontal="center" vertical="top" wrapText="1"/>
      <protection hidden="1"/>
    </xf>
    <xf numFmtId="0" fontId="25" fillId="13" borderId="37" xfId="0" applyFont="1" applyFill="1" applyBorder="1" applyAlignment="1" applyProtection="1">
      <alignment horizontal="center" vertical="top" wrapText="1"/>
      <protection hidden="1"/>
    </xf>
    <xf numFmtId="0" fontId="27" fillId="18" borderId="47" xfId="0" applyFont="1" applyFill="1" applyBorder="1" applyAlignment="1" applyProtection="1">
      <alignment horizontal="right" vertical="center" wrapText="1"/>
      <protection hidden="1"/>
    </xf>
    <xf numFmtId="0" fontId="27" fillId="18" borderId="47" xfId="0" applyFont="1" applyFill="1" applyBorder="1" applyAlignment="1" applyProtection="1">
      <alignment horizontal="right" vertical="center"/>
      <protection hidden="1"/>
    </xf>
    <xf numFmtId="3" fontId="25" fillId="18" borderId="47" xfId="0" applyNumberFormat="1" applyFont="1" applyFill="1" applyBorder="1" applyAlignment="1" applyProtection="1">
      <alignment horizontal="left" vertical="top" wrapText="1"/>
      <protection hidden="1"/>
    </xf>
    <xf numFmtId="3" fontId="25" fillId="18" borderId="47" xfId="0" applyNumberFormat="1" applyFont="1" applyFill="1" applyBorder="1" applyAlignment="1" applyProtection="1">
      <alignment horizontal="center" vertical="center" wrapText="1"/>
      <protection hidden="1"/>
    </xf>
    <xf numFmtId="2" fontId="25" fillId="18" borderId="10" xfId="2" applyNumberFormat="1" applyFont="1" applyFill="1" applyBorder="1" applyAlignment="1" applyProtection="1">
      <alignment horizontal="left" vertical="center" wrapText="1"/>
      <protection hidden="1"/>
    </xf>
    <xf numFmtId="2" fontId="25" fillId="18" borderId="10" xfId="2" applyNumberFormat="1" applyFont="1" applyFill="1" applyBorder="1" applyAlignment="1" applyProtection="1">
      <alignment horizontal="left" vertical="center"/>
      <protection hidden="1"/>
    </xf>
    <xf numFmtId="2" fontId="25" fillId="18" borderId="10" xfId="2" applyNumberFormat="1" applyFont="1" applyFill="1" applyBorder="1" applyAlignment="1" applyProtection="1">
      <alignment horizontal="center" vertical="center" wrapText="1"/>
      <protection hidden="1"/>
    </xf>
    <xf numFmtId="3" fontId="25" fillId="14" borderId="10" xfId="0" applyNumberFormat="1" applyFont="1" applyFill="1" applyBorder="1" applyAlignment="1" applyProtection="1">
      <alignment horizontal="center" vertical="center" wrapText="1"/>
      <protection hidden="1"/>
    </xf>
    <xf numFmtId="3" fontId="25" fillId="18" borderId="47" xfId="0" applyNumberFormat="1" applyFont="1" applyFill="1" applyBorder="1" applyAlignment="1" applyProtection="1">
      <alignment horizontal="left" vertical="center" wrapText="1"/>
      <protection hidden="1"/>
    </xf>
    <xf numFmtId="3" fontId="25" fillId="18" borderId="47" xfId="0" applyNumberFormat="1" applyFont="1" applyFill="1" applyBorder="1" applyAlignment="1" applyProtection="1">
      <alignment vertical="center" wrapText="1"/>
      <protection hidden="1"/>
    </xf>
    <xf numFmtId="3" fontId="25" fillId="18" borderId="47" xfId="0" applyNumberFormat="1" applyFont="1" applyFill="1" applyBorder="1" applyAlignment="1" applyProtection="1">
      <alignment vertical="top" wrapText="1"/>
      <protection hidden="1"/>
    </xf>
    <xf numFmtId="2" fontId="25" fillId="13" borderId="10" xfId="2" applyNumberFormat="1" applyFont="1" applyFill="1" applyBorder="1" applyAlignment="1" applyProtection="1">
      <alignment horizontal="center" vertical="center" wrapText="1"/>
      <protection hidden="1"/>
    </xf>
    <xf numFmtId="0" fontId="48" fillId="15" borderId="0" xfId="0" applyFont="1" applyFill="1" applyProtection="1">
      <protection hidden="1"/>
    </xf>
    <xf numFmtId="0" fontId="39" fillId="15" borderId="0" xfId="0" applyFont="1" applyFill="1" applyAlignment="1" applyProtection="1">
      <alignment horizontal="center" vertical="center"/>
      <protection hidden="1"/>
    </xf>
    <xf numFmtId="0" fontId="42" fillId="15" borderId="0" xfId="0" applyFont="1" applyFill="1" applyAlignment="1" applyProtection="1">
      <alignment horizontal="left" vertical="center" wrapText="1"/>
      <protection hidden="1"/>
    </xf>
    <xf numFmtId="49" fontId="42" fillId="15" borderId="0" xfId="0" applyNumberFormat="1" applyFont="1" applyFill="1" applyAlignment="1" applyProtection="1">
      <alignment horizontal="right" vertical="top"/>
      <protection hidden="1"/>
    </xf>
    <xf numFmtId="0" fontId="42" fillId="15" borderId="0" xfId="0" applyFont="1" applyFill="1" applyAlignment="1" applyProtection="1">
      <alignment horizontal="right" vertical="top" wrapText="1"/>
      <protection hidden="1"/>
    </xf>
    <xf numFmtId="49" fontId="42" fillId="17" borderId="0" xfId="0" applyNumberFormat="1" applyFont="1" applyFill="1" applyAlignment="1" applyProtection="1">
      <alignment horizontal="right" vertical="top"/>
      <protection hidden="1"/>
    </xf>
    <xf numFmtId="0" fontId="40" fillId="15" borderId="0" xfId="0" applyFont="1" applyFill="1" applyAlignment="1" applyProtection="1">
      <alignment horizontal="left"/>
      <protection hidden="1"/>
    </xf>
    <xf numFmtId="0" fontId="42" fillId="15" borderId="0" xfId="0" applyFont="1" applyFill="1" applyAlignment="1" applyProtection="1">
      <alignment horizontal="left" vertical="top" wrapText="1"/>
      <protection hidden="1"/>
    </xf>
    <xf numFmtId="0" fontId="41" fillId="15" borderId="0" xfId="0" applyFont="1" applyFill="1" applyAlignment="1" applyProtection="1">
      <alignment horizontal="center"/>
      <protection hidden="1"/>
    </xf>
    <xf numFmtId="0" fontId="18" fillId="15" borderId="0" xfId="0" applyFont="1" applyFill="1" applyAlignment="1" applyProtection="1">
      <alignment horizontal="left"/>
      <protection hidden="1"/>
    </xf>
    <xf numFmtId="49" fontId="42" fillId="13" borderId="0" xfId="0" applyNumberFormat="1" applyFont="1" applyFill="1" applyAlignment="1" applyProtection="1">
      <alignment horizontal="right" vertical="top"/>
      <protection hidden="1"/>
    </xf>
    <xf numFmtId="0" fontId="45" fillId="15" borderId="31" xfId="0" applyFont="1" applyFill="1" applyBorder="1" applyAlignment="1" applyProtection="1">
      <alignment horizontal="center" vertical="center" wrapText="1"/>
      <protection hidden="1"/>
    </xf>
    <xf numFmtId="0" fontId="45" fillId="15" borderId="32" xfId="0" applyFont="1" applyFill="1" applyBorder="1" applyAlignment="1" applyProtection="1">
      <alignment horizontal="center" vertical="center" wrapText="1"/>
      <protection hidden="1"/>
    </xf>
    <xf numFmtId="0" fontId="45" fillId="15" borderId="33" xfId="0" applyFont="1" applyFill="1" applyBorder="1" applyAlignment="1" applyProtection="1">
      <alignment horizontal="center" vertical="center" wrapText="1"/>
      <protection hidden="1"/>
    </xf>
    <xf numFmtId="0" fontId="45" fillId="15" borderId="29" xfId="0" applyFont="1" applyFill="1" applyBorder="1" applyAlignment="1" applyProtection="1">
      <alignment horizontal="center" vertical="center" wrapText="1"/>
      <protection hidden="1"/>
    </xf>
    <xf numFmtId="0" fontId="45" fillId="15" borderId="0" xfId="0" applyFont="1" applyFill="1" applyAlignment="1" applyProtection="1">
      <alignment horizontal="center" vertical="center" wrapText="1"/>
      <protection hidden="1"/>
    </xf>
    <xf numFmtId="0" fontId="45" fillId="15" borderId="30" xfId="0" applyFont="1" applyFill="1" applyBorder="1" applyAlignment="1" applyProtection="1">
      <alignment horizontal="center" vertical="center" wrapText="1"/>
      <protection hidden="1"/>
    </xf>
    <xf numFmtId="0" fontId="45" fillId="15" borderId="52" xfId="0" applyFont="1" applyFill="1" applyBorder="1" applyAlignment="1" applyProtection="1">
      <alignment horizontal="center" vertical="center" wrapText="1"/>
      <protection hidden="1"/>
    </xf>
    <xf numFmtId="0" fontId="45" fillId="15" borderId="54" xfId="0" applyFont="1" applyFill="1" applyBorder="1" applyAlignment="1" applyProtection="1">
      <alignment horizontal="center" vertical="center" wrapText="1"/>
      <protection hidden="1"/>
    </xf>
    <xf numFmtId="0" fontId="45" fillId="15" borderId="53" xfId="0" applyFont="1" applyFill="1" applyBorder="1" applyAlignment="1" applyProtection="1">
      <alignment horizontal="center" vertical="center" wrapText="1"/>
      <protection hidden="1"/>
    </xf>
    <xf numFmtId="43" fontId="25" fillId="18" borderId="19" xfId="1" applyFont="1" applyFill="1" applyBorder="1" applyAlignment="1" applyProtection="1">
      <alignment horizontal="center" vertical="center"/>
      <protection hidden="1"/>
    </xf>
    <xf numFmtId="0" fontId="44" fillId="15" borderId="32" xfId="0" applyFont="1" applyFill="1" applyBorder="1" applyAlignment="1" applyProtection="1">
      <alignment horizontal="center" vertical="center" wrapText="1"/>
      <protection hidden="1"/>
    </xf>
    <xf numFmtId="0" fontId="44" fillId="15" borderId="0" xfId="0" applyFont="1" applyFill="1" applyAlignment="1" applyProtection="1">
      <alignment horizontal="center" vertical="center" wrapText="1"/>
      <protection hidden="1"/>
    </xf>
    <xf numFmtId="3" fontId="25" fillId="18" borderId="20" xfId="0" applyNumberFormat="1" applyFont="1" applyFill="1" applyBorder="1" applyAlignment="1" applyProtection="1">
      <alignment horizontal="left" vertical="center" wrapText="1" indent="1"/>
      <protection hidden="1"/>
    </xf>
    <xf numFmtId="3" fontId="25" fillId="18" borderId="22" xfId="0" applyNumberFormat="1" applyFont="1" applyFill="1" applyBorder="1" applyAlignment="1" applyProtection="1">
      <alignment horizontal="left" vertical="center" wrapText="1" indent="1"/>
      <protection hidden="1"/>
    </xf>
    <xf numFmtId="0" fontId="25" fillId="13" borderId="40" xfId="0" applyFont="1" applyFill="1" applyBorder="1" applyAlignment="1" applyProtection="1">
      <alignment horizontal="left" vertical="center" wrapText="1"/>
      <protection hidden="1"/>
    </xf>
    <xf numFmtId="0" fontId="25" fillId="13" borderId="23" xfId="0" applyFont="1" applyFill="1" applyBorder="1" applyAlignment="1" applyProtection="1">
      <alignment horizontal="left" vertical="center" wrapText="1"/>
      <protection hidden="1"/>
    </xf>
    <xf numFmtId="0" fontId="25" fillId="13" borderId="51" xfId="0" applyFont="1" applyFill="1" applyBorder="1" applyAlignment="1" applyProtection="1">
      <alignment horizontal="left" vertical="center" wrapText="1"/>
      <protection hidden="1"/>
    </xf>
    <xf numFmtId="0" fontId="25" fillId="18" borderId="20" xfId="0" applyFont="1" applyFill="1" applyBorder="1" applyAlignment="1" applyProtection="1">
      <alignment horizontal="center" vertical="center" wrapText="1"/>
      <protection hidden="1"/>
    </xf>
    <xf numFmtId="0" fontId="25" fillId="18" borderId="22" xfId="0" applyFont="1" applyFill="1" applyBorder="1" applyAlignment="1" applyProtection="1">
      <alignment horizontal="center" vertical="center" wrapText="1"/>
      <protection hidden="1"/>
    </xf>
    <xf numFmtId="3" fontId="33" fillId="4" borderId="20" xfId="1" applyNumberFormat="1" applyFont="1" applyFill="1" applyBorder="1" applyAlignment="1" applyProtection="1">
      <alignment horizontal="center" vertical="center"/>
      <protection locked="0"/>
    </xf>
    <xf numFmtId="3" fontId="33" fillId="4" borderId="22" xfId="1" applyNumberFormat="1" applyFont="1" applyFill="1" applyBorder="1" applyAlignment="1" applyProtection="1">
      <alignment horizontal="center" vertical="center"/>
      <protection locked="0"/>
    </xf>
    <xf numFmtId="0" fontId="35" fillId="18" borderId="52" xfId="0" applyFont="1" applyFill="1" applyBorder="1" applyAlignment="1" applyProtection="1">
      <alignment horizontal="center" vertical="center" wrapText="1"/>
      <protection hidden="1"/>
    </xf>
    <xf numFmtId="0" fontId="35" fillId="18" borderId="54" xfId="0" applyFont="1" applyFill="1" applyBorder="1" applyAlignment="1" applyProtection="1">
      <alignment horizontal="center" vertical="center" wrapText="1"/>
      <protection hidden="1"/>
    </xf>
    <xf numFmtId="0" fontId="35" fillId="18" borderId="53" xfId="0" applyFont="1" applyFill="1" applyBorder="1" applyAlignment="1" applyProtection="1">
      <alignment horizontal="center" vertical="center" wrapText="1"/>
      <protection hidden="1"/>
    </xf>
    <xf numFmtId="3" fontId="25" fillId="18" borderId="40" xfId="0" quotePrefix="1" applyNumberFormat="1" applyFont="1" applyFill="1" applyBorder="1" applyAlignment="1" applyProtection="1">
      <alignment horizontal="center" vertical="center" wrapText="1"/>
      <protection hidden="1"/>
    </xf>
    <xf numFmtId="3" fontId="25" fillId="18" borderId="51" xfId="0" quotePrefix="1" applyNumberFormat="1" applyFont="1" applyFill="1" applyBorder="1" applyAlignment="1" applyProtection="1">
      <alignment horizontal="center" vertical="center" wrapText="1"/>
      <protection hidden="1"/>
    </xf>
    <xf numFmtId="43" fontId="25" fillId="18" borderId="52" xfId="1" applyFont="1" applyFill="1" applyBorder="1" applyAlignment="1" applyProtection="1">
      <alignment horizontal="center" vertical="center" wrapText="1"/>
      <protection hidden="1"/>
    </xf>
    <xf numFmtId="43" fontId="25" fillId="18" borderId="54" xfId="1" applyFont="1" applyFill="1" applyBorder="1" applyAlignment="1" applyProtection="1">
      <alignment horizontal="center" vertical="center" wrapText="1"/>
      <protection hidden="1"/>
    </xf>
    <xf numFmtId="43" fontId="25" fillId="18" borderId="53" xfId="1" applyFont="1" applyFill="1" applyBorder="1" applyAlignment="1" applyProtection="1">
      <alignment horizontal="center" vertical="center" wrapText="1"/>
      <protection hidden="1"/>
    </xf>
    <xf numFmtId="3" fontId="25" fillId="18" borderId="40" xfId="1" applyNumberFormat="1" applyFont="1" applyFill="1" applyBorder="1" applyAlignment="1" applyProtection="1">
      <alignment horizontal="right" vertical="center"/>
      <protection hidden="1"/>
    </xf>
    <xf numFmtId="3" fontId="25" fillId="18" borderId="51" xfId="1" applyNumberFormat="1" applyFont="1" applyFill="1" applyBorder="1" applyAlignment="1" applyProtection="1">
      <alignment horizontal="right" vertical="center"/>
      <protection hidden="1"/>
    </xf>
    <xf numFmtId="4" fontId="25" fillId="18" borderId="40" xfId="1" applyNumberFormat="1" applyFont="1" applyFill="1" applyBorder="1" applyAlignment="1" applyProtection="1">
      <alignment horizontal="center" vertical="center"/>
      <protection hidden="1"/>
    </xf>
    <xf numFmtId="4" fontId="25" fillId="18" borderId="51" xfId="1" applyNumberFormat="1" applyFont="1" applyFill="1" applyBorder="1" applyAlignment="1" applyProtection="1">
      <alignment horizontal="center" vertical="center"/>
      <protection hidden="1"/>
    </xf>
    <xf numFmtId="0" fontId="46" fillId="15" borderId="31" xfId="0" applyFont="1" applyFill="1" applyBorder="1" applyAlignment="1" applyProtection="1">
      <alignment horizontal="center" vertical="center" wrapText="1"/>
      <protection hidden="1"/>
    </xf>
    <xf numFmtId="0" fontId="46" fillId="15" borderId="32" xfId="0" applyFont="1" applyFill="1" applyBorder="1" applyAlignment="1" applyProtection="1">
      <alignment horizontal="center" vertical="center" wrapText="1"/>
      <protection hidden="1"/>
    </xf>
    <xf numFmtId="0" fontId="46" fillId="15" borderId="33" xfId="0" applyFont="1" applyFill="1" applyBorder="1" applyAlignment="1" applyProtection="1">
      <alignment horizontal="center" vertical="center" wrapText="1"/>
      <protection hidden="1"/>
    </xf>
    <xf numFmtId="0" fontId="46" fillId="15" borderId="29" xfId="0" applyFont="1" applyFill="1" applyBorder="1" applyAlignment="1" applyProtection="1">
      <alignment horizontal="center" vertical="center" wrapText="1"/>
      <protection hidden="1"/>
    </xf>
    <xf numFmtId="0" fontId="46" fillId="15" borderId="0" xfId="0" applyFont="1" applyFill="1" applyBorder="1" applyAlignment="1" applyProtection="1">
      <alignment horizontal="center" vertical="center" wrapText="1"/>
      <protection hidden="1"/>
    </xf>
    <xf numFmtId="0" fontId="46" fillId="15" borderId="30" xfId="0" applyFont="1" applyFill="1" applyBorder="1" applyAlignment="1" applyProtection="1">
      <alignment horizontal="center" vertical="center" wrapText="1"/>
      <protection hidden="1"/>
    </xf>
    <xf numFmtId="0" fontId="46" fillId="15" borderId="52" xfId="0" applyFont="1" applyFill="1" applyBorder="1" applyAlignment="1" applyProtection="1">
      <alignment horizontal="center" vertical="center" wrapText="1"/>
      <protection hidden="1"/>
    </xf>
    <xf numFmtId="0" fontId="46" fillId="15" borderId="54" xfId="0" applyFont="1" applyFill="1" applyBorder="1" applyAlignment="1" applyProtection="1">
      <alignment horizontal="center" vertical="center" wrapText="1"/>
      <protection hidden="1"/>
    </xf>
    <xf numFmtId="0" fontId="46" fillId="15" borderId="53" xfId="0" applyFont="1" applyFill="1" applyBorder="1" applyAlignment="1" applyProtection="1">
      <alignment horizontal="center" vertical="center" wrapText="1"/>
      <protection hidden="1"/>
    </xf>
    <xf numFmtId="43" fontId="25" fillId="18" borderId="40" xfId="1" applyFont="1" applyFill="1" applyBorder="1" applyAlignment="1" applyProtection="1">
      <alignment horizontal="center" vertical="center"/>
      <protection hidden="1"/>
    </xf>
    <xf numFmtId="0" fontId="44" fillId="15" borderId="54" xfId="0" applyFont="1" applyFill="1" applyBorder="1" applyAlignment="1" applyProtection="1">
      <alignment horizontal="center" vertical="center" wrapText="1"/>
      <protection hidden="1"/>
    </xf>
    <xf numFmtId="0" fontId="25" fillId="13" borderId="31" xfId="0" applyFont="1" applyFill="1" applyBorder="1" applyAlignment="1" applyProtection="1">
      <alignment horizontal="center" vertical="center" wrapText="1"/>
      <protection hidden="1"/>
    </xf>
    <xf numFmtId="0" fontId="25" fillId="13" borderId="33" xfId="0" applyFont="1" applyFill="1" applyBorder="1" applyAlignment="1" applyProtection="1">
      <alignment horizontal="center" vertical="center" wrapText="1"/>
      <protection hidden="1"/>
    </xf>
    <xf numFmtId="0" fontId="25" fillId="13" borderId="52" xfId="0" applyFont="1" applyFill="1" applyBorder="1" applyAlignment="1" applyProtection="1">
      <alignment horizontal="center" vertical="center" wrapText="1"/>
      <protection hidden="1"/>
    </xf>
    <xf numFmtId="0" fontId="25" fillId="13" borderId="53" xfId="0" applyFont="1" applyFill="1" applyBorder="1" applyAlignment="1" applyProtection="1">
      <alignment horizontal="center" vertical="center" wrapText="1"/>
      <protection hidden="1"/>
    </xf>
    <xf numFmtId="3" fontId="25" fillId="18" borderId="40" xfId="1" applyNumberFormat="1" applyFont="1" applyFill="1" applyBorder="1" applyAlignment="1" applyProtection="1">
      <alignment horizontal="right" vertical="center" wrapText="1"/>
      <protection hidden="1"/>
    </xf>
    <xf numFmtId="3" fontId="25" fillId="18" borderId="51" xfId="1" applyNumberFormat="1" applyFont="1" applyFill="1" applyBorder="1" applyAlignment="1" applyProtection="1">
      <alignment horizontal="right" vertical="center" wrapText="1"/>
      <protection hidden="1"/>
    </xf>
    <xf numFmtId="3" fontId="25" fillId="18" borderId="40" xfId="0" applyNumberFormat="1" applyFont="1" applyFill="1" applyBorder="1" applyAlignment="1" applyProtection="1">
      <alignment horizontal="left" vertical="center" indent="1"/>
      <protection hidden="1"/>
    </xf>
    <xf numFmtId="3" fontId="25" fillId="18" borderId="51" xfId="0" applyNumberFormat="1" applyFont="1" applyFill="1" applyBorder="1" applyAlignment="1" applyProtection="1">
      <alignment horizontal="left" vertical="center" indent="1"/>
      <protection hidden="1"/>
    </xf>
    <xf numFmtId="43" fontId="25" fillId="18" borderId="20" xfId="1" applyFont="1" applyFill="1" applyBorder="1" applyAlignment="1" applyProtection="1">
      <alignment horizontal="center" vertical="center" wrapText="1"/>
      <protection hidden="1"/>
    </xf>
    <xf numFmtId="43" fontId="25" fillId="18" borderId="22" xfId="1" applyFont="1" applyFill="1" applyBorder="1" applyAlignment="1" applyProtection="1">
      <alignment horizontal="center" vertical="center" wrapText="1"/>
      <protection hidden="1"/>
    </xf>
    <xf numFmtId="0" fontId="47" fillId="15" borderId="31" xfId="0" applyFont="1" applyFill="1" applyBorder="1" applyAlignment="1" applyProtection="1">
      <alignment horizontal="center" vertical="center" wrapText="1"/>
      <protection hidden="1"/>
    </xf>
    <xf numFmtId="0" fontId="47" fillId="15" borderId="32" xfId="0" applyFont="1" applyFill="1" applyBorder="1" applyAlignment="1" applyProtection="1">
      <alignment horizontal="center" vertical="center" wrapText="1"/>
      <protection hidden="1"/>
    </xf>
    <xf numFmtId="0" fontId="47" fillId="15" borderId="33" xfId="0" applyFont="1" applyFill="1" applyBorder="1" applyAlignment="1" applyProtection="1">
      <alignment horizontal="center" vertical="center" wrapText="1"/>
      <protection hidden="1"/>
    </xf>
    <xf numFmtId="0" fontId="47" fillId="15" borderId="29" xfId="0" applyFont="1" applyFill="1" applyBorder="1" applyAlignment="1" applyProtection="1">
      <alignment horizontal="center" vertical="center" wrapText="1"/>
      <protection hidden="1"/>
    </xf>
    <xf numFmtId="0" fontId="47" fillId="15" borderId="0" xfId="0" applyFont="1" applyFill="1" applyAlignment="1" applyProtection="1">
      <alignment horizontal="center" vertical="center" wrapText="1"/>
      <protection hidden="1"/>
    </xf>
    <xf numFmtId="0" fontId="47" fillId="15" borderId="30" xfId="0" applyFont="1" applyFill="1" applyBorder="1" applyAlignment="1" applyProtection="1">
      <alignment horizontal="center" vertical="center" wrapText="1"/>
      <protection hidden="1"/>
    </xf>
    <xf numFmtId="0" fontId="47" fillId="15" borderId="52" xfId="0" applyFont="1" applyFill="1" applyBorder="1" applyAlignment="1" applyProtection="1">
      <alignment horizontal="center" vertical="center" wrapText="1"/>
      <protection hidden="1"/>
    </xf>
    <xf numFmtId="0" fontId="47" fillId="15" borderId="54" xfId="0" applyFont="1" applyFill="1" applyBorder="1" applyAlignment="1" applyProtection="1">
      <alignment horizontal="center" vertical="center" wrapText="1"/>
      <protection hidden="1"/>
    </xf>
    <xf numFmtId="0" fontId="47" fillId="15" borderId="53" xfId="0" applyFont="1" applyFill="1" applyBorder="1" applyAlignment="1" applyProtection="1">
      <alignment horizontal="center" vertical="center" wrapText="1"/>
      <protection hidden="1"/>
    </xf>
    <xf numFmtId="0" fontId="23" fillId="15" borderId="31" xfId="0" applyFont="1" applyFill="1" applyBorder="1" applyAlignment="1" applyProtection="1">
      <alignment horizontal="center" vertical="center"/>
      <protection hidden="1"/>
    </xf>
    <xf numFmtId="0" fontId="23" fillId="15" borderId="32" xfId="0" applyFont="1" applyFill="1" applyBorder="1" applyAlignment="1" applyProtection="1">
      <alignment horizontal="center" vertical="center"/>
      <protection hidden="1"/>
    </xf>
    <xf numFmtId="0" fontId="23" fillId="15" borderId="29" xfId="0" applyFont="1" applyFill="1" applyBorder="1" applyAlignment="1" applyProtection="1">
      <alignment horizontal="center" vertical="center"/>
      <protection hidden="1"/>
    </xf>
    <xf numFmtId="0" fontId="23" fillId="15" borderId="0" xfId="0" applyFont="1" applyFill="1" applyAlignment="1" applyProtection="1">
      <alignment horizontal="center" vertical="center"/>
      <protection hidden="1"/>
    </xf>
    <xf numFmtId="0" fontId="23" fillId="15" borderId="31" xfId="0" applyFont="1" applyFill="1" applyBorder="1" applyAlignment="1" applyProtection="1">
      <alignment horizontal="center"/>
      <protection hidden="1"/>
    </xf>
    <xf numFmtId="0" fontId="23" fillId="15" borderId="32" xfId="0" applyFont="1" applyFill="1" applyBorder="1" applyAlignment="1" applyProtection="1">
      <alignment horizontal="center"/>
      <protection hidden="1"/>
    </xf>
    <xf numFmtId="0" fontId="23" fillId="15" borderId="29" xfId="0" applyFont="1" applyFill="1" applyBorder="1" applyAlignment="1" applyProtection="1">
      <alignment horizontal="center"/>
      <protection hidden="1"/>
    </xf>
    <xf numFmtId="0" fontId="23" fillId="15" borderId="0" xfId="0" applyFont="1" applyFill="1" applyAlignment="1" applyProtection="1">
      <alignment horizontal="center"/>
      <protection hidden="1"/>
    </xf>
    <xf numFmtId="0" fontId="46" fillId="15" borderId="0" xfId="0" applyFont="1" applyFill="1" applyAlignment="1" applyProtection="1">
      <alignment horizontal="center" vertical="center" wrapText="1"/>
      <protection hidden="1"/>
    </xf>
    <xf numFmtId="0" fontId="46" fillId="15" borderId="34" xfId="0" applyFont="1" applyFill="1" applyBorder="1" applyAlignment="1" applyProtection="1">
      <alignment horizontal="center" vertical="center" wrapText="1"/>
      <protection hidden="1"/>
    </xf>
    <xf numFmtId="0" fontId="46" fillId="15" borderId="3" xfId="0" applyFont="1" applyFill="1" applyBorder="1" applyAlignment="1" applyProtection="1">
      <alignment horizontal="center" vertical="center" wrapText="1"/>
      <protection hidden="1"/>
    </xf>
    <xf numFmtId="0" fontId="46" fillId="15" borderId="35" xfId="0" applyFont="1" applyFill="1" applyBorder="1" applyAlignment="1" applyProtection="1">
      <alignment horizontal="center" vertical="center" wrapText="1"/>
      <protection hidden="1"/>
    </xf>
    <xf numFmtId="0" fontId="31" fillId="18" borderId="47" xfId="0" applyFont="1" applyFill="1" applyBorder="1" applyAlignment="1" applyProtection="1">
      <alignment horizontal="center" vertical="center" wrapText="1"/>
      <protection hidden="1"/>
    </xf>
    <xf numFmtId="0" fontId="31" fillId="18" borderId="47" xfId="0" applyFont="1" applyFill="1" applyBorder="1" applyAlignment="1" applyProtection="1">
      <alignment horizontal="center" vertical="center"/>
      <protection hidden="1"/>
    </xf>
    <xf numFmtId="0" fontId="37" fillId="4" borderId="47" xfId="0" applyFont="1" applyFill="1" applyBorder="1" applyAlignment="1" applyProtection="1">
      <alignment horizontal="left" vertical="center"/>
      <protection locked="0" hidden="1"/>
    </xf>
    <xf numFmtId="0" fontId="27" fillId="18" borderId="47" xfId="0" applyFont="1" applyFill="1" applyBorder="1" applyAlignment="1" applyProtection="1">
      <alignment horizontal="right" vertical="center" wrapText="1"/>
      <protection hidden="1"/>
    </xf>
    <xf numFmtId="3" fontId="25" fillId="18" borderId="49" xfId="0" applyNumberFormat="1" applyFont="1" applyFill="1" applyBorder="1" applyAlignment="1" applyProtection="1">
      <alignment horizontal="center" vertical="center" wrapText="1"/>
      <protection hidden="1"/>
    </xf>
    <xf numFmtId="3" fontId="25" fillId="18" borderId="48" xfId="0" applyNumberFormat="1" applyFont="1" applyFill="1" applyBorder="1" applyAlignment="1" applyProtection="1">
      <alignment horizontal="center" vertical="center" wrapText="1"/>
      <protection hidden="1"/>
    </xf>
    <xf numFmtId="3" fontId="22" fillId="2" borderId="49" xfId="0" applyNumberFormat="1" applyFont="1" applyFill="1" applyBorder="1" applyAlignment="1" applyProtection="1">
      <alignment horizontal="center" vertical="center"/>
      <protection hidden="1"/>
    </xf>
    <xf numFmtId="3" fontId="22" fillId="2" borderId="48" xfId="0" applyNumberFormat="1" applyFont="1" applyFill="1" applyBorder="1" applyAlignment="1" applyProtection="1">
      <alignment horizontal="center" vertical="center"/>
      <protection hidden="1"/>
    </xf>
    <xf numFmtId="0" fontId="0" fillId="0" borderId="10" xfId="0" applyBorder="1" applyAlignment="1">
      <alignment horizontal="center"/>
    </xf>
    <xf numFmtId="0" fontId="0" fillId="0" borderId="18" xfId="0" applyBorder="1" applyAlignment="1">
      <alignment horizontal="center"/>
    </xf>
  </cellXfs>
  <cellStyles count="5">
    <cellStyle name="Comma" xfId="1" builtinId="3"/>
    <cellStyle name="Normal" xfId="0" builtinId="0"/>
    <cellStyle name="Normal 12" xfId="2" xr:uid="{00000000-0005-0000-0000-000002000000}"/>
    <cellStyle name="Normal 2" xfId="3" xr:uid="{00000000-0005-0000-0000-000003000000}"/>
    <cellStyle name="Percent" xfId="4" builtinId="5"/>
  </cellStyles>
  <dxfs count="40">
    <dxf>
      <font>
        <strike val="0"/>
        <outline val="0"/>
        <shadow val="0"/>
        <u val="none"/>
        <vertAlign val="baseline"/>
        <sz val="14"/>
        <color theme="1"/>
        <name val="Calibri"/>
        <family val="2"/>
        <scheme val="minor"/>
      </font>
    </dxf>
    <dxf>
      <font>
        <strike val="0"/>
        <outline val="0"/>
        <shadow val="0"/>
        <u val="none"/>
        <vertAlign val="baseline"/>
        <sz val="14"/>
        <color theme="1"/>
        <name val="Calibri"/>
        <family val="2"/>
        <scheme val="minor"/>
      </font>
    </dxf>
    <dxf>
      <font>
        <strike val="0"/>
        <outline val="0"/>
        <shadow val="0"/>
        <u val="none"/>
        <vertAlign val="baseline"/>
        <sz val="14"/>
        <color theme="1"/>
        <name val="Calibri"/>
        <family val="2"/>
        <scheme val="minor"/>
      </font>
    </dxf>
    <dxf>
      <font>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border>
        <left/>
        <right/>
        <top/>
        <bottom/>
      </border>
    </dxf>
    <dxf>
      <border>
        <left/>
        <right/>
        <top style="thin">
          <color auto="1"/>
        </top>
        <bottom style="thin">
          <color auto="1"/>
        </bottom>
        <vertical/>
        <horizontal/>
      </border>
    </dxf>
    <dxf>
      <font>
        <color rgb="FF9C0006"/>
      </font>
      <fill>
        <patternFill>
          <bgColor rgb="FFFFC7CE"/>
        </patternFill>
      </fill>
    </dxf>
    <dxf>
      <font>
        <strike val="0"/>
        <color theme="7"/>
      </font>
      <fill>
        <patternFill>
          <bgColor theme="7" tint="0.79998168889431442"/>
        </patternFill>
      </fill>
    </dxf>
    <dxf>
      <font>
        <strike val="0"/>
        <color theme="5"/>
      </font>
      <fill>
        <patternFill>
          <bgColor theme="5" tint="0.79998168889431442"/>
        </patternFill>
      </fill>
    </dxf>
    <dxf>
      <font>
        <strike val="0"/>
        <color theme="7"/>
      </font>
      <fill>
        <patternFill>
          <bgColor theme="7" tint="0.79998168889431442"/>
        </patternFill>
      </fill>
    </dxf>
    <dxf>
      <font>
        <strike val="0"/>
        <color theme="5"/>
      </font>
      <fill>
        <patternFill>
          <bgColor theme="5" tint="0.79998168889431442"/>
        </patternFill>
      </fill>
    </dxf>
    <dxf>
      <font>
        <strike val="0"/>
        <color theme="7"/>
      </font>
      <fill>
        <patternFill>
          <bgColor theme="7" tint="0.79998168889431442"/>
        </patternFill>
      </fill>
    </dxf>
    <dxf>
      <font>
        <strike val="0"/>
        <color theme="5"/>
      </font>
      <fill>
        <patternFill>
          <bgColor theme="5" tint="0.79998168889431442"/>
        </patternFill>
      </fill>
    </dxf>
    <dxf>
      <font>
        <strike val="0"/>
        <color theme="7"/>
      </font>
      <fill>
        <patternFill>
          <bgColor theme="7" tint="0.79998168889431442"/>
        </patternFill>
      </fill>
    </dxf>
    <dxf>
      <font>
        <strike val="0"/>
        <color theme="5"/>
      </font>
      <fill>
        <patternFill>
          <bgColor theme="5" tint="0.79998168889431442"/>
        </patternFill>
      </fill>
    </dxf>
    <dxf>
      <font>
        <strike val="0"/>
        <color theme="7"/>
      </font>
      <fill>
        <patternFill>
          <bgColor theme="7" tint="0.79998168889431442"/>
        </patternFill>
      </fill>
    </dxf>
    <dxf>
      <font>
        <strike val="0"/>
        <color theme="5"/>
      </font>
      <fill>
        <patternFill>
          <bgColor theme="5" tint="0.79998168889431442"/>
        </patternFill>
      </fill>
    </dxf>
    <dxf>
      <border>
        <left/>
        <right/>
        <top/>
        <bottom/>
      </border>
    </dxf>
    <dxf>
      <border>
        <left/>
        <right/>
        <top style="thin">
          <color auto="1"/>
        </top>
        <bottom style="thin">
          <color auto="1"/>
        </bottom>
        <vertical/>
        <horizontal/>
      </border>
    </dxf>
    <dxf>
      <border>
        <left/>
        <right/>
        <top/>
        <bottom/>
      </border>
    </dxf>
    <dxf>
      <border>
        <left/>
        <right/>
        <top style="thin">
          <color auto="1"/>
        </top>
        <bottom style="thin">
          <color auto="1"/>
        </bottom>
        <vertical/>
        <horizontal/>
      </border>
    </dxf>
    <dxf>
      <font>
        <color rgb="FF9C0006"/>
      </font>
      <fill>
        <patternFill>
          <bgColor rgb="FFFFC7CE"/>
        </patternFill>
      </fill>
    </dxf>
    <dxf>
      <font>
        <strike val="0"/>
        <color theme="7"/>
      </font>
      <fill>
        <patternFill>
          <bgColor theme="7" tint="0.79998168889431442"/>
        </patternFill>
      </fill>
    </dxf>
    <dxf>
      <font>
        <strike val="0"/>
        <color theme="5"/>
      </font>
      <fill>
        <patternFill>
          <bgColor theme="5" tint="0.79998168889431442"/>
        </patternFill>
      </fill>
    </dxf>
    <dxf>
      <font>
        <color rgb="FF9C0006"/>
      </font>
      <fill>
        <patternFill>
          <bgColor rgb="FFFFC7CE"/>
        </patternFill>
      </fill>
    </dxf>
    <dxf>
      <font>
        <strike val="0"/>
        <color theme="7"/>
      </font>
      <fill>
        <patternFill>
          <bgColor theme="7" tint="0.79998168889431442"/>
        </patternFill>
      </fill>
    </dxf>
    <dxf>
      <font>
        <strike val="0"/>
        <color theme="5"/>
      </font>
      <fill>
        <patternFill>
          <bgColor theme="5" tint="0.79998168889431442"/>
        </patternFill>
      </fill>
    </dxf>
    <dxf>
      <font>
        <strike val="0"/>
        <color theme="7"/>
      </font>
      <fill>
        <patternFill>
          <bgColor theme="7" tint="0.79998168889431442"/>
        </patternFill>
      </fill>
    </dxf>
    <dxf>
      <font>
        <strike val="0"/>
        <color theme="5"/>
      </font>
      <fill>
        <patternFill>
          <bgColor theme="5" tint="0.79998168889431442"/>
        </patternFill>
      </fill>
    </dxf>
    <dxf>
      <font>
        <color rgb="FF9C0006"/>
      </font>
      <fill>
        <patternFill>
          <bgColor rgb="FFFFC7CE"/>
        </patternFill>
      </fill>
    </dxf>
    <dxf>
      <font>
        <strike val="0"/>
        <color theme="7"/>
      </font>
      <fill>
        <patternFill>
          <bgColor theme="7" tint="0.79998168889431442"/>
        </patternFill>
      </fill>
    </dxf>
    <dxf>
      <font>
        <strike val="0"/>
        <color theme="5"/>
      </font>
      <fill>
        <patternFill>
          <bgColor theme="5" tint="0.79998168889431442"/>
        </patternFill>
      </fill>
    </dxf>
    <dxf>
      <font>
        <color rgb="FF9C0006"/>
      </font>
      <fill>
        <patternFill>
          <bgColor rgb="FFFFC7CE"/>
        </patternFill>
      </fill>
    </dxf>
    <dxf>
      <font>
        <strike val="0"/>
        <color theme="7"/>
      </font>
      <fill>
        <patternFill>
          <bgColor theme="7" tint="0.79998168889431442"/>
        </patternFill>
      </fill>
    </dxf>
    <dxf>
      <font>
        <strike val="0"/>
        <color theme="5"/>
      </font>
      <fill>
        <patternFill>
          <bgColor theme="5" tint="0.79998168889431442"/>
        </patternFill>
      </fill>
    </dxf>
    <dxf>
      <font>
        <color rgb="FF9C0006"/>
      </font>
      <fill>
        <patternFill>
          <bgColor rgb="FFFFC7CE"/>
        </patternFill>
      </fill>
    </dxf>
  </dxfs>
  <tableStyles count="0" defaultTableStyle="TableStyleMedium2" defaultPivotStyle="PivotStyleLight16"/>
  <colors>
    <mruColors>
      <color rgb="FFFFFF99"/>
      <color rgb="FFF3AF00"/>
      <color rgb="FF53565A"/>
      <color rgb="FFEAEEEE"/>
      <color rgb="FF002554"/>
      <color rgb="FF506B67"/>
      <color rgb="FFEDF3F9"/>
      <color rgb="FF809E9B"/>
      <color rgb="FFFDE9E0"/>
      <color rgb="FF7578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7</xdr:col>
      <xdr:colOff>281185</xdr:colOff>
      <xdr:row>22</xdr:row>
      <xdr:rowOff>10112</xdr:rowOff>
    </xdr:from>
    <xdr:to>
      <xdr:col>9</xdr:col>
      <xdr:colOff>217684</xdr:colOff>
      <xdr:row>22</xdr:row>
      <xdr:rowOff>206109</xdr:rowOff>
    </xdr:to>
    <xdr:sp macro="[0]!RefreshPull" textlink="">
      <xdr:nvSpPr>
        <xdr:cNvPr id="3" name="Rectangle: Rounded Corners 2">
          <a:extLst>
            <a:ext uri="{FF2B5EF4-FFF2-40B4-BE49-F238E27FC236}">
              <a16:creationId xmlns:a16="http://schemas.microsoft.com/office/drawing/2014/main" id="{4669BA40-1AA0-40DD-8C5B-FACD8EA5D8AB}"/>
            </a:ext>
          </a:extLst>
        </xdr:cNvPr>
        <xdr:cNvSpPr/>
      </xdr:nvSpPr>
      <xdr:spPr>
        <a:xfrm>
          <a:off x="5018837" y="4317069"/>
          <a:ext cx="1311412" cy="195997"/>
        </a:xfrm>
        <a:prstGeom prst="roundRect">
          <a:avLst/>
        </a:prstGeom>
        <a:solidFill>
          <a:schemeClr val="bg2"/>
        </a:solidFill>
        <a:ln>
          <a:solidFill>
            <a:schemeClr val="bg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 to Refresh </a:t>
          </a:r>
        </a:p>
      </xdr:txBody>
    </xdr:sp>
    <xdr:clientData/>
  </xdr:twoCellAnchor>
  <xdr:twoCellAnchor editAs="oneCell">
    <xdr:from>
      <xdr:col>11</xdr:col>
      <xdr:colOff>241113</xdr:colOff>
      <xdr:row>17</xdr:row>
      <xdr:rowOff>91109</xdr:rowOff>
    </xdr:from>
    <xdr:to>
      <xdr:col>13</xdr:col>
      <xdr:colOff>404047</xdr:colOff>
      <xdr:row>23</xdr:row>
      <xdr:rowOff>132522</xdr:rowOff>
    </xdr:to>
    <xdr:pic>
      <xdr:nvPicPr>
        <xdr:cNvPr id="4" name="Picture 3" descr="Connect with us on Social Media: TysonK12Schools">
          <a:extLst>
            <a:ext uri="{FF2B5EF4-FFF2-40B4-BE49-F238E27FC236}">
              <a16:creationId xmlns:a16="http://schemas.microsoft.com/office/drawing/2014/main" id="{0F63FAE2-80F0-47C8-B9CD-0F7155BCA4CA}"/>
            </a:ext>
          </a:extLst>
        </xdr:cNvPr>
        <xdr:cNvPicPr>
          <a:picLocks noChangeAspect="1"/>
        </xdr:cNvPicPr>
      </xdr:nvPicPr>
      <xdr:blipFill>
        <a:blip xmlns:r="http://schemas.openxmlformats.org/officeDocument/2006/relationships" r:embed="rId1"/>
        <a:stretch>
          <a:fillRect/>
        </a:stretch>
      </xdr:blipFill>
      <xdr:spPr>
        <a:xfrm>
          <a:off x="7728591" y="3437283"/>
          <a:ext cx="1388760" cy="1217543"/>
        </a:xfrm>
        <a:prstGeom prst="rect">
          <a:avLst/>
        </a:prstGeom>
      </xdr:spPr>
    </xdr:pic>
    <xdr:clientData/>
  </xdr:twoCellAnchor>
  <xdr:twoCellAnchor editAs="oneCell">
    <xdr:from>
      <xdr:col>11</xdr:col>
      <xdr:colOff>107673</xdr:colOff>
      <xdr:row>6</xdr:row>
      <xdr:rowOff>65160</xdr:rowOff>
    </xdr:from>
    <xdr:to>
      <xdr:col>13</xdr:col>
      <xdr:colOff>563217</xdr:colOff>
      <xdr:row>14</xdr:row>
      <xdr:rowOff>48155</xdr:rowOff>
    </xdr:to>
    <xdr:pic>
      <xdr:nvPicPr>
        <xdr:cNvPr id="6" name="Picture 5">
          <a:extLst>
            <a:ext uri="{FF2B5EF4-FFF2-40B4-BE49-F238E27FC236}">
              <a16:creationId xmlns:a16="http://schemas.microsoft.com/office/drawing/2014/main" id="{B5525FAC-E0F3-A03F-FF6A-B7286DAC5A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5956" y="1158464"/>
          <a:ext cx="1681370" cy="15898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476250</xdr:colOff>
      <xdr:row>1</xdr:row>
      <xdr:rowOff>653143</xdr:rowOff>
    </xdr:from>
    <xdr:to>
      <xdr:col>2</xdr:col>
      <xdr:colOff>3837214</xdr:colOff>
      <xdr:row>6</xdr:row>
      <xdr:rowOff>116356</xdr:rowOff>
    </xdr:to>
    <xdr:pic>
      <xdr:nvPicPr>
        <xdr:cNvPr id="3" name="Picture 2">
          <a:extLst>
            <a:ext uri="{FF2B5EF4-FFF2-40B4-BE49-F238E27FC236}">
              <a16:creationId xmlns:a16="http://schemas.microsoft.com/office/drawing/2014/main" id="{40D4B157-77FD-4A80-9F04-1937BB3131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0" y="857250"/>
          <a:ext cx="3360964" cy="31779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1905000</xdr:colOff>
      <xdr:row>1</xdr:row>
      <xdr:rowOff>47625</xdr:rowOff>
    </xdr:from>
    <xdr:to>
      <xdr:col>2</xdr:col>
      <xdr:colOff>4391637</xdr:colOff>
      <xdr:row>4</xdr:row>
      <xdr:rowOff>428625</xdr:rowOff>
    </xdr:to>
    <xdr:pic>
      <xdr:nvPicPr>
        <xdr:cNvPr id="2" name="Picture 1">
          <a:extLst>
            <a:ext uri="{FF2B5EF4-FFF2-40B4-BE49-F238E27FC236}">
              <a16:creationId xmlns:a16="http://schemas.microsoft.com/office/drawing/2014/main" id="{A4AD6AC1-0B0A-4DC9-87D2-90B5DAD164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7313" y="285750"/>
          <a:ext cx="2486637" cy="2333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1835728</xdr:colOff>
      <xdr:row>1</xdr:row>
      <xdr:rowOff>121227</xdr:rowOff>
    </xdr:from>
    <xdr:to>
      <xdr:col>2</xdr:col>
      <xdr:colOff>4322365</xdr:colOff>
      <xdr:row>5</xdr:row>
      <xdr:rowOff>82262</xdr:rowOff>
    </xdr:to>
    <xdr:pic>
      <xdr:nvPicPr>
        <xdr:cNvPr id="2" name="Picture 1">
          <a:extLst>
            <a:ext uri="{FF2B5EF4-FFF2-40B4-BE49-F238E27FC236}">
              <a16:creationId xmlns:a16="http://schemas.microsoft.com/office/drawing/2014/main" id="{3997CED8-1F77-4E24-8852-5BBF56271D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08864" y="363682"/>
          <a:ext cx="2486637" cy="2333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2182091</xdr:colOff>
      <xdr:row>1</xdr:row>
      <xdr:rowOff>346364</xdr:rowOff>
    </xdr:from>
    <xdr:to>
      <xdr:col>2</xdr:col>
      <xdr:colOff>4668728</xdr:colOff>
      <xdr:row>5</xdr:row>
      <xdr:rowOff>30308</xdr:rowOff>
    </xdr:to>
    <xdr:pic>
      <xdr:nvPicPr>
        <xdr:cNvPr id="2" name="Picture 1">
          <a:extLst>
            <a:ext uri="{FF2B5EF4-FFF2-40B4-BE49-F238E27FC236}">
              <a16:creationId xmlns:a16="http://schemas.microsoft.com/office/drawing/2014/main" id="{954C309F-E0EB-4CE5-B7A0-6BDD29A9B9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55227" y="588819"/>
          <a:ext cx="2486637" cy="2333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81643</xdr:colOff>
      <xdr:row>0</xdr:row>
      <xdr:rowOff>27214</xdr:rowOff>
    </xdr:from>
    <xdr:to>
      <xdr:col>8</xdr:col>
      <xdr:colOff>176893</xdr:colOff>
      <xdr:row>3</xdr:row>
      <xdr:rowOff>108857</xdr:rowOff>
    </xdr:to>
    <xdr:sp macro="[0]!RefreshPull" textlink="">
      <xdr:nvSpPr>
        <xdr:cNvPr id="2" name="Rectangle: Rounded Corners 1">
          <a:extLst>
            <a:ext uri="{FF2B5EF4-FFF2-40B4-BE49-F238E27FC236}">
              <a16:creationId xmlns:a16="http://schemas.microsoft.com/office/drawing/2014/main" id="{E87E271F-37E5-4FCA-840E-5E702327B5FB}"/>
            </a:ext>
          </a:extLst>
        </xdr:cNvPr>
        <xdr:cNvSpPr/>
      </xdr:nvSpPr>
      <xdr:spPr>
        <a:xfrm>
          <a:off x="7048500" y="27214"/>
          <a:ext cx="3837214" cy="653143"/>
        </a:xfrm>
        <a:prstGeom prst="roundRect">
          <a:avLst/>
        </a:prstGeom>
        <a:solidFill>
          <a:schemeClr val="bg2"/>
        </a:solidFill>
        <a:ln>
          <a:solidFill>
            <a:schemeClr val="bg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a:t>Click to Refresh Snapshot</a:t>
          </a:r>
        </a:p>
      </xdr:txBody>
    </xdr:sp>
    <xdr:clientData/>
  </xdr:twoCellAnchor>
  <xdr:twoCellAnchor editAs="oneCell">
    <xdr:from>
      <xdr:col>15</xdr:col>
      <xdr:colOff>857249</xdr:colOff>
      <xdr:row>2</xdr:row>
      <xdr:rowOff>108857</xdr:rowOff>
    </xdr:from>
    <xdr:to>
      <xdr:col>18</xdr:col>
      <xdr:colOff>568029</xdr:colOff>
      <xdr:row>10</xdr:row>
      <xdr:rowOff>47625</xdr:rowOff>
    </xdr:to>
    <xdr:pic>
      <xdr:nvPicPr>
        <xdr:cNvPr id="3" name="Picture 2">
          <a:extLst>
            <a:ext uri="{FF2B5EF4-FFF2-40B4-BE49-F238E27FC236}">
              <a16:creationId xmlns:a16="http://schemas.microsoft.com/office/drawing/2014/main" id="{8D61C0D5-B45E-43B9-945B-9D4701CBFA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85428" y="462643"/>
          <a:ext cx="2486637" cy="23336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81643</xdr:colOff>
      <xdr:row>0</xdr:row>
      <xdr:rowOff>27214</xdr:rowOff>
    </xdr:from>
    <xdr:to>
      <xdr:col>8</xdr:col>
      <xdr:colOff>176893</xdr:colOff>
      <xdr:row>3</xdr:row>
      <xdr:rowOff>108857</xdr:rowOff>
    </xdr:to>
    <xdr:sp macro="[0]!RefreshPull" textlink="">
      <xdr:nvSpPr>
        <xdr:cNvPr id="2" name="Rectangle: Rounded Corners 1">
          <a:extLst>
            <a:ext uri="{FF2B5EF4-FFF2-40B4-BE49-F238E27FC236}">
              <a16:creationId xmlns:a16="http://schemas.microsoft.com/office/drawing/2014/main" id="{FB5A8FB2-2CB6-4638-8269-E7183F8B01DB}"/>
            </a:ext>
          </a:extLst>
        </xdr:cNvPr>
        <xdr:cNvSpPr/>
      </xdr:nvSpPr>
      <xdr:spPr>
        <a:xfrm>
          <a:off x="6901543" y="27214"/>
          <a:ext cx="4800600" cy="653143"/>
        </a:xfrm>
        <a:prstGeom prst="roundRect">
          <a:avLst/>
        </a:prstGeom>
        <a:solidFill>
          <a:schemeClr val="bg2"/>
        </a:solidFill>
        <a:ln>
          <a:solidFill>
            <a:schemeClr val="bg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a:t>Click to Refresh Forecast Summary</a:t>
          </a:r>
        </a:p>
      </xdr:txBody>
    </xdr:sp>
    <xdr:clientData/>
  </xdr:twoCellAnchor>
  <xdr:twoCellAnchor editAs="oneCell">
    <xdr:from>
      <xdr:col>15</xdr:col>
      <xdr:colOff>163286</xdr:colOff>
      <xdr:row>2</xdr:row>
      <xdr:rowOff>27214</xdr:rowOff>
    </xdr:from>
    <xdr:to>
      <xdr:col>17</xdr:col>
      <xdr:colOff>581637</xdr:colOff>
      <xdr:row>9</xdr:row>
      <xdr:rowOff>210911</xdr:rowOff>
    </xdr:to>
    <xdr:pic>
      <xdr:nvPicPr>
        <xdr:cNvPr id="3" name="Picture 2">
          <a:extLst>
            <a:ext uri="{FF2B5EF4-FFF2-40B4-BE49-F238E27FC236}">
              <a16:creationId xmlns:a16="http://schemas.microsoft.com/office/drawing/2014/main" id="{95CA3740-1DA4-441C-BCF6-94BBAB35FA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31000" y="381000"/>
          <a:ext cx="2486637" cy="2333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tysononline.sharepoint.com/sites/fsk12marketing/Shared%20Documents/K-12%20Product%20Focus/K12%20Master%20Data%20Spreadsheet/K-12%20Product%20Master%20Data%203.0.xlsx" TargetMode="External"/><Relationship Id="rId1" Type="http://schemas.openxmlformats.org/officeDocument/2006/relationships/externalLinkPath" Target="https://tysononline.sharepoint.com/sites/fsk12marketing/Shared%20Documents/K-12%20Product%20Focus/K12%20Master%20Data%20Spreadsheet/K-12%20Product%20Master%20Data%20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ery"/>
      <sheetName val="Sheet1"/>
      <sheetName val="Focus SY21-22"/>
      <sheetName val="Focus SY22-23"/>
      <sheetName val="Focus SY23-24"/>
      <sheetName val="Focus SY24-25"/>
      <sheetName val="Sheet2"/>
      <sheetName val="SY25-26 Master Strategy"/>
      <sheetName val="Master Data"/>
      <sheetName val="Attribute File"/>
      <sheetName val="Attribute Product Listing"/>
      <sheetName val="Product Changes Master"/>
      <sheetName val="SY Innovation"/>
      <sheetName val="Burger Packout"/>
      <sheetName val="Salsify Crossreference"/>
      <sheetName val="SEPDS"/>
      <sheetName val="Lists"/>
      <sheetName val="Salsify Data Pull"/>
      <sheetName val="Unit Converter"/>
      <sheetName val="Distributor Codes"/>
      <sheetName val="Yearly Sustainability Chart"/>
    </sheetNames>
    <sheetDataSet>
      <sheetData sheetId="0"/>
      <sheetData sheetId="1"/>
      <sheetData sheetId="2"/>
      <sheetData sheetId="3"/>
      <sheetData sheetId="4"/>
      <sheetData sheetId="5"/>
      <sheetData sheetId="6"/>
      <sheetData sheetId="7"/>
      <sheetData sheetId="8">
        <row r="5">
          <cell r="B5" t="str">
            <v>Product Code</v>
          </cell>
          <cell r="C5" t="str">
            <v>Brand</v>
          </cell>
          <cell r="D5" t="str">
            <v>Sub Brand</v>
          </cell>
          <cell r="E5" t="str">
            <v>Sales Group</v>
          </cell>
          <cell r="F5" t="str">
            <v>Long Product Description</v>
          </cell>
          <cell r="G5" t="str">
            <v>Marketing Product Description</v>
          </cell>
          <cell r="H5" t="str">
            <v>WG or EG</v>
          </cell>
          <cell r="I5" t="str">
            <v>White/ Dark</v>
          </cell>
          <cell r="J5" t="str">
            <v>USDA Material Code</v>
          </cell>
          <cell r="K5" t="str">
            <v>Case Weight</v>
          </cell>
          <cell r="L5" t="str">
            <v xml:space="preserve"> Svgs/ Case</v>
          </cell>
          <cell r="M5" t="str">
            <v>CN Portion</v>
          </cell>
          <cell r="N5" t="str">
            <v>M/MA (oz.)</v>
          </cell>
          <cell r="O5" t="str">
            <v>Grain (oz.)</v>
          </cell>
          <cell r="P5" t="str">
            <v>Veg. (oz.)</v>
          </cell>
          <cell r="Q5" t="str">
            <v>Calories</v>
          </cell>
          <cell r="R5" t="str">
            <v>Total Fat (g)</v>
          </cell>
          <cell r="S5" t="str">
            <v>Sat. Fat (g)</v>
          </cell>
          <cell r="T5" t="str">
            <v>Sodium (mg)</v>
          </cell>
          <cell r="U5" t="str">
            <v>Carbs (g)</v>
          </cell>
          <cell r="V5" t="str">
            <v>Protein (g)</v>
          </cell>
          <cell r="W5" t="str">
            <v>Calories from Fat</v>
          </cell>
          <cell r="X5" t="str">
            <v>Trans Fat</v>
          </cell>
          <cell r="Y5" t="str">
            <v>Cholesterol</v>
          </cell>
          <cell r="Z5" t="str">
            <v>Dietary Fiber</v>
          </cell>
          <cell r="AA5" t="str">
            <v>Sugars</v>
          </cell>
          <cell r="AB5" t="str">
            <v>CN Label</v>
          </cell>
          <cell r="AC5" t="str">
            <v>KTKA</v>
          </cell>
          <cell r="AD5" t="str">
            <v>CACFP</v>
          </cell>
          <cell r="AE5" t="str">
            <v>CSC SY18-19</v>
          </cell>
          <cell r="AF5" t="str">
            <v>CSC  SY19-20</v>
          </cell>
          <cell r="AG5" t="str">
            <v>CSC SY20-21</v>
          </cell>
          <cell r="AH5" t="str">
            <v>CSC SY21-22</v>
          </cell>
          <cell r="AI5" t="str">
            <v>CSC SY22-23</v>
          </cell>
          <cell r="AJ5" t="str">
            <v>CSC SY23-24</v>
          </cell>
          <cell r="AK5" t="str">
            <v>CSC SY24-25</v>
          </cell>
          <cell r="AL5" t="str">
            <v>CSC SY25-26</v>
          </cell>
          <cell r="AM5" t="str">
            <v>PAL</v>
          </cell>
          <cell r="AN5" t="str">
            <v>Potential CY or CL like code (Might not have same M/MA)</v>
          </cell>
          <cell r="AO5" t="str">
            <v>Smart Snack</v>
          </cell>
          <cell r="AP5" t="str">
            <v>All Natural*</v>
          </cell>
          <cell r="AQ5" t="str">
            <v>No Artificial Colors</v>
          </cell>
          <cell r="AR5" t="str">
            <v>No Artificial Flavors</v>
          </cell>
          <cell r="AS5" t="str">
            <v>No Preservatives</v>
          </cell>
          <cell r="AT5" t="str">
            <v>Buy American Compliant</v>
          </cell>
          <cell r="AU5" t="str">
            <v>CRAU</v>
          </cell>
          <cell r="AV5" t="str">
            <v>Soy</v>
          </cell>
          <cell r="AW5" t="str">
            <v>Egg</v>
          </cell>
          <cell r="AX5" t="str">
            <v>Milk</v>
          </cell>
          <cell r="AY5" t="str">
            <v>Wheat</v>
          </cell>
          <cell r="AZ5" t="str">
            <v>Ultragrain</v>
          </cell>
          <cell r="BA5" t="str">
            <v>Does not contain gluten</v>
          </cell>
          <cell r="BB5" t="str">
            <v>Gluten Free</v>
          </cell>
          <cell r="BC5" t="str">
            <v>Kosher</v>
          </cell>
          <cell r="BD5" t="str">
            <v>Shelf Life</v>
          </cell>
          <cell r="BE5" t="str">
            <v>Packages per Case</v>
          </cell>
          <cell r="BF5" t="str">
            <v>Inner Pack Size (Lbs)</v>
          </cell>
          <cell r="BG5" t="str">
            <v>Packaging</v>
          </cell>
          <cell r="BH5" t="str">
            <v>Focus Mag 18/19</v>
          </cell>
          <cell r="BI5" t="str">
            <v>Focus Mag 19/20</v>
          </cell>
          <cell r="BJ5" t="str">
            <v>Focus Mag 20/21</v>
          </cell>
          <cell r="BK5" t="str">
            <v>Focus Mag 20/21</v>
          </cell>
          <cell r="BL5" t="str">
            <v>Focus Mag 21/22</v>
          </cell>
          <cell r="BM5" t="str">
            <v>Focus Mag 22/23</v>
          </cell>
          <cell r="BN5" t="str">
            <v>Focus Mag 23/24</v>
          </cell>
          <cell r="BO5" t="str">
            <v>Focus Mag 24/25</v>
          </cell>
          <cell r="BP5" t="str">
            <v>Product Status</v>
          </cell>
        </row>
        <row r="6">
          <cell r="B6">
            <v>10000032041</v>
          </cell>
          <cell r="C6" t="str">
            <v>Hillshire Farm®</v>
          </cell>
          <cell r="D6" t="str">
            <v>-</v>
          </cell>
          <cell r="E6">
            <v>130</v>
          </cell>
          <cell r="F6" t="str">
            <v>Hillshire Farm® Beef Crumbles, 2.03 oz.</v>
          </cell>
          <cell r="G6" t="str">
            <v>Beef Crumbles, 2.03 oz.</v>
          </cell>
          <cell r="H6" t="str">
            <v>-</v>
          </cell>
          <cell r="I6" t="str">
            <v>-</v>
          </cell>
          <cell r="J6" t="str">
            <v>100154 / 100155</v>
          </cell>
          <cell r="K6">
            <v>30</v>
          </cell>
          <cell r="L6">
            <v>236</v>
          </cell>
          <cell r="M6" t="str">
            <v>2.03 oz.</v>
          </cell>
          <cell r="N6">
            <v>2</v>
          </cell>
          <cell r="O6" t="str">
            <v>-</v>
          </cell>
          <cell r="P6" t="str">
            <v>-</v>
          </cell>
          <cell r="Q6">
            <v>110</v>
          </cell>
          <cell r="R6">
            <v>7</v>
          </cell>
          <cell r="S6">
            <v>3</v>
          </cell>
          <cell r="T6">
            <v>120</v>
          </cell>
          <cell r="U6">
            <v>0</v>
          </cell>
          <cell r="V6">
            <v>10</v>
          </cell>
          <cell r="W6" t="str">
            <v/>
          </cell>
          <cell r="X6" t="str">
            <v>0</v>
          </cell>
          <cell r="Y6">
            <v>25</v>
          </cell>
          <cell r="Z6">
            <v>0</v>
          </cell>
          <cell r="AA6">
            <v>0</v>
          </cell>
          <cell r="AB6" t="str">
            <v>Yes</v>
          </cell>
          <cell r="AC6" t="str">
            <v>-</v>
          </cell>
          <cell r="AE6" t="str">
            <v>-</v>
          </cell>
          <cell r="AF6" t="str">
            <v>-</v>
          </cell>
          <cell r="AG6" t="str">
            <v>-</v>
          </cell>
          <cell r="AH6" t="str">
            <v>-</v>
          </cell>
          <cell r="AI6" t="str">
            <v>-</v>
          </cell>
          <cell r="AJ6" t="str">
            <v>-</v>
          </cell>
          <cell r="AK6">
            <v>25</v>
          </cell>
          <cell r="AL6">
            <v>25</v>
          </cell>
          <cell r="AM6" t="str">
            <v>CY</v>
          </cell>
          <cell r="AN6">
            <v>10000032040</v>
          </cell>
          <cell r="AO6" t="str">
            <v>-</v>
          </cell>
          <cell r="AP6" t="str">
            <v>-</v>
          </cell>
          <cell r="AQ6" t="str">
            <v>Yes</v>
          </cell>
          <cell r="AR6" t="str">
            <v>Yes</v>
          </cell>
          <cell r="AS6" t="str">
            <v>Yes</v>
          </cell>
          <cell r="AT6" t="str">
            <v>Yes</v>
          </cell>
          <cell r="AU6" t="str">
            <v>-</v>
          </cell>
          <cell r="AV6" t="str">
            <v>-</v>
          </cell>
          <cell r="AW6" t="str">
            <v>-</v>
          </cell>
          <cell r="AX6" t="str">
            <v>-</v>
          </cell>
          <cell r="AY6" t="str">
            <v>-</v>
          </cell>
          <cell r="AZ6" t="str">
            <v>-</v>
          </cell>
          <cell r="BA6" t="str">
            <v>-</v>
          </cell>
          <cell r="BB6" t="str">
            <v>-</v>
          </cell>
          <cell r="BC6" t="str">
            <v>-</v>
          </cell>
          <cell r="BD6">
            <v>365</v>
          </cell>
          <cell r="BE6">
            <v>6</v>
          </cell>
          <cell r="BF6">
            <v>5</v>
          </cell>
          <cell r="BG6" t="str">
            <v>Bulk</v>
          </cell>
          <cell r="BH6" t="str">
            <v>-</v>
          </cell>
          <cell r="BI6" t="str">
            <v>-</v>
          </cell>
          <cell r="BJ6" t="str">
            <v>-</v>
          </cell>
          <cell r="BK6" t="str">
            <v>Yes</v>
          </cell>
          <cell r="BL6" t="str">
            <v>Yes</v>
          </cell>
          <cell r="BM6" t="str">
            <v>Yes</v>
          </cell>
          <cell r="BN6" t="str">
            <v>Yes</v>
          </cell>
          <cell r="BO6" t="str">
            <v>-</v>
          </cell>
          <cell r="BP6" t="str">
            <v>ACT</v>
          </cell>
        </row>
        <row r="7">
          <cell r="B7">
            <v>10000043537</v>
          </cell>
          <cell r="C7" t="str">
            <v>Tyson®</v>
          </cell>
          <cell r="D7" t="str">
            <v>-</v>
          </cell>
          <cell r="E7">
            <v>130</v>
          </cell>
          <cell r="F7" t="str">
            <v>Taco Seasoned Chopped Chicken</v>
          </cell>
          <cell r="G7" t="str">
            <v>Taco Seasoned Chopped Chicken</v>
          </cell>
          <cell r="H7" t="str">
            <v>-</v>
          </cell>
          <cell r="I7" t="str">
            <v>Dark</v>
          </cell>
          <cell r="J7" t="str">
            <v>100103D</v>
          </cell>
          <cell r="K7">
            <v>30</v>
          </cell>
          <cell r="L7">
            <v>240</v>
          </cell>
          <cell r="M7" t="str">
            <v>2 oz.</v>
          </cell>
          <cell r="N7">
            <v>2</v>
          </cell>
          <cell r="O7" t="str">
            <v>-</v>
          </cell>
          <cell r="P7" t="str">
            <v>-</v>
          </cell>
          <cell r="Q7">
            <v>130</v>
          </cell>
          <cell r="R7">
            <v>8</v>
          </cell>
          <cell r="S7">
            <v>2.5</v>
          </cell>
          <cell r="T7">
            <v>170</v>
          </cell>
          <cell r="U7">
            <v>3</v>
          </cell>
          <cell r="V7">
            <v>12</v>
          </cell>
          <cell r="W7" t="str">
            <v>-</v>
          </cell>
          <cell r="X7" t="str">
            <v>-</v>
          </cell>
          <cell r="Y7">
            <v>45</v>
          </cell>
          <cell r="Z7">
            <v>1</v>
          </cell>
          <cell r="AA7">
            <v>1</v>
          </cell>
          <cell r="AB7" t="str">
            <v>-</v>
          </cell>
          <cell r="AH7" t="str">
            <v>-</v>
          </cell>
          <cell r="AI7" t="str">
            <v>-</v>
          </cell>
          <cell r="AJ7" t="str">
            <v>-</v>
          </cell>
          <cell r="AK7">
            <v>25</v>
          </cell>
          <cell r="AL7">
            <v>25</v>
          </cell>
          <cell r="AM7" t="str">
            <v>SUB</v>
          </cell>
          <cell r="AN7" t="str">
            <v>-</v>
          </cell>
          <cell r="AQ7" t="str">
            <v>Yes</v>
          </cell>
          <cell r="AR7" t="str">
            <v>Yes</v>
          </cell>
          <cell r="AS7" t="str">
            <v>Yes</v>
          </cell>
          <cell r="AT7" t="str">
            <v>Yes</v>
          </cell>
          <cell r="AV7" t="str">
            <v>Yes</v>
          </cell>
          <cell r="AW7" t="str">
            <v>-</v>
          </cell>
          <cell r="AX7" t="str">
            <v>-</v>
          </cell>
          <cell r="AY7" t="str">
            <v>-</v>
          </cell>
          <cell r="AZ7" t="str">
            <v>-</v>
          </cell>
          <cell r="BA7" t="str">
            <v>Yes</v>
          </cell>
          <cell r="BB7" t="str">
            <v>-</v>
          </cell>
          <cell r="BC7" t="str">
            <v>-</v>
          </cell>
          <cell r="BD7">
            <v>270</v>
          </cell>
          <cell r="BE7">
            <v>6</v>
          </cell>
          <cell r="BF7">
            <v>5</v>
          </cell>
          <cell r="BG7" t="str">
            <v>Bulk</v>
          </cell>
          <cell r="BH7" t="str">
            <v>-</v>
          </cell>
          <cell r="BI7" t="str">
            <v>-</v>
          </cell>
          <cell r="BJ7" t="str">
            <v>-</v>
          </cell>
          <cell r="BK7" t="str">
            <v>-</v>
          </cell>
          <cell r="BL7" t="str">
            <v>-</v>
          </cell>
          <cell r="BM7" t="str">
            <v>-</v>
          </cell>
          <cell r="BN7" t="str">
            <v>-</v>
          </cell>
          <cell r="BO7" t="str">
            <v>Yes</v>
          </cell>
          <cell r="BP7" t="str">
            <v>ACT</v>
          </cell>
        </row>
        <row r="8">
          <cell r="B8">
            <v>10000032040</v>
          </cell>
          <cell r="C8" t="str">
            <v>Hillshire Farm®</v>
          </cell>
          <cell r="D8" t="str">
            <v>-</v>
          </cell>
          <cell r="E8">
            <v>130</v>
          </cell>
          <cell r="F8" t="str">
            <v>Hillshire Farm® Beef Crumbles, 2.03 oz.</v>
          </cell>
          <cell r="G8" t="str">
            <v>Beef Crumbles, 2.03 oz.</v>
          </cell>
          <cell r="H8" t="str">
            <v>-</v>
          </cell>
          <cell r="I8" t="str">
            <v>-</v>
          </cell>
          <cell r="J8" t="str">
            <v/>
          </cell>
          <cell r="K8">
            <v>10</v>
          </cell>
          <cell r="L8">
            <v>79</v>
          </cell>
          <cell r="M8" t="str">
            <v>2.03 oz.</v>
          </cell>
          <cell r="N8">
            <v>2</v>
          </cell>
          <cell r="O8" t="str">
            <v>-</v>
          </cell>
          <cell r="P8" t="str">
            <v>-</v>
          </cell>
          <cell r="Q8">
            <v>120</v>
          </cell>
          <cell r="R8">
            <v>8</v>
          </cell>
          <cell r="S8">
            <v>3.5</v>
          </cell>
          <cell r="T8">
            <v>210</v>
          </cell>
          <cell r="U8">
            <v>0</v>
          </cell>
          <cell r="V8">
            <v>11</v>
          </cell>
          <cell r="W8">
            <v>70</v>
          </cell>
          <cell r="X8" t="str">
            <v>0</v>
          </cell>
          <cell r="Y8">
            <v>40</v>
          </cell>
          <cell r="Z8">
            <v>0</v>
          </cell>
          <cell r="AA8">
            <v>0</v>
          </cell>
          <cell r="AB8" t="str">
            <v/>
          </cell>
          <cell r="AC8" t="str">
            <v>-</v>
          </cell>
          <cell r="AE8" t="str">
            <v>-</v>
          </cell>
          <cell r="AF8" t="str">
            <v>-</v>
          </cell>
          <cell r="AG8" t="str">
            <v>-</v>
          </cell>
          <cell r="AH8" t="str">
            <v>-</v>
          </cell>
          <cell r="AI8" t="str">
            <v>CSC</v>
          </cell>
          <cell r="AJ8" t="str">
            <v>CSC</v>
          </cell>
          <cell r="AK8">
            <v>25</v>
          </cell>
          <cell r="AL8">
            <v>25</v>
          </cell>
          <cell r="AM8" t="str">
            <v>CL</v>
          </cell>
          <cell r="AN8">
            <v>10000032040</v>
          </cell>
          <cell r="AO8" t="str">
            <v>-</v>
          </cell>
          <cell r="AP8" t="str">
            <v>-</v>
          </cell>
          <cell r="AQ8" t="str">
            <v>-</v>
          </cell>
          <cell r="AR8" t="str">
            <v>Yes</v>
          </cell>
          <cell r="AS8" t="str">
            <v>Yes</v>
          </cell>
          <cell r="AT8" t="str">
            <v>Pending</v>
          </cell>
          <cell r="AU8" t="str">
            <v>-</v>
          </cell>
          <cell r="AV8" t="str">
            <v>-</v>
          </cell>
          <cell r="AW8" t="str">
            <v>-</v>
          </cell>
          <cell r="AX8" t="str">
            <v>-</v>
          </cell>
          <cell r="AY8" t="str">
            <v>-</v>
          </cell>
          <cell r="AZ8" t="str">
            <v>-</v>
          </cell>
          <cell r="BA8" t="str">
            <v>-</v>
          </cell>
          <cell r="BB8" t="str">
            <v>-</v>
          </cell>
          <cell r="BC8" t="str">
            <v>-</v>
          </cell>
          <cell r="BD8">
            <v>365</v>
          </cell>
          <cell r="BE8">
            <v>2</v>
          </cell>
          <cell r="BF8">
            <v>5</v>
          </cell>
          <cell r="BG8" t="str">
            <v>Bulk</v>
          </cell>
          <cell r="BH8" t="str">
            <v>-</v>
          </cell>
          <cell r="BI8" t="str">
            <v>-</v>
          </cell>
          <cell r="BJ8" t="str">
            <v>-</v>
          </cell>
          <cell r="BK8" t="str">
            <v>-</v>
          </cell>
          <cell r="BL8" t="str">
            <v>Yes</v>
          </cell>
          <cell r="BM8" t="str">
            <v>-</v>
          </cell>
          <cell r="BN8" t="str">
            <v>Yes</v>
          </cell>
          <cell r="BO8" t="str">
            <v>-</v>
          </cell>
          <cell r="BP8" t="str">
            <v>ACT</v>
          </cell>
        </row>
        <row r="9">
          <cell r="B9">
            <v>10000008737</v>
          </cell>
          <cell r="C9" t="str">
            <v>Hillshire Farm®</v>
          </cell>
          <cell r="D9" t="str">
            <v>-</v>
          </cell>
          <cell r="E9">
            <v>130</v>
          </cell>
          <cell r="F9" t="str">
            <v>Hillshire Farm® Beef Crumbles, 2.4 oz.</v>
          </cell>
          <cell r="G9" t="str">
            <v>Fine Beef Crumbles, 2.4 oz.</v>
          </cell>
          <cell r="H9" t="str">
            <v>-</v>
          </cell>
          <cell r="I9" t="str">
            <v>-</v>
          </cell>
          <cell r="J9" t="str">
            <v>100154 / 100155</v>
          </cell>
          <cell r="K9">
            <v>40</v>
          </cell>
          <cell r="L9">
            <v>267</v>
          </cell>
          <cell r="M9" t="str">
            <v>2.4 oz.</v>
          </cell>
          <cell r="N9">
            <v>2</v>
          </cell>
          <cell r="O9" t="str">
            <v>-</v>
          </cell>
          <cell r="P9" t="str">
            <v>-</v>
          </cell>
          <cell r="Q9">
            <v>120</v>
          </cell>
          <cell r="R9">
            <v>7</v>
          </cell>
          <cell r="S9">
            <v>3.5</v>
          </cell>
          <cell r="T9">
            <v>210</v>
          </cell>
          <cell r="U9">
            <v>2</v>
          </cell>
          <cell r="V9">
            <v>12</v>
          </cell>
          <cell r="W9" t="str">
            <v/>
          </cell>
          <cell r="X9" t="str">
            <v>0</v>
          </cell>
          <cell r="Y9">
            <v>35</v>
          </cell>
          <cell r="Z9">
            <v>1</v>
          </cell>
          <cell r="AA9">
            <v>1</v>
          </cell>
          <cell r="AB9" t="str">
            <v>Yes</v>
          </cell>
          <cell r="AC9" t="str">
            <v>-</v>
          </cell>
          <cell r="AE9" t="str">
            <v>-</v>
          </cell>
          <cell r="AF9" t="str">
            <v>-</v>
          </cell>
          <cell r="AG9" t="str">
            <v>-</v>
          </cell>
          <cell r="AH9" t="str">
            <v>-</v>
          </cell>
          <cell r="AI9" t="str">
            <v>-</v>
          </cell>
          <cell r="AJ9" t="str">
            <v>-</v>
          </cell>
          <cell r="AK9" t="str">
            <v>-</v>
          </cell>
          <cell r="AL9">
            <v>0</v>
          </cell>
          <cell r="AM9" t="str">
            <v>CY</v>
          </cell>
          <cell r="AN9">
            <v>10000009739</v>
          </cell>
          <cell r="AO9" t="str">
            <v>-</v>
          </cell>
          <cell r="AP9" t="str">
            <v>-</v>
          </cell>
          <cell r="AQ9" t="str">
            <v>-</v>
          </cell>
          <cell r="AR9" t="str">
            <v>-</v>
          </cell>
          <cell r="AS9" t="str">
            <v>-</v>
          </cell>
          <cell r="AT9" t="str">
            <v>Yes</v>
          </cell>
          <cell r="AU9" t="str">
            <v>-</v>
          </cell>
          <cell r="AV9" t="str">
            <v>Yes</v>
          </cell>
          <cell r="AW9" t="str">
            <v>-</v>
          </cell>
          <cell r="AX9" t="str">
            <v>-</v>
          </cell>
          <cell r="AY9" t="str">
            <v>-</v>
          </cell>
          <cell r="AZ9" t="str">
            <v>-</v>
          </cell>
          <cell r="BA9" t="str">
            <v>-</v>
          </cell>
          <cell r="BB9" t="str">
            <v>-</v>
          </cell>
          <cell r="BC9" t="str">
            <v>-</v>
          </cell>
          <cell r="BD9">
            <v>365</v>
          </cell>
          <cell r="BE9">
            <v>8</v>
          </cell>
          <cell r="BF9">
            <v>5</v>
          </cell>
          <cell r="BG9" t="str">
            <v>Bulk</v>
          </cell>
          <cell r="BH9" t="str">
            <v>-</v>
          </cell>
          <cell r="BI9" t="str">
            <v>-</v>
          </cell>
          <cell r="BJ9" t="str">
            <v>-</v>
          </cell>
          <cell r="BK9" t="str">
            <v>Yes</v>
          </cell>
          <cell r="BL9" t="str">
            <v>-</v>
          </cell>
          <cell r="BM9" t="str">
            <v>-</v>
          </cell>
          <cell r="BN9" t="str">
            <v>-</v>
          </cell>
          <cell r="BO9" t="str">
            <v>-</v>
          </cell>
          <cell r="BP9" t="str">
            <v>ACT</v>
          </cell>
        </row>
        <row r="10">
          <cell r="B10">
            <v>10000059993</v>
          </cell>
          <cell r="C10" t="str">
            <v>AdvancePierre™</v>
          </cell>
          <cell r="D10" t="str">
            <v>-</v>
          </cell>
          <cell r="E10">
            <v>130</v>
          </cell>
          <cell r="F10" t="str">
            <v>AdvancePierre™ Philly Beef Steak, 2.7 oz.</v>
          </cell>
          <cell r="G10" t="str">
            <v>AdvancePierre™ Philly Beef Steak, 2.5 oz.</v>
          </cell>
          <cell r="H10" t="str">
            <v>-</v>
          </cell>
          <cell r="I10" t="str">
            <v>-</v>
          </cell>
          <cell r="J10" t="str">
            <v>100154 / 100155</v>
          </cell>
          <cell r="K10">
            <v>20</v>
          </cell>
          <cell r="L10">
            <v>128</v>
          </cell>
          <cell r="M10" t="str">
            <v>2.5 oz.</v>
          </cell>
          <cell r="N10">
            <v>2</v>
          </cell>
          <cell r="O10" t="str">
            <v>-</v>
          </cell>
          <cell r="P10" t="str">
            <v>-</v>
          </cell>
          <cell r="Q10">
            <v>130</v>
          </cell>
          <cell r="R10">
            <v>8</v>
          </cell>
          <cell r="S10">
            <v>3.5</v>
          </cell>
          <cell r="T10">
            <v>230</v>
          </cell>
          <cell r="U10">
            <v>4</v>
          </cell>
          <cell r="V10">
            <v>11</v>
          </cell>
          <cell r="W10">
            <v>72</v>
          </cell>
          <cell r="X10" t="str">
            <v>-</v>
          </cell>
          <cell r="Y10">
            <v>35</v>
          </cell>
          <cell r="Z10">
            <v>0</v>
          </cell>
          <cell r="AA10">
            <v>2</v>
          </cell>
          <cell r="AB10" t="str">
            <v>Yes</v>
          </cell>
          <cell r="AC10" t="str">
            <v>-</v>
          </cell>
          <cell r="AD10" t="str">
            <v>-</v>
          </cell>
          <cell r="AE10" t="str">
            <v>-</v>
          </cell>
          <cell r="AF10" t="str">
            <v>-</v>
          </cell>
          <cell r="AG10" t="str">
            <v>-</v>
          </cell>
          <cell r="AH10" t="str">
            <v>-</v>
          </cell>
          <cell r="AI10" t="str">
            <v>-</v>
          </cell>
          <cell r="AJ10" t="str">
            <v>-</v>
          </cell>
          <cell r="AK10" t="str">
            <v>-</v>
          </cell>
          <cell r="AL10" t="str">
            <v>-</v>
          </cell>
          <cell r="AM10" t="str">
            <v>CY</v>
          </cell>
          <cell r="AN10" t="str">
            <v>-</v>
          </cell>
          <cell r="AO10" t="str">
            <v>-</v>
          </cell>
          <cell r="AP10" t="str">
            <v>-</v>
          </cell>
          <cell r="AQ10" t="str">
            <v>-</v>
          </cell>
          <cell r="AR10" t="str">
            <v>-</v>
          </cell>
          <cell r="AS10" t="str">
            <v>-</v>
          </cell>
          <cell r="AT10" t="str">
            <v>Yes</v>
          </cell>
          <cell r="AU10" t="str">
            <v>-</v>
          </cell>
          <cell r="AV10" t="str">
            <v>-</v>
          </cell>
          <cell r="AW10" t="str">
            <v>-</v>
          </cell>
          <cell r="AX10" t="str">
            <v>-</v>
          </cell>
          <cell r="AY10" t="str">
            <v>-</v>
          </cell>
          <cell r="AZ10" t="str">
            <v>-</v>
          </cell>
          <cell r="BA10" t="str">
            <v>-</v>
          </cell>
          <cell r="BB10" t="str">
            <v>-</v>
          </cell>
          <cell r="BC10" t="str">
            <v>-</v>
          </cell>
          <cell r="BD10">
            <v>365</v>
          </cell>
          <cell r="BE10">
            <v>4</v>
          </cell>
          <cell r="BF10">
            <v>5</v>
          </cell>
          <cell r="BH10" t="str">
            <v>-</v>
          </cell>
          <cell r="BI10" t="str">
            <v>-</v>
          </cell>
          <cell r="BJ10" t="str">
            <v>-</v>
          </cell>
          <cell r="BK10" t="str">
            <v>-</v>
          </cell>
          <cell r="BL10" t="str">
            <v>-</v>
          </cell>
          <cell r="BM10" t="str">
            <v>-</v>
          </cell>
          <cell r="BN10" t="str">
            <v>-</v>
          </cell>
          <cell r="BO10" t="str">
            <v>-</v>
          </cell>
          <cell r="BP10" t="str">
            <v>ACT</v>
          </cell>
        </row>
        <row r="11">
          <cell r="B11">
            <v>10000097902</v>
          </cell>
          <cell r="C11" t="str">
            <v>AdvancePierre™</v>
          </cell>
          <cell r="D11" t="str">
            <v>-</v>
          </cell>
          <cell r="E11">
            <v>130</v>
          </cell>
          <cell r="F11" t="str">
            <v>AdvancePierre™ Flame Grilled Low Sodium Beef Pattie, 2.25 oz.</v>
          </cell>
          <cell r="G11" t="str">
            <v>Flame Grilled Low Sodium Beef Pattie, 2.25 oz.</v>
          </cell>
          <cell r="H11" t="str">
            <v>-</v>
          </cell>
          <cell r="I11" t="str">
            <v>-</v>
          </cell>
          <cell r="J11" t="str">
            <v>100154 / 100155</v>
          </cell>
          <cell r="K11">
            <v>20.25</v>
          </cell>
          <cell r="L11">
            <v>144</v>
          </cell>
          <cell r="M11" t="str">
            <v>1 piece</v>
          </cell>
          <cell r="N11">
            <v>2</v>
          </cell>
          <cell r="O11" t="str">
            <v>-</v>
          </cell>
          <cell r="P11" t="str">
            <v>-</v>
          </cell>
          <cell r="Q11" t="str">
            <v>130</v>
          </cell>
          <cell r="R11" t="str">
            <v>8</v>
          </cell>
          <cell r="S11" t="str">
            <v>3.5</v>
          </cell>
          <cell r="T11" t="str">
            <v>85</v>
          </cell>
          <cell r="U11" t="str">
            <v>1</v>
          </cell>
          <cell r="V11" t="str">
            <v>12</v>
          </cell>
          <cell r="W11" t="str">
            <v>70</v>
          </cell>
          <cell r="X11" t="str">
            <v>0</v>
          </cell>
          <cell r="Y11" t="str">
            <v>40</v>
          </cell>
          <cell r="Z11" t="str">
            <v>0</v>
          </cell>
          <cell r="AA11" t="str">
            <v>0</v>
          </cell>
          <cell r="AB11" t="str">
            <v>Yes</v>
          </cell>
          <cell r="AC11" t="str">
            <v>-</v>
          </cell>
          <cell r="AE11" t="str">
            <v>-</v>
          </cell>
          <cell r="AF11" t="str">
            <v>-</v>
          </cell>
          <cell r="AG11" t="str">
            <v>-</v>
          </cell>
          <cell r="AH11" t="str">
            <v>-</v>
          </cell>
          <cell r="AI11" t="str">
            <v>-</v>
          </cell>
          <cell r="AK11" t="str">
            <v>-</v>
          </cell>
          <cell r="AL11" t="str">
            <v>-</v>
          </cell>
          <cell r="AM11" t="str">
            <v>CY</v>
          </cell>
          <cell r="AN11">
            <v>10000013842</v>
          </cell>
          <cell r="AO11" t="str">
            <v>-</v>
          </cell>
          <cell r="AP11" t="str">
            <v>-</v>
          </cell>
          <cell r="AQ11" t="str">
            <v>Yes</v>
          </cell>
          <cell r="AR11" t="str">
            <v>Yes</v>
          </cell>
          <cell r="AS11" t="str">
            <v>Yes</v>
          </cell>
          <cell r="AT11" t="str">
            <v>Yes</v>
          </cell>
          <cell r="AU11" t="str">
            <v>-</v>
          </cell>
          <cell r="AV11" t="str">
            <v>Yes</v>
          </cell>
          <cell r="AW11" t="str">
            <v>-</v>
          </cell>
          <cell r="AX11" t="str">
            <v>-</v>
          </cell>
          <cell r="AY11" t="str">
            <v>-</v>
          </cell>
          <cell r="AZ11" t="str">
            <v>-</v>
          </cell>
          <cell r="BA11" t="str">
            <v>-</v>
          </cell>
          <cell r="BB11" t="str">
            <v>-</v>
          </cell>
          <cell r="BC11" t="str">
            <v>-</v>
          </cell>
          <cell r="BD11" t="str">
            <v>455</v>
          </cell>
          <cell r="BE11" t="str">
            <v>1</v>
          </cell>
          <cell r="BF11">
            <v>20.25</v>
          </cell>
          <cell r="BG11" t="str">
            <v>Bulk</v>
          </cell>
          <cell r="BH11" t="str">
            <v>Yes</v>
          </cell>
          <cell r="BI11" t="str">
            <v>-</v>
          </cell>
          <cell r="BJ11" t="str">
            <v>-</v>
          </cell>
          <cell r="BK11" t="str">
            <v>-</v>
          </cell>
          <cell r="BL11" t="str">
            <v>-</v>
          </cell>
          <cell r="BM11" t="str">
            <v>-</v>
          </cell>
          <cell r="BN11" t="str">
            <v>-</v>
          </cell>
          <cell r="BO11" t="str">
            <v>-</v>
          </cell>
          <cell r="BP11" t="str">
            <v>DNB SY22-23</v>
          </cell>
        </row>
        <row r="12">
          <cell r="B12">
            <v>10022410928</v>
          </cell>
          <cell r="C12" t="str">
            <v>Tyson®</v>
          </cell>
          <cell r="D12" t="str">
            <v>-</v>
          </cell>
          <cell r="E12">
            <v>130</v>
          </cell>
          <cell r="F12" t="str">
            <v>Tyson® Whole Grain Breaded Spicy Homestyle Popcorn Chicken, 0.257 oz.</v>
          </cell>
          <cell r="G12" t="str">
            <v>Breaded Spicy Homestyle Pepper Popcorn Chicken with bag, 0.257 oz.</v>
          </cell>
          <cell r="H12" t="str">
            <v>WG</v>
          </cell>
          <cell r="I12" t="str">
            <v>W/D</v>
          </cell>
          <cell r="J12" t="str">
            <v/>
          </cell>
          <cell r="K12">
            <v>28.9</v>
          </cell>
          <cell r="L12">
            <v>120</v>
          </cell>
          <cell r="M12" t="str">
            <v>15 pieces</v>
          </cell>
          <cell r="N12">
            <v>2</v>
          </cell>
          <cell r="O12">
            <v>1</v>
          </cell>
          <cell r="P12" t="str">
            <v>-</v>
          </cell>
          <cell r="Q12" t="str">
            <v>280</v>
          </cell>
          <cell r="R12" t="str">
            <v>17</v>
          </cell>
          <cell r="S12" t="str">
            <v>3</v>
          </cell>
          <cell r="T12" t="str">
            <v>820</v>
          </cell>
          <cell r="U12" t="str">
            <v>15</v>
          </cell>
          <cell r="V12" t="str">
            <v>15</v>
          </cell>
          <cell r="W12" t="str">
            <v>160</v>
          </cell>
          <cell r="X12" t="str">
            <v>0</v>
          </cell>
          <cell r="Y12" t="str">
            <v>40</v>
          </cell>
          <cell r="Z12" t="str">
            <v>2</v>
          </cell>
          <cell r="AA12" t="str">
            <v>1</v>
          </cell>
          <cell r="AB12" t="str">
            <v>Yes</v>
          </cell>
          <cell r="AC12" t="str">
            <v>-</v>
          </cell>
          <cell r="AE12" t="str">
            <v>-</v>
          </cell>
          <cell r="AF12" t="str">
            <v>-</v>
          </cell>
          <cell r="AG12" t="str">
            <v>-</v>
          </cell>
          <cell r="AH12" t="str">
            <v>-</v>
          </cell>
          <cell r="AI12" t="str">
            <v>-</v>
          </cell>
          <cell r="AK12" t="str">
            <v>-</v>
          </cell>
          <cell r="AL12" t="str">
            <v>-</v>
          </cell>
          <cell r="AM12" t="str">
            <v>SUB</v>
          </cell>
          <cell r="AN12" t="str">
            <v>-</v>
          </cell>
          <cell r="AO12" t="str">
            <v>-</v>
          </cell>
          <cell r="AP12" t="str">
            <v>-</v>
          </cell>
          <cell r="AQ12" t="str">
            <v>-</v>
          </cell>
          <cell r="AR12" t="str">
            <v>-</v>
          </cell>
          <cell r="AS12" t="str">
            <v>-</v>
          </cell>
          <cell r="AT12" t="str">
            <v>Yes</v>
          </cell>
          <cell r="AU12" t="str">
            <v>-</v>
          </cell>
          <cell r="AV12" t="str">
            <v>Yes</v>
          </cell>
          <cell r="AW12" t="str">
            <v>-</v>
          </cell>
          <cell r="AX12" t="str">
            <v>-</v>
          </cell>
          <cell r="AY12" t="str">
            <v>Yes</v>
          </cell>
          <cell r="AZ12" t="str">
            <v>Yes</v>
          </cell>
          <cell r="BA12" t="str">
            <v>-</v>
          </cell>
          <cell r="BB12" t="str">
            <v>-</v>
          </cell>
          <cell r="BC12" t="str">
            <v>-</v>
          </cell>
          <cell r="BD12" t="str">
            <v>270</v>
          </cell>
          <cell r="BE12" t="str">
            <v>4</v>
          </cell>
          <cell r="BF12">
            <v>7.2249999999999996</v>
          </cell>
          <cell r="BG12" t="str">
            <v>Bulk</v>
          </cell>
          <cell r="BH12" t="str">
            <v>-</v>
          </cell>
          <cell r="BI12" t="str">
            <v>-</v>
          </cell>
          <cell r="BJ12" t="str">
            <v>-</v>
          </cell>
          <cell r="BK12" t="str">
            <v>-</v>
          </cell>
          <cell r="BL12" t="str">
            <v>-</v>
          </cell>
          <cell r="BM12" t="str">
            <v>-</v>
          </cell>
          <cell r="BN12" t="str">
            <v>-</v>
          </cell>
          <cell r="BO12" t="str">
            <v>-</v>
          </cell>
          <cell r="BP12" t="str">
            <v>DNB SY21-22</v>
          </cell>
        </row>
        <row r="13">
          <cell r="B13">
            <v>10000009739</v>
          </cell>
          <cell r="C13" t="str">
            <v>Hillshire Farm®</v>
          </cell>
          <cell r="D13" t="str">
            <v>-</v>
          </cell>
          <cell r="E13">
            <v>130</v>
          </cell>
          <cell r="F13" t="str">
            <v>Fine Beef Crumbles, 2.2 oz.</v>
          </cell>
          <cell r="G13" t="str">
            <v>Fine Beef Crumbles, 2.20 oz.</v>
          </cell>
          <cell r="H13" t="str">
            <v>-</v>
          </cell>
          <cell r="I13" t="str">
            <v>-</v>
          </cell>
          <cell r="J13" t="str">
            <v/>
          </cell>
          <cell r="K13">
            <v>40</v>
          </cell>
          <cell r="L13">
            <v>291</v>
          </cell>
          <cell r="M13" t="str">
            <v>2.2 oz.</v>
          </cell>
          <cell r="N13">
            <v>2</v>
          </cell>
          <cell r="O13" t="str">
            <v>-</v>
          </cell>
          <cell r="P13" t="str">
            <v>-</v>
          </cell>
          <cell r="Q13">
            <v>110</v>
          </cell>
          <cell r="R13">
            <v>7</v>
          </cell>
          <cell r="S13">
            <v>3</v>
          </cell>
          <cell r="T13">
            <v>400</v>
          </cell>
          <cell r="U13">
            <v>1</v>
          </cell>
          <cell r="V13">
            <v>11</v>
          </cell>
          <cell r="W13">
            <v>60</v>
          </cell>
          <cell r="X13">
            <v>0</v>
          </cell>
          <cell r="Y13">
            <v>30</v>
          </cell>
          <cell r="Z13">
            <v>1</v>
          </cell>
          <cell r="AA13">
            <v>0</v>
          </cell>
          <cell r="AB13" t="str">
            <v>Yes</v>
          </cell>
          <cell r="AC13" t="str">
            <v>-</v>
          </cell>
          <cell r="AE13" t="str">
            <v>CSC</v>
          </cell>
          <cell r="AF13" t="str">
            <v>CSC</v>
          </cell>
          <cell r="AG13" t="str">
            <v>CSC</v>
          </cell>
          <cell r="AH13" t="str">
            <v>CSC</v>
          </cell>
          <cell r="AI13" t="str">
            <v>CSC</v>
          </cell>
          <cell r="AJ13" t="str">
            <v>CSC</v>
          </cell>
          <cell r="AK13">
            <v>60</v>
          </cell>
          <cell r="AL13">
            <v>60</v>
          </cell>
          <cell r="AM13" t="str">
            <v>CL</v>
          </cell>
          <cell r="AN13">
            <v>10000097370</v>
          </cell>
          <cell r="AO13" t="str">
            <v>-</v>
          </cell>
          <cell r="AP13" t="str">
            <v>-</v>
          </cell>
          <cell r="AQ13" t="str">
            <v>-</v>
          </cell>
          <cell r="AR13" t="str">
            <v>-</v>
          </cell>
          <cell r="AS13" t="str">
            <v>-</v>
          </cell>
          <cell r="AT13" t="str">
            <v>Yes</v>
          </cell>
          <cell r="AU13" t="str">
            <v>-</v>
          </cell>
          <cell r="AV13" t="str">
            <v>Yes</v>
          </cell>
          <cell r="AW13" t="str">
            <v>-</v>
          </cell>
          <cell r="AX13" t="str">
            <v>-</v>
          </cell>
          <cell r="AY13" t="str">
            <v>-</v>
          </cell>
          <cell r="AZ13" t="str">
            <v>-</v>
          </cell>
          <cell r="BA13" t="str">
            <v>-</v>
          </cell>
          <cell r="BB13" t="str">
            <v>-</v>
          </cell>
          <cell r="BC13" t="str">
            <v>-</v>
          </cell>
          <cell r="BD13">
            <v>365</v>
          </cell>
          <cell r="BE13">
            <v>8</v>
          </cell>
          <cell r="BF13">
            <v>5</v>
          </cell>
          <cell r="BG13" t="str">
            <v>Bulk</v>
          </cell>
          <cell r="BH13" t="str">
            <v>Yes</v>
          </cell>
          <cell r="BI13" t="str">
            <v>Yes</v>
          </cell>
          <cell r="BJ13" t="str">
            <v>Yes</v>
          </cell>
          <cell r="BK13" t="str">
            <v>Yes</v>
          </cell>
          <cell r="BL13" t="str">
            <v>Yes</v>
          </cell>
          <cell r="BM13" t="str">
            <v>Yes</v>
          </cell>
          <cell r="BN13" t="str">
            <v>Yes</v>
          </cell>
          <cell r="BO13" t="str">
            <v>Yes</v>
          </cell>
          <cell r="BP13" t="str">
            <v>ACT</v>
          </cell>
        </row>
        <row r="14">
          <cell r="B14">
            <v>10000068124</v>
          </cell>
          <cell r="C14" t="str">
            <v>AdvancePierre™</v>
          </cell>
          <cell r="D14" t="str">
            <v>-</v>
          </cell>
          <cell r="E14">
            <v>130</v>
          </cell>
          <cell r="F14" t="str">
            <v>AdvancePierre™ Fully Cooked Turkey Ham &amp; Cheese on a Whole Grain Hoagie Bun, 4.39oz</v>
          </cell>
          <cell r="G14" t="str">
            <v>IW Turkey Ham and Cheese Sub Sandwich, 4.5 oz.</v>
          </cell>
          <cell r="H14" t="str">
            <v>WG</v>
          </cell>
          <cell r="I14" t="str">
            <v>-</v>
          </cell>
          <cell r="J14" t="str">
            <v/>
          </cell>
          <cell r="K14">
            <v>12.38</v>
          </cell>
          <cell r="L14">
            <v>45</v>
          </cell>
          <cell r="M14" t="str">
            <v>1 sandwich</v>
          </cell>
          <cell r="N14">
            <v>2</v>
          </cell>
          <cell r="O14">
            <v>2</v>
          </cell>
          <cell r="P14" t="str">
            <v>-</v>
          </cell>
          <cell r="Q14" t="str">
            <v>280</v>
          </cell>
          <cell r="R14" t="str">
            <v>10</v>
          </cell>
          <cell r="S14" t="str">
            <v>3</v>
          </cell>
          <cell r="T14" t="str">
            <v>800</v>
          </cell>
          <cell r="U14" t="str">
            <v>29</v>
          </cell>
          <cell r="V14" t="str">
            <v>19</v>
          </cell>
          <cell r="W14" t="str">
            <v>90</v>
          </cell>
          <cell r="X14" t="str">
            <v>0</v>
          </cell>
          <cell r="Y14" t="str">
            <v>35</v>
          </cell>
          <cell r="Z14" t="str">
            <v>2</v>
          </cell>
          <cell r="AA14" t="str">
            <v>2</v>
          </cell>
          <cell r="AB14" t="str">
            <v/>
          </cell>
          <cell r="AC14" t="str">
            <v>-</v>
          </cell>
          <cell r="AE14" t="str">
            <v>-</v>
          </cell>
          <cell r="AF14" t="str">
            <v>-</v>
          </cell>
          <cell r="AG14" t="str">
            <v>-</v>
          </cell>
          <cell r="AH14" t="str">
            <v>-</v>
          </cell>
          <cell r="AI14" t="str">
            <v>-</v>
          </cell>
          <cell r="AK14" t="str">
            <v>-</v>
          </cell>
          <cell r="AL14" t="str">
            <v>-</v>
          </cell>
          <cell r="AM14" t="str">
            <v>CL</v>
          </cell>
          <cell r="AN14" t="str">
            <v>-</v>
          </cell>
          <cell r="AO14" t="str">
            <v>-</v>
          </cell>
          <cell r="AP14" t="str">
            <v>-</v>
          </cell>
          <cell r="AQ14" t="str">
            <v>-</v>
          </cell>
          <cell r="AR14" t="str">
            <v>-</v>
          </cell>
          <cell r="AS14" t="str">
            <v>-</v>
          </cell>
          <cell r="AT14" t="str">
            <v>No</v>
          </cell>
          <cell r="AU14" t="str">
            <v>-</v>
          </cell>
          <cell r="AV14" t="str">
            <v>-</v>
          </cell>
          <cell r="AW14" t="str">
            <v>-</v>
          </cell>
          <cell r="AX14" t="str">
            <v>-</v>
          </cell>
          <cell r="AY14" t="str">
            <v>-</v>
          </cell>
          <cell r="AZ14" t="str">
            <v>-</v>
          </cell>
          <cell r="BA14" t="str">
            <v>-</v>
          </cell>
          <cell r="BB14" t="str">
            <v>-</v>
          </cell>
          <cell r="BC14" t="str">
            <v>-</v>
          </cell>
          <cell r="BD14" t="str">
            <v>180</v>
          </cell>
          <cell r="BE14" t="str">
            <v>45</v>
          </cell>
          <cell r="BF14">
            <v>0.27511111111111114</v>
          </cell>
          <cell r="BG14" t="str">
            <v>IW</v>
          </cell>
          <cell r="BH14" t="str">
            <v>-</v>
          </cell>
          <cell r="BI14" t="str">
            <v>-</v>
          </cell>
          <cell r="BJ14" t="str">
            <v>Yes</v>
          </cell>
          <cell r="BK14" t="str">
            <v>Yes</v>
          </cell>
          <cell r="BL14" t="str">
            <v>-</v>
          </cell>
          <cell r="BM14" t="str">
            <v>-</v>
          </cell>
          <cell r="BN14" t="str">
            <v>-</v>
          </cell>
          <cell r="BO14" t="str">
            <v>-</v>
          </cell>
          <cell r="BP14" t="str">
            <v>DNB SY22-23</v>
          </cell>
        </row>
        <row r="15">
          <cell r="B15">
            <v>10000069001</v>
          </cell>
          <cell r="C15" t="str">
            <v>AdvancePierre™</v>
          </cell>
          <cell r="D15" t="str">
            <v>-</v>
          </cell>
          <cell r="E15">
            <v>130</v>
          </cell>
          <cell r="F15" t="str">
            <v>AdvancePierre™ Beef Burger, 1.6 oz.</v>
          </cell>
          <cell r="G15" t="str">
            <v>Beef Burger, 1.6 oz.</v>
          </cell>
          <cell r="H15" t="str">
            <v>-</v>
          </cell>
          <cell r="I15" t="str">
            <v>-</v>
          </cell>
          <cell r="J15" t="str">
            <v>100154 / 100155</v>
          </cell>
          <cell r="K15">
            <v>21</v>
          </cell>
          <cell r="L15">
            <v>210</v>
          </cell>
          <cell r="M15" t="str">
            <v>1 piece</v>
          </cell>
          <cell r="N15">
            <v>1.5</v>
          </cell>
          <cell r="O15" t="str">
            <v>-</v>
          </cell>
          <cell r="P15" t="str">
            <v>-</v>
          </cell>
          <cell r="Q15" t="str">
            <v>100</v>
          </cell>
          <cell r="R15" t="str">
            <v>7</v>
          </cell>
          <cell r="S15" t="str">
            <v>2.5</v>
          </cell>
          <cell r="T15" t="str">
            <v>80</v>
          </cell>
          <cell r="U15" t="str">
            <v>0</v>
          </cell>
          <cell r="V15" t="str">
            <v>8</v>
          </cell>
          <cell r="W15" t="str">
            <v>60</v>
          </cell>
          <cell r="X15" t="str">
            <v>0</v>
          </cell>
          <cell r="Y15" t="str">
            <v>30</v>
          </cell>
          <cell r="Z15" t="str">
            <v>0</v>
          </cell>
          <cell r="AA15" t="str">
            <v>0</v>
          </cell>
          <cell r="AB15" t="str">
            <v>Yes</v>
          </cell>
          <cell r="AC15" t="str">
            <v>-</v>
          </cell>
          <cell r="AE15" t="str">
            <v>-</v>
          </cell>
          <cell r="AF15" t="str">
            <v>-</v>
          </cell>
          <cell r="AG15" t="str">
            <v>-</v>
          </cell>
          <cell r="AH15" t="str">
            <v>-</v>
          </cell>
          <cell r="AI15" t="str">
            <v>-</v>
          </cell>
          <cell r="AK15" t="str">
            <v>-</v>
          </cell>
          <cell r="AL15" t="str">
            <v>-</v>
          </cell>
          <cell r="AM15" t="str">
            <v>CY</v>
          </cell>
          <cell r="AN15">
            <v>10000069101</v>
          </cell>
          <cell r="AO15" t="str">
            <v>-</v>
          </cell>
          <cell r="AP15" t="str">
            <v>-</v>
          </cell>
          <cell r="AQ15" t="str">
            <v>Yes</v>
          </cell>
          <cell r="AR15" t="str">
            <v>Yes</v>
          </cell>
          <cell r="AS15" t="str">
            <v>Yes</v>
          </cell>
          <cell r="AT15" t="str">
            <v>Yes</v>
          </cell>
          <cell r="AU15" t="str">
            <v>-</v>
          </cell>
          <cell r="AV15" t="str">
            <v>-</v>
          </cell>
          <cell r="AW15" t="str">
            <v>-</v>
          </cell>
          <cell r="AX15" t="str">
            <v>-</v>
          </cell>
          <cell r="AY15" t="str">
            <v>-</v>
          </cell>
          <cell r="AZ15" t="str">
            <v>-</v>
          </cell>
          <cell r="BA15" t="str">
            <v>-</v>
          </cell>
          <cell r="BB15" t="str">
            <v>-</v>
          </cell>
          <cell r="BC15" t="str">
            <v>-</v>
          </cell>
          <cell r="BD15" t="str">
            <v>365</v>
          </cell>
          <cell r="BE15" t="str">
            <v>1</v>
          </cell>
          <cell r="BF15">
            <v>21</v>
          </cell>
          <cell r="BG15" t="str">
            <v>Bulk</v>
          </cell>
          <cell r="BH15" t="str">
            <v>-</v>
          </cell>
          <cell r="BI15" t="str">
            <v>-</v>
          </cell>
          <cell r="BJ15" t="str">
            <v>-</v>
          </cell>
          <cell r="BK15" t="str">
            <v>-</v>
          </cell>
          <cell r="BL15" t="str">
            <v>-</v>
          </cell>
          <cell r="BM15" t="str">
            <v>-</v>
          </cell>
          <cell r="BN15" t="str">
            <v>-</v>
          </cell>
          <cell r="BO15" t="str">
            <v>-</v>
          </cell>
          <cell r="BP15" t="str">
            <v>Deleted Spring 21</v>
          </cell>
        </row>
        <row r="16">
          <cell r="B16">
            <v>10364760928</v>
          </cell>
          <cell r="C16" t="str">
            <v>Tyson®</v>
          </cell>
          <cell r="D16" t="str">
            <v>-</v>
          </cell>
          <cell r="E16">
            <v>130</v>
          </cell>
          <cell r="F16" t="str">
            <v>Tyson® Fully Cooked Whole Grain Breaded Dill Flavored Whole Muscle Boneless Wing</v>
          </cell>
          <cell r="G16" t="str">
            <v>Whole Grain Breaded Dill Flavored Whole Muscle Boneless Wings</v>
          </cell>
          <cell r="H16" t="str">
            <v>WG</v>
          </cell>
          <cell r="I16" t="str">
            <v>White</v>
          </cell>
          <cell r="J16" t="str">
            <v>100103W</v>
          </cell>
          <cell r="K16">
            <v>30.24</v>
          </cell>
          <cell r="L16">
            <v>128</v>
          </cell>
          <cell r="M16" t="str">
            <v>3.78 oz.</v>
          </cell>
          <cell r="N16">
            <v>2</v>
          </cell>
          <cell r="O16">
            <v>1</v>
          </cell>
          <cell r="P16" t="str">
            <v>-</v>
          </cell>
          <cell r="Q16">
            <v>230</v>
          </cell>
          <cell r="R16">
            <v>10</v>
          </cell>
          <cell r="S16">
            <v>2</v>
          </cell>
          <cell r="T16">
            <v>430</v>
          </cell>
          <cell r="U16">
            <v>14</v>
          </cell>
          <cell r="V16">
            <v>20</v>
          </cell>
          <cell r="W16">
            <v>90</v>
          </cell>
          <cell r="X16" t="str">
            <v>0</v>
          </cell>
          <cell r="Y16">
            <v>60</v>
          </cell>
          <cell r="Z16">
            <v>1</v>
          </cell>
          <cell r="AA16">
            <v>2</v>
          </cell>
          <cell r="AB16" t="str">
            <v>Yes</v>
          </cell>
          <cell r="AC16" t="str">
            <v>-</v>
          </cell>
          <cell r="AE16" t="str">
            <v>-</v>
          </cell>
          <cell r="AF16" t="str">
            <v>-</v>
          </cell>
          <cell r="AG16" t="str">
            <v>-</v>
          </cell>
          <cell r="AH16" t="str">
            <v>-</v>
          </cell>
          <cell r="AI16" t="str">
            <v>-</v>
          </cell>
          <cell r="AJ16" t="str">
            <v>CSC</v>
          </cell>
          <cell r="AK16">
            <v>25</v>
          </cell>
          <cell r="AL16" t="str">
            <v>-</v>
          </cell>
          <cell r="AM16" t="str">
            <v>SUB</v>
          </cell>
          <cell r="AN16" t="str">
            <v>-</v>
          </cell>
          <cell r="AO16" t="str">
            <v>-</v>
          </cell>
          <cell r="AP16" t="str">
            <v>-</v>
          </cell>
          <cell r="AQ16" t="str">
            <v>Yes</v>
          </cell>
          <cell r="AR16" t="str">
            <v>Yes</v>
          </cell>
          <cell r="AS16" t="str">
            <v>Yes</v>
          </cell>
          <cell r="AT16" t="str">
            <v>Yes</v>
          </cell>
          <cell r="AU16" t="str">
            <v>-</v>
          </cell>
          <cell r="AV16" t="str">
            <v>-</v>
          </cell>
          <cell r="AW16" t="str">
            <v>-</v>
          </cell>
          <cell r="AX16" t="str">
            <v>-</v>
          </cell>
          <cell r="AY16" t="str">
            <v>Yes</v>
          </cell>
          <cell r="AZ16" t="str">
            <v>-</v>
          </cell>
          <cell r="BA16" t="str">
            <v>-</v>
          </cell>
          <cell r="BB16" t="str">
            <v>-</v>
          </cell>
          <cell r="BC16" t="str">
            <v>-</v>
          </cell>
          <cell r="BD16" t="str">
            <v>365</v>
          </cell>
          <cell r="BE16" t="str">
            <v>4</v>
          </cell>
          <cell r="BF16">
            <v>7.56</v>
          </cell>
          <cell r="BG16">
            <v>4</v>
          </cell>
          <cell r="BH16" t="str">
            <v>-</v>
          </cell>
          <cell r="BI16" t="str">
            <v>-</v>
          </cell>
          <cell r="BJ16" t="str">
            <v>-</v>
          </cell>
          <cell r="BK16" t="str">
            <v>-</v>
          </cell>
          <cell r="BL16" t="str">
            <v>-</v>
          </cell>
          <cell r="BM16" t="str">
            <v>-</v>
          </cell>
          <cell r="BN16" t="str">
            <v>-</v>
          </cell>
          <cell r="BO16" t="str">
            <v>Yes</v>
          </cell>
          <cell r="BP16" t="str">
            <v>DNB SY25-26</v>
          </cell>
        </row>
        <row r="17">
          <cell r="B17">
            <v>10000080825</v>
          </cell>
          <cell r="C17" t="str">
            <v>BAR-Z-QUE</v>
          </cell>
          <cell r="D17" t="str">
            <v>-</v>
          </cell>
          <cell r="E17">
            <v>130</v>
          </cell>
          <cell r="F17" t="str">
            <v>AdvancePierre™ Fully Cooked Rib Shaped Pork Patties Glazed with BBQ Sauce, 3.11 oz</v>
          </cell>
          <cell r="G17" t="str">
            <v>Bar-Z-Que Rib™ Pork Rib Pattie with BBQ Sauce, 3.1 oz.</v>
          </cell>
          <cell r="H17" t="str">
            <v>-</v>
          </cell>
          <cell r="I17" t="str">
            <v>-</v>
          </cell>
          <cell r="J17" t="str">
            <v/>
          </cell>
          <cell r="K17">
            <v>10.08</v>
          </cell>
          <cell r="L17">
            <v>52</v>
          </cell>
          <cell r="M17" t="str">
            <v>1 piece</v>
          </cell>
          <cell r="N17">
            <v>2</v>
          </cell>
          <cell r="O17" t="str">
            <v>-</v>
          </cell>
          <cell r="P17" t="str">
            <v>-</v>
          </cell>
          <cell r="Q17" t="str">
            <v>210</v>
          </cell>
          <cell r="R17" t="str">
            <v>13</v>
          </cell>
          <cell r="S17" t="str">
            <v>4.5</v>
          </cell>
          <cell r="T17" t="str">
            <v>730</v>
          </cell>
          <cell r="U17" t="str">
            <v>11</v>
          </cell>
          <cell r="V17" t="str">
            <v>11</v>
          </cell>
          <cell r="W17" t="str">
            <v>120</v>
          </cell>
          <cell r="X17" t="str">
            <v>0</v>
          </cell>
          <cell r="Y17" t="str">
            <v>35</v>
          </cell>
          <cell r="Z17" t="str">
            <v>1</v>
          </cell>
          <cell r="AA17" t="str">
            <v>7</v>
          </cell>
          <cell r="AB17" t="str">
            <v>Yes</v>
          </cell>
          <cell r="AC17" t="str">
            <v>-</v>
          </cell>
          <cell r="AE17" t="str">
            <v>-</v>
          </cell>
          <cell r="AF17" t="str">
            <v>-</v>
          </cell>
          <cell r="AG17" t="str">
            <v>-</v>
          </cell>
          <cell r="AH17" t="str">
            <v>-</v>
          </cell>
          <cell r="AI17" t="str">
            <v>-</v>
          </cell>
          <cell r="AK17" t="str">
            <v>-</v>
          </cell>
          <cell r="AL17" t="str">
            <v>-</v>
          </cell>
          <cell r="AM17" t="str">
            <v>CL</v>
          </cell>
          <cell r="AN17" t="str">
            <v>-</v>
          </cell>
          <cell r="AO17" t="str">
            <v>-</v>
          </cell>
          <cell r="AP17" t="str">
            <v>-</v>
          </cell>
          <cell r="AQ17" t="str">
            <v>-</v>
          </cell>
          <cell r="AR17" t="str">
            <v>-</v>
          </cell>
          <cell r="AS17" t="str">
            <v>-</v>
          </cell>
          <cell r="AT17" t="str">
            <v>No</v>
          </cell>
          <cell r="AU17" t="str">
            <v>-</v>
          </cell>
          <cell r="AV17" t="str">
            <v>Yes</v>
          </cell>
          <cell r="AW17" t="str">
            <v>-</v>
          </cell>
          <cell r="AX17" t="str">
            <v>-</v>
          </cell>
          <cell r="AY17" t="str">
            <v>-</v>
          </cell>
          <cell r="AZ17" t="str">
            <v>-</v>
          </cell>
          <cell r="BA17" t="str">
            <v>-</v>
          </cell>
          <cell r="BB17" t="str">
            <v>-</v>
          </cell>
          <cell r="BC17" t="str">
            <v>-</v>
          </cell>
          <cell r="BD17" t="str">
            <v>365</v>
          </cell>
          <cell r="BE17" t="str">
            <v>1</v>
          </cell>
          <cell r="BF17">
            <v>10.08</v>
          </cell>
          <cell r="BG17" t="str">
            <v>Bulk</v>
          </cell>
          <cell r="BH17" t="str">
            <v>-</v>
          </cell>
          <cell r="BI17" t="str">
            <v>-</v>
          </cell>
          <cell r="BJ17" t="str">
            <v>-</v>
          </cell>
          <cell r="BK17" t="str">
            <v>-</v>
          </cell>
          <cell r="BL17" t="str">
            <v>-</v>
          </cell>
          <cell r="BM17" t="str">
            <v>-</v>
          </cell>
          <cell r="BN17" t="str">
            <v>-</v>
          </cell>
          <cell r="BO17" t="str">
            <v>-</v>
          </cell>
          <cell r="BP17" t="str">
            <v>DNB SY21-22</v>
          </cell>
        </row>
        <row r="18">
          <cell r="B18">
            <v>10703100928</v>
          </cell>
          <cell r="C18" t="str">
            <v>Tyson®</v>
          </cell>
          <cell r="D18" t="str">
            <v>-</v>
          </cell>
          <cell r="E18">
            <v>130</v>
          </cell>
          <cell r="F18" t="str">
            <v>Tyson® Fully Cooked, Whole Grain Breaded Homestyle Whole Muscle Chicken Breast Filets, 4.0 oz.</v>
          </cell>
          <cell r="G18" t="str">
            <v>Whole Muscle Hot &amp; Spicy Chicken Breast Filets, 4 oz.</v>
          </cell>
          <cell r="H18" t="str">
            <v>WG</v>
          </cell>
          <cell r="I18" t="str">
            <v>White</v>
          </cell>
          <cell r="J18" t="str">
            <v>100103W</v>
          </cell>
          <cell r="K18">
            <v>30</v>
          </cell>
          <cell r="L18" t="str">
            <v>104-136, avg 115</v>
          </cell>
          <cell r="M18" t="str">
            <v>1 piece</v>
          </cell>
          <cell r="N18">
            <v>2</v>
          </cell>
          <cell r="O18">
            <v>1</v>
          </cell>
          <cell r="P18" t="str">
            <v>-</v>
          </cell>
          <cell r="Q18">
            <v>240</v>
          </cell>
          <cell r="R18">
            <v>11</v>
          </cell>
          <cell r="S18">
            <v>2</v>
          </cell>
          <cell r="T18">
            <v>430</v>
          </cell>
          <cell r="U18">
            <v>15</v>
          </cell>
          <cell r="V18">
            <v>21</v>
          </cell>
          <cell r="W18">
            <v>99</v>
          </cell>
          <cell r="X18" t="str">
            <v>-</v>
          </cell>
          <cell r="Y18">
            <v>60</v>
          </cell>
          <cell r="Z18">
            <v>1</v>
          </cell>
          <cell r="AA18">
            <v>1</v>
          </cell>
          <cell r="AB18" t="str">
            <v>-</v>
          </cell>
          <cell r="AC18" t="str">
            <v>-</v>
          </cell>
          <cell r="AD18" t="str">
            <v>-</v>
          </cell>
          <cell r="AE18" t="str">
            <v>-</v>
          </cell>
          <cell r="AF18" t="str">
            <v>-</v>
          </cell>
          <cell r="AG18" t="str">
            <v>-</v>
          </cell>
          <cell r="AH18" t="str">
            <v>-</v>
          </cell>
          <cell r="AI18" t="str">
            <v>-</v>
          </cell>
          <cell r="AJ18" t="str">
            <v>-</v>
          </cell>
          <cell r="AK18" t="str">
            <v>-</v>
          </cell>
          <cell r="AL18">
            <v>0</v>
          </cell>
          <cell r="AM18" t="str">
            <v>SUB</v>
          </cell>
          <cell r="AN18" t="str">
            <v>-</v>
          </cell>
          <cell r="AO18" t="str">
            <v>-</v>
          </cell>
          <cell r="AP18" t="str">
            <v>-</v>
          </cell>
          <cell r="AQ18" t="str">
            <v>Yes</v>
          </cell>
          <cell r="AR18" t="str">
            <v>Yes</v>
          </cell>
          <cell r="AS18" t="str">
            <v>Yes</v>
          </cell>
          <cell r="AT18" t="str">
            <v>Yes</v>
          </cell>
          <cell r="AU18" t="str">
            <v>-</v>
          </cell>
          <cell r="AV18" t="str">
            <v>-</v>
          </cell>
          <cell r="AW18" t="str">
            <v>-</v>
          </cell>
          <cell r="AX18" t="str">
            <v>-</v>
          </cell>
          <cell r="AY18" t="str">
            <v>Yes</v>
          </cell>
          <cell r="AZ18" t="str">
            <v>-</v>
          </cell>
          <cell r="BA18" t="str">
            <v>-</v>
          </cell>
          <cell r="BB18" t="str">
            <v>-</v>
          </cell>
          <cell r="BC18" t="str">
            <v>-</v>
          </cell>
          <cell r="BD18">
            <v>365</v>
          </cell>
          <cell r="BE18">
            <v>6</v>
          </cell>
          <cell r="BF18">
            <v>5</v>
          </cell>
          <cell r="BG18" t="str">
            <v>Bulk</v>
          </cell>
          <cell r="BH18" t="str">
            <v>-</v>
          </cell>
          <cell r="BI18" t="str">
            <v>-</v>
          </cell>
          <cell r="BJ18" t="str">
            <v>-</v>
          </cell>
          <cell r="BK18" t="str">
            <v>-</v>
          </cell>
          <cell r="BL18" t="str">
            <v>-</v>
          </cell>
          <cell r="BM18" t="str">
            <v>-</v>
          </cell>
          <cell r="BN18" t="str">
            <v>Yes</v>
          </cell>
          <cell r="BO18" t="str">
            <v>Yes</v>
          </cell>
          <cell r="BP18" t="str">
            <v>ACT</v>
          </cell>
        </row>
        <row r="19">
          <cell r="B19">
            <v>10000011151</v>
          </cell>
          <cell r="C19" t="str">
            <v>Pierre®</v>
          </cell>
          <cell r="D19" t="str">
            <v>-</v>
          </cell>
          <cell r="E19">
            <v>130</v>
          </cell>
          <cell r="F19" t="str">
            <v>AdvancePierre™ Fully Cooked Mini Twin Flame broiled Beef Pattie with Onion &amp; Cheese on a Whole Grain Bun, 5.50oz</v>
          </cell>
          <cell r="G19" t="str">
            <v>IW Cheeseburger Mini Twin Sandwiches, 5.5 oz.</v>
          </cell>
          <cell r="H19" t="str">
            <v>WG</v>
          </cell>
          <cell r="I19" t="str">
            <v>-</v>
          </cell>
          <cell r="J19" t="str">
            <v/>
          </cell>
          <cell r="K19">
            <v>27.5</v>
          </cell>
          <cell r="L19">
            <v>80</v>
          </cell>
          <cell r="M19" t="str">
            <v>2 Mini Sandwiches</v>
          </cell>
          <cell r="N19">
            <v>2</v>
          </cell>
          <cell r="O19">
            <v>2.5</v>
          </cell>
          <cell r="P19" t="str">
            <v>-</v>
          </cell>
          <cell r="Q19" t="str">
            <v>360</v>
          </cell>
          <cell r="R19" t="str">
            <v>14</v>
          </cell>
          <cell r="S19" t="str">
            <v>7</v>
          </cell>
          <cell r="T19" t="str">
            <v>710</v>
          </cell>
          <cell r="U19" t="str">
            <v>38</v>
          </cell>
          <cell r="V19" t="str">
            <v>21</v>
          </cell>
          <cell r="W19" t="str">
            <v>130</v>
          </cell>
          <cell r="X19" t="str">
            <v>0.5</v>
          </cell>
          <cell r="Y19" t="str">
            <v>45</v>
          </cell>
          <cell r="Z19" t="str">
            <v>4</v>
          </cell>
          <cell r="AA19" t="str">
            <v>8</v>
          </cell>
          <cell r="AB19" t="str">
            <v>Yes</v>
          </cell>
          <cell r="AC19" t="str">
            <v>-</v>
          </cell>
          <cell r="AE19" t="str">
            <v>-</v>
          </cell>
          <cell r="AF19" t="str">
            <v>-</v>
          </cell>
          <cell r="AG19" t="str">
            <v>-</v>
          </cell>
          <cell r="AH19" t="str">
            <v>-</v>
          </cell>
          <cell r="AI19" t="str">
            <v>-</v>
          </cell>
          <cell r="AK19" t="str">
            <v>-</v>
          </cell>
          <cell r="AL19" t="str">
            <v>-</v>
          </cell>
          <cell r="AM19" t="str">
            <v>CY</v>
          </cell>
          <cell r="AN19" t="str">
            <v>-</v>
          </cell>
          <cell r="AO19" t="str">
            <v>-</v>
          </cell>
          <cell r="AP19" t="str">
            <v>-</v>
          </cell>
          <cell r="AQ19" t="str">
            <v>-</v>
          </cell>
          <cell r="AR19" t="str">
            <v>-</v>
          </cell>
          <cell r="AS19" t="str">
            <v>-</v>
          </cell>
          <cell r="AT19" t="str">
            <v>Yes</v>
          </cell>
          <cell r="AU19" t="str">
            <v>-</v>
          </cell>
          <cell r="AV19" t="str">
            <v>Yes</v>
          </cell>
          <cell r="AW19" t="str">
            <v>-</v>
          </cell>
          <cell r="AX19" t="str">
            <v>Yes</v>
          </cell>
          <cell r="AY19" t="str">
            <v>Yes</v>
          </cell>
          <cell r="AZ19" t="str">
            <v>-</v>
          </cell>
          <cell r="BA19" t="str">
            <v>-</v>
          </cell>
          <cell r="BB19" t="str">
            <v>-</v>
          </cell>
          <cell r="BC19" t="str">
            <v>-</v>
          </cell>
          <cell r="BD19" t="str">
            <v>365</v>
          </cell>
          <cell r="BE19" t="str">
            <v>80</v>
          </cell>
          <cell r="BF19">
            <v>0.34375</v>
          </cell>
          <cell r="BG19" t="str">
            <v>IW</v>
          </cell>
          <cell r="BH19" t="str">
            <v>-</v>
          </cell>
          <cell r="BI19" t="str">
            <v>-</v>
          </cell>
          <cell r="BJ19" t="str">
            <v>-</v>
          </cell>
          <cell r="BK19" t="str">
            <v>-</v>
          </cell>
          <cell r="BL19" t="str">
            <v>-</v>
          </cell>
          <cell r="BM19" t="str">
            <v>-</v>
          </cell>
          <cell r="BN19" t="str">
            <v>-</v>
          </cell>
          <cell r="BO19" t="str">
            <v>-</v>
          </cell>
          <cell r="BP19" t="str">
            <v>DNB SY22-23</v>
          </cell>
        </row>
        <row r="20">
          <cell r="B20">
            <v>10000068125</v>
          </cell>
          <cell r="C20" t="str">
            <v>Pierre®</v>
          </cell>
          <cell r="D20" t="str">
            <v>-</v>
          </cell>
          <cell r="E20">
            <v>130</v>
          </cell>
          <cell r="F20" t="str">
            <v>AdvancePierre™ Fully Cooked Turkey &amp; Cheese on a Whole Grain Hoagie Bun, 4.39oz</v>
          </cell>
          <cell r="G20" t="str">
            <v>IW Turkey and Cheese Sub Sandwich, 4.4 oz.</v>
          </cell>
          <cell r="H20" t="str">
            <v>WG</v>
          </cell>
          <cell r="I20" t="str">
            <v>-</v>
          </cell>
          <cell r="J20" t="str">
            <v/>
          </cell>
          <cell r="K20">
            <v>12.38</v>
          </cell>
          <cell r="L20">
            <v>45</v>
          </cell>
          <cell r="M20" t="str">
            <v>1 sandwich</v>
          </cell>
          <cell r="N20">
            <v>2</v>
          </cell>
          <cell r="O20">
            <v>2</v>
          </cell>
          <cell r="P20" t="str">
            <v>-</v>
          </cell>
          <cell r="Q20" t="str">
            <v>270</v>
          </cell>
          <cell r="R20" t="str">
            <v>8</v>
          </cell>
          <cell r="S20" t="str">
            <v>2.5</v>
          </cell>
          <cell r="T20" t="str">
            <v>710</v>
          </cell>
          <cell r="U20" t="str">
            <v>30</v>
          </cell>
          <cell r="V20" t="str">
            <v>21</v>
          </cell>
          <cell r="W20" t="str">
            <v>70</v>
          </cell>
          <cell r="X20" t="str">
            <v>0</v>
          </cell>
          <cell r="Y20" t="str">
            <v>30</v>
          </cell>
          <cell r="Z20" t="str">
            <v>2</v>
          </cell>
          <cell r="AA20" t="str">
            <v>3</v>
          </cell>
          <cell r="AB20" t="str">
            <v/>
          </cell>
          <cell r="AC20" t="str">
            <v>-</v>
          </cell>
          <cell r="AE20" t="str">
            <v>-</v>
          </cell>
          <cell r="AF20" t="str">
            <v>-</v>
          </cell>
          <cell r="AG20" t="str">
            <v>-</v>
          </cell>
          <cell r="AH20" t="str">
            <v>-</v>
          </cell>
          <cell r="AI20" t="str">
            <v>-</v>
          </cell>
          <cell r="AK20" t="str">
            <v>-</v>
          </cell>
          <cell r="AL20" t="str">
            <v>-</v>
          </cell>
          <cell r="AM20" t="str">
            <v>CL</v>
          </cell>
          <cell r="AN20" t="str">
            <v>-</v>
          </cell>
          <cell r="AO20" t="str">
            <v>-</v>
          </cell>
          <cell r="AP20" t="str">
            <v>-</v>
          </cell>
          <cell r="AQ20" t="str">
            <v>-</v>
          </cell>
          <cell r="AR20" t="str">
            <v>-</v>
          </cell>
          <cell r="AS20" t="str">
            <v>-</v>
          </cell>
          <cell r="AT20" t="str">
            <v>No</v>
          </cell>
          <cell r="AU20" t="str">
            <v>-</v>
          </cell>
          <cell r="AV20" t="str">
            <v>Yes</v>
          </cell>
          <cell r="AW20" t="str">
            <v>-</v>
          </cell>
          <cell r="AX20" t="str">
            <v>Yes</v>
          </cell>
          <cell r="AY20" t="str">
            <v>Yes</v>
          </cell>
          <cell r="AZ20" t="str">
            <v>-</v>
          </cell>
          <cell r="BA20" t="str">
            <v>-</v>
          </cell>
          <cell r="BB20" t="str">
            <v>-</v>
          </cell>
          <cell r="BC20" t="str">
            <v>-</v>
          </cell>
          <cell r="BD20" t="str">
            <v>180</v>
          </cell>
          <cell r="BE20" t="str">
            <v>45</v>
          </cell>
          <cell r="BF20">
            <v>0.27511111111111114</v>
          </cell>
          <cell r="BG20" t="str">
            <v>IW</v>
          </cell>
          <cell r="BH20" t="str">
            <v>-</v>
          </cell>
          <cell r="BI20" t="str">
            <v>-</v>
          </cell>
          <cell r="BJ20" t="str">
            <v>Yes</v>
          </cell>
          <cell r="BK20" t="str">
            <v>Yes</v>
          </cell>
          <cell r="BL20" t="str">
            <v>-</v>
          </cell>
          <cell r="BM20" t="str">
            <v>-</v>
          </cell>
          <cell r="BN20" t="str">
            <v>-</v>
          </cell>
          <cell r="BO20" t="str">
            <v>-</v>
          </cell>
          <cell r="BP20" t="str">
            <v>DNB SY22-23</v>
          </cell>
        </row>
        <row r="21">
          <cell r="B21">
            <v>10000037574</v>
          </cell>
          <cell r="C21" t="str">
            <v>Tyson®</v>
          </cell>
          <cell r="D21" t="str">
            <v>-</v>
          </cell>
          <cell r="E21" t="str">
            <v>-</v>
          </cell>
          <cell r="F21" t="str">
            <v>FC WG Dark Chicken And Cheese PAT FRIT Encrusted W/ HSHBN Cut POTA</v>
          </cell>
          <cell r="G21" t="str">
            <v>Hashbrown Coated Chicken Pattie, 2.40 oz.</v>
          </cell>
          <cell r="H21" t="str">
            <v>WG</v>
          </cell>
          <cell r="I21" t="str">
            <v>Dark</v>
          </cell>
          <cell r="J21" t="str">
            <v/>
          </cell>
          <cell r="K21">
            <v>30.45</v>
          </cell>
          <cell r="L21">
            <v>101</v>
          </cell>
          <cell r="M21" t="str">
            <v>2 Pieces</v>
          </cell>
          <cell r="N21">
            <v>2</v>
          </cell>
          <cell r="O21">
            <v>2</v>
          </cell>
          <cell r="P21" t="str">
            <v>-</v>
          </cell>
          <cell r="Q21" t="str">
            <v>470</v>
          </cell>
          <cell r="R21" t="str">
            <v>32</v>
          </cell>
          <cell r="S21" t="str">
            <v>9</v>
          </cell>
          <cell r="T21" t="str">
            <v>690</v>
          </cell>
          <cell r="U21" t="str">
            <v>26</v>
          </cell>
          <cell r="V21" t="str">
            <v>18</v>
          </cell>
          <cell r="W21" t="str">
            <v>290</v>
          </cell>
          <cell r="X21" t="str">
            <v>0</v>
          </cell>
          <cell r="Y21" t="str">
            <v>70</v>
          </cell>
          <cell r="Z21" t="str">
            <v>3</v>
          </cell>
          <cell r="AA21" t="str">
            <v>2</v>
          </cell>
          <cell r="AB21" t="str">
            <v>Yes</v>
          </cell>
          <cell r="AC21" t="str">
            <v>-</v>
          </cell>
          <cell r="AE21" t="str">
            <v>-</v>
          </cell>
          <cell r="AF21" t="str">
            <v>-</v>
          </cell>
          <cell r="AG21" t="str">
            <v>-</v>
          </cell>
          <cell r="AH21" t="str">
            <v>-</v>
          </cell>
          <cell r="AI21" t="str">
            <v>-</v>
          </cell>
          <cell r="AK21" t="str">
            <v>-</v>
          </cell>
          <cell r="AL21" t="str">
            <v>-</v>
          </cell>
          <cell r="AM21" t="str">
            <v>SUB</v>
          </cell>
          <cell r="AN21" t="str">
            <v>-</v>
          </cell>
          <cell r="AO21" t="str">
            <v>-</v>
          </cell>
          <cell r="AP21" t="str">
            <v>-</v>
          </cell>
          <cell r="AQ21" t="str">
            <v>-</v>
          </cell>
          <cell r="AR21" t="str">
            <v>-</v>
          </cell>
          <cell r="AS21" t="str">
            <v>-</v>
          </cell>
          <cell r="AT21" t="str">
            <v>Yes</v>
          </cell>
          <cell r="AU21" t="str">
            <v>-</v>
          </cell>
          <cell r="AV21" t="str">
            <v>Yes</v>
          </cell>
          <cell r="AW21" t="str">
            <v>-</v>
          </cell>
          <cell r="AX21" t="str">
            <v>Yes</v>
          </cell>
          <cell r="AY21" t="str">
            <v>Yes</v>
          </cell>
          <cell r="AZ21" t="str">
            <v>-</v>
          </cell>
          <cell r="BA21" t="str">
            <v>-</v>
          </cell>
          <cell r="BB21" t="str">
            <v>-</v>
          </cell>
          <cell r="BC21" t="str">
            <v>-</v>
          </cell>
          <cell r="BD21" t="str">
            <v>365</v>
          </cell>
          <cell r="BE21" t="str">
            <v>4</v>
          </cell>
          <cell r="BF21">
            <v>7.6124999999999998</v>
          </cell>
          <cell r="BG21" t="str">
            <v>Bulk</v>
          </cell>
          <cell r="BH21" t="str">
            <v>-</v>
          </cell>
          <cell r="BI21" t="str">
            <v>-</v>
          </cell>
          <cell r="BJ21" t="str">
            <v>-</v>
          </cell>
          <cell r="BK21" t="str">
            <v>-</v>
          </cell>
          <cell r="BL21" t="str">
            <v>-</v>
          </cell>
          <cell r="BM21" t="str">
            <v>-</v>
          </cell>
          <cell r="BN21" t="str">
            <v>-</v>
          </cell>
          <cell r="BO21" t="str">
            <v>-</v>
          </cell>
          <cell r="BP21" t="str">
            <v>Deleted</v>
          </cell>
        </row>
        <row r="22">
          <cell r="B22">
            <v>10000068127</v>
          </cell>
          <cell r="C22" t="str">
            <v>Pierre®</v>
          </cell>
          <cell r="D22" t="str">
            <v>-</v>
          </cell>
          <cell r="E22">
            <v>130</v>
          </cell>
          <cell r="F22" t="str">
            <v>AdvancePierre™ Fully Cooked Turkey Bologna, Turkey Salami &amp; Cheese on a Whole Grain Hoagie Bun, 4.39oz</v>
          </cell>
          <cell r="G22" t="str">
            <v>IW Turkey Bologna, Turkey Salami and Cheese Sub Sandwich, 4.6 oz.</v>
          </cell>
          <cell r="H22" t="str">
            <v>WG</v>
          </cell>
          <cell r="I22" t="str">
            <v>-</v>
          </cell>
          <cell r="J22" t="str">
            <v/>
          </cell>
          <cell r="K22">
            <v>12.38</v>
          </cell>
          <cell r="L22">
            <v>45</v>
          </cell>
          <cell r="M22" t="str">
            <v>1 sandwich</v>
          </cell>
          <cell r="N22">
            <v>2</v>
          </cell>
          <cell r="O22">
            <v>2</v>
          </cell>
          <cell r="P22" t="str">
            <v>-</v>
          </cell>
          <cell r="Q22" t="str">
            <v>280</v>
          </cell>
          <cell r="R22" t="str">
            <v>11</v>
          </cell>
          <cell r="S22" t="str">
            <v>3.5</v>
          </cell>
          <cell r="T22" t="str">
            <v>680</v>
          </cell>
          <cell r="U22" t="str">
            <v>30</v>
          </cell>
          <cell r="V22" t="str">
            <v>15</v>
          </cell>
          <cell r="W22" t="str">
            <v>100</v>
          </cell>
          <cell r="X22" t="str">
            <v>0</v>
          </cell>
          <cell r="Y22" t="str">
            <v>50</v>
          </cell>
          <cell r="Z22" t="str">
            <v>2</v>
          </cell>
          <cell r="AA22" t="str">
            <v>5</v>
          </cell>
          <cell r="AB22" t="str">
            <v/>
          </cell>
          <cell r="AC22" t="str">
            <v>-</v>
          </cell>
          <cell r="AE22" t="str">
            <v>-</v>
          </cell>
          <cell r="AF22" t="str">
            <v>-</v>
          </cell>
          <cell r="AG22" t="str">
            <v>-</v>
          </cell>
          <cell r="AH22" t="str">
            <v>-</v>
          </cell>
          <cell r="AI22" t="str">
            <v>-</v>
          </cell>
          <cell r="AK22" t="str">
            <v>-</v>
          </cell>
          <cell r="AL22" t="str">
            <v>-</v>
          </cell>
          <cell r="AM22" t="str">
            <v>CL</v>
          </cell>
          <cell r="AN22" t="str">
            <v>-</v>
          </cell>
          <cell r="AO22" t="str">
            <v>-</v>
          </cell>
          <cell r="AP22" t="str">
            <v>-</v>
          </cell>
          <cell r="AQ22" t="str">
            <v>-</v>
          </cell>
          <cell r="AR22" t="str">
            <v>-</v>
          </cell>
          <cell r="AS22" t="str">
            <v>-</v>
          </cell>
          <cell r="AT22" t="str">
            <v>No</v>
          </cell>
          <cell r="AU22" t="str">
            <v>-</v>
          </cell>
          <cell r="AV22" t="str">
            <v>Yes</v>
          </cell>
          <cell r="AW22" t="str">
            <v>-</v>
          </cell>
          <cell r="AX22" t="str">
            <v>Yes</v>
          </cell>
          <cell r="AY22" t="str">
            <v>Yes</v>
          </cell>
          <cell r="AZ22" t="str">
            <v>-</v>
          </cell>
          <cell r="BA22" t="str">
            <v>-</v>
          </cell>
          <cell r="BB22" t="str">
            <v>-</v>
          </cell>
          <cell r="BC22" t="str">
            <v>-</v>
          </cell>
          <cell r="BD22" t="str">
            <v>180</v>
          </cell>
          <cell r="BE22" t="str">
            <v>45</v>
          </cell>
          <cell r="BF22">
            <v>0.27511111111111114</v>
          </cell>
          <cell r="BG22" t="str">
            <v>IW</v>
          </cell>
          <cell r="BH22" t="str">
            <v>-</v>
          </cell>
          <cell r="BI22" t="str">
            <v>-</v>
          </cell>
          <cell r="BJ22" t="str">
            <v>-</v>
          </cell>
          <cell r="BK22" t="str">
            <v>-</v>
          </cell>
          <cell r="BL22" t="str">
            <v>-</v>
          </cell>
          <cell r="BM22" t="str">
            <v>-</v>
          </cell>
          <cell r="BN22" t="str">
            <v>-</v>
          </cell>
          <cell r="BO22" t="str">
            <v>-</v>
          </cell>
          <cell r="BP22" t="str">
            <v>DNB SY22-23</v>
          </cell>
        </row>
        <row r="23">
          <cell r="B23">
            <v>10000028321</v>
          </cell>
          <cell r="C23" t="str">
            <v>State Fair®</v>
          </cell>
          <cell r="D23" t="str">
            <v>-</v>
          </cell>
          <cell r="E23">
            <v>130</v>
          </cell>
          <cell r="F23" t="str">
            <v>State Fair® Whole Grain Corn Dogs, 4 oz.</v>
          </cell>
          <cell r="G23" t="str">
            <v>Corn Dogs, 4 oz.</v>
          </cell>
          <cell r="H23" t="str">
            <v>WG</v>
          </cell>
          <cell r="I23" t="str">
            <v>-</v>
          </cell>
          <cell r="J23" t="str">
            <v/>
          </cell>
          <cell r="K23">
            <v>12</v>
          </cell>
          <cell r="L23">
            <v>48</v>
          </cell>
          <cell r="M23" t="str">
            <v>1 piece</v>
          </cell>
          <cell r="N23">
            <v>2</v>
          </cell>
          <cell r="O23">
            <v>2</v>
          </cell>
          <cell r="P23" t="str">
            <v>-</v>
          </cell>
          <cell r="Q23" t="str">
            <v>310</v>
          </cell>
          <cell r="R23" t="str">
            <v>16</v>
          </cell>
          <cell r="S23" t="str">
            <v>4</v>
          </cell>
          <cell r="T23" t="str">
            <v>670</v>
          </cell>
          <cell r="U23" t="str">
            <v>32</v>
          </cell>
          <cell r="V23" t="str">
            <v>10</v>
          </cell>
          <cell r="W23" t="str">
            <v>140</v>
          </cell>
          <cell r="X23" t="str">
            <v>0</v>
          </cell>
          <cell r="Y23" t="str">
            <v>40</v>
          </cell>
          <cell r="Z23" t="str">
            <v>2</v>
          </cell>
          <cell r="AA23" t="str">
            <v>10</v>
          </cell>
          <cell r="AB23" t="str">
            <v>Yes</v>
          </cell>
          <cell r="AC23" t="str">
            <v>-</v>
          </cell>
          <cell r="AE23" t="str">
            <v>-</v>
          </cell>
          <cell r="AF23" t="str">
            <v>-</v>
          </cell>
          <cell r="AG23" t="str">
            <v>-</v>
          </cell>
          <cell r="AH23" t="str">
            <v>-</v>
          </cell>
          <cell r="AI23" t="str">
            <v>-</v>
          </cell>
          <cell r="AK23" t="str">
            <v>-</v>
          </cell>
          <cell r="AL23" t="str">
            <v>-</v>
          </cell>
          <cell r="AM23" t="str">
            <v>CL</v>
          </cell>
          <cell r="AN23" t="str">
            <v>-</v>
          </cell>
          <cell r="AO23" t="str">
            <v>-</v>
          </cell>
          <cell r="AP23" t="str">
            <v>-</v>
          </cell>
          <cell r="AQ23" t="str">
            <v>-</v>
          </cell>
          <cell r="AR23" t="str">
            <v>-</v>
          </cell>
          <cell r="AS23" t="str">
            <v>-</v>
          </cell>
          <cell r="AT23" t="str">
            <v>No</v>
          </cell>
          <cell r="AU23" t="str">
            <v>-</v>
          </cell>
          <cell r="AV23" t="str">
            <v>Yes</v>
          </cell>
          <cell r="AW23" t="str">
            <v>Yes</v>
          </cell>
          <cell r="AX23" t="str">
            <v>Yes</v>
          </cell>
          <cell r="AY23" t="str">
            <v>Yes</v>
          </cell>
          <cell r="AZ23" t="str">
            <v>Yes</v>
          </cell>
          <cell r="BA23" t="str">
            <v>-</v>
          </cell>
          <cell r="BB23" t="str">
            <v>-</v>
          </cell>
          <cell r="BC23" t="str">
            <v>-</v>
          </cell>
          <cell r="BD23" t="str">
            <v>270</v>
          </cell>
          <cell r="BE23" t="str">
            <v>1</v>
          </cell>
          <cell r="BF23">
            <v>12</v>
          </cell>
          <cell r="BG23" t="str">
            <v>Bulk</v>
          </cell>
          <cell r="BH23" t="str">
            <v>-</v>
          </cell>
          <cell r="BI23" t="str">
            <v>-</v>
          </cell>
          <cell r="BJ23" t="str">
            <v>-</v>
          </cell>
          <cell r="BK23" t="str">
            <v>-</v>
          </cell>
          <cell r="BL23" t="str">
            <v>-</v>
          </cell>
          <cell r="BM23" t="str">
            <v>-</v>
          </cell>
          <cell r="BN23" t="str">
            <v>-</v>
          </cell>
          <cell r="BO23" t="str">
            <v>-</v>
          </cell>
          <cell r="BP23" t="str">
            <v>DNB SY19-20</v>
          </cell>
        </row>
        <row r="24">
          <cell r="B24">
            <v>10000001147</v>
          </cell>
          <cell r="C24" t="str">
            <v>Pierre®</v>
          </cell>
          <cell r="D24" t="str">
            <v>-</v>
          </cell>
          <cell r="E24">
            <v>130</v>
          </cell>
          <cell r="F24" t="str">
            <v>AdvancePierre™ Fully Cooked Mini Twin Cheeseburger, 9.36oz</v>
          </cell>
          <cell r="G24" t="str">
            <v>IW Cheeseburger Mini Twin Sandwiches, 5.3 oz.</v>
          </cell>
          <cell r="H24" t="str">
            <v>WG</v>
          </cell>
          <cell r="I24" t="str">
            <v>-</v>
          </cell>
          <cell r="J24" t="str">
            <v/>
          </cell>
          <cell r="K24">
            <v>13.91</v>
          </cell>
          <cell r="L24">
            <v>42</v>
          </cell>
          <cell r="M24" t="str">
            <v>2 sandwiches</v>
          </cell>
          <cell r="N24">
            <v>2</v>
          </cell>
          <cell r="O24">
            <v>2.5</v>
          </cell>
          <cell r="P24" t="str">
            <v>-</v>
          </cell>
          <cell r="Q24" t="str">
            <v>380</v>
          </cell>
          <cell r="R24" t="str">
            <v>17</v>
          </cell>
          <cell r="S24" t="str">
            <v>8</v>
          </cell>
          <cell r="T24" t="str">
            <v>670</v>
          </cell>
          <cell r="U24" t="str">
            <v>39</v>
          </cell>
          <cell r="V24" t="str">
            <v>17</v>
          </cell>
          <cell r="W24" t="str">
            <v>160</v>
          </cell>
          <cell r="X24" t="str">
            <v>1</v>
          </cell>
          <cell r="Y24" t="str">
            <v>40</v>
          </cell>
          <cell r="Z24" t="str">
            <v>4</v>
          </cell>
          <cell r="AA24" t="str">
            <v>8</v>
          </cell>
          <cell r="AB24" t="str">
            <v>Yes</v>
          </cell>
          <cell r="AC24" t="str">
            <v>-</v>
          </cell>
          <cell r="AE24" t="str">
            <v>-</v>
          </cell>
          <cell r="AF24" t="str">
            <v>-</v>
          </cell>
          <cell r="AG24" t="str">
            <v>-</v>
          </cell>
          <cell r="AH24" t="str">
            <v>-</v>
          </cell>
          <cell r="AI24" t="str">
            <v>-</v>
          </cell>
          <cell r="AK24" t="str">
            <v>-</v>
          </cell>
          <cell r="AL24" t="str">
            <v>-</v>
          </cell>
          <cell r="AM24" t="str">
            <v>CL</v>
          </cell>
          <cell r="AN24">
            <v>10000055327</v>
          </cell>
          <cell r="AO24" t="str">
            <v>-</v>
          </cell>
          <cell r="AP24" t="str">
            <v>-</v>
          </cell>
          <cell r="AQ24" t="str">
            <v>-</v>
          </cell>
          <cell r="AR24" t="str">
            <v>-</v>
          </cell>
          <cell r="AS24" t="str">
            <v>-</v>
          </cell>
          <cell r="AT24" t="str">
            <v>No</v>
          </cell>
          <cell r="AU24" t="str">
            <v>-</v>
          </cell>
          <cell r="AV24" t="str">
            <v>Yes</v>
          </cell>
          <cell r="AW24" t="str">
            <v>-</v>
          </cell>
          <cell r="AX24" t="str">
            <v>Yes</v>
          </cell>
          <cell r="AY24" t="str">
            <v>Yes</v>
          </cell>
          <cell r="AZ24" t="str">
            <v>-</v>
          </cell>
          <cell r="BA24" t="str">
            <v>-</v>
          </cell>
          <cell r="BB24" t="str">
            <v>-</v>
          </cell>
          <cell r="BC24" t="str">
            <v>-</v>
          </cell>
          <cell r="BD24" t="str">
            <v>365</v>
          </cell>
          <cell r="BE24" t="str">
            <v>42</v>
          </cell>
          <cell r="BF24">
            <v>0.3311904761904762</v>
          </cell>
          <cell r="BG24" t="str">
            <v>IW</v>
          </cell>
          <cell r="BH24" t="str">
            <v>-</v>
          </cell>
          <cell r="BI24" t="str">
            <v>-</v>
          </cell>
          <cell r="BJ24" t="str">
            <v>-</v>
          </cell>
          <cell r="BK24" t="str">
            <v>-</v>
          </cell>
          <cell r="BL24" t="str">
            <v>-</v>
          </cell>
          <cell r="BM24" t="str">
            <v>-</v>
          </cell>
          <cell r="BN24" t="str">
            <v>-</v>
          </cell>
          <cell r="BO24" t="str">
            <v>-</v>
          </cell>
          <cell r="BP24" t="str">
            <v>DNB SY20-21</v>
          </cell>
        </row>
        <row r="25">
          <cell r="B25">
            <v>10075200621</v>
          </cell>
          <cell r="C25" t="str">
            <v>Mexican Original®</v>
          </cell>
          <cell r="D25" t="str">
            <v>-</v>
          </cell>
          <cell r="E25">
            <v>130</v>
          </cell>
          <cell r="F25" t="str">
            <v>Mexican Original® 12" 100% Whole Grain Flour Tortillas, 3.6 oz.</v>
          </cell>
          <cell r="G25" t="str">
            <v>12" Flour Tortillas, 3.6 oz.</v>
          </cell>
          <cell r="H25" t="str">
            <v>WG</v>
          </cell>
          <cell r="I25" t="str">
            <v>-</v>
          </cell>
          <cell r="J25" t="str">
            <v/>
          </cell>
          <cell r="K25">
            <v>16.5</v>
          </cell>
          <cell r="L25">
            <v>72</v>
          </cell>
          <cell r="M25" t="str">
            <v>1 tortilla</v>
          </cell>
          <cell r="N25" t="str">
            <v>-</v>
          </cell>
          <cell r="O25">
            <v>3.5</v>
          </cell>
          <cell r="P25" t="str">
            <v>-</v>
          </cell>
          <cell r="Q25" t="str">
            <v>290</v>
          </cell>
          <cell r="R25" t="str">
            <v>8</v>
          </cell>
          <cell r="S25" t="str">
            <v>2.5</v>
          </cell>
          <cell r="T25" t="str">
            <v>660</v>
          </cell>
          <cell r="U25" t="str">
            <v>44</v>
          </cell>
          <cell r="V25" t="str">
            <v>11</v>
          </cell>
          <cell r="W25" t="str">
            <v>70</v>
          </cell>
          <cell r="X25" t="str">
            <v>0</v>
          </cell>
          <cell r="Y25" t="str">
            <v>0</v>
          </cell>
          <cell r="Z25" t="str">
            <v>9</v>
          </cell>
          <cell r="AA25" t="str">
            <v>4</v>
          </cell>
          <cell r="AB25" t="str">
            <v/>
          </cell>
          <cell r="AC25" t="str">
            <v>KTKA</v>
          </cell>
          <cell r="AE25" t="str">
            <v>CSC</v>
          </cell>
          <cell r="AF25" t="str">
            <v>CSC</v>
          </cell>
          <cell r="AG25" t="str">
            <v>-</v>
          </cell>
          <cell r="AH25" t="str">
            <v>-</v>
          </cell>
          <cell r="AI25" t="str">
            <v>-</v>
          </cell>
          <cell r="AK25" t="str">
            <v>-</v>
          </cell>
          <cell r="AL25" t="str">
            <v>-</v>
          </cell>
          <cell r="AM25" t="str">
            <v>CL</v>
          </cell>
          <cell r="AN25" t="str">
            <v>-</v>
          </cell>
          <cell r="AO25" t="str">
            <v>-</v>
          </cell>
          <cell r="AP25" t="str">
            <v>-</v>
          </cell>
          <cell r="AQ25" t="str">
            <v>-</v>
          </cell>
          <cell r="AR25" t="str">
            <v>-</v>
          </cell>
          <cell r="AS25" t="str">
            <v>-</v>
          </cell>
          <cell r="AT25" t="str">
            <v>No</v>
          </cell>
          <cell r="AU25" t="str">
            <v>-</v>
          </cell>
          <cell r="AV25" t="str">
            <v>-</v>
          </cell>
          <cell r="AW25" t="str">
            <v>-</v>
          </cell>
          <cell r="AX25" t="str">
            <v>-</v>
          </cell>
          <cell r="AY25" t="str">
            <v>Yes</v>
          </cell>
          <cell r="AZ25" t="str">
            <v>-</v>
          </cell>
          <cell r="BA25" t="str">
            <v>-</v>
          </cell>
          <cell r="BB25" t="str">
            <v>-</v>
          </cell>
          <cell r="BC25" t="str">
            <v>-</v>
          </cell>
          <cell r="BD25" t="str">
            <v>365</v>
          </cell>
          <cell r="BE25" t="str">
            <v>6</v>
          </cell>
          <cell r="BF25">
            <v>2.75</v>
          </cell>
          <cell r="BG25" t="str">
            <v>Bulk</v>
          </cell>
          <cell r="BH25" t="str">
            <v>Yes</v>
          </cell>
          <cell r="BI25" t="str">
            <v>-</v>
          </cell>
          <cell r="BJ25" t="str">
            <v>-</v>
          </cell>
          <cell r="BK25" t="str">
            <v>-</v>
          </cell>
          <cell r="BL25" t="str">
            <v>-</v>
          </cell>
          <cell r="BM25" t="str">
            <v>-</v>
          </cell>
          <cell r="BN25" t="str">
            <v>-</v>
          </cell>
          <cell r="BO25" t="str">
            <v>-</v>
          </cell>
          <cell r="BP25" t="str">
            <v>Deleted Spring 21</v>
          </cell>
        </row>
        <row r="26">
          <cell r="B26">
            <v>10000097370</v>
          </cell>
          <cell r="C26" t="str">
            <v>Hillshire Farm®</v>
          </cell>
          <cell r="D26" t="str">
            <v>-</v>
          </cell>
          <cell r="E26">
            <v>130</v>
          </cell>
          <cell r="F26" t="str">
            <v>Hillshire Farm® Fine Beef Crumbles, 2.5 oz.</v>
          </cell>
          <cell r="G26" t="str">
            <v>Fine Beef Crumbles, 2.50 oz.</v>
          </cell>
          <cell r="H26" t="str">
            <v>-</v>
          </cell>
          <cell r="I26" t="str">
            <v>-</v>
          </cell>
          <cell r="J26" t="str">
            <v>100154 / 100155</v>
          </cell>
          <cell r="K26">
            <v>40</v>
          </cell>
          <cell r="L26">
            <v>256</v>
          </cell>
          <cell r="M26" t="str">
            <v>2.5 oz.</v>
          </cell>
          <cell r="N26">
            <v>2</v>
          </cell>
          <cell r="O26" t="str">
            <v>-</v>
          </cell>
          <cell r="P26" t="str">
            <v>-</v>
          </cell>
          <cell r="Q26">
            <v>120</v>
          </cell>
          <cell r="R26">
            <v>7</v>
          </cell>
          <cell r="S26">
            <v>3</v>
          </cell>
          <cell r="T26">
            <v>430</v>
          </cell>
          <cell r="U26">
            <v>1</v>
          </cell>
          <cell r="V26">
            <v>13</v>
          </cell>
          <cell r="W26" t="str">
            <v/>
          </cell>
          <cell r="X26" t="str">
            <v>0</v>
          </cell>
          <cell r="Y26">
            <v>30</v>
          </cell>
          <cell r="Z26">
            <v>0</v>
          </cell>
          <cell r="AA26">
            <v>0</v>
          </cell>
          <cell r="AB26" t="str">
            <v>Yes</v>
          </cell>
          <cell r="AC26" t="str">
            <v>-</v>
          </cell>
          <cell r="AE26" t="str">
            <v>-</v>
          </cell>
          <cell r="AF26" t="str">
            <v>-</v>
          </cell>
          <cell r="AG26" t="str">
            <v>-</v>
          </cell>
          <cell r="AH26" t="str">
            <v>-</v>
          </cell>
          <cell r="AI26" t="str">
            <v>CSC</v>
          </cell>
          <cell r="AJ26" t="str">
            <v>CSC</v>
          </cell>
          <cell r="AK26">
            <v>60</v>
          </cell>
          <cell r="AL26">
            <v>60</v>
          </cell>
          <cell r="AM26" t="str">
            <v>CY</v>
          </cell>
          <cell r="AN26">
            <v>10000009739</v>
          </cell>
          <cell r="AO26" t="str">
            <v>-</v>
          </cell>
          <cell r="AP26" t="str">
            <v>-</v>
          </cell>
          <cell r="AQ26" t="str">
            <v>-</v>
          </cell>
          <cell r="AR26" t="str">
            <v>-</v>
          </cell>
          <cell r="AS26" t="str">
            <v>-</v>
          </cell>
          <cell r="AT26" t="str">
            <v>Yes</v>
          </cell>
          <cell r="AU26" t="str">
            <v>-</v>
          </cell>
          <cell r="AV26" t="str">
            <v>Yes</v>
          </cell>
          <cell r="AW26" t="str">
            <v>-</v>
          </cell>
          <cell r="AX26" t="str">
            <v>-</v>
          </cell>
          <cell r="AY26" t="str">
            <v>-</v>
          </cell>
          <cell r="AZ26" t="str">
            <v>-</v>
          </cell>
          <cell r="BA26" t="str">
            <v>-</v>
          </cell>
          <cell r="BB26" t="str">
            <v>-</v>
          </cell>
          <cell r="BC26" t="str">
            <v>-</v>
          </cell>
          <cell r="BD26">
            <v>365</v>
          </cell>
          <cell r="BE26">
            <v>8</v>
          </cell>
          <cell r="BF26">
            <v>5</v>
          </cell>
          <cell r="BG26" t="str">
            <v>Bulk</v>
          </cell>
          <cell r="BH26" t="str">
            <v>-</v>
          </cell>
          <cell r="BI26" t="str">
            <v>-</v>
          </cell>
          <cell r="BJ26" t="str">
            <v>-</v>
          </cell>
          <cell r="BK26" t="str">
            <v>-</v>
          </cell>
          <cell r="BL26" t="str">
            <v>Yes</v>
          </cell>
          <cell r="BM26" t="str">
            <v>Yes</v>
          </cell>
          <cell r="BN26" t="str">
            <v>Yes</v>
          </cell>
          <cell r="BO26" t="str">
            <v>Yes</v>
          </cell>
          <cell r="BP26" t="str">
            <v>ACT</v>
          </cell>
        </row>
        <row r="27">
          <cell r="B27">
            <v>10000020600</v>
          </cell>
          <cell r="C27" t="str">
            <v>Hillshire Farm®</v>
          </cell>
          <cell r="D27" t="str">
            <v>-</v>
          </cell>
          <cell r="E27">
            <v>130</v>
          </cell>
          <cell r="F27" t="str">
            <v>Hillshire Farm® Seasoned Ground Meat</v>
          </cell>
          <cell r="G27" t="str">
            <v>Beef Crumbles, 2.0 oz.</v>
          </cell>
          <cell r="H27" t="str">
            <v>-</v>
          </cell>
          <cell r="I27" t="str">
            <v>-</v>
          </cell>
          <cell r="J27" t="str">
            <v/>
          </cell>
          <cell r="K27">
            <v>10</v>
          </cell>
          <cell r="L27">
            <v>140</v>
          </cell>
          <cell r="M27" t="str">
            <v>2 oz.</v>
          </cell>
          <cell r="N27">
            <v>2</v>
          </cell>
          <cell r="O27" t="str">
            <v>-</v>
          </cell>
          <cell r="P27" t="str">
            <v>-</v>
          </cell>
          <cell r="Q27">
            <v>250</v>
          </cell>
          <cell r="R27">
            <v>15</v>
          </cell>
          <cell r="S27">
            <v>6</v>
          </cell>
          <cell r="T27">
            <v>500</v>
          </cell>
          <cell r="U27">
            <v>6</v>
          </cell>
          <cell r="V27">
            <v>23</v>
          </cell>
          <cell r="W27">
            <v>130</v>
          </cell>
          <cell r="X27" t="str">
            <v>0</v>
          </cell>
          <cell r="Y27">
            <v>40</v>
          </cell>
          <cell r="Z27">
            <v>5</v>
          </cell>
          <cell r="AA27">
            <v>1</v>
          </cell>
          <cell r="AB27" t="str">
            <v/>
          </cell>
          <cell r="AC27" t="str">
            <v>-</v>
          </cell>
          <cell r="AE27" t="str">
            <v>-</v>
          </cell>
          <cell r="AF27" t="str">
            <v>-</v>
          </cell>
          <cell r="AG27" t="str">
            <v>-</v>
          </cell>
          <cell r="AH27" t="str">
            <v>-</v>
          </cell>
          <cell r="AI27" t="str">
            <v>-</v>
          </cell>
          <cell r="AJ27" t="str">
            <v>-</v>
          </cell>
          <cell r="AK27" t="str">
            <v>-</v>
          </cell>
          <cell r="AL27">
            <v>0</v>
          </cell>
          <cell r="AM27" t="str">
            <v>CL</v>
          </cell>
          <cell r="AN27" t="str">
            <v>-</v>
          </cell>
          <cell r="AO27" t="str">
            <v>-</v>
          </cell>
          <cell r="AP27" t="str">
            <v>-</v>
          </cell>
          <cell r="AQ27" t="str">
            <v>-</v>
          </cell>
          <cell r="AR27" t="str">
            <v>Yes</v>
          </cell>
          <cell r="AS27" t="str">
            <v>-</v>
          </cell>
          <cell r="AT27" t="str">
            <v>Yes</v>
          </cell>
          <cell r="AU27" t="str">
            <v>-</v>
          </cell>
          <cell r="AV27" t="str">
            <v>Yes</v>
          </cell>
          <cell r="AW27" t="str">
            <v>-</v>
          </cell>
          <cell r="AX27" t="str">
            <v>-</v>
          </cell>
          <cell r="AY27" t="str">
            <v>-</v>
          </cell>
          <cell r="AZ27" t="str">
            <v>-</v>
          </cell>
          <cell r="BA27" t="str">
            <v>-</v>
          </cell>
          <cell r="BB27" t="str">
            <v>-</v>
          </cell>
          <cell r="BC27" t="str">
            <v>-</v>
          </cell>
          <cell r="BD27">
            <v>365</v>
          </cell>
          <cell r="BE27">
            <v>2</v>
          </cell>
          <cell r="BF27">
            <v>5</v>
          </cell>
          <cell r="BG27" t="str">
            <v>Bulk</v>
          </cell>
          <cell r="BH27" t="str">
            <v>-</v>
          </cell>
          <cell r="BI27" t="str">
            <v>-</v>
          </cell>
          <cell r="BJ27" t="str">
            <v>-</v>
          </cell>
          <cell r="BK27" t="str">
            <v>-</v>
          </cell>
          <cell r="BL27" t="str">
            <v>-</v>
          </cell>
          <cell r="BM27" t="str">
            <v>-</v>
          </cell>
          <cell r="BN27" t="str">
            <v>-</v>
          </cell>
          <cell r="BO27" t="str">
            <v>-</v>
          </cell>
          <cell r="BP27" t="str">
            <v>ACT</v>
          </cell>
        </row>
        <row r="28">
          <cell r="B28">
            <v>10000068104</v>
          </cell>
          <cell r="C28" t="str">
            <v>AdvancePierre™</v>
          </cell>
          <cell r="D28" t="str">
            <v>-</v>
          </cell>
          <cell r="E28">
            <v>130</v>
          </cell>
          <cell r="F28" t="str">
            <v>AdvancePierre™ Fully Cooked Flame Grilled Beef Steak, 2.21 oz</v>
          </cell>
          <cell r="G28" t="str">
            <v>Flame Grilled Beef Burger, 2.2 oz.</v>
          </cell>
          <cell r="H28" t="str">
            <v>-</v>
          </cell>
          <cell r="I28" t="str">
            <v>-</v>
          </cell>
          <cell r="J28" t="str">
            <v/>
          </cell>
          <cell r="K28">
            <v>15.81</v>
          </cell>
          <cell r="L28">
            <v>115</v>
          </cell>
          <cell r="M28" t="str">
            <v>1 piece</v>
          </cell>
          <cell r="N28">
            <v>2</v>
          </cell>
          <cell r="O28" t="str">
            <v>-</v>
          </cell>
          <cell r="P28" t="str">
            <v>-</v>
          </cell>
          <cell r="Q28" t="str">
            <v>120</v>
          </cell>
          <cell r="R28" t="str">
            <v>7</v>
          </cell>
          <cell r="S28" t="str">
            <v>3</v>
          </cell>
          <cell r="T28" t="str">
            <v>65</v>
          </cell>
          <cell r="U28" t="str">
            <v>1</v>
          </cell>
          <cell r="V28" t="str">
            <v>14</v>
          </cell>
          <cell r="W28" t="str">
            <v>60</v>
          </cell>
          <cell r="X28" t="str">
            <v>0</v>
          </cell>
          <cell r="Y28" t="str">
            <v>35</v>
          </cell>
          <cell r="Z28" t="str">
            <v>0</v>
          </cell>
          <cell r="AA28" t="str">
            <v>0</v>
          </cell>
          <cell r="AB28" t="str">
            <v>Yes</v>
          </cell>
          <cell r="AC28" t="str">
            <v>-</v>
          </cell>
          <cell r="AE28" t="str">
            <v>-</v>
          </cell>
          <cell r="AF28" t="str">
            <v>-</v>
          </cell>
          <cell r="AG28" t="str">
            <v>-</v>
          </cell>
          <cell r="AH28" t="str">
            <v>-</v>
          </cell>
          <cell r="AI28" t="str">
            <v>-</v>
          </cell>
          <cell r="AJ28" t="str">
            <v>-</v>
          </cell>
          <cell r="AK28" t="str">
            <v>-</v>
          </cell>
          <cell r="AL28">
            <v>0</v>
          </cell>
          <cell r="AM28" t="str">
            <v>CL</v>
          </cell>
          <cell r="AN28" t="str">
            <v>10000068050, 10000068180, 10000015329</v>
          </cell>
          <cell r="AO28" t="str">
            <v>-</v>
          </cell>
          <cell r="AP28" t="str">
            <v>-</v>
          </cell>
          <cell r="AQ28" t="str">
            <v>-</v>
          </cell>
          <cell r="AR28" t="str">
            <v>Yes</v>
          </cell>
          <cell r="AS28" t="str">
            <v>Yes</v>
          </cell>
          <cell r="AT28" t="str">
            <v>Pending</v>
          </cell>
          <cell r="AU28" t="str">
            <v>-</v>
          </cell>
          <cell r="AV28" t="str">
            <v>-</v>
          </cell>
          <cell r="AW28" t="str">
            <v>-</v>
          </cell>
          <cell r="AX28" t="str">
            <v>-</v>
          </cell>
          <cell r="AY28" t="str">
            <v>-</v>
          </cell>
          <cell r="AZ28" t="str">
            <v>-</v>
          </cell>
          <cell r="BA28" t="str">
            <v>-</v>
          </cell>
          <cell r="BB28" t="str">
            <v>-</v>
          </cell>
          <cell r="BC28" t="str">
            <v>-</v>
          </cell>
          <cell r="BD28" t="str">
            <v>365</v>
          </cell>
          <cell r="BE28" t="str">
            <v>1</v>
          </cell>
          <cell r="BF28">
            <v>15.81</v>
          </cell>
          <cell r="BG28" t="str">
            <v>Bulk</v>
          </cell>
          <cell r="BH28" t="str">
            <v>-</v>
          </cell>
          <cell r="BI28" t="str">
            <v>-</v>
          </cell>
          <cell r="BJ28" t="str">
            <v>-</v>
          </cell>
          <cell r="BK28" t="str">
            <v>-</v>
          </cell>
          <cell r="BL28" t="str">
            <v>-</v>
          </cell>
          <cell r="BM28" t="str">
            <v>-</v>
          </cell>
          <cell r="BN28" t="str">
            <v>-</v>
          </cell>
          <cell r="BO28" t="str">
            <v>-</v>
          </cell>
          <cell r="BP28" t="str">
            <v>DNB SY24-25</v>
          </cell>
        </row>
        <row r="29">
          <cell r="B29">
            <v>10000060843</v>
          </cell>
          <cell r="C29" t="str">
            <v>Tyson®</v>
          </cell>
          <cell r="D29" t="str">
            <v>-</v>
          </cell>
          <cell r="E29">
            <v>130</v>
          </cell>
          <cell r="F29" t="str">
            <v>Mega Minis, FC, Homestyle Breaded Dark Meat Chicken Chunk-Shaped Patties</v>
          </cell>
          <cell r="G29" t="str">
            <v>Mega Minis® Whole Grain Breaded Homestyle Chicken Chunks, 0.43 oz.</v>
          </cell>
          <cell r="H29" t="str">
            <v>WG</v>
          </cell>
          <cell r="I29" t="str">
            <v>Dark</v>
          </cell>
          <cell r="J29" t="str">
            <v>100103D</v>
          </cell>
          <cell r="K29">
            <v>30.26</v>
          </cell>
          <cell r="L29">
            <v>112</v>
          </cell>
          <cell r="M29" t="str">
            <v>10 pieces</v>
          </cell>
          <cell r="N29">
            <v>2</v>
          </cell>
          <cell r="O29">
            <v>1</v>
          </cell>
          <cell r="P29" t="str">
            <v>-</v>
          </cell>
          <cell r="Q29">
            <v>300</v>
          </cell>
          <cell r="R29">
            <v>18</v>
          </cell>
          <cell r="S29">
            <v>4</v>
          </cell>
          <cell r="T29">
            <v>530</v>
          </cell>
          <cell r="U29">
            <v>15</v>
          </cell>
          <cell r="V29">
            <v>20</v>
          </cell>
          <cell r="W29" t="str">
            <v>-</v>
          </cell>
          <cell r="X29" t="str">
            <v>-</v>
          </cell>
          <cell r="Y29">
            <v>65</v>
          </cell>
          <cell r="Z29">
            <v>2</v>
          </cell>
          <cell r="AA29">
            <v>1</v>
          </cell>
          <cell r="AB29" t="str">
            <v>Yes</v>
          </cell>
          <cell r="AJ29" t="str">
            <v>-</v>
          </cell>
          <cell r="AK29" t="str">
            <v>-</v>
          </cell>
          <cell r="AL29">
            <v>0</v>
          </cell>
          <cell r="AM29" t="str">
            <v>SUB</v>
          </cell>
          <cell r="AQ29" t="str">
            <v>Yes</v>
          </cell>
          <cell r="AR29" t="str">
            <v>Yes</v>
          </cell>
          <cell r="AS29" t="str">
            <v>Yes</v>
          </cell>
          <cell r="AT29" t="str">
            <v>Yes</v>
          </cell>
          <cell r="AU29" t="str">
            <v>-</v>
          </cell>
          <cell r="AV29" t="str">
            <v>-</v>
          </cell>
          <cell r="AW29" t="str">
            <v>-</v>
          </cell>
          <cell r="AX29" t="str">
            <v>-</v>
          </cell>
          <cell r="AY29" t="str">
            <v>Yes</v>
          </cell>
          <cell r="AZ29" t="str">
            <v>Yes</v>
          </cell>
          <cell r="BA29" t="str">
            <v>-</v>
          </cell>
          <cell r="BB29" t="str">
            <v>-</v>
          </cell>
          <cell r="BC29" t="str">
            <v>-</v>
          </cell>
          <cell r="BD29">
            <v>365</v>
          </cell>
          <cell r="BE29">
            <v>6</v>
          </cell>
          <cell r="BF29">
            <v>5.0433333333333339</v>
          </cell>
          <cell r="BG29" t="str">
            <v>Bulk</v>
          </cell>
          <cell r="BN29" t="str">
            <v>Yes</v>
          </cell>
          <cell r="BO29" t="str">
            <v>-</v>
          </cell>
          <cell r="BP29" t="str">
            <v>ACT</v>
          </cell>
        </row>
        <row r="30">
          <cell r="B30">
            <v>10000039270</v>
          </cell>
          <cell r="C30" t="str">
            <v>Original Philly®</v>
          </cell>
          <cell r="D30" t="str">
            <v>-</v>
          </cell>
          <cell r="E30">
            <v>100</v>
          </cell>
          <cell r="F30" t="str">
            <v>Philadelphia Pre-Cooked Steak Co Cooked Chicken Slices</v>
          </cell>
          <cell r="G30" t="str">
            <v>Fully Cooked Chicken Philly, 3 oz.</v>
          </cell>
          <cell r="J30" t="str">
            <v/>
          </cell>
          <cell r="K30">
            <v>10</v>
          </cell>
          <cell r="L30">
            <v>53</v>
          </cell>
          <cell r="Q30">
            <v>130</v>
          </cell>
          <cell r="R30">
            <v>4</v>
          </cell>
          <cell r="S30">
            <v>1</v>
          </cell>
          <cell r="T30">
            <v>750</v>
          </cell>
          <cell r="U30">
            <v>3</v>
          </cell>
          <cell r="V30">
            <v>20</v>
          </cell>
          <cell r="W30" t="str">
            <v>-</v>
          </cell>
          <cell r="X30" t="str">
            <v>-</v>
          </cell>
          <cell r="Y30" t="str">
            <v>-</v>
          </cell>
          <cell r="Z30" t="str">
            <v>-</v>
          </cell>
          <cell r="AA30" t="str">
            <v>-</v>
          </cell>
          <cell r="AK30" t="str">
            <v>-</v>
          </cell>
          <cell r="AL30" t="str">
            <v>-</v>
          </cell>
          <cell r="AT30" t="str">
            <v>Pending</v>
          </cell>
          <cell r="BE30">
            <v>4</v>
          </cell>
          <cell r="BF30">
            <v>2.5</v>
          </cell>
          <cell r="BN30" t="str">
            <v>-</v>
          </cell>
          <cell r="BO30" t="str">
            <v>-</v>
          </cell>
          <cell r="BP30" t="str">
            <v>ACT</v>
          </cell>
        </row>
        <row r="31">
          <cell r="B31">
            <v>10000001428</v>
          </cell>
          <cell r="C31" t="str">
            <v>AdvancePierre™</v>
          </cell>
          <cell r="D31" t="str">
            <v>-</v>
          </cell>
          <cell r="E31">
            <v>130</v>
          </cell>
          <cell r="F31" t="str">
            <v>AdvancePierre™ Fully Cooked Breaded Nugget Shaped Beef Steak Pattie, 3.86 oz</v>
          </cell>
          <cell r="G31" t="str">
            <v>Beef Steak Nugget, 3.84 oz.</v>
          </cell>
          <cell r="H31" t="str">
            <v>WG</v>
          </cell>
          <cell r="I31" t="str">
            <v>-</v>
          </cell>
          <cell r="J31" t="str">
            <v/>
          </cell>
          <cell r="K31">
            <v>9.99</v>
          </cell>
          <cell r="L31">
            <v>42</v>
          </cell>
          <cell r="M31" t="str">
            <v>8 pieces</v>
          </cell>
          <cell r="N31">
            <v>2</v>
          </cell>
          <cell r="O31">
            <v>1.25</v>
          </cell>
          <cell r="P31" t="str">
            <v>-</v>
          </cell>
          <cell r="Q31" t="str">
            <v>340</v>
          </cell>
          <cell r="R31" t="str">
            <v>24</v>
          </cell>
          <cell r="S31" t="str">
            <v>9</v>
          </cell>
          <cell r="T31" t="str">
            <v>630</v>
          </cell>
          <cell r="U31" t="str">
            <v>16</v>
          </cell>
          <cell r="V31" t="str">
            <v>15</v>
          </cell>
          <cell r="W31" t="str">
            <v>220</v>
          </cell>
          <cell r="X31" t="str">
            <v>1</v>
          </cell>
          <cell r="Y31" t="str">
            <v>55</v>
          </cell>
          <cell r="Z31" t="str">
            <v>2</v>
          </cell>
          <cell r="AA31" t="str">
            <v>0</v>
          </cell>
          <cell r="AB31" t="str">
            <v>Yes</v>
          </cell>
          <cell r="AC31" t="str">
            <v>-</v>
          </cell>
          <cell r="AE31" t="str">
            <v>-</v>
          </cell>
          <cell r="AF31" t="str">
            <v>-</v>
          </cell>
          <cell r="AG31" t="str">
            <v>-</v>
          </cell>
          <cell r="AH31" t="str">
            <v>-</v>
          </cell>
          <cell r="AI31" t="str">
            <v>-</v>
          </cell>
          <cell r="AK31" t="str">
            <v>-</v>
          </cell>
          <cell r="AL31" t="str">
            <v>-</v>
          </cell>
          <cell r="AM31" t="str">
            <v>CL</v>
          </cell>
          <cell r="AN31" t="str">
            <v>-</v>
          </cell>
          <cell r="AO31" t="str">
            <v>-</v>
          </cell>
          <cell r="AP31" t="str">
            <v>-</v>
          </cell>
          <cell r="AQ31" t="str">
            <v>-</v>
          </cell>
          <cell r="AR31" t="str">
            <v>-</v>
          </cell>
          <cell r="AS31" t="str">
            <v>-</v>
          </cell>
          <cell r="AT31" t="str">
            <v>No</v>
          </cell>
          <cell r="AU31" t="str">
            <v>-</v>
          </cell>
          <cell r="AV31" t="str">
            <v>Yes</v>
          </cell>
          <cell r="AW31" t="str">
            <v>Yes</v>
          </cell>
          <cell r="AX31" t="str">
            <v>Yes</v>
          </cell>
          <cell r="AY31" t="str">
            <v>Yes</v>
          </cell>
          <cell r="AZ31" t="str">
            <v>-</v>
          </cell>
          <cell r="BA31" t="str">
            <v>-</v>
          </cell>
          <cell r="BB31" t="str">
            <v>-</v>
          </cell>
          <cell r="BC31" t="str">
            <v>-</v>
          </cell>
          <cell r="BD31" t="str">
            <v>455</v>
          </cell>
          <cell r="BE31" t="str">
            <v>1</v>
          </cell>
          <cell r="BF31">
            <v>9.99</v>
          </cell>
          <cell r="BG31" t="str">
            <v>Bulk</v>
          </cell>
          <cell r="BH31" t="str">
            <v>-</v>
          </cell>
          <cell r="BI31" t="str">
            <v>-</v>
          </cell>
          <cell r="BJ31" t="str">
            <v>-</v>
          </cell>
          <cell r="BK31" t="str">
            <v>-</v>
          </cell>
          <cell r="BL31" t="str">
            <v>-</v>
          </cell>
          <cell r="BM31" t="str">
            <v>-</v>
          </cell>
          <cell r="BN31" t="str">
            <v>-</v>
          </cell>
          <cell r="BO31" t="str">
            <v>-</v>
          </cell>
          <cell r="BP31" t="str">
            <v>DNB SY20-21</v>
          </cell>
        </row>
        <row r="32">
          <cell r="B32">
            <v>10000068065</v>
          </cell>
          <cell r="C32" t="str">
            <v>AdvancePierre™</v>
          </cell>
          <cell r="D32" t="str">
            <v>-</v>
          </cell>
          <cell r="E32">
            <v>130</v>
          </cell>
          <cell r="F32" t="str">
            <v>AdvancePierre™ Fully Cooked Whole Grain Breaded Beef Steak Nuggets, 3.86 oz</v>
          </cell>
          <cell r="G32" t="str">
            <v>Beef Steak Nuggets, 3.84 oz.</v>
          </cell>
          <cell r="H32" t="str">
            <v>WG</v>
          </cell>
          <cell r="I32" t="str">
            <v>-</v>
          </cell>
          <cell r="J32" t="str">
            <v/>
          </cell>
          <cell r="K32">
            <v>30</v>
          </cell>
          <cell r="L32">
            <v>125</v>
          </cell>
          <cell r="M32" t="str">
            <v>8 pieces</v>
          </cell>
          <cell r="N32">
            <v>2</v>
          </cell>
          <cell r="O32">
            <v>1.25</v>
          </cell>
          <cell r="P32" t="str">
            <v>-</v>
          </cell>
          <cell r="Q32" t="str">
            <v>340</v>
          </cell>
          <cell r="R32" t="str">
            <v>24</v>
          </cell>
          <cell r="S32" t="str">
            <v>9</v>
          </cell>
          <cell r="T32" t="str">
            <v>630</v>
          </cell>
          <cell r="U32" t="str">
            <v>16</v>
          </cell>
          <cell r="V32" t="str">
            <v>15</v>
          </cell>
          <cell r="W32" t="str">
            <v>220</v>
          </cell>
          <cell r="X32" t="str">
            <v>1</v>
          </cell>
          <cell r="Y32" t="str">
            <v>55</v>
          </cell>
          <cell r="Z32" t="str">
            <v>2</v>
          </cell>
          <cell r="AA32" t="str">
            <v>0</v>
          </cell>
          <cell r="AB32" t="str">
            <v>Yes</v>
          </cell>
          <cell r="AC32" t="str">
            <v>-</v>
          </cell>
          <cell r="AE32" t="str">
            <v>-</v>
          </cell>
          <cell r="AF32" t="str">
            <v>-</v>
          </cell>
          <cell r="AG32" t="str">
            <v>-</v>
          </cell>
          <cell r="AH32" t="str">
            <v>-</v>
          </cell>
          <cell r="AI32" t="str">
            <v>-</v>
          </cell>
          <cell r="AK32" t="str">
            <v>-</v>
          </cell>
          <cell r="AL32" t="str">
            <v>-</v>
          </cell>
          <cell r="AM32" t="str">
            <v>CL</v>
          </cell>
          <cell r="AN32" t="str">
            <v>-</v>
          </cell>
          <cell r="AO32" t="str">
            <v>-</v>
          </cell>
          <cell r="AP32" t="str">
            <v>-</v>
          </cell>
          <cell r="AQ32" t="str">
            <v>Yes</v>
          </cell>
          <cell r="AR32" t="str">
            <v>Yes</v>
          </cell>
          <cell r="AS32" t="str">
            <v>-</v>
          </cell>
          <cell r="AT32" t="str">
            <v>No</v>
          </cell>
          <cell r="AU32" t="str">
            <v>-</v>
          </cell>
          <cell r="AV32" t="str">
            <v>Yes</v>
          </cell>
          <cell r="AW32" t="str">
            <v>Yes</v>
          </cell>
          <cell r="AX32" t="str">
            <v>Yes</v>
          </cell>
          <cell r="AY32" t="str">
            <v>Yes</v>
          </cell>
          <cell r="AZ32" t="str">
            <v>-</v>
          </cell>
          <cell r="BA32" t="str">
            <v>-</v>
          </cell>
          <cell r="BB32" t="str">
            <v>-</v>
          </cell>
          <cell r="BC32" t="str">
            <v>-</v>
          </cell>
          <cell r="BD32" t="str">
            <v>365</v>
          </cell>
          <cell r="BE32" t="str">
            <v>1</v>
          </cell>
          <cell r="BF32">
            <v>30</v>
          </cell>
          <cell r="BG32" t="str">
            <v>Bulk</v>
          </cell>
          <cell r="BH32" t="str">
            <v>-</v>
          </cell>
          <cell r="BI32" t="str">
            <v>-</v>
          </cell>
          <cell r="BJ32" t="str">
            <v>-</v>
          </cell>
          <cell r="BK32" t="str">
            <v>-</v>
          </cell>
          <cell r="BL32" t="str">
            <v>-</v>
          </cell>
          <cell r="BM32" t="str">
            <v>-</v>
          </cell>
          <cell r="BN32" t="str">
            <v>-</v>
          </cell>
          <cell r="BO32" t="str">
            <v>-</v>
          </cell>
          <cell r="BP32" t="str">
            <v>DNB SY22-23</v>
          </cell>
        </row>
        <row r="33">
          <cell r="B33">
            <v>10000034908</v>
          </cell>
          <cell r="C33" t="str">
            <v>Pierre®</v>
          </cell>
          <cell r="D33" t="str">
            <v>-</v>
          </cell>
          <cell r="E33">
            <v>130</v>
          </cell>
          <cell r="F33" t="str">
            <v>AdvancePierre™ White Whole Wheat Breadstick, 1.5 oz.</v>
          </cell>
          <cell r="G33" t="str">
            <v>White Whole Wheat Breadstick, 1.50 oz.</v>
          </cell>
          <cell r="H33" t="str">
            <v>WG</v>
          </cell>
          <cell r="I33" t="str">
            <v>-</v>
          </cell>
          <cell r="J33" t="str">
            <v/>
          </cell>
          <cell r="K33">
            <v>13.5</v>
          </cell>
          <cell r="L33">
            <v>144</v>
          </cell>
          <cell r="M33" t="str">
            <v>1 stick</v>
          </cell>
          <cell r="N33" t="str">
            <v>-</v>
          </cell>
          <cell r="O33">
            <v>1.5</v>
          </cell>
          <cell r="P33" t="str">
            <v>-</v>
          </cell>
          <cell r="Q33" t="str">
            <v/>
          </cell>
          <cell r="R33" t="str">
            <v/>
          </cell>
          <cell r="S33" t="str">
            <v/>
          </cell>
          <cell r="T33" t="str">
            <v/>
          </cell>
          <cell r="U33" t="str">
            <v/>
          </cell>
          <cell r="V33" t="str">
            <v/>
          </cell>
          <cell r="W33" t="str">
            <v/>
          </cell>
          <cell r="X33" t="str">
            <v>0</v>
          </cell>
          <cell r="Y33" t="str">
            <v/>
          </cell>
          <cell r="Z33" t="str">
            <v/>
          </cell>
          <cell r="AA33" t="str">
            <v/>
          </cell>
          <cell r="AB33" t="str">
            <v/>
          </cell>
          <cell r="AC33" t="str">
            <v>-</v>
          </cell>
          <cell r="AE33" t="str">
            <v>-</v>
          </cell>
          <cell r="AF33" t="str">
            <v>-</v>
          </cell>
          <cell r="AG33" t="str">
            <v>-</v>
          </cell>
          <cell r="AH33" t="str">
            <v>-</v>
          </cell>
          <cell r="AI33" t="str">
            <v>-</v>
          </cell>
          <cell r="AJ33" t="str">
            <v>-</v>
          </cell>
          <cell r="AK33" t="str">
            <v>-</v>
          </cell>
          <cell r="AL33">
            <v>0</v>
          </cell>
          <cell r="AM33" t="str">
            <v>CL</v>
          </cell>
          <cell r="AN33" t="str">
            <v>-</v>
          </cell>
          <cell r="AO33" t="str">
            <v>-</v>
          </cell>
          <cell r="AP33" t="str">
            <v>-</v>
          </cell>
          <cell r="AQ33" t="str">
            <v>Yes</v>
          </cell>
          <cell r="AR33" t="str">
            <v>-</v>
          </cell>
          <cell r="AS33" t="str">
            <v>-</v>
          </cell>
          <cell r="AT33" t="str">
            <v>Pending</v>
          </cell>
          <cell r="AU33" t="str">
            <v>-</v>
          </cell>
          <cell r="AV33" t="str">
            <v>-</v>
          </cell>
          <cell r="AW33" t="str">
            <v>-</v>
          </cell>
          <cell r="AX33" t="str">
            <v>-</v>
          </cell>
          <cell r="AY33" t="str">
            <v>Yes</v>
          </cell>
          <cell r="AZ33" t="str">
            <v>-</v>
          </cell>
          <cell r="BA33" t="str">
            <v>-</v>
          </cell>
          <cell r="BB33" t="str">
            <v>-</v>
          </cell>
          <cell r="BC33" t="str">
            <v>-</v>
          </cell>
          <cell r="BD33">
            <v>270</v>
          </cell>
          <cell r="BE33">
            <v>1</v>
          </cell>
          <cell r="BF33">
            <v>13.5</v>
          </cell>
          <cell r="BG33" t="str">
            <v>Bulk</v>
          </cell>
          <cell r="BH33" t="str">
            <v>-</v>
          </cell>
          <cell r="BI33" t="str">
            <v>-</v>
          </cell>
          <cell r="BJ33" t="str">
            <v>-</v>
          </cell>
          <cell r="BK33" t="str">
            <v>-</v>
          </cell>
          <cell r="BL33" t="str">
            <v>-</v>
          </cell>
          <cell r="BM33" t="str">
            <v>-</v>
          </cell>
          <cell r="BN33" t="str">
            <v>-</v>
          </cell>
          <cell r="BO33" t="str">
            <v>-</v>
          </cell>
          <cell r="BP33" t="str">
            <v>ACT</v>
          </cell>
        </row>
        <row r="34">
          <cell r="B34">
            <v>10000010163</v>
          </cell>
          <cell r="C34" t="str">
            <v>GFS</v>
          </cell>
          <cell r="D34" t="str">
            <v>-</v>
          </cell>
          <cell r="E34">
            <v>130</v>
          </cell>
          <cell r="F34" t="str">
            <v>GFS® Flame Grilled Beef Steak Burger CN\</v>
          </cell>
          <cell r="G34" t="str">
            <v>114/2.01 FC BF STKBRGR CN GFS</v>
          </cell>
          <cell r="J34" t="str">
            <v/>
          </cell>
          <cell r="K34">
            <v>14.32</v>
          </cell>
          <cell r="L34">
            <v>114</v>
          </cell>
          <cell r="M34" t="str">
            <v>1 piece</v>
          </cell>
          <cell r="N34">
            <v>2</v>
          </cell>
          <cell r="Q34" t="str">
            <v>-</v>
          </cell>
          <cell r="R34" t="str">
            <v>-</v>
          </cell>
          <cell r="S34" t="str">
            <v>-</v>
          </cell>
          <cell r="T34" t="str">
            <v>-</v>
          </cell>
          <cell r="U34" t="str">
            <v>-</v>
          </cell>
          <cell r="V34" t="str">
            <v>-</v>
          </cell>
          <cell r="W34" t="str">
            <v>0</v>
          </cell>
          <cell r="X34" t="str">
            <v>0</v>
          </cell>
          <cell r="Y34" t="str">
            <v>0</v>
          </cell>
          <cell r="Z34" t="str">
            <v>0</v>
          </cell>
          <cell r="AA34" t="str">
            <v/>
          </cell>
          <cell r="AB34" t="str">
            <v>-</v>
          </cell>
          <cell r="AH34" t="str">
            <v>-</v>
          </cell>
          <cell r="AI34" t="str">
            <v>-</v>
          </cell>
          <cell r="AJ34" t="str">
            <v>-</v>
          </cell>
          <cell r="AK34" t="str">
            <v>-</v>
          </cell>
          <cell r="AL34">
            <v>0</v>
          </cell>
          <cell r="AM34" t="str">
            <v>CL</v>
          </cell>
          <cell r="AN34" t="str">
            <v>-</v>
          </cell>
          <cell r="AQ34" t="str">
            <v>-</v>
          </cell>
          <cell r="AR34" t="str">
            <v>-</v>
          </cell>
          <cell r="AS34" t="str">
            <v>-</v>
          </cell>
          <cell r="AT34" t="str">
            <v>No</v>
          </cell>
          <cell r="BA34" t="str">
            <v>-</v>
          </cell>
          <cell r="BB34" t="str">
            <v>-</v>
          </cell>
          <cell r="BC34" t="str">
            <v>-</v>
          </cell>
          <cell r="BD34" t="str">
            <v>365</v>
          </cell>
          <cell r="BE34" t="str">
            <v>2</v>
          </cell>
          <cell r="BF34">
            <v>7.16</v>
          </cell>
          <cell r="BG34" t="str">
            <v>Bulk</v>
          </cell>
          <cell r="BJ34" t="str">
            <v>-</v>
          </cell>
          <cell r="BL34" t="str">
            <v>-</v>
          </cell>
          <cell r="BM34" t="str">
            <v>-</v>
          </cell>
          <cell r="BN34" t="str">
            <v>-</v>
          </cell>
          <cell r="BO34" t="str">
            <v>-</v>
          </cell>
          <cell r="BP34" t="str">
            <v>ACT</v>
          </cell>
        </row>
        <row r="35">
          <cell r="B35">
            <v>10248500621</v>
          </cell>
          <cell r="C35" t="str">
            <v>Mexican Original®</v>
          </cell>
          <cell r="D35" t="str">
            <v>-</v>
          </cell>
          <cell r="E35">
            <v>130</v>
          </cell>
          <cell r="F35" t="str">
            <v>Mexican Original® 6" Whole Grain Corn Taco Shells, 200 Count</v>
          </cell>
          <cell r="G35" t="str">
            <v xml:space="preserve">6" Corn Taco Shells, 0.53 oz. </v>
          </cell>
          <cell r="H35" t="str">
            <v>WG</v>
          </cell>
          <cell r="I35" t="str">
            <v>-</v>
          </cell>
          <cell r="J35" t="str">
            <v/>
          </cell>
          <cell r="K35">
            <v>6.5</v>
          </cell>
          <cell r="L35">
            <v>100</v>
          </cell>
          <cell r="M35" t="str">
            <v>2 shells</v>
          </cell>
          <cell r="N35" t="str">
            <v>-</v>
          </cell>
          <cell r="O35">
            <v>1</v>
          </cell>
          <cell r="P35" t="str">
            <v>-</v>
          </cell>
          <cell r="Q35" t="str">
            <v>150</v>
          </cell>
          <cell r="R35" t="str">
            <v>8</v>
          </cell>
          <cell r="S35" t="str">
            <v>1</v>
          </cell>
          <cell r="T35" t="str">
            <v>0</v>
          </cell>
          <cell r="U35" t="str">
            <v>18</v>
          </cell>
          <cell r="V35" t="str">
            <v>2</v>
          </cell>
          <cell r="W35" t="str">
            <v>70</v>
          </cell>
          <cell r="X35" t="str">
            <v>0</v>
          </cell>
          <cell r="Y35" t="str">
            <v>0</v>
          </cell>
          <cell r="Z35" t="str">
            <v>2</v>
          </cell>
          <cell r="AA35" t="str">
            <v>0</v>
          </cell>
          <cell r="AB35" t="str">
            <v/>
          </cell>
          <cell r="AC35" t="str">
            <v>-</v>
          </cell>
          <cell r="AE35" t="str">
            <v>CSC</v>
          </cell>
          <cell r="AF35" t="str">
            <v>CSC</v>
          </cell>
          <cell r="AG35" t="str">
            <v>CSC</v>
          </cell>
          <cell r="AH35" t="str">
            <v>-</v>
          </cell>
          <cell r="AI35" t="str">
            <v>-</v>
          </cell>
          <cell r="AJ35" t="str">
            <v>-</v>
          </cell>
          <cell r="AK35" t="str">
            <v>-</v>
          </cell>
          <cell r="AL35">
            <v>0</v>
          </cell>
          <cell r="AM35" t="str">
            <v>CL</v>
          </cell>
          <cell r="AN35" t="str">
            <v>-</v>
          </cell>
          <cell r="AO35" t="str">
            <v>-</v>
          </cell>
          <cell r="AP35" t="str">
            <v>-</v>
          </cell>
          <cell r="AQ35" t="str">
            <v>Yes</v>
          </cell>
          <cell r="AR35" t="str">
            <v>Yes</v>
          </cell>
          <cell r="AS35" t="str">
            <v>Yes</v>
          </cell>
          <cell r="AT35" t="str">
            <v>Yes</v>
          </cell>
          <cell r="AU35" t="str">
            <v>-</v>
          </cell>
          <cell r="AV35" t="str">
            <v>-</v>
          </cell>
          <cell r="AW35" t="str">
            <v>-</v>
          </cell>
          <cell r="AX35" t="str">
            <v>-</v>
          </cell>
          <cell r="AY35" t="str">
            <v>-</v>
          </cell>
          <cell r="AZ35" t="str">
            <v>-</v>
          </cell>
          <cell r="BA35" t="str">
            <v>-</v>
          </cell>
          <cell r="BB35" t="str">
            <v>-</v>
          </cell>
          <cell r="BC35" t="str">
            <v>-</v>
          </cell>
          <cell r="BD35" t="str">
            <v>120</v>
          </cell>
          <cell r="BE35" t="str">
            <v>1</v>
          </cell>
          <cell r="BF35">
            <v>6.5</v>
          </cell>
          <cell r="BG35" t="str">
            <v>Bulk</v>
          </cell>
          <cell r="BH35" t="str">
            <v>Yes</v>
          </cell>
          <cell r="BI35" t="str">
            <v>Yes</v>
          </cell>
          <cell r="BJ35" t="str">
            <v>Yes</v>
          </cell>
          <cell r="BK35" t="str">
            <v>Yes</v>
          </cell>
          <cell r="BL35" t="str">
            <v>-</v>
          </cell>
          <cell r="BM35" t="str">
            <v>-</v>
          </cell>
          <cell r="BN35" t="str">
            <v>-</v>
          </cell>
          <cell r="BO35" t="str">
            <v>-</v>
          </cell>
          <cell r="BP35" t="str">
            <v>ACT</v>
          </cell>
        </row>
        <row r="36">
          <cell r="B36">
            <v>10231940621</v>
          </cell>
          <cell r="C36" t="str">
            <v>Mexican Original®</v>
          </cell>
          <cell r="D36" t="str">
            <v>-</v>
          </cell>
          <cell r="E36">
            <v>130</v>
          </cell>
          <cell r="F36" t="str">
            <v>Mexican Original® 5.5" 100% Whole Grain Corn Tostada Shells, 200 Count</v>
          </cell>
          <cell r="G36" t="str">
            <v>5.5" Corn Tostada Shells, 1.2 oz.</v>
          </cell>
          <cell r="H36" t="str">
            <v>WG</v>
          </cell>
          <cell r="I36" t="str">
            <v>-</v>
          </cell>
          <cell r="J36" t="str">
            <v/>
          </cell>
          <cell r="K36">
            <v>7.5</v>
          </cell>
          <cell r="L36">
            <v>200</v>
          </cell>
          <cell r="M36" t="str">
            <v>1 shell</v>
          </cell>
          <cell r="N36" t="str">
            <v>-</v>
          </cell>
          <cell r="O36">
            <v>0.5</v>
          </cell>
          <cell r="P36" t="str">
            <v>-</v>
          </cell>
          <cell r="Q36" t="str">
            <v>170</v>
          </cell>
          <cell r="R36" t="str">
            <v>8</v>
          </cell>
          <cell r="S36" t="str">
            <v>1</v>
          </cell>
          <cell r="T36" t="str">
            <v>0</v>
          </cell>
          <cell r="U36" t="str">
            <v>22</v>
          </cell>
          <cell r="V36" t="str">
            <v>2</v>
          </cell>
          <cell r="W36" t="str">
            <v>70</v>
          </cell>
          <cell r="X36" t="str">
            <v>0</v>
          </cell>
          <cell r="Y36" t="str">
            <v>0</v>
          </cell>
          <cell r="Z36" t="str">
            <v>3</v>
          </cell>
          <cell r="AA36" t="str">
            <v>0</v>
          </cell>
          <cell r="AB36" t="str">
            <v/>
          </cell>
          <cell r="AC36" t="str">
            <v>-</v>
          </cell>
          <cell r="AE36" t="str">
            <v>CSC</v>
          </cell>
          <cell r="AF36" t="str">
            <v>CSC</v>
          </cell>
          <cell r="AG36" t="str">
            <v>CSC</v>
          </cell>
          <cell r="AH36" t="str">
            <v>CSC</v>
          </cell>
          <cell r="AI36" t="str">
            <v>CSC</v>
          </cell>
          <cell r="AJ36" t="str">
            <v>CSC</v>
          </cell>
          <cell r="AK36">
            <v>10</v>
          </cell>
          <cell r="AL36">
            <v>10</v>
          </cell>
          <cell r="AM36" t="str">
            <v>CL</v>
          </cell>
          <cell r="AN36" t="str">
            <v>-</v>
          </cell>
          <cell r="AO36" t="str">
            <v>-</v>
          </cell>
          <cell r="AP36" t="str">
            <v>-</v>
          </cell>
          <cell r="AQ36" t="str">
            <v>Yes</v>
          </cell>
          <cell r="AR36" t="str">
            <v>Yes</v>
          </cell>
          <cell r="AS36" t="str">
            <v>Yes</v>
          </cell>
          <cell r="AT36" t="str">
            <v>Yes</v>
          </cell>
          <cell r="AU36" t="str">
            <v>-</v>
          </cell>
          <cell r="AV36" t="str">
            <v>-</v>
          </cell>
          <cell r="AW36" t="str">
            <v>-</v>
          </cell>
          <cell r="AX36" t="str">
            <v>-</v>
          </cell>
          <cell r="AY36" t="str">
            <v>-</v>
          </cell>
          <cell r="AZ36" t="str">
            <v>-</v>
          </cell>
          <cell r="BA36" t="str">
            <v>-</v>
          </cell>
          <cell r="BB36" t="str">
            <v>-</v>
          </cell>
          <cell r="BC36" t="str">
            <v>-</v>
          </cell>
          <cell r="BD36" t="str">
            <v>90</v>
          </cell>
          <cell r="BE36" t="str">
            <v>4</v>
          </cell>
          <cell r="BF36">
            <v>1.875</v>
          </cell>
          <cell r="BG36" t="str">
            <v>Bulk</v>
          </cell>
          <cell r="BH36" t="str">
            <v>Yes</v>
          </cell>
          <cell r="BI36" t="str">
            <v>Yes</v>
          </cell>
          <cell r="BJ36" t="str">
            <v>Yes</v>
          </cell>
          <cell r="BK36" t="str">
            <v>Yes</v>
          </cell>
          <cell r="BL36" t="str">
            <v>Yes</v>
          </cell>
          <cell r="BM36" t="str">
            <v>Yes</v>
          </cell>
          <cell r="BN36" t="str">
            <v>Yes</v>
          </cell>
          <cell r="BO36" t="str">
            <v>Yes</v>
          </cell>
          <cell r="BP36" t="str">
            <v>ACT</v>
          </cell>
        </row>
        <row r="37">
          <cell r="B37">
            <v>10000016668</v>
          </cell>
          <cell r="C37" t="str">
            <v>Bryan®</v>
          </cell>
          <cell r="D37" t="str">
            <v>-</v>
          </cell>
          <cell r="E37">
            <v>130</v>
          </cell>
          <cell r="F37" t="str">
            <v>Bryan® Two Meat Hickory Smoked Franks, 8:1 6.5 inches, Approx. 80 Servings per Container, 2/5 Lbs, Frozen</v>
          </cell>
          <cell r="G37" t="str">
            <v>Two Meat Hickory Smoked Franks, 2.0 oz.</v>
          </cell>
          <cell r="H37" t="str">
            <v>-</v>
          </cell>
          <cell r="I37" t="str">
            <v>-</v>
          </cell>
          <cell r="J37" t="str">
            <v/>
          </cell>
          <cell r="K37">
            <v>10</v>
          </cell>
          <cell r="L37">
            <v>80</v>
          </cell>
          <cell r="M37" t="str">
            <v>1 piece</v>
          </cell>
          <cell r="N37">
            <v>2</v>
          </cell>
          <cell r="O37" t="str">
            <v>-</v>
          </cell>
          <cell r="P37" t="str">
            <v>-</v>
          </cell>
          <cell r="Q37" t="str">
            <v>180</v>
          </cell>
          <cell r="R37" t="str">
            <v>16</v>
          </cell>
          <cell r="S37" t="str">
            <v>6</v>
          </cell>
          <cell r="T37" t="str">
            <v>610</v>
          </cell>
          <cell r="U37" t="str">
            <v>2</v>
          </cell>
          <cell r="V37" t="str">
            <v>6</v>
          </cell>
          <cell r="W37" t="str">
            <v>0</v>
          </cell>
          <cell r="X37" t="str">
            <v>0</v>
          </cell>
          <cell r="Y37" t="str">
            <v>0</v>
          </cell>
          <cell r="Z37" t="str">
            <v>1</v>
          </cell>
          <cell r="AA37" t="str">
            <v/>
          </cell>
          <cell r="AB37" t="str">
            <v>Yes</v>
          </cell>
          <cell r="AC37" t="str">
            <v>-</v>
          </cell>
          <cell r="AE37" t="str">
            <v>-</v>
          </cell>
          <cell r="AF37" t="str">
            <v>-</v>
          </cell>
          <cell r="AG37" t="str">
            <v>-</v>
          </cell>
          <cell r="AH37" t="str">
            <v>-</v>
          </cell>
          <cell r="AI37" t="str">
            <v>-</v>
          </cell>
          <cell r="AJ37" t="str">
            <v>-</v>
          </cell>
          <cell r="AK37" t="str">
            <v>-</v>
          </cell>
          <cell r="AL37" t="str">
            <v>-</v>
          </cell>
          <cell r="AM37" t="str">
            <v>CL</v>
          </cell>
          <cell r="AN37" t="str">
            <v>-</v>
          </cell>
          <cell r="AO37" t="str">
            <v>-</v>
          </cell>
          <cell r="AP37" t="str">
            <v>-</v>
          </cell>
          <cell r="AQ37" t="str">
            <v>-</v>
          </cell>
          <cell r="AR37" t="str">
            <v>-</v>
          </cell>
          <cell r="AS37" t="str">
            <v>-</v>
          </cell>
          <cell r="AT37" t="str">
            <v>No</v>
          </cell>
          <cell r="AU37" t="str">
            <v>-</v>
          </cell>
          <cell r="AV37" t="str">
            <v>-</v>
          </cell>
          <cell r="AW37" t="str">
            <v>-</v>
          </cell>
          <cell r="AX37" t="str">
            <v>-</v>
          </cell>
          <cell r="AY37" t="str">
            <v>-</v>
          </cell>
          <cell r="AZ37" t="str">
            <v>-</v>
          </cell>
          <cell r="BA37" t="str">
            <v>-</v>
          </cell>
          <cell r="BB37" t="str">
            <v>-</v>
          </cell>
          <cell r="BC37" t="str">
            <v>-</v>
          </cell>
          <cell r="BD37" t="str">
            <v>180</v>
          </cell>
          <cell r="BE37" t="str">
            <v>2</v>
          </cell>
          <cell r="BF37">
            <v>5</v>
          </cell>
          <cell r="BG37" t="str">
            <v>Bulk</v>
          </cell>
          <cell r="BH37" t="str">
            <v>-</v>
          </cell>
          <cell r="BI37" t="str">
            <v>-</v>
          </cell>
          <cell r="BJ37" t="str">
            <v>-</v>
          </cell>
          <cell r="BK37" t="str">
            <v>-</v>
          </cell>
          <cell r="BL37" t="str">
            <v>-</v>
          </cell>
          <cell r="BM37" t="str">
            <v>Yes</v>
          </cell>
          <cell r="BN37" t="str">
            <v>-</v>
          </cell>
          <cell r="BO37" t="str">
            <v>-</v>
          </cell>
          <cell r="BP37" t="str">
            <v>Deleted</v>
          </cell>
        </row>
        <row r="38">
          <cell r="B38">
            <v>10000015924</v>
          </cell>
          <cell r="C38" t="str">
            <v>AdvancePierre™</v>
          </cell>
          <cell r="D38" t="str">
            <v>-</v>
          </cell>
          <cell r="E38">
            <v>130</v>
          </cell>
          <cell r="F38" t="str">
            <v>AdvancePierre™ Flame Grilled Beef Steak Burger, 2.4 oz.</v>
          </cell>
          <cell r="G38" t="str">
            <v>Flame Grilled Beef Burger, 2.4 oz.</v>
          </cell>
          <cell r="H38" t="str">
            <v>-</v>
          </cell>
          <cell r="I38" t="str">
            <v>-</v>
          </cell>
          <cell r="J38" t="str">
            <v>100154 / 100155</v>
          </cell>
          <cell r="K38">
            <v>30</v>
          </cell>
          <cell r="L38">
            <v>200</v>
          </cell>
          <cell r="M38" t="str">
            <v>1 piece</v>
          </cell>
          <cell r="N38">
            <v>2.25</v>
          </cell>
          <cell r="O38" t="str">
            <v>-</v>
          </cell>
          <cell r="P38" t="str">
            <v>-</v>
          </cell>
          <cell r="Q38" t="str">
            <v>160</v>
          </cell>
          <cell r="R38" t="str">
            <v>11</v>
          </cell>
          <cell r="S38" t="str">
            <v>4.5</v>
          </cell>
          <cell r="T38" t="str">
            <v>100</v>
          </cell>
          <cell r="U38" t="str">
            <v>0</v>
          </cell>
          <cell r="V38" t="str">
            <v>14</v>
          </cell>
          <cell r="W38" t="str">
            <v>100</v>
          </cell>
          <cell r="X38" t="str">
            <v>0</v>
          </cell>
          <cell r="Y38" t="str">
            <v>50</v>
          </cell>
          <cell r="Z38" t="str">
            <v>0</v>
          </cell>
          <cell r="AA38" t="str">
            <v>0</v>
          </cell>
          <cell r="AB38" t="str">
            <v>Yes</v>
          </cell>
          <cell r="AC38" t="str">
            <v>-</v>
          </cell>
          <cell r="AE38" t="str">
            <v>-</v>
          </cell>
          <cell r="AF38" t="str">
            <v>-</v>
          </cell>
          <cell r="AG38" t="str">
            <v>-</v>
          </cell>
          <cell r="AH38" t="str">
            <v>-</v>
          </cell>
          <cell r="AI38" t="str">
            <v>-</v>
          </cell>
          <cell r="AJ38" t="str">
            <v>-</v>
          </cell>
          <cell r="AK38" t="str">
            <v>-</v>
          </cell>
          <cell r="AL38">
            <v>0</v>
          </cell>
          <cell r="AM38" t="str">
            <v>CY</v>
          </cell>
          <cell r="AN38">
            <v>10000015329</v>
          </cell>
          <cell r="AO38" t="str">
            <v>-</v>
          </cell>
          <cell r="AP38" t="str">
            <v>-</v>
          </cell>
          <cell r="AQ38" t="str">
            <v>-</v>
          </cell>
          <cell r="AR38" t="str">
            <v>Yes</v>
          </cell>
          <cell r="AS38" t="str">
            <v>Yes</v>
          </cell>
          <cell r="AT38" t="str">
            <v>Yes</v>
          </cell>
          <cell r="AU38" t="str">
            <v>-</v>
          </cell>
          <cell r="AV38" t="str">
            <v>-</v>
          </cell>
          <cell r="AW38" t="str">
            <v>-</v>
          </cell>
          <cell r="AX38" t="str">
            <v>-</v>
          </cell>
          <cell r="AY38" t="str">
            <v>-</v>
          </cell>
          <cell r="AZ38" t="str">
            <v>-</v>
          </cell>
          <cell r="BA38" t="str">
            <v>-</v>
          </cell>
          <cell r="BB38" t="str">
            <v>-</v>
          </cell>
          <cell r="BC38" t="str">
            <v>-</v>
          </cell>
          <cell r="BD38" t="str">
            <v>455</v>
          </cell>
          <cell r="BE38" t="str">
            <v>4</v>
          </cell>
          <cell r="BF38">
            <v>7.5</v>
          </cell>
          <cell r="BG38" t="str">
            <v>4 clear pillow bags</v>
          </cell>
          <cell r="BH38" t="str">
            <v>-</v>
          </cell>
          <cell r="BI38" t="str">
            <v>-</v>
          </cell>
          <cell r="BJ38" t="str">
            <v>-</v>
          </cell>
          <cell r="BK38" t="str">
            <v>-</v>
          </cell>
          <cell r="BL38" t="str">
            <v>-</v>
          </cell>
          <cell r="BM38" t="str">
            <v>-</v>
          </cell>
          <cell r="BN38" t="str">
            <v>-</v>
          </cell>
          <cell r="BO38" t="str">
            <v>-</v>
          </cell>
          <cell r="BP38" t="str">
            <v>ACT</v>
          </cell>
        </row>
        <row r="39">
          <cell r="B39">
            <v>10000019600</v>
          </cell>
          <cell r="C39" t="str">
            <v>Pierre®</v>
          </cell>
          <cell r="D39" t="str">
            <v>-</v>
          </cell>
          <cell r="E39">
            <v>130</v>
          </cell>
          <cell r="F39" t="str">
            <v>AdvancePierre™ Fully Cooked Flamebroiled Beef Salisbury Steak, 2.68 oz</v>
          </cell>
          <cell r="G39" t="str">
            <v>Flame Broiled Beef Salisbury Steak, 2.67 oz.</v>
          </cell>
          <cell r="H39" t="str">
            <v>-</v>
          </cell>
          <cell r="I39" t="str">
            <v>-</v>
          </cell>
          <cell r="J39" t="str">
            <v/>
          </cell>
          <cell r="K39">
            <v>16.690000000000001</v>
          </cell>
          <cell r="L39">
            <v>100</v>
          </cell>
          <cell r="M39" t="str">
            <v>1 piece</v>
          </cell>
          <cell r="N39">
            <v>2</v>
          </cell>
          <cell r="O39" t="str">
            <v>-</v>
          </cell>
          <cell r="P39" t="str">
            <v>-</v>
          </cell>
          <cell r="Q39" t="str">
            <v>170</v>
          </cell>
          <cell r="R39" t="str">
            <v>12</v>
          </cell>
          <cell r="S39" t="str">
            <v>4.5</v>
          </cell>
          <cell r="T39" t="str">
            <v>600</v>
          </cell>
          <cell r="U39" t="str">
            <v>3</v>
          </cell>
          <cell r="V39" t="str">
            <v>14</v>
          </cell>
          <cell r="W39" t="str">
            <v>100</v>
          </cell>
          <cell r="X39" t="str">
            <v>0.5</v>
          </cell>
          <cell r="Y39" t="str">
            <v>55</v>
          </cell>
          <cell r="Z39" t="str">
            <v>1</v>
          </cell>
          <cell r="AA39" t="str">
            <v>1</v>
          </cell>
          <cell r="AB39" t="str">
            <v>Yes</v>
          </cell>
          <cell r="AC39" t="str">
            <v>-</v>
          </cell>
          <cell r="AE39" t="str">
            <v>-</v>
          </cell>
          <cell r="AF39" t="str">
            <v>-</v>
          </cell>
          <cell r="AG39" t="str">
            <v>-</v>
          </cell>
          <cell r="AH39" t="str">
            <v>-</v>
          </cell>
          <cell r="AI39" t="str">
            <v>-</v>
          </cell>
          <cell r="AK39" t="str">
            <v>-</v>
          </cell>
          <cell r="AL39" t="str">
            <v>-</v>
          </cell>
          <cell r="AM39" t="str">
            <v>CL</v>
          </cell>
          <cell r="AN39" t="str">
            <v>-</v>
          </cell>
          <cell r="AO39" t="str">
            <v>-</v>
          </cell>
          <cell r="AP39" t="str">
            <v>-</v>
          </cell>
          <cell r="AQ39" t="str">
            <v>-</v>
          </cell>
          <cell r="AR39" t="str">
            <v>Yes</v>
          </cell>
          <cell r="AS39" t="str">
            <v>-</v>
          </cell>
          <cell r="AT39" t="str">
            <v>No</v>
          </cell>
          <cell r="AU39" t="str">
            <v>-</v>
          </cell>
          <cell r="AV39" t="str">
            <v>Yes</v>
          </cell>
          <cell r="AW39" t="str">
            <v>-</v>
          </cell>
          <cell r="AX39" t="str">
            <v>-</v>
          </cell>
          <cell r="AY39" t="str">
            <v>-</v>
          </cell>
          <cell r="AZ39" t="str">
            <v>-</v>
          </cell>
          <cell r="BA39" t="str">
            <v>-</v>
          </cell>
          <cell r="BB39" t="str">
            <v>-</v>
          </cell>
          <cell r="BC39" t="str">
            <v>-</v>
          </cell>
          <cell r="BD39" t="str">
            <v>455</v>
          </cell>
          <cell r="BE39" t="str">
            <v>1</v>
          </cell>
          <cell r="BF39">
            <v>16.690000000000001</v>
          </cell>
          <cell r="BG39" t="str">
            <v>Bulk</v>
          </cell>
          <cell r="BH39" t="str">
            <v>-</v>
          </cell>
          <cell r="BI39" t="str">
            <v>-</v>
          </cell>
          <cell r="BJ39" t="str">
            <v>-</v>
          </cell>
          <cell r="BK39" t="str">
            <v>-</v>
          </cell>
          <cell r="BL39" t="str">
            <v>-</v>
          </cell>
          <cell r="BM39" t="str">
            <v>-</v>
          </cell>
          <cell r="BN39" t="str">
            <v>-</v>
          </cell>
          <cell r="BO39" t="str">
            <v>-</v>
          </cell>
          <cell r="BP39" t="str">
            <v>DNB SY22-23</v>
          </cell>
        </row>
        <row r="40">
          <cell r="B40">
            <v>10077230621</v>
          </cell>
          <cell r="C40" t="str">
            <v>Mexican Original®</v>
          </cell>
          <cell r="D40" t="str">
            <v>-</v>
          </cell>
          <cell r="E40">
            <v>130</v>
          </cell>
          <cell r="F40" t="str">
            <v>Mexican Original® Yellow Corn Tri-Cut Salted Tortilla Chips</v>
          </cell>
          <cell r="G40" t="str">
            <v>Yellow Corn Tri-Cut Salted Tortilla Chips</v>
          </cell>
          <cell r="H40" t="str">
            <v>WG</v>
          </cell>
          <cell r="I40" t="str">
            <v>-</v>
          </cell>
          <cell r="J40" t="str">
            <v/>
          </cell>
          <cell r="K40">
            <v>10</v>
          </cell>
          <cell r="L40">
            <v>145</v>
          </cell>
          <cell r="M40" t="str">
            <v>15 chips</v>
          </cell>
          <cell r="N40" t="str">
            <v>-</v>
          </cell>
          <cell r="O40">
            <v>1</v>
          </cell>
          <cell r="P40" t="str">
            <v>-</v>
          </cell>
          <cell r="Q40" t="str">
            <v>150</v>
          </cell>
          <cell r="R40" t="str">
            <v>6</v>
          </cell>
          <cell r="S40" t="str">
            <v>1</v>
          </cell>
          <cell r="T40" t="str">
            <v>60</v>
          </cell>
          <cell r="U40" t="str">
            <v>22</v>
          </cell>
          <cell r="V40" t="str">
            <v>2</v>
          </cell>
          <cell r="W40" t="str">
            <v>60</v>
          </cell>
          <cell r="X40" t="str">
            <v>0</v>
          </cell>
          <cell r="Y40" t="str">
            <v>0</v>
          </cell>
          <cell r="Z40" t="str">
            <v>4</v>
          </cell>
          <cell r="AA40" t="str">
            <v>0</v>
          </cell>
          <cell r="AB40" t="str">
            <v/>
          </cell>
          <cell r="AC40" t="str">
            <v>-</v>
          </cell>
          <cell r="AE40" t="str">
            <v>-</v>
          </cell>
          <cell r="AF40" t="str">
            <v>-</v>
          </cell>
          <cell r="AH40" t="str">
            <v>-</v>
          </cell>
          <cell r="AI40" t="str">
            <v>-</v>
          </cell>
          <cell r="AK40" t="str">
            <v>-</v>
          </cell>
          <cell r="AL40" t="str">
            <v>-</v>
          </cell>
          <cell r="AM40" t="str">
            <v>CL</v>
          </cell>
          <cell r="AN40" t="str">
            <v>-</v>
          </cell>
          <cell r="AO40" t="str">
            <v>-</v>
          </cell>
          <cell r="AP40" t="str">
            <v>-</v>
          </cell>
          <cell r="AQ40" t="str">
            <v>Yes</v>
          </cell>
          <cell r="AR40" t="str">
            <v>Yes</v>
          </cell>
          <cell r="AS40" t="str">
            <v>Yes</v>
          </cell>
          <cell r="AT40" t="str">
            <v>No</v>
          </cell>
          <cell r="AU40" t="str">
            <v>-</v>
          </cell>
          <cell r="AV40" t="str">
            <v>-</v>
          </cell>
          <cell r="AW40" t="str">
            <v>-</v>
          </cell>
          <cell r="AX40" t="str">
            <v>-</v>
          </cell>
          <cell r="AY40" t="str">
            <v>-</v>
          </cell>
          <cell r="AZ40" t="str">
            <v>-</v>
          </cell>
          <cell r="BA40" t="str">
            <v>-</v>
          </cell>
          <cell r="BB40" t="str">
            <v>-</v>
          </cell>
          <cell r="BC40" t="str">
            <v>-</v>
          </cell>
          <cell r="BD40" t="str">
            <v>120</v>
          </cell>
          <cell r="BE40" t="str">
            <v>4</v>
          </cell>
          <cell r="BF40">
            <v>2.5</v>
          </cell>
          <cell r="BG40" t="str">
            <v>Bulk</v>
          </cell>
          <cell r="BH40" t="str">
            <v>-</v>
          </cell>
          <cell r="BJ40" t="str">
            <v>-</v>
          </cell>
          <cell r="BK40" t="str">
            <v>-</v>
          </cell>
          <cell r="BL40" t="str">
            <v>-</v>
          </cell>
          <cell r="BM40" t="str">
            <v>-</v>
          </cell>
          <cell r="BN40" t="str">
            <v>-</v>
          </cell>
          <cell r="BO40" t="str">
            <v>-</v>
          </cell>
          <cell r="BP40" t="str">
            <v>Deleted Fall 22</v>
          </cell>
        </row>
        <row r="41">
          <cell r="B41">
            <v>10077360621</v>
          </cell>
          <cell r="C41" t="str">
            <v>Mexican Original®</v>
          </cell>
          <cell r="D41" t="str">
            <v>-</v>
          </cell>
          <cell r="E41">
            <v>130</v>
          </cell>
          <cell r="F41" t="str">
            <v>Mexican Original® Yellow Corn Round Salted Tortilla Chips</v>
          </cell>
          <cell r="G41" t="str">
            <v xml:space="preserve">Yellow Corn Round Salted Tortilla Chips </v>
          </cell>
          <cell r="H41" t="str">
            <v>WG</v>
          </cell>
          <cell r="I41" t="str">
            <v>-</v>
          </cell>
          <cell r="J41" t="str">
            <v/>
          </cell>
          <cell r="K41">
            <v>6</v>
          </cell>
          <cell r="L41">
            <v>87</v>
          </cell>
          <cell r="M41" t="str">
            <v>10 chips</v>
          </cell>
          <cell r="N41" t="str">
            <v>-</v>
          </cell>
          <cell r="O41">
            <v>1</v>
          </cell>
          <cell r="P41" t="str">
            <v>-</v>
          </cell>
          <cell r="Q41" t="str">
            <v>150</v>
          </cell>
          <cell r="R41" t="str">
            <v>6</v>
          </cell>
          <cell r="S41" t="str">
            <v>1</v>
          </cell>
          <cell r="T41" t="str">
            <v>60</v>
          </cell>
          <cell r="U41" t="str">
            <v>21</v>
          </cell>
          <cell r="V41" t="str">
            <v>2</v>
          </cell>
          <cell r="W41" t="str">
            <v>60</v>
          </cell>
          <cell r="X41" t="str">
            <v>0</v>
          </cell>
          <cell r="Y41" t="str">
            <v>0</v>
          </cell>
          <cell r="Z41" t="str">
            <v>4</v>
          </cell>
          <cell r="AA41" t="str">
            <v>0</v>
          </cell>
          <cell r="AB41" t="str">
            <v/>
          </cell>
          <cell r="AC41" t="str">
            <v>-</v>
          </cell>
          <cell r="AE41" t="str">
            <v>-</v>
          </cell>
          <cell r="AF41" t="str">
            <v>-</v>
          </cell>
          <cell r="AH41" t="str">
            <v>-</v>
          </cell>
          <cell r="AI41" t="str">
            <v>-</v>
          </cell>
          <cell r="AK41" t="str">
            <v>-</v>
          </cell>
          <cell r="AL41" t="str">
            <v>-</v>
          </cell>
          <cell r="AM41" t="str">
            <v>CL</v>
          </cell>
          <cell r="AN41" t="str">
            <v>-</v>
          </cell>
          <cell r="AO41" t="str">
            <v>-</v>
          </cell>
          <cell r="AP41" t="str">
            <v>-</v>
          </cell>
          <cell r="AQ41" t="str">
            <v>Yes</v>
          </cell>
          <cell r="AR41" t="str">
            <v>Yes</v>
          </cell>
          <cell r="AS41" t="str">
            <v>Yes</v>
          </cell>
          <cell r="AT41" t="str">
            <v>No</v>
          </cell>
          <cell r="AU41" t="str">
            <v>-</v>
          </cell>
          <cell r="AV41" t="str">
            <v>-</v>
          </cell>
          <cell r="AW41" t="str">
            <v>-</v>
          </cell>
          <cell r="AX41" t="str">
            <v>-</v>
          </cell>
          <cell r="AY41" t="str">
            <v>-</v>
          </cell>
          <cell r="AZ41" t="str">
            <v>-</v>
          </cell>
          <cell r="BA41" t="str">
            <v>-</v>
          </cell>
          <cell r="BB41" t="str">
            <v>-</v>
          </cell>
          <cell r="BC41" t="str">
            <v>-</v>
          </cell>
          <cell r="BD41" t="str">
            <v>120</v>
          </cell>
          <cell r="BE41" t="str">
            <v>6</v>
          </cell>
          <cell r="BF41">
            <v>1</v>
          </cell>
          <cell r="BG41" t="str">
            <v>Bulk</v>
          </cell>
          <cell r="BH41" t="str">
            <v>-</v>
          </cell>
          <cell r="BJ41" t="str">
            <v>-</v>
          </cell>
          <cell r="BK41" t="str">
            <v>Yes</v>
          </cell>
          <cell r="BL41" t="str">
            <v>-</v>
          </cell>
          <cell r="BM41" t="str">
            <v>-</v>
          </cell>
          <cell r="BN41" t="str">
            <v>-</v>
          </cell>
          <cell r="BO41" t="str">
            <v>-</v>
          </cell>
          <cell r="BP41" t="str">
            <v>DNB SY21-22</v>
          </cell>
        </row>
        <row r="42">
          <cell r="B42">
            <v>10047140928</v>
          </cell>
          <cell r="C42" t="str">
            <v>Tyson®</v>
          </cell>
          <cell r="D42" t="str">
            <v>-</v>
          </cell>
          <cell r="E42">
            <v>130</v>
          </cell>
          <cell r="F42" t="str">
            <v>Tyson® Fully Cooked, Whole Grain Breaded Homestyle Pepper Chicken Nuggets, 0.72 oz.</v>
          </cell>
          <cell r="G42" t="str">
            <v>Whole Grain Breaded Homestyle Pepper Chicken Nuggets, 0.72 oz.</v>
          </cell>
          <cell r="H42" t="str">
            <v>WG</v>
          </cell>
          <cell r="I42" t="str">
            <v>White</v>
          </cell>
          <cell r="J42" t="str">
            <v/>
          </cell>
          <cell r="K42">
            <v>11.28</v>
          </cell>
          <cell r="L42">
            <v>50</v>
          </cell>
          <cell r="M42" t="str">
            <v>5 pieces</v>
          </cell>
          <cell r="N42">
            <v>2</v>
          </cell>
          <cell r="O42">
            <v>1</v>
          </cell>
          <cell r="P42" t="str">
            <v>-</v>
          </cell>
          <cell r="Q42" t="str">
            <v>280</v>
          </cell>
          <cell r="R42" t="str">
            <v>17</v>
          </cell>
          <cell r="S42" t="str">
            <v>3.5</v>
          </cell>
          <cell r="T42" t="str">
            <v>590</v>
          </cell>
          <cell r="U42" t="str">
            <v>16</v>
          </cell>
          <cell r="V42" t="str">
            <v>16</v>
          </cell>
          <cell r="W42" t="str">
            <v>150</v>
          </cell>
          <cell r="X42" t="str">
            <v>0</v>
          </cell>
          <cell r="Y42" t="str">
            <v>25</v>
          </cell>
          <cell r="Z42" t="str">
            <v>2</v>
          </cell>
          <cell r="AA42" t="str">
            <v>0</v>
          </cell>
          <cell r="AB42" t="str">
            <v>Yes</v>
          </cell>
          <cell r="AC42" t="str">
            <v>-</v>
          </cell>
          <cell r="AE42" t="str">
            <v>-</v>
          </cell>
          <cell r="AF42" t="str">
            <v>-</v>
          </cell>
          <cell r="AG42" t="str">
            <v>-</v>
          </cell>
          <cell r="AH42" t="str">
            <v>-</v>
          </cell>
          <cell r="AI42" t="str">
            <v>-</v>
          </cell>
          <cell r="AK42" t="str">
            <v>-</v>
          </cell>
          <cell r="AL42" t="str">
            <v>-</v>
          </cell>
          <cell r="AM42" t="str">
            <v>CL</v>
          </cell>
          <cell r="AN42" t="str">
            <v>-</v>
          </cell>
          <cell r="AO42" t="str">
            <v>-</v>
          </cell>
          <cell r="AP42" t="str">
            <v>-</v>
          </cell>
          <cell r="AQ42" t="str">
            <v>Yes</v>
          </cell>
          <cell r="AR42" t="str">
            <v>Yes</v>
          </cell>
          <cell r="AS42" t="str">
            <v>Yes</v>
          </cell>
          <cell r="AT42" t="str">
            <v>Yes</v>
          </cell>
          <cell r="AU42" t="str">
            <v>-</v>
          </cell>
          <cell r="AV42" t="str">
            <v>Yes</v>
          </cell>
          <cell r="AW42" t="str">
            <v>-</v>
          </cell>
          <cell r="AX42" t="str">
            <v>-</v>
          </cell>
          <cell r="AY42" t="str">
            <v>Yes</v>
          </cell>
          <cell r="AZ42" t="str">
            <v>Yes</v>
          </cell>
          <cell r="BA42" t="str">
            <v>-</v>
          </cell>
          <cell r="BB42" t="str">
            <v>-</v>
          </cell>
          <cell r="BC42" t="str">
            <v>-</v>
          </cell>
          <cell r="BD42" t="str">
            <v>365</v>
          </cell>
          <cell r="BE42" t="str">
            <v>2</v>
          </cell>
          <cell r="BF42">
            <v>5.64</v>
          </cell>
          <cell r="BG42" t="str">
            <v>Bulk</v>
          </cell>
          <cell r="BH42" t="str">
            <v>-</v>
          </cell>
          <cell r="BI42" t="str">
            <v>-</v>
          </cell>
          <cell r="BJ42" t="str">
            <v>-</v>
          </cell>
          <cell r="BK42" t="str">
            <v>-</v>
          </cell>
          <cell r="BL42" t="str">
            <v>-</v>
          </cell>
          <cell r="BM42" t="str">
            <v>-</v>
          </cell>
          <cell r="BN42" t="str">
            <v>-</v>
          </cell>
          <cell r="BO42" t="str">
            <v>-</v>
          </cell>
          <cell r="BP42" t="str">
            <v>DNB SY22-23</v>
          </cell>
        </row>
        <row r="43">
          <cell r="B43">
            <v>10000069050</v>
          </cell>
          <cell r="C43" t="str">
            <v>AdvancePierre™</v>
          </cell>
          <cell r="D43" t="str">
            <v>-</v>
          </cell>
          <cell r="E43">
            <v>130</v>
          </cell>
          <cell r="F43" t="str">
            <v>AdvancePierre™ Beef Burger, 2.0 oz.</v>
          </cell>
          <cell r="G43" t="str">
            <v>Gluten Free Beef Burger, 2.0 oz.</v>
          </cell>
          <cell r="H43" t="str">
            <v>-</v>
          </cell>
          <cell r="I43" t="str">
            <v>-</v>
          </cell>
          <cell r="J43" t="str">
            <v>100154 / 100155</v>
          </cell>
          <cell r="K43">
            <v>21.25</v>
          </cell>
          <cell r="L43">
            <v>170</v>
          </cell>
          <cell r="M43" t="str">
            <v>1 piece</v>
          </cell>
          <cell r="N43">
            <v>2</v>
          </cell>
          <cell r="O43" t="str">
            <v>-</v>
          </cell>
          <cell r="P43" t="str">
            <v>-</v>
          </cell>
          <cell r="Q43" t="str">
            <v>120</v>
          </cell>
          <cell r="R43" t="str">
            <v>8</v>
          </cell>
          <cell r="S43" t="str">
            <v>3.5</v>
          </cell>
          <cell r="T43" t="str">
            <v>100</v>
          </cell>
          <cell r="U43" t="str">
            <v>0</v>
          </cell>
          <cell r="V43" t="str">
            <v>10</v>
          </cell>
          <cell r="W43" t="str">
            <v>80</v>
          </cell>
          <cell r="X43" t="str">
            <v>0.5</v>
          </cell>
          <cell r="Y43" t="str">
            <v>40</v>
          </cell>
          <cell r="Z43" t="str">
            <v>0</v>
          </cell>
          <cell r="AA43" t="str">
            <v>0</v>
          </cell>
          <cell r="AB43" t="str">
            <v>Yes</v>
          </cell>
          <cell r="AC43" t="str">
            <v>-</v>
          </cell>
          <cell r="AE43" t="str">
            <v>-</v>
          </cell>
          <cell r="AF43" t="str">
            <v>-</v>
          </cell>
          <cell r="AG43" t="str">
            <v>-</v>
          </cell>
          <cell r="AH43" t="str">
            <v>-</v>
          </cell>
          <cell r="AI43" t="str">
            <v>-</v>
          </cell>
          <cell r="AJ43" t="str">
            <v>-</v>
          </cell>
          <cell r="AK43" t="str">
            <v>-</v>
          </cell>
          <cell r="AL43">
            <v>0</v>
          </cell>
          <cell r="AM43" t="str">
            <v>CY</v>
          </cell>
          <cell r="AN43">
            <v>10000068050</v>
          </cell>
          <cell r="AO43" t="str">
            <v>-</v>
          </cell>
          <cell r="AP43" t="str">
            <v>-</v>
          </cell>
          <cell r="AQ43" t="str">
            <v>Yes</v>
          </cell>
          <cell r="AR43" t="str">
            <v>Yes</v>
          </cell>
          <cell r="AS43" t="str">
            <v>Yes</v>
          </cell>
          <cell r="AT43" t="str">
            <v>Yes</v>
          </cell>
          <cell r="AU43" t="str">
            <v>-</v>
          </cell>
          <cell r="AV43" t="str">
            <v>-</v>
          </cell>
          <cell r="AW43" t="str">
            <v>-</v>
          </cell>
          <cell r="AX43" t="str">
            <v>-</v>
          </cell>
          <cell r="AY43" t="str">
            <v>-</v>
          </cell>
          <cell r="AZ43" t="str">
            <v>-</v>
          </cell>
          <cell r="BA43" t="str">
            <v>-</v>
          </cell>
          <cell r="BB43" t="str">
            <v>Yes</v>
          </cell>
          <cell r="BC43" t="str">
            <v>-</v>
          </cell>
          <cell r="BD43" t="str">
            <v>365</v>
          </cell>
          <cell r="BE43" t="str">
            <v>1</v>
          </cell>
          <cell r="BF43">
            <v>21.25</v>
          </cell>
          <cell r="BG43" t="str">
            <v>Bulk</v>
          </cell>
          <cell r="BH43" t="str">
            <v>Yes</v>
          </cell>
          <cell r="BI43" t="str">
            <v>-</v>
          </cell>
          <cell r="BJ43" t="str">
            <v>-</v>
          </cell>
          <cell r="BK43" t="str">
            <v>-</v>
          </cell>
          <cell r="BL43" t="str">
            <v>-</v>
          </cell>
          <cell r="BM43" t="str">
            <v>-</v>
          </cell>
          <cell r="BN43" t="str">
            <v>-</v>
          </cell>
          <cell r="BO43" t="str">
            <v>-</v>
          </cell>
          <cell r="BP43" t="str">
            <v>ACT</v>
          </cell>
        </row>
        <row r="44">
          <cell r="B44">
            <v>10000068050</v>
          </cell>
          <cell r="C44" t="str">
            <v>AdvancePierre™</v>
          </cell>
          <cell r="D44" t="str">
            <v>Smart Picks™</v>
          </cell>
          <cell r="E44">
            <v>130</v>
          </cell>
          <cell r="F44" t="str">
            <v>AdvancePierre™ Fully Cooked Flame Grilled Beef Steak Burger 2.0 oz</v>
          </cell>
          <cell r="G44" t="str">
            <v>Gluten Free Flame Grilled Beef Burger, 2.0 oz.</v>
          </cell>
          <cell r="H44" t="str">
            <v>-</v>
          </cell>
          <cell r="I44" t="str">
            <v>-</v>
          </cell>
          <cell r="J44" t="str">
            <v/>
          </cell>
          <cell r="K44">
            <v>21.25</v>
          </cell>
          <cell r="L44">
            <v>170</v>
          </cell>
          <cell r="M44" t="str">
            <v>1 piece</v>
          </cell>
          <cell r="N44">
            <v>2</v>
          </cell>
          <cell r="O44" t="str">
            <v>-</v>
          </cell>
          <cell r="P44" t="str">
            <v>-</v>
          </cell>
          <cell r="Q44" t="str">
            <v>140</v>
          </cell>
          <cell r="R44" t="str">
            <v>11</v>
          </cell>
          <cell r="S44" t="str">
            <v>5</v>
          </cell>
          <cell r="T44" t="str">
            <v>110</v>
          </cell>
          <cell r="U44" t="str">
            <v>0</v>
          </cell>
          <cell r="V44" t="str">
            <v>10</v>
          </cell>
          <cell r="W44" t="str">
            <v>100</v>
          </cell>
          <cell r="X44" t="str">
            <v>0.5</v>
          </cell>
          <cell r="Y44" t="str">
            <v>35</v>
          </cell>
          <cell r="Z44" t="str">
            <v>0</v>
          </cell>
          <cell r="AA44" t="str">
            <v>0</v>
          </cell>
          <cell r="AB44" t="str">
            <v>Yes</v>
          </cell>
          <cell r="AC44" t="str">
            <v>-</v>
          </cell>
          <cell r="AE44" t="str">
            <v>CSC</v>
          </cell>
          <cell r="AF44" t="str">
            <v>CSC</v>
          </cell>
          <cell r="AG44" t="str">
            <v>CSC</v>
          </cell>
          <cell r="AH44" t="str">
            <v>CSC</v>
          </cell>
          <cell r="AI44" t="str">
            <v>CSC</v>
          </cell>
          <cell r="AJ44" t="str">
            <v>CSC</v>
          </cell>
          <cell r="AK44">
            <v>30</v>
          </cell>
          <cell r="AL44">
            <v>30</v>
          </cell>
          <cell r="AM44" t="str">
            <v>CL</v>
          </cell>
          <cell r="AN44">
            <v>10000069050</v>
          </cell>
          <cell r="AO44" t="str">
            <v>-</v>
          </cell>
          <cell r="AP44" t="str">
            <v>-</v>
          </cell>
          <cell r="AQ44" t="str">
            <v>Yes</v>
          </cell>
          <cell r="AR44" t="str">
            <v>Yes</v>
          </cell>
          <cell r="AS44" t="str">
            <v>Yes</v>
          </cell>
          <cell r="AT44" t="str">
            <v>Pending</v>
          </cell>
          <cell r="AU44" t="str">
            <v>-</v>
          </cell>
          <cell r="AV44" t="str">
            <v>-</v>
          </cell>
          <cell r="AW44" t="str">
            <v>-</v>
          </cell>
          <cell r="AX44" t="str">
            <v>-</v>
          </cell>
          <cell r="AY44" t="str">
            <v>-</v>
          </cell>
          <cell r="AZ44" t="str">
            <v>-</v>
          </cell>
          <cell r="BA44" t="str">
            <v>-</v>
          </cell>
          <cell r="BB44" t="str">
            <v>Yes</v>
          </cell>
          <cell r="BC44" t="str">
            <v>-</v>
          </cell>
          <cell r="BD44" t="str">
            <v>365</v>
          </cell>
          <cell r="BE44" t="str">
            <v>1</v>
          </cell>
          <cell r="BF44">
            <v>21.25</v>
          </cell>
          <cell r="BG44" t="str">
            <v>Bulk</v>
          </cell>
          <cell r="BH44" t="str">
            <v>Yes</v>
          </cell>
          <cell r="BI44" t="str">
            <v>Yes</v>
          </cell>
          <cell r="BJ44" t="str">
            <v>Yes</v>
          </cell>
          <cell r="BK44" t="str">
            <v>Yes</v>
          </cell>
          <cell r="BL44" t="str">
            <v>Yes</v>
          </cell>
          <cell r="BM44" t="str">
            <v>Yes</v>
          </cell>
          <cell r="BN44" t="str">
            <v>Yes</v>
          </cell>
          <cell r="BO44" t="str">
            <v>-</v>
          </cell>
          <cell r="BP44" t="str">
            <v>ACT</v>
          </cell>
        </row>
        <row r="45">
          <cell r="B45">
            <v>10000015327</v>
          </cell>
          <cell r="C45" t="str">
            <v>AdvancePierre™</v>
          </cell>
          <cell r="D45" t="str">
            <v>-</v>
          </cell>
          <cell r="E45">
            <v>130</v>
          </cell>
          <cell r="F45" t="str">
            <v>AdvancePierre™ Flame Grilled Beef Steak Burger, 2.7 oz.</v>
          </cell>
          <cell r="G45" t="str">
            <v>Flame Grilled Beef Burger, 2.7 oz.</v>
          </cell>
          <cell r="H45" t="str">
            <v>-</v>
          </cell>
          <cell r="I45" t="str">
            <v>-</v>
          </cell>
          <cell r="J45" t="str">
            <v>100154 / 100155</v>
          </cell>
          <cell r="K45">
            <v>29.53</v>
          </cell>
          <cell r="L45">
            <v>175</v>
          </cell>
          <cell r="M45" t="str">
            <v>1 piece</v>
          </cell>
          <cell r="N45">
            <v>2.5</v>
          </cell>
          <cell r="O45" t="str">
            <v>-</v>
          </cell>
          <cell r="P45" t="str">
            <v>-</v>
          </cell>
          <cell r="Q45" t="str">
            <v>180</v>
          </cell>
          <cell r="R45" t="str">
            <v>13</v>
          </cell>
          <cell r="S45" t="str">
            <v>5</v>
          </cell>
          <cell r="T45" t="str">
            <v>115</v>
          </cell>
          <cell r="U45" t="str">
            <v>0</v>
          </cell>
          <cell r="V45" t="str">
            <v>16</v>
          </cell>
          <cell r="W45" t="str">
            <v>110</v>
          </cell>
          <cell r="X45" t="str">
            <v>0</v>
          </cell>
          <cell r="Y45" t="str">
            <v>55</v>
          </cell>
          <cell r="Z45" t="str">
            <v>0</v>
          </cell>
          <cell r="AA45" t="str">
            <v>0</v>
          </cell>
          <cell r="AB45" t="str">
            <v>Yes</v>
          </cell>
          <cell r="AC45" t="str">
            <v>-</v>
          </cell>
          <cell r="AE45" t="str">
            <v>-</v>
          </cell>
          <cell r="AF45" t="str">
            <v>-</v>
          </cell>
          <cell r="AG45" t="str">
            <v>-</v>
          </cell>
          <cell r="AH45" t="str">
            <v>-</v>
          </cell>
          <cell r="AI45" t="str">
            <v>-</v>
          </cell>
          <cell r="AJ45" t="str">
            <v>-</v>
          </cell>
          <cell r="AK45" t="str">
            <v>-</v>
          </cell>
          <cell r="AL45">
            <v>0</v>
          </cell>
          <cell r="AM45" t="str">
            <v>CY</v>
          </cell>
          <cell r="AN45">
            <v>10000015030</v>
          </cell>
          <cell r="AO45" t="str">
            <v>-</v>
          </cell>
          <cell r="AP45" t="str">
            <v>-</v>
          </cell>
          <cell r="AQ45" t="str">
            <v>-</v>
          </cell>
          <cell r="AR45" t="str">
            <v>Yes</v>
          </cell>
          <cell r="AS45" t="str">
            <v>Yes</v>
          </cell>
          <cell r="AT45" t="str">
            <v>Yes</v>
          </cell>
          <cell r="AU45" t="str">
            <v>-</v>
          </cell>
          <cell r="AV45" t="str">
            <v>-</v>
          </cell>
          <cell r="AW45" t="str">
            <v>-</v>
          </cell>
          <cell r="AX45" t="str">
            <v>-</v>
          </cell>
          <cell r="AY45" t="str">
            <v>-</v>
          </cell>
          <cell r="AZ45" t="str">
            <v>-</v>
          </cell>
          <cell r="BA45" t="str">
            <v>-</v>
          </cell>
          <cell r="BB45" t="str">
            <v>-</v>
          </cell>
          <cell r="BC45" t="str">
            <v>-</v>
          </cell>
          <cell r="BD45" t="str">
            <v>455</v>
          </cell>
          <cell r="BE45" t="str">
            <v>4</v>
          </cell>
          <cell r="BF45">
            <v>7.3825000000000003</v>
          </cell>
          <cell r="BG45" t="str">
            <v>4 clear pillow bags</v>
          </cell>
          <cell r="BH45" t="str">
            <v>-</v>
          </cell>
          <cell r="BI45" t="str">
            <v>-</v>
          </cell>
          <cell r="BJ45" t="str">
            <v>-</v>
          </cell>
          <cell r="BK45" t="str">
            <v>-</v>
          </cell>
          <cell r="BL45" t="str">
            <v>-</v>
          </cell>
          <cell r="BM45" t="str">
            <v>-</v>
          </cell>
          <cell r="BN45" t="str">
            <v>-</v>
          </cell>
          <cell r="BO45" t="str">
            <v>-</v>
          </cell>
          <cell r="BP45" t="str">
            <v>ACT</v>
          </cell>
        </row>
        <row r="46">
          <cell r="B46">
            <v>10460210928</v>
          </cell>
          <cell r="C46" t="str">
            <v>Tyson®</v>
          </cell>
          <cell r="D46" t="str">
            <v>-</v>
          </cell>
          <cell r="E46">
            <v>130</v>
          </cell>
          <cell r="F46" t="str">
            <v>Tyson® 100% All Natural*, Low Sodium Pulled Chicken, 2.2 oz. Reverse Blend 65/35 Dark/White</v>
          </cell>
          <cell r="G46" t="str">
            <v>All Natural** Low Sodium Pulled Chicken, 2.20 oz. (65/35 Dark/White)</v>
          </cell>
          <cell r="H46" t="str">
            <v>-</v>
          </cell>
          <cell r="I46" t="str">
            <v>W/D</v>
          </cell>
          <cell r="J46" t="str">
            <v>100103 W/D</v>
          </cell>
          <cell r="K46">
            <v>10</v>
          </cell>
          <cell r="L46">
            <v>73</v>
          </cell>
          <cell r="M46" t="str">
            <v>2.2 oz.</v>
          </cell>
          <cell r="N46">
            <v>2</v>
          </cell>
          <cell r="O46" t="str">
            <v>-</v>
          </cell>
          <cell r="P46" t="str">
            <v>-</v>
          </cell>
          <cell r="Q46" t="str">
            <v>120</v>
          </cell>
          <cell r="R46" t="str">
            <v>5</v>
          </cell>
          <cell r="S46" t="str">
            <v>1.5</v>
          </cell>
          <cell r="T46" t="str">
            <v>120</v>
          </cell>
          <cell r="U46" t="str">
            <v>1</v>
          </cell>
          <cell r="V46" t="str">
            <v>16</v>
          </cell>
          <cell r="W46" t="str">
            <v>50</v>
          </cell>
          <cell r="X46" t="str">
            <v>0</v>
          </cell>
          <cell r="Y46" t="str">
            <v>65</v>
          </cell>
          <cell r="Z46" t="str">
            <v>0</v>
          </cell>
          <cell r="AA46" t="str">
            <v>0</v>
          </cell>
          <cell r="AB46" t="str">
            <v/>
          </cell>
          <cell r="AC46" t="str">
            <v>-</v>
          </cell>
          <cell r="AE46" t="str">
            <v>CSC</v>
          </cell>
          <cell r="AF46" t="str">
            <v>CSC</v>
          </cell>
          <cell r="AG46" t="str">
            <v>CSC</v>
          </cell>
          <cell r="AH46" t="str">
            <v>CSC</v>
          </cell>
          <cell r="AI46" t="str">
            <v>CSC</v>
          </cell>
          <cell r="AJ46" t="str">
            <v>CSC</v>
          </cell>
          <cell r="AK46">
            <v>10</v>
          </cell>
          <cell r="AL46">
            <v>10</v>
          </cell>
          <cell r="AM46" t="str">
            <v>SUB</v>
          </cell>
          <cell r="AN46" t="str">
            <v>-</v>
          </cell>
          <cell r="AO46" t="str">
            <v>SS</v>
          </cell>
          <cell r="AP46" t="str">
            <v>AN</v>
          </cell>
          <cell r="AQ46" t="str">
            <v>Yes</v>
          </cell>
          <cell r="AR46" t="str">
            <v>Yes</v>
          </cell>
          <cell r="AS46" t="str">
            <v>Yes</v>
          </cell>
          <cell r="AT46" t="str">
            <v>Yes</v>
          </cell>
          <cell r="AU46" t="str">
            <v>-</v>
          </cell>
          <cell r="AV46" t="str">
            <v>-</v>
          </cell>
          <cell r="AW46" t="str">
            <v>-</v>
          </cell>
          <cell r="AX46" t="str">
            <v>-</v>
          </cell>
          <cell r="AY46" t="str">
            <v>-</v>
          </cell>
          <cell r="AZ46" t="str">
            <v>-</v>
          </cell>
          <cell r="BA46" t="str">
            <v>Yes</v>
          </cell>
          <cell r="BB46" t="str">
            <v>-</v>
          </cell>
          <cell r="BC46" t="str">
            <v>-</v>
          </cell>
          <cell r="BD46" t="str">
            <v>365</v>
          </cell>
          <cell r="BE46" t="str">
            <v>2</v>
          </cell>
          <cell r="BF46">
            <v>5</v>
          </cell>
          <cell r="BG46" t="str">
            <v>Bulk</v>
          </cell>
          <cell r="BH46" t="str">
            <v>Yes</v>
          </cell>
          <cell r="BI46" t="str">
            <v>Yes</v>
          </cell>
          <cell r="BJ46" t="str">
            <v>Yes</v>
          </cell>
          <cell r="BK46" t="str">
            <v>Yes</v>
          </cell>
          <cell r="BL46" t="str">
            <v>Yes</v>
          </cell>
          <cell r="BM46" t="str">
            <v>Yes</v>
          </cell>
          <cell r="BN46" t="str">
            <v>Yes</v>
          </cell>
          <cell r="BO46" t="str">
            <v>Yes</v>
          </cell>
          <cell r="BP46" t="str">
            <v>ACT</v>
          </cell>
        </row>
        <row r="47">
          <cell r="B47">
            <v>10460120928</v>
          </cell>
          <cell r="C47" t="str">
            <v>Tyson®</v>
          </cell>
          <cell r="D47" t="str">
            <v>-</v>
          </cell>
          <cell r="E47">
            <v>130</v>
          </cell>
          <cell r="F47" t="str">
            <v>Tyson® 100% All Natural*, Low Sodium Diced Natural Proportion Chicken 60/40 White/Dark, 1/2"</v>
          </cell>
          <cell r="G47" t="str">
            <v>All Natural** Low Sodium Diced Chicken, 2.30 oz.</v>
          </cell>
          <cell r="H47" t="str">
            <v>-</v>
          </cell>
          <cell r="I47" t="str">
            <v>W/D</v>
          </cell>
          <cell r="J47" t="str">
            <v>100103 W/D</v>
          </cell>
          <cell r="K47">
            <v>10</v>
          </cell>
          <cell r="L47">
            <v>70</v>
          </cell>
          <cell r="M47" t="str">
            <v>2.3 oz.</v>
          </cell>
          <cell r="N47">
            <v>2</v>
          </cell>
          <cell r="O47" t="str">
            <v>-</v>
          </cell>
          <cell r="P47" t="str">
            <v>-</v>
          </cell>
          <cell r="Q47" t="str">
            <v>130</v>
          </cell>
          <cell r="R47" t="str">
            <v>5</v>
          </cell>
          <cell r="S47" t="str">
            <v>1.5</v>
          </cell>
          <cell r="T47" t="str">
            <v>125</v>
          </cell>
          <cell r="U47" t="str">
            <v>1</v>
          </cell>
          <cell r="V47" t="str">
            <v>18</v>
          </cell>
          <cell r="W47" t="str">
            <v>50</v>
          </cell>
          <cell r="X47" t="str">
            <v>0</v>
          </cell>
          <cell r="Y47" t="str">
            <v>55</v>
          </cell>
          <cell r="Z47" t="str">
            <v>0</v>
          </cell>
          <cell r="AA47" t="str">
            <v>0</v>
          </cell>
          <cell r="AB47" t="str">
            <v/>
          </cell>
          <cell r="AC47" t="str">
            <v>-</v>
          </cell>
          <cell r="AE47" t="str">
            <v>-</v>
          </cell>
          <cell r="AF47" t="str">
            <v>CSC</v>
          </cell>
          <cell r="AG47" t="str">
            <v>CSC</v>
          </cell>
          <cell r="AH47" t="str">
            <v>CSC</v>
          </cell>
          <cell r="AI47" t="str">
            <v>CSC</v>
          </cell>
          <cell r="AJ47" t="str">
            <v>CSC</v>
          </cell>
          <cell r="AK47">
            <v>10</v>
          </cell>
          <cell r="AL47">
            <v>10</v>
          </cell>
          <cell r="AM47" t="str">
            <v>SUB</v>
          </cell>
          <cell r="AN47" t="str">
            <v>-</v>
          </cell>
          <cell r="AO47" t="str">
            <v>-</v>
          </cell>
          <cell r="AP47" t="str">
            <v>AN</v>
          </cell>
          <cell r="AQ47" t="str">
            <v>Yes</v>
          </cell>
          <cell r="AR47" t="str">
            <v>Yes</v>
          </cell>
          <cell r="AS47" t="str">
            <v>Yes</v>
          </cell>
          <cell r="AT47" t="str">
            <v>Yes</v>
          </cell>
          <cell r="AU47" t="str">
            <v>-</v>
          </cell>
          <cell r="AV47" t="str">
            <v>-</v>
          </cell>
          <cell r="AW47" t="str">
            <v>-</v>
          </cell>
          <cell r="AX47" t="str">
            <v>-</v>
          </cell>
          <cell r="AY47" t="str">
            <v>-</v>
          </cell>
          <cell r="AZ47" t="str">
            <v>-</v>
          </cell>
          <cell r="BA47" t="str">
            <v>Yes</v>
          </cell>
          <cell r="BB47" t="str">
            <v>-</v>
          </cell>
          <cell r="BC47" t="str">
            <v>-</v>
          </cell>
          <cell r="BD47" t="str">
            <v>365</v>
          </cell>
          <cell r="BE47" t="str">
            <v>2</v>
          </cell>
          <cell r="BF47">
            <v>5</v>
          </cell>
          <cell r="BG47" t="str">
            <v>Bulk</v>
          </cell>
          <cell r="BH47" t="str">
            <v>Yes</v>
          </cell>
          <cell r="BI47" t="str">
            <v>Yes</v>
          </cell>
          <cell r="BJ47" t="str">
            <v>Yes</v>
          </cell>
          <cell r="BK47" t="str">
            <v>Yes</v>
          </cell>
          <cell r="BL47" t="str">
            <v>Yes</v>
          </cell>
          <cell r="BM47" t="str">
            <v>Yes</v>
          </cell>
          <cell r="BN47" t="str">
            <v>Yes</v>
          </cell>
          <cell r="BO47" t="str">
            <v>Yes</v>
          </cell>
          <cell r="BP47" t="str">
            <v>ACT</v>
          </cell>
        </row>
        <row r="48">
          <cell r="B48">
            <v>10000007822</v>
          </cell>
          <cell r="C48" t="str">
            <v>Pierre®</v>
          </cell>
          <cell r="D48" t="str">
            <v>-</v>
          </cell>
          <cell r="E48">
            <v>130</v>
          </cell>
          <cell r="F48" t="str">
            <v>Flamebroiled Rib Strip Shaped Pork Patty W/Honey BBQ Sauce</v>
          </cell>
          <cell r="G48" t="str">
            <v>Smokie Grill® Pork Riblet with Honey BBQ Sauce, 2.7 oz.</v>
          </cell>
          <cell r="H48" t="str">
            <v>-</v>
          </cell>
          <cell r="I48" t="str">
            <v>-</v>
          </cell>
          <cell r="J48" t="str">
            <v/>
          </cell>
          <cell r="K48">
            <v>22.5</v>
          </cell>
          <cell r="L48">
            <v>133</v>
          </cell>
          <cell r="M48" t="str">
            <v>3 pieces</v>
          </cell>
          <cell r="N48">
            <v>2</v>
          </cell>
          <cell r="O48" t="str">
            <v>-</v>
          </cell>
          <cell r="P48" t="str">
            <v>-</v>
          </cell>
          <cell r="Q48" t="str">
            <v>200</v>
          </cell>
          <cell r="R48" t="str">
            <v>13</v>
          </cell>
          <cell r="S48" t="str">
            <v>4.5</v>
          </cell>
          <cell r="T48" t="str">
            <v>560</v>
          </cell>
          <cell r="U48" t="str">
            <v>8</v>
          </cell>
          <cell r="V48" t="str">
            <v>12</v>
          </cell>
          <cell r="W48" t="str">
            <v>120</v>
          </cell>
          <cell r="X48" t="str">
            <v>0</v>
          </cell>
          <cell r="Y48" t="str">
            <v>35</v>
          </cell>
          <cell r="Z48" t="str">
            <v>1</v>
          </cell>
          <cell r="AA48" t="str">
            <v>6</v>
          </cell>
          <cell r="AB48" t="str">
            <v>Yes</v>
          </cell>
          <cell r="AC48" t="str">
            <v>-</v>
          </cell>
          <cell r="AE48" t="str">
            <v>-</v>
          </cell>
          <cell r="AF48" t="str">
            <v>-</v>
          </cell>
          <cell r="AG48" t="str">
            <v>-</v>
          </cell>
          <cell r="AH48" t="str">
            <v>-</v>
          </cell>
          <cell r="AI48" t="str">
            <v>-</v>
          </cell>
          <cell r="AK48" t="str">
            <v>-</v>
          </cell>
          <cell r="AL48" t="str">
            <v>-</v>
          </cell>
          <cell r="AM48" t="str">
            <v>CL</v>
          </cell>
          <cell r="AN48" t="str">
            <v>-</v>
          </cell>
          <cell r="AO48" t="str">
            <v>-</v>
          </cell>
          <cell r="AP48" t="str">
            <v>-</v>
          </cell>
          <cell r="AQ48" t="str">
            <v>-</v>
          </cell>
          <cell r="AR48" t="str">
            <v>-</v>
          </cell>
          <cell r="AS48" t="str">
            <v>-</v>
          </cell>
          <cell r="AT48" t="str">
            <v>No</v>
          </cell>
          <cell r="AU48" t="str">
            <v>-</v>
          </cell>
          <cell r="AV48" t="str">
            <v>Yes</v>
          </cell>
          <cell r="AW48" t="str">
            <v>-</v>
          </cell>
          <cell r="AX48" t="str">
            <v>Yes</v>
          </cell>
          <cell r="AY48" t="str">
            <v>Yes</v>
          </cell>
          <cell r="AZ48" t="str">
            <v>-</v>
          </cell>
          <cell r="BA48" t="str">
            <v>-</v>
          </cell>
          <cell r="BB48" t="str">
            <v>-</v>
          </cell>
          <cell r="BC48" t="str">
            <v>-</v>
          </cell>
          <cell r="BD48" t="str">
            <v>365</v>
          </cell>
          <cell r="BE48" t="str">
            <v>1</v>
          </cell>
          <cell r="BF48">
            <v>22.5</v>
          </cell>
          <cell r="BG48" t="str">
            <v>Bulk</v>
          </cell>
          <cell r="BH48" t="str">
            <v>-</v>
          </cell>
          <cell r="BI48" t="str">
            <v>-</v>
          </cell>
          <cell r="BJ48" t="str">
            <v>-</v>
          </cell>
          <cell r="BK48" t="str">
            <v>-</v>
          </cell>
          <cell r="BL48" t="str">
            <v>-</v>
          </cell>
          <cell r="BM48" t="str">
            <v>-</v>
          </cell>
          <cell r="BN48" t="str">
            <v>-</v>
          </cell>
          <cell r="BO48" t="str">
            <v>-</v>
          </cell>
          <cell r="BP48" t="str">
            <v>DFIN</v>
          </cell>
        </row>
        <row r="49">
          <cell r="B49">
            <v>10000001297</v>
          </cell>
          <cell r="C49" t="str">
            <v>Pierre®</v>
          </cell>
          <cell r="D49" t="str">
            <v>-</v>
          </cell>
          <cell r="E49">
            <v>130</v>
          </cell>
          <cell r="F49" t="str">
            <v>AdvancePierre™ Fully Cooked Beef Pattie with Sausage Seasoning on a Whole Grain Biscuit, 3.14oz</v>
          </cell>
          <cell r="G49" t="str">
            <v>IW Beef Sausage Biscuit Sandwich, 3.15 oz.</v>
          </cell>
          <cell r="H49" t="str">
            <v>WG</v>
          </cell>
          <cell r="I49" t="str">
            <v>-</v>
          </cell>
          <cell r="J49" t="str">
            <v/>
          </cell>
          <cell r="K49">
            <v>19.68</v>
          </cell>
          <cell r="L49">
            <v>100</v>
          </cell>
          <cell r="M49" t="str">
            <v>1 sandwich</v>
          </cell>
          <cell r="N49">
            <v>1</v>
          </cell>
          <cell r="O49">
            <v>1.75</v>
          </cell>
          <cell r="P49" t="str">
            <v>-</v>
          </cell>
          <cell r="Q49" t="str">
            <v>230</v>
          </cell>
          <cell r="R49" t="str">
            <v>10</v>
          </cell>
          <cell r="S49" t="str">
            <v>4.5</v>
          </cell>
          <cell r="T49" t="str">
            <v>560</v>
          </cell>
          <cell r="U49" t="str">
            <v>26</v>
          </cell>
          <cell r="V49" t="str">
            <v>10</v>
          </cell>
          <cell r="W49" t="str">
            <v>90</v>
          </cell>
          <cell r="X49" t="str">
            <v>0</v>
          </cell>
          <cell r="Y49" t="str">
            <v>20</v>
          </cell>
          <cell r="Z49" t="str">
            <v>3</v>
          </cell>
          <cell r="AA49" t="str">
            <v>3</v>
          </cell>
          <cell r="AB49" t="str">
            <v>Yes</v>
          </cell>
          <cell r="AC49" t="str">
            <v>-</v>
          </cell>
          <cell r="AE49" t="str">
            <v>-</v>
          </cell>
          <cell r="AF49" t="str">
            <v>-</v>
          </cell>
          <cell r="AG49" t="str">
            <v>-</v>
          </cell>
          <cell r="AH49" t="str">
            <v>-</v>
          </cell>
          <cell r="AI49" t="str">
            <v>-</v>
          </cell>
          <cell r="AK49" t="str">
            <v>-</v>
          </cell>
          <cell r="AL49" t="str">
            <v>-</v>
          </cell>
          <cell r="AM49" t="str">
            <v>CL</v>
          </cell>
          <cell r="AN49" t="str">
            <v>-</v>
          </cell>
          <cell r="AO49" t="str">
            <v>-</v>
          </cell>
          <cell r="AP49" t="str">
            <v>-</v>
          </cell>
          <cell r="AQ49" t="str">
            <v>-</v>
          </cell>
          <cell r="AR49" t="str">
            <v>-</v>
          </cell>
          <cell r="AS49" t="str">
            <v>-</v>
          </cell>
          <cell r="AT49" t="str">
            <v>No</v>
          </cell>
          <cell r="AU49" t="str">
            <v>-</v>
          </cell>
          <cell r="AV49" t="str">
            <v>Yes</v>
          </cell>
          <cell r="AW49" t="str">
            <v>-</v>
          </cell>
          <cell r="AX49" t="str">
            <v>Yes</v>
          </cell>
          <cell r="AY49" t="str">
            <v>Yes</v>
          </cell>
          <cell r="AZ49" t="str">
            <v>-</v>
          </cell>
          <cell r="BA49" t="str">
            <v>-</v>
          </cell>
          <cell r="BB49" t="str">
            <v>-</v>
          </cell>
          <cell r="BC49" t="str">
            <v>-</v>
          </cell>
          <cell r="BD49" t="str">
            <v>270</v>
          </cell>
          <cell r="BE49" t="str">
            <v>100</v>
          </cell>
          <cell r="BF49">
            <v>0.1968</v>
          </cell>
          <cell r="BG49" t="str">
            <v>IW</v>
          </cell>
          <cell r="BH49" t="str">
            <v>-</v>
          </cell>
          <cell r="BI49" t="str">
            <v>-</v>
          </cell>
          <cell r="BJ49" t="str">
            <v>-</v>
          </cell>
          <cell r="BK49" t="str">
            <v>-</v>
          </cell>
          <cell r="BL49" t="str">
            <v>-</v>
          </cell>
          <cell r="BM49" t="str">
            <v>-</v>
          </cell>
          <cell r="BN49" t="str">
            <v>-</v>
          </cell>
          <cell r="BO49" t="str">
            <v>-</v>
          </cell>
          <cell r="BP49" t="str">
            <v>DNB SY22-23</v>
          </cell>
        </row>
        <row r="50">
          <cell r="B50">
            <v>10000010166</v>
          </cell>
          <cell r="C50" t="str">
            <v>GFS</v>
          </cell>
          <cell r="D50" t="str">
            <v>-</v>
          </cell>
          <cell r="E50">
            <v>130</v>
          </cell>
          <cell r="F50" t="str">
            <v>Fully Cooked Flamebroiled Beef Steak Burgers</v>
          </cell>
          <cell r="G50" t="str">
            <v>81/3 FC BEEF STK BRGR CN GFS</v>
          </cell>
          <cell r="J50" t="str">
            <v/>
          </cell>
          <cell r="K50">
            <v>15.19</v>
          </cell>
          <cell r="L50">
            <v>81</v>
          </cell>
          <cell r="M50" t="str">
            <v>1 piece</v>
          </cell>
          <cell r="N50">
            <v>2.75</v>
          </cell>
          <cell r="O50" t="str">
            <v>-</v>
          </cell>
          <cell r="Q50" t="str">
            <v>250</v>
          </cell>
          <cell r="R50" t="str">
            <v>20</v>
          </cell>
          <cell r="S50" t="str">
            <v>8</v>
          </cell>
          <cell r="T50" t="str">
            <v>125</v>
          </cell>
          <cell r="U50" t="str">
            <v>0</v>
          </cell>
          <cell r="V50" t="str">
            <v>15</v>
          </cell>
          <cell r="W50" t="str">
            <v>180</v>
          </cell>
          <cell r="X50" t="str">
            <v>0</v>
          </cell>
          <cell r="Y50" t="str">
            <v>60</v>
          </cell>
          <cell r="Z50" t="str">
            <v>0</v>
          </cell>
          <cell r="AA50" t="str">
            <v>0</v>
          </cell>
          <cell r="AB50" t="str">
            <v>Yes</v>
          </cell>
          <cell r="AH50" t="str">
            <v>-</v>
          </cell>
          <cell r="AI50" t="str">
            <v>-</v>
          </cell>
          <cell r="AJ50" t="str">
            <v>-</v>
          </cell>
          <cell r="AK50" t="str">
            <v>-</v>
          </cell>
          <cell r="AL50">
            <v>0</v>
          </cell>
          <cell r="AM50" t="str">
            <v>CL</v>
          </cell>
          <cell r="AN50" t="str">
            <v>-</v>
          </cell>
          <cell r="AQ50" t="str">
            <v>-</v>
          </cell>
          <cell r="AR50" t="str">
            <v>-</v>
          </cell>
          <cell r="AS50" t="str">
            <v>-</v>
          </cell>
          <cell r="AT50" t="str">
            <v>No</v>
          </cell>
          <cell r="BA50" t="str">
            <v>-</v>
          </cell>
          <cell r="BB50" t="str">
            <v>-</v>
          </cell>
          <cell r="BC50" t="str">
            <v>-</v>
          </cell>
          <cell r="BD50" t="str">
            <v>365</v>
          </cell>
          <cell r="BE50" t="str">
            <v>2</v>
          </cell>
          <cell r="BF50">
            <v>7.5949999999999998</v>
          </cell>
          <cell r="BG50" t="str">
            <v>Bulk</v>
          </cell>
          <cell r="BJ50" t="str">
            <v>-</v>
          </cell>
          <cell r="BL50" t="str">
            <v>-</v>
          </cell>
          <cell r="BM50" t="str">
            <v>-</v>
          </cell>
          <cell r="BN50" t="str">
            <v>-</v>
          </cell>
          <cell r="BO50" t="str">
            <v>-</v>
          </cell>
          <cell r="BP50" t="str">
            <v>ACT</v>
          </cell>
        </row>
        <row r="51">
          <cell r="B51">
            <v>10000007819</v>
          </cell>
          <cell r="C51" t="str">
            <v>AdvancePierre™</v>
          </cell>
          <cell r="D51" t="str">
            <v>Smokie Grill®</v>
          </cell>
          <cell r="E51">
            <v>130</v>
          </cell>
          <cell r="F51" t="str">
            <v>AdvancePierre™ Smokie Grill® Pork Rib Pattie with Spicy BBQ Sauce, 3.25 oz.</v>
          </cell>
          <cell r="G51" t="str">
            <v>Smokie Grill® Pork Rib Pattie with Spicy BBQ Sauce, 3.25 oz.</v>
          </cell>
          <cell r="H51" t="str">
            <v>-</v>
          </cell>
          <cell r="I51" t="str">
            <v>-</v>
          </cell>
          <cell r="J51" t="str">
            <v/>
          </cell>
          <cell r="K51">
            <v>20.309999999999999</v>
          </cell>
          <cell r="L51">
            <v>100</v>
          </cell>
          <cell r="M51" t="str">
            <v>1 piece</v>
          </cell>
          <cell r="N51">
            <v>2</v>
          </cell>
          <cell r="O51" t="str">
            <v>-</v>
          </cell>
          <cell r="P51" t="str">
            <v>-</v>
          </cell>
          <cell r="Q51" t="str">
            <v>240</v>
          </cell>
          <cell r="R51" t="str">
            <v>17</v>
          </cell>
          <cell r="S51" t="str">
            <v>6</v>
          </cell>
          <cell r="T51" t="str">
            <v>550</v>
          </cell>
          <cell r="U51" t="str">
            <v>9</v>
          </cell>
          <cell r="V51" t="str">
            <v>11</v>
          </cell>
          <cell r="W51" t="str">
            <v>160</v>
          </cell>
          <cell r="X51" t="str">
            <v>0</v>
          </cell>
          <cell r="Y51" t="str">
            <v>55</v>
          </cell>
          <cell r="Z51" t="str">
            <v>0</v>
          </cell>
          <cell r="AA51" t="str">
            <v>8</v>
          </cell>
          <cell r="AB51" t="str">
            <v>Yes</v>
          </cell>
          <cell r="AC51" t="str">
            <v>-</v>
          </cell>
          <cell r="AE51" t="str">
            <v>-</v>
          </cell>
          <cell r="AF51" t="str">
            <v>-</v>
          </cell>
          <cell r="AG51" t="str">
            <v>-</v>
          </cell>
          <cell r="AH51" t="str">
            <v>-</v>
          </cell>
          <cell r="AI51" t="str">
            <v>-</v>
          </cell>
          <cell r="AK51" t="str">
            <v>-</v>
          </cell>
          <cell r="AL51" t="str">
            <v>-</v>
          </cell>
          <cell r="AM51" t="str">
            <v>CL</v>
          </cell>
          <cell r="AN51" t="str">
            <v>-</v>
          </cell>
          <cell r="AO51" t="str">
            <v>-</v>
          </cell>
          <cell r="AP51" t="str">
            <v>-</v>
          </cell>
          <cell r="AQ51" t="str">
            <v>-</v>
          </cell>
          <cell r="AR51" t="str">
            <v>-</v>
          </cell>
          <cell r="AS51" t="str">
            <v>-</v>
          </cell>
          <cell r="AT51" t="str">
            <v>No</v>
          </cell>
          <cell r="AU51" t="str">
            <v>-</v>
          </cell>
          <cell r="AV51" t="str">
            <v>Yes</v>
          </cell>
          <cell r="AW51" t="str">
            <v>-</v>
          </cell>
          <cell r="AX51" t="str">
            <v>-</v>
          </cell>
          <cell r="AY51" t="str">
            <v>-</v>
          </cell>
          <cell r="AZ51" t="str">
            <v>-</v>
          </cell>
          <cell r="BA51" t="str">
            <v>-</v>
          </cell>
          <cell r="BB51" t="str">
            <v>-</v>
          </cell>
          <cell r="BC51" t="str">
            <v>-</v>
          </cell>
          <cell r="BD51" t="str">
            <v>365</v>
          </cell>
          <cell r="BE51" t="str">
            <v>1</v>
          </cell>
          <cell r="BF51">
            <v>20.309999999999999</v>
          </cell>
          <cell r="BG51" t="str">
            <v>Bulk</v>
          </cell>
          <cell r="BH51" t="str">
            <v>-</v>
          </cell>
          <cell r="BI51" t="str">
            <v>-</v>
          </cell>
          <cell r="BJ51" t="str">
            <v>-</v>
          </cell>
          <cell r="BK51" t="str">
            <v>-</v>
          </cell>
          <cell r="BL51" t="str">
            <v>-</v>
          </cell>
          <cell r="BM51" t="str">
            <v>-</v>
          </cell>
          <cell r="BN51" t="str">
            <v>-</v>
          </cell>
          <cell r="BO51" t="str">
            <v>-</v>
          </cell>
          <cell r="BP51" t="str">
            <v>DNB SY19-20</v>
          </cell>
        </row>
        <row r="52">
          <cell r="B52">
            <v>10000009702</v>
          </cell>
          <cell r="C52" t="str">
            <v>Pierre®</v>
          </cell>
          <cell r="D52" t="str">
            <v>-</v>
          </cell>
          <cell r="E52">
            <v>130</v>
          </cell>
          <cell r="F52" t="str">
            <v>AdvancePierre™ Fully Cooked Beef Meatloaf Topped with Ketchup, 3.00 oz</v>
          </cell>
          <cell r="G52" t="str">
            <v>Beef Sliced Meatloaf with Ketchup Glaze, 3 oz.</v>
          </cell>
          <cell r="H52" t="str">
            <v>-</v>
          </cell>
          <cell r="I52" t="str">
            <v>-</v>
          </cell>
          <cell r="J52" t="str">
            <v/>
          </cell>
          <cell r="K52">
            <v>39.380000000000003</v>
          </cell>
          <cell r="L52">
            <v>210</v>
          </cell>
          <cell r="M52" t="str">
            <v>1 piece</v>
          </cell>
          <cell r="N52">
            <v>2</v>
          </cell>
          <cell r="O52" t="str">
            <v>-</v>
          </cell>
          <cell r="P52" t="str">
            <v>-</v>
          </cell>
          <cell r="Q52" t="str">
            <v>150</v>
          </cell>
          <cell r="R52" t="str">
            <v>7</v>
          </cell>
          <cell r="S52" t="str">
            <v>3</v>
          </cell>
          <cell r="T52" t="str">
            <v>550</v>
          </cell>
          <cell r="U52" t="str">
            <v>8</v>
          </cell>
          <cell r="V52" t="str">
            <v>13</v>
          </cell>
          <cell r="W52" t="str">
            <v>60</v>
          </cell>
          <cell r="X52" t="str">
            <v>0</v>
          </cell>
          <cell r="Y52" t="str">
            <v>35</v>
          </cell>
          <cell r="Z52" t="str">
            <v>1</v>
          </cell>
          <cell r="AA52" t="str">
            <v>3</v>
          </cell>
          <cell r="AB52" t="str">
            <v>Yes</v>
          </cell>
          <cell r="AC52" t="str">
            <v>-</v>
          </cell>
          <cell r="AE52" t="str">
            <v>-</v>
          </cell>
          <cell r="AF52" t="str">
            <v>-</v>
          </cell>
          <cell r="AG52" t="str">
            <v>-</v>
          </cell>
          <cell r="AH52" t="str">
            <v>-</v>
          </cell>
          <cell r="AI52" t="str">
            <v>-</v>
          </cell>
          <cell r="AK52" t="str">
            <v>-</v>
          </cell>
          <cell r="AL52" t="str">
            <v>-</v>
          </cell>
          <cell r="AM52" t="str">
            <v>CY</v>
          </cell>
          <cell r="AN52">
            <v>10000029300</v>
          </cell>
          <cell r="AO52" t="str">
            <v>-</v>
          </cell>
          <cell r="AP52" t="str">
            <v>-</v>
          </cell>
          <cell r="AQ52" t="str">
            <v>-</v>
          </cell>
          <cell r="AR52" t="str">
            <v>-</v>
          </cell>
          <cell r="AS52" t="str">
            <v>-</v>
          </cell>
          <cell r="AT52" t="str">
            <v>Yes</v>
          </cell>
          <cell r="AU52" t="str">
            <v>-</v>
          </cell>
          <cell r="AV52" t="str">
            <v>Yes</v>
          </cell>
          <cell r="AW52" t="str">
            <v>-</v>
          </cell>
          <cell r="AX52" t="str">
            <v>-</v>
          </cell>
          <cell r="AY52" t="str">
            <v>Yes</v>
          </cell>
          <cell r="AZ52" t="str">
            <v>-</v>
          </cell>
          <cell r="BA52" t="str">
            <v>-</v>
          </cell>
          <cell r="BB52" t="str">
            <v>-</v>
          </cell>
          <cell r="BC52" t="str">
            <v>-</v>
          </cell>
          <cell r="BD52" t="str">
            <v>365</v>
          </cell>
          <cell r="BE52" t="str">
            <v>1</v>
          </cell>
          <cell r="BF52">
            <v>39.380000000000003</v>
          </cell>
          <cell r="BG52" t="str">
            <v>Bulk</v>
          </cell>
          <cell r="BH52" t="str">
            <v>-</v>
          </cell>
          <cell r="BI52" t="str">
            <v>-</v>
          </cell>
          <cell r="BJ52" t="str">
            <v>-</v>
          </cell>
          <cell r="BK52" t="str">
            <v>-</v>
          </cell>
          <cell r="BL52" t="str">
            <v>-</v>
          </cell>
          <cell r="BM52" t="str">
            <v>-</v>
          </cell>
          <cell r="BN52" t="str">
            <v>-</v>
          </cell>
          <cell r="BO52" t="str">
            <v>-</v>
          </cell>
          <cell r="BP52" t="str">
            <v>DNB SY21-22</v>
          </cell>
        </row>
        <row r="53">
          <cell r="B53">
            <v>10000001331</v>
          </cell>
          <cell r="C53" t="str">
            <v>Pierre®</v>
          </cell>
          <cell r="D53" t="str">
            <v>-</v>
          </cell>
          <cell r="E53">
            <v>130</v>
          </cell>
          <cell r="F53" t="str">
            <v>AdvancePierre™ Fully Cooked Individually Wrapped Pork Sausage on a Whole Grain Biscuit, 3.11oz</v>
          </cell>
          <cell r="G53" t="str">
            <v>IW Pork Sausage Biscuit Sandwich, 3.1 oz.</v>
          </cell>
          <cell r="H53" t="str">
            <v>WG</v>
          </cell>
          <cell r="I53" t="str">
            <v>-</v>
          </cell>
          <cell r="J53">
            <v>100193</v>
          </cell>
          <cell r="K53">
            <v>19.38</v>
          </cell>
          <cell r="L53">
            <v>100</v>
          </cell>
          <cell r="M53" t="str">
            <v>1 sandwich</v>
          </cell>
          <cell r="N53">
            <v>1</v>
          </cell>
          <cell r="O53">
            <v>1.75</v>
          </cell>
          <cell r="P53" t="str">
            <v>-</v>
          </cell>
          <cell r="Q53" t="str">
            <v>230</v>
          </cell>
          <cell r="R53" t="str">
            <v>10</v>
          </cell>
          <cell r="S53" t="str">
            <v>4.5</v>
          </cell>
          <cell r="T53" t="str">
            <v>550</v>
          </cell>
          <cell r="U53" t="str">
            <v>25</v>
          </cell>
          <cell r="V53" t="str">
            <v>10</v>
          </cell>
          <cell r="W53" t="str">
            <v>90</v>
          </cell>
          <cell r="X53" t="str">
            <v>0</v>
          </cell>
          <cell r="Y53" t="str">
            <v>25</v>
          </cell>
          <cell r="Z53" t="str">
            <v>2</v>
          </cell>
          <cell r="AA53" t="str">
            <v>3</v>
          </cell>
          <cell r="AB53" t="str">
            <v>Yes</v>
          </cell>
          <cell r="AC53" t="str">
            <v>-</v>
          </cell>
          <cell r="AE53" t="str">
            <v>-</v>
          </cell>
          <cell r="AF53" t="str">
            <v>-</v>
          </cell>
          <cell r="AG53" t="str">
            <v>-</v>
          </cell>
          <cell r="AH53" t="str">
            <v>-</v>
          </cell>
          <cell r="AI53" t="str">
            <v>-</v>
          </cell>
          <cell r="AK53" t="str">
            <v>-</v>
          </cell>
          <cell r="AL53" t="str">
            <v>-</v>
          </cell>
          <cell r="AM53" t="str">
            <v>CY</v>
          </cell>
          <cell r="AN53" t="str">
            <v>-</v>
          </cell>
          <cell r="AO53" t="str">
            <v>-</v>
          </cell>
          <cell r="AP53" t="str">
            <v>-</v>
          </cell>
          <cell r="AQ53" t="str">
            <v>-</v>
          </cell>
          <cell r="AR53" t="str">
            <v>-</v>
          </cell>
          <cell r="AS53" t="str">
            <v>-</v>
          </cell>
          <cell r="AT53" t="str">
            <v>Yes</v>
          </cell>
          <cell r="AU53" t="str">
            <v>-</v>
          </cell>
          <cell r="AV53" t="str">
            <v>Yes</v>
          </cell>
          <cell r="AW53" t="str">
            <v>-</v>
          </cell>
          <cell r="AX53" t="str">
            <v>Yes</v>
          </cell>
          <cell r="AY53" t="str">
            <v>Yes</v>
          </cell>
          <cell r="AZ53" t="str">
            <v>-</v>
          </cell>
          <cell r="BA53" t="str">
            <v>-</v>
          </cell>
          <cell r="BB53" t="str">
            <v>-</v>
          </cell>
          <cell r="BC53" t="str">
            <v>-</v>
          </cell>
          <cell r="BD53" t="str">
            <v>270</v>
          </cell>
          <cell r="BE53" t="str">
            <v>100</v>
          </cell>
          <cell r="BF53">
            <v>0.1938</v>
          </cell>
          <cell r="BG53" t="str">
            <v>IW</v>
          </cell>
          <cell r="BH53" t="str">
            <v>Yes</v>
          </cell>
          <cell r="BI53" t="str">
            <v>-</v>
          </cell>
          <cell r="BJ53" t="str">
            <v>-</v>
          </cell>
          <cell r="BK53" t="str">
            <v>-</v>
          </cell>
          <cell r="BL53" t="str">
            <v>-</v>
          </cell>
          <cell r="BM53" t="str">
            <v>-</v>
          </cell>
          <cell r="BN53" t="str">
            <v>-</v>
          </cell>
          <cell r="BO53" t="str">
            <v>-</v>
          </cell>
          <cell r="BP53" t="str">
            <v>DNB SY22-23</v>
          </cell>
        </row>
        <row r="54">
          <cell r="B54">
            <v>10000015932</v>
          </cell>
          <cell r="C54" t="str">
            <v>AdvancePierre™</v>
          </cell>
          <cell r="D54" t="str">
            <v>-</v>
          </cell>
          <cell r="E54">
            <v>130</v>
          </cell>
          <cell r="F54" t="str">
            <v>AdvancePierre™ Flame Grilled Beef Steak Burger, 3.0 oz.</v>
          </cell>
          <cell r="G54" t="str">
            <v>Flame Grilled Beef Burger, 3.0 oz.</v>
          </cell>
          <cell r="H54" t="str">
            <v>-</v>
          </cell>
          <cell r="I54" t="str">
            <v>-</v>
          </cell>
          <cell r="J54" t="str">
            <v>100154 / 100155</v>
          </cell>
          <cell r="K54">
            <v>30</v>
          </cell>
          <cell r="L54">
            <v>160</v>
          </cell>
          <cell r="M54" t="str">
            <v>1 piece</v>
          </cell>
          <cell r="N54">
            <v>2.75</v>
          </cell>
          <cell r="O54" t="str">
            <v>-</v>
          </cell>
          <cell r="P54" t="str">
            <v>-</v>
          </cell>
          <cell r="Q54" t="str">
            <v>200</v>
          </cell>
          <cell r="R54" t="str">
            <v>14</v>
          </cell>
          <cell r="S54" t="str">
            <v>6</v>
          </cell>
          <cell r="T54" t="str">
            <v>130</v>
          </cell>
          <cell r="U54" t="str">
            <v>0</v>
          </cell>
          <cell r="V54" t="str">
            <v>18</v>
          </cell>
          <cell r="W54" t="str">
            <v>130</v>
          </cell>
          <cell r="X54" t="str">
            <v>0</v>
          </cell>
          <cell r="Y54" t="str">
            <v>60</v>
          </cell>
          <cell r="Z54" t="str">
            <v>0</v>
          </cell>
          <cell r="AA54" t="str">
            <v>0</v>
          </cell>
          <cell r="AB54" t="str">
            <v>Yes</v>
          </cell>
          <cell r="AC54" t="str">
            <v>-</v>
          </cell>
          <cell r="AE54" t="str">
            <v>-</v>
          </cell>
          <cell r="AF54" t="str">
            <v>-</v>
          </cell>
          <cell r="AG54" t="str">
            <v>-</v>
          </cell>
          <cell r="AH54" t="str">
            <v>-</v>
          </cell>
          <cell r="AI54" t="str">
            <v>-</v>
          </cell>
          <cell r="AJ54" t="str">
            <v>-</v>
          </cell>
          <cell r="AK54" t="str">
            <v>-</v>
          </cell>
          <cell r="AL54">
            <v>0</v>
          </cell>
          <cell r="AM54" t="str">
            <v>CY</v>
          </cell>
          <cell r="AN54">
            <v>10000015030</v>
          </cell>
          <cell r="AO54" t="str">
            <v>-</v>
          </cell>
          <cell r="AP54" t="str">
            <v>-</v>
          </cell>
          <cell r="AQ54" t="str">
            <v>-</v>
          </cell>
          <cell r="AR54" t="str">
            <v>Yes</v>
          </cell>
          <cell r="AS54" t="str">
            <v>Yes</v>
          </cell>
          <cell r="AT54" t="str">
            <v>Yes</v>
          </cell>
          <cell r="AU54" t="str">
            <v>-</v>
          </cell>
          <cell r="AV54" t="str">
            <v>-</v>
          </cell>
          <cell r="AW54" t="str">
            <v>-</v>
          </cell>
          <cell r="AX54" t="str">
            <v>-</v>
          </cell>
          <cell r="AY54" t="str">
            <v>-</v>
          </cell>
          <cell r="AZ54" t="str">
            <v>-</v>
          </cell>
          <cell r="BA54" t="str">
            <v>-</v>
          </cell>
          <cell r="BB54" t="str">
            <v>-</v>
          </cell>
          <cell r="BC54" t="str">
            <v>-</v>
          </cell>
          <cell r="BD54" t="str">
            <v>455</v>
          </cell>
          <cell r="BE54" t="str">
            <v>4</v>
          </cell>
          <cell r="BF54">
            <v>7.5</v>
          </cell>
          <cell r="BG54" t="str">
            <v>4 clear pillow bags</v>
          </cell>
          <cell r="BH54" t="str">
            <v>-</v>
          </cell>
          <cell r="BI54" t="str">
            <v>-</v>
          </cell>
          <cell r="BJ54" t="str">
            <v>-</v>
          </cell>
          <cell r="BK54" t="str">
            <v>-</v>
          </cell>
          <cell r="BL54" t="str">
            <v>-</v>
          </cell>
          <cell r="BM54" t="str">
            <v>-</v>
          </cell>
          <cell r="BN54" t="str">
            <v>-</v>
          </cell>
          <cell r="BO54" t="str">
            <v>-</v>
          </cell>
          <cell r="BP54" t="str">
            <v>ACT</v>
          </cell>
        </row>
        <row r="55">
          <cell r="B55">
            <v>10000068157</v>
          </cell>
          <cell r="C55" t="str">
            <v>AdvancePierre™</v>
          </cell>
          <cell r="D55" t="str">
            <v>-</v>
          </cell>
          <cell r="E55">
            <v>130</v>
          </cell>
          <cell r="F55" t="str">
            <v>AdvancePierre™ Fully Cooked Whole Grain Breaded Popcorn Chicken, 4.29 oz</v>
          </cell>
          <cell r="G55" t="str">
            <v>Whole Grain Breaded Popcorn Chicken, 4.29oz.</v>
          </cell>
          <cell r="H55" t="str">
            <v>WG</v>
          </cell>
          <cell r="I55" t="str">
            <v>White</v>
          </cell>
          <cell r="J55" t="str">
            <v/>
          </cell>
          <cell r="K55">
            <v>20</v>
          </cell>
          <cell r="L55">
            <v>75</v>
          </cell>
          <cell r="M55" t="str">
            <v>13 pieces</v>
          </cell>
          <cell r="N55">
            <v>2</v>
          </cell>
          <cell r="O55">
            <v>2</v>
          </cell>
          <cell r="P55" t="str">
            <v>-</v>
          </cell>
          <cell r="Q55" t="str">
            <v>220</v>
          </cell>
          <cell r="R55" t="str">
            <v>4.5</v>
          </cell>
          <cell r="S55" t="str">
            <v>1</v>
          </cell>
          <cell r="T55" t="str">
            <v>550</v>
          </cell>
          <cell r="U55" t="str">
            <v>26</v>
          </cell>
          <cell r="V55" t="str">
            <v>20</v>
          </cell>
          <cell r="W55" t="str">
            <v>0</v>
          </cell>
          <cell r="X55" t="str">
            <v>0</v>
          </cell>
          <cell r="Y55" t="str">
            <v>2</v>
          </cell>
          <cell r="Z55" t="str">
            <v>1</v>
          </cell>
          <cell r="AA55" t="str">
            <v/>
          </cell>
          <cell r="AB55" t="str">
            <v>Yes</v>
          </cell>
          <cell r="AC55" t="str">
            <v>-</v>
          </cell>
          <cell r="AE55" t="str">
            <v>-</v>
          </cell>
          <cell r="AF55" t="str">
            <v>-</v>
          </cell>
          <cell r="AG55" t="str">
            <v>-</v>
          </cell>
          <cell r="AH55" t="str">
            <v>-</v>
          </cell>
          <cell r="AI55" t="str">
            <v>-</v>
          </cell>
          <cell r="AK55" t="str">
            <v>-</v>
          </cell>
          <cell r="AL55" t="str">
            <v>-</v>
          </cell>
          <cell r="AM55" t="str">
            <v>CL</v>
          </cell>
          <cell r="AN55" t="str">
            <v>-</v>
          </cell>
          <cell r="AO55" t="str">
            <v>-</v>
          </cell>
          <cell r="AP55" t="str">
            <v>-</v>
          </cell>
          <cell r="AQ55" t="str">
            <v>Yes</v>
          </cell>
          <cell r="AR55" t="str">
            <v>Yes</v>
          </cell>
          <cell r="AS55" t="str">
            <v>-</v>
          </cell>
          <cell r="AT55" t="str">
            <v>Yes</v>
          </cell>
          <cell r="AU55" t="str">
            <v>-</v>
          </cell>
          <cell r="AV55" t="str">
            <v>-</v>
          </cell>
          <cell r="AW55" t="str">
            <v>-</v>
          </cell>
          <cell r="AX55" t="str">
            <v>-</v>
          </cell>
          <cell r="AY55" t="str">
            <v>Yes</v>
          </cell>
          <cell r="AZ55" t="str">
            <v>-</v>
          </cell>
          <cell r="BA55" t="str">
            <v>-</v>
          </cell>
          <cell r="BB55" t="str">
            <v>-</v>
          </cell>
          <cell r="BC55" t="str">
            <v>-</v>
          </cell>
          <cell r="BD55" t="str">
            <v>365</v>
          </cell>
          <cell r="BE55" t="str">
            <v>4</v>
          </cell>
          <cell r="BF55">
            <v>5</v>
          </cell>
          <cell r="BG55" t="str">
            <v>Bulk</v>
          </cell>
          <cell r="BH55" t="str">
            <v>-</v>
          </cell>
          <cell r="BI55" t="str">
            <v>-</v>
          </cell>
          <cell r="BJ55" t="str">
            <v>-</v>
          </cell>
          <cell r="BK55" t="str">
            <v>-</v>
          </cell>
          <cell r="BL55" t="str">
            <v>-</v>
          </cell>
          <cell r="BM55" t="str">
            <v>-</v>
          </cell>
          <cell r="BN55" t="str">
            <v>-</v>
          </cell>
          <cell r="BO55" t="str">
            <v>-</v>
          </cell>
          <cell r="BP55" t="str">
            <v>DNB SY22-23</v>
          </cell>
        </row>
        <row r="56">
          <cell r="B56">
            <v>10077210621</v>
          </cell>
          <cell r="C56" t="str">
            <v>Mexican Original®</v>
          </cell>
          <cell r="D56" t="str">
            <v>-</v>
          </cell>
          <cell r="E56">
            <v>130</v>
          </cell>
          <cell r="F56" t="str">
            <v>Mexican Original® Yellow Corn Round Salted Tortilla Chips</v>
          </cell>
          <cell r="G56" t="str">
            <v>Yellow Corn Round Salted Tortilla Chips</v>
          </cell>
          <cell r="H56" t="str">
            <v>WG</v>
          </cell>
          <cell r="I56" t="str">
            <v>-</v>
          </cell>
          <cell r="J56" t="str">
            <v/>
          </cell>
          <cell r="K56">
            <v>6</v>
          </cell>
          <cell r="L56">
            <v>88</v>
          </cell>
          <cell r="M56" t="str">
            <v>11 chips</v>
          </cell>
          <cell r="N56" t="str">
            <v>-</v>
          </cell>
          <cell r="O56">
            <v>1</v>
          </cell>
          <cell r="P56" t="str">
            <v>-</v>
          </cell>
          <cell r="Q56" t="str">
            <v>150</v>
          </cell>
          <cell r="R56" t="str">
            <v>6</v>
          </cell>
          <cell r="S56" t="str">
            <v>1</v>
          </cell>
          <cell r="T56" t="str">
            <v>55</v>
          </cell>
          <cell r="U56" t="str">
            <v>21</v>
          </cell>
          <cell r="V56" t="str">
            <v>2</v>
          </cell>
          <cell r="W56" t="str">
            <v>60</v>
          </cell>
          <cell r="X56" t="str">
            <v>0</v>
          </cell>
          <cell r="Y56" t="str">
            <v>0</v>
          </cell>
          <cell r="Z56" t="str">
            <v>4</v>
          </cell>
          <cell r="AA56" t="str">
            <v>0</v>
          </cell>
          <cell r="AB56" t="str">
            <v/>
          </cell>
          <cell r="AC56" t="str">
            <v>-</v>
          </cell>
          <cell r="AE56" t="str">
            <v>CSC</v>
          </cell>
          <cell r="AF56" t="str">
            <v>-</v>
          </cell>
          <cell r="AH56" t="str">
            <v>-</v>
          </cell>
          <cell r="AI56" t="str">
            <v>-</v>
          </cell>
          <cell r="AK56" t="str">
            <v>-</v>
          </cell>
          <cell r="AL56" t="str">
            <v>-</v>
          </cell>
          <cell r="AM56" t="str">
            <v>CL</v>
          </cell>
          <cell r="AN56" t="str">
            <v>-</v>
          </cell>
          <cell r="AO56" t="str">
            <v>SS</v>
          </cell>
          <cell r="AP56" t="str">
            <v>-</v>
          </cell>
          <cell r="AQ56" t="str">
            <v>Yes</v>
          </cell>
          <cell r="AR56" t="str">
            <v>Yes</v>
          </cell>
          <cell r="AS56" t="str">
            <v>Yes</v>
          </cell>
          <cell r="AT56" t="str">
            <v>No</v>
          </cell>
          <cell r="AU56" t="str">
            <v>-</v>
          </cell>
          <cell r="AV56" t="str">
            <v>-</v>
          </cell>
          <cell r="AW56" t="str">
            <v>-</v>
          </cell>
          <cell r="AX56" t="str">
            <v>-</v>
          </cell>
          <cell r="AY56" t="str">
            <v>-</v>
          </cell>
          <cell r="AZ56" t="str">
            <v>-</v>
          </cell>
          <cell r="BA56" t="str">
            <v>-</v>
          </cell>
          <cell r="BB56" t="str">
            <v>-</v>
          </cell>
          <cell r="BC56" t="str">
            <v>-</v>
          </cell>
          <cell r="BD56" t="str">
            <v>120</v>
          </cell>
          <cell r="BE56" t="str">
            <v>3</v>
          </cell>
          <cell r="BF56">
            <v>2</v>
          </cell>
          <cell r="BG56" t="str">
            <v>Bulk</v>
          </cell>
          <cell r="BH56" t="str">
            <v>-</v>
          </cell>
          <cell r="BJ56" t="str">
            <v>-</v>
          </cell>
          <cell r="BK56" t="str">
            <v>Yes</v>
          </cell>
          <cell r="BL56" t="str">
            <v>-</v>
          </cell>
          <cell r="BM56" t="str">
            <v>-</v>
          </cell>
          <cell r="BN56" t="str">
            <v>-</v>
          </cell>
          <cell r="BO56" t="str">
            <v>-</v>
          </cell>
          <cell r="BP56" t="str">
            <v>DNB SY23-24</v>
          </cell>
        </row>
        <row r="57">
          <cell r="B57">
            <v>10000062320</v>
          </cell>
          <cell r="C57" t="str">
            <v>AdvancePierre™</v>
          </cell>
          <cell r="D57" t="str">
            <v>Smart Picks™</v>
          </cell>
          <cell r="E57">
            <v>130</v>
          </cell>
          <cell r="F57" t="str">
            <v>AdvancePierre™ Fully Cooked Beef Meatloaf with Applesauce, 3.15 oz.</v>
          </cell>
          <cell r="G57" t="str">
            <v>Sliced Beef Meatloaf,  3.15 oz.</v>
          </cell>
          <cell r="H57" t="str">
            <v>-</v>
          </cell>
          <cell r="I57" t="str">
            <v>-</v>
          </cell>
          <cell r="J57" t="str">
            <v/>
          </cell>
          <cell r="K57">
            <v>14.96</v>
          </cell>
          <cell r="L57">
            <v>76</v>
          </cell>
          <cell r="M57" t="str">
            <v>1 piece</v>
          </cell>
          <cell r="N57">
            <v>2.25</v>
          </cell>
          <cell r="O57" t="str">
            <v>-</v>
          </cell>
          <cell r="P57" t="str">
            <v>-</v>
          </cell>
          <cell r="Q57" t="str">
            <v>180</v>
          </cell>
          <cell r="R57" t="str">
            <v>11</v>
          </cell>
          <cell r="S57" t="str">
            <v>4.5</v>
          </cell>
          <cell r="T57" t="str">
            <v>150</v>
          </cell>
          <cell r="U57" t="str">
            <v>4</v>
          </cell>
          <cell r="V57" t="str">
            <v>15</v>
          </cell>
          <cell r="W57" t="str">
            <v>100</v>
          </cell>
          <cell r="X57" t="str">
            <v>0</v>
          </cell>
          <cell r="Y57" t="str">
            <v>40</v>
          </cell>
          <cell r="Z57" t="str">
            <v>1</v>
          </cell>
          <cell r="AA57" t="str">
            <v>2</v>
          </cell>
          <cell r="AB57" t="str">
            <v>Yes</v>
          </cell>
          <cell r="AC57" t="str">
            <v>-</v>
          </cell>
          <cell r="AE57" t="str">
            <v>CSC</v>
          </cell>
          <cell r="AF57" t="str">
            <v>CSC</v>
          </cell>
          <cell r="AG57" t="str">
            <v>CSC</v>
          </cell>
          <cell r="AH57" t="str">
            <v>CSC</v>
          </cell>
          <cell r="AI57" t="str">
            <v>-</v>
          </cell>
          <cell r="AJ57" t="str">
            <v>-</v>
          </cell>
          <cell r="AK57" t="str">
            <v>-</v>
          </cell>
          <cell r="AL57">
            <v>0</v>
          </cell>
          <cell r="AM57" t="str">
            <v>CL</v>
          </cell>
          <cell r="AN57" t="str">
            <v>-</v>
          </cell>
          <cell r="AO57" t="str">
            <v>-</v>
          </cell>
          <cell r="AP57" t="str">
            <v>-</v>
          </cell>
          <cell r="AQ57" t="str">
            <v>-</v>
          </cell>
          <cell r="AR57" t="str">
            <v>-</v>
          </cell>
          <cell r="AS57" t="str">
            <v>-</v>
          </cell>
          <cell r="AT57" t="str">
            <v>Pending</v>
          </cell>
          <cell r="AU57" t="str">
            <v>-</v>
          </cell>
          <cell r="AV57" t="str">
            <v>Yes</v>
          </cell>
          <cell r="AW57" t="str">
            <v>-</v>
          </cell>
          <cell r="AX57" t="str">
            <v>Yes</v>
          </cell>
          <cell r="AY57" t="str">
            <v>Yes</v>
          </cell>
          <cell r="AZ57" t="str">
            <v>-</v>
          </cell>
          <cell r="BA57" t="str">
            <v>-</v>
          </cell>
          <cell r="BB57" t="str">
            <v>-</v>
          </cell>
          <cell r="BC57" t="str">
            <v>-</v>
          </cell>
          <cell r="BD57" t="str">
            <v>455</v>
          </cell>
          <cell r="BE57" t="str">
            <v>2</v>
          </cell>
          <cell r="BF57">
            <v>7.48</v>
          </cell>
          <cell r="BG57" t="str">
            <v>Bulk</v>
          </cell>
          <cell r="BH57" t="str">
            <v>Yes</v>
          </cell>
          <cell r="BI57" t="str">
            <v>Yes</v>
          </cell>
          <cell r="BJ57" t="str">
            <v>Yes</v>
          </cell>
          <cell r="BK57" t="str">
            <v>Yes</v>
          </cell>
          <cell r="BL57" t="str">
            <v>Yes</v>
          </cell>
          <cell r="BM57" t="str">
            <v>Yes</v>
          </cell>
          <cell r="BN57" t="str">
            <v>Yes</v>
          </cell>
          <cell r="BO57" t="str">
            <v>-</v>
          </cell>
          <cell r="BP57" t="str">
            <v>ACT</v>
          </cell>
        </row>
        <row r="58">
          <cell r="B58">
            <v>10000069104</v>
          </cell>
          <cell r="C58" t="str">
            <v>AdvancePierre™</v>
          </cell>
          <cell r="D58" t="str">
            <v>-</v>
          </cell>
          <cell r="E58">
            <v>130</v>
          </cell>
          <cell r="F58" t="str">
            <v>AdvancePierre™ Fully Cooked Flame Grilled Beef Steak, 2.21 oz</v>
          </cell>
          <cell r="G58" t="str">
            <v>Flame Grilled Beef Burger, 2.2 oz.</v>
          </cell>
          <cell r="H58" t="str">
            <v>-</v>
          </cell>
          <cell r="I58" t="str">
            <v>-</v>
          </cell>
          <cell r="J58" t="str">
            <v>100154 / 100155</v>
          </cell>
          <cell r="K58">
            <v>15.81</v>
          </cell>
          <cell r="L58">
            <v>115</v>
          </cell>
          <cell r="M58" t="str">
            <v>1 piece</v>
          </cell>
          <cell r="N58">
            <v>2</v>
          </cell>
          <cell r="O58" t="str">
            <v>-</v>
          </cell>
          <cell r="P58" t="str">
            <v>-</v>
          </cell>
          <cell r="Q58" t="str">
            <v>120</v>
          </cell>
          <cell r="R58" t="str">
            <v>8</v>
          </cell>
          <cell r="S58" t="str">
            <v>3</v>
          </cell>
          <cell r="T58" t="str">
            <v>55</v>
          </cell>
          <cell r="U58" t="str">
            <v>1</v>
          </cell>
          <cell r="V58" t="str">
            <v>12</v>
          </cell>
          <cell r="W58" t="str">
            <v>70</v>
          </cell>
          <cell r="X58" t="str">
            <v>0</v>
          </cell>
          <cell r="Y58" t="str">
            <v>40</v>
          </cell>
          <cell r="Z58" t="str">
            <v>0</v>
          </cell>
          <cell r="AA58" t="str">
            <v>0</v>
          </cell>
          <cell r="AB58" t="str">
            <v>Yes</v>
          </cell>
          <cell r="AC58" t="str">
            <v>-</v>
          </cell>
          <cell r="AE58" t="str">
            <v>-</v>
          </cell>
          <cell r="AF58" t="str">
            <v>-</v>
          </cell>
          <cell r="AG58" t="str">
            <v>-</v>
          </cell>
          <cell r="AH58" t="str">
            <v>-</v>
          </cell>
          <cell r="AI58" t="str">
            <v>-</v>
          </cell>
          <cell r="AK58" t="str">
            <v>-</v>
          </cell>
          <cell r="AL58" t="str">
            <v>-</v>
          </cell>
          <cell r="AM58" t="str">
            <v>CY</v>
          </cell>
          <cell r="AN58">
            <v>10000068104</v>
          </cell>
          <cell r="AO58" t="str">
            <v>-</v>
          </cell>
          <cell r="AP58" t="str">
            <v>-</v>
          </cell>
          <cell r="AQ58" t="str">
            <v>-</v>
          </cell>
          <cell r="AR58" t="str">
            <v>Yes</v>
          </cell>
          <cell r="AS58" t="str">
            <v>-</v>
          </cell>
          <cell r="AT58" t="str">
            <v>Yes</v>
          </cell>
          <cell r="AU58" t="str">
            <v>-</v>
          </cell>
          <cell r="AV58" t="str">
            <v>-</v>
          </cell>
          <cell r="AW58" t="str">
            <v>-</v>
          </cell>
          <cell r="AX58" t="str">
            <v>-</v>
          </cell>
          <cell r="AY58" t="str">
            <v>-</v>
          </cell>
          <cell r="AZ58" t="str">
            <v>-</v>
          </cell>
          <cell r="BA58" t="str">
            <v>-</v>
          </cell>
          <cell r="BB58" t="str">
            <v>-</v>
          </cell>
          <cell r="BC58" t="str">
            <v>-</v>
          </cell>
          <cell r="BD58" t="str">
            <v>365</v>
          </cell>
          <cell r="BE58" t="str">
            <v>1</v>
          </cell>
          <cell r="BF58">
            <v>15.81</v>
          </cell>
          <cell r="BG58" t="str">
            <v>Bulk</v>
          </cell>
          <cell r="BH58" t="str">
            <v>-</v>
          </cell>
          <cell r="BI58" t="str">
            <v>-</v>
          </cell>
          <cell r="BJ58" t="str">
            <v>-</v>
          </cell>
          <cell r="BK58" t="str">
            <v>-</v>
          </cell>
          <cell r="BL58" t="str">
            <v>-</v>
          </cell>
          <cell r="BM58" t="str">
            <v>-</v>
          </cell>
          <cell r="BN58" t="str">
            <v>-</v>
          </cell>
          <cell r="BO58" t="str">
            <v>-</v>
          </cell>
          <cell r="BP58" t="str">
            <v>DNB SY22-23</v>
          </cell>
        </row>
        <row r="59">
          <cell r="B59">
            <v>17014221120</v>
          </cell>
          <cell r="C59" t="str">
            <v xml:space="preserve">Bosco's® </v>
          </cell>
          <cell r="D59" t="str">
            <v>-</v>
          </cell>
          <cell r="E59">
            <v>130</v>
          </cell>
          <cell r="F59" t="str">
            <v>Bosco® Whole Grain Reduced Fat Stuffed Crust Pizza</v>
          </cell>
          <cell r="G59" t="str">
            <v>Stuffed Crust Cheese Pizza, 5.19 oz.</v>
          </cell>
          <cell r="H59" t="str">
            <v>WG</v>
          </cell>
          <cell r="I59" t="str">
            <v>-</v>
          </cell>
          <cell r="J59">
            <v>110244</v>
          </cell>
          <cell r="K59">
            <v>25.8</v>
          </cell>
          <cell r="L59">
            <v>80</v>
          </cell>
          <cell r="M59" t="str">
            <v>1/8 pizza</v>
          </cell>
          <cell r="N59">
            <v>2</v>
          </cell>
          <cell r="O59">
            <v>2.25</v>
          </cell>
          <cell r="P59" t="str">
            <v>1/8 cup</v>
          </cell>
          <cell r="Q59" t="str">
            <v>310</v>
          </cell>
          <cell r="R59" t="str">
            <v>11</v>
          </cell>
          <cell r="S59" t="str">
            <v>5</v>
          </cell>
          <cell r="T59" t="str">
            <v>540</v>
          </cell>
          <cell r="U59" t="str">
            <v>34</v>
          </cell>
          <cell r="V59" t="str">
            <v>19</v>
          </cell>
          <cell r="W59" t="str">
            <v>100</v>
          </cell>
          <cell r="X59" t="str">
            <v>0</v>
          </cell>
          <cell r="Y59" t="str">
            <v>25</v>
          </cell>
          <cell r="Z59" t="str">
            <v>3</v>
          </cell>
          <cell r="AA59" t="str">
            <v>4</v>
          </cell>
          <cell r="AB59" t="str">
            <v/>
          </cell>
          <cell r="AC59" t="str">
            <v>-</v>
          </cell>
          <cell r="AE59" t="str">
            <v>CSC</v>
          </cell>
          <cell r="AF59" t="str">
            <v>CSC</v>
          </cell>
          <cell r="AG59" t="str">
            <v>CSC</v>
          </cell>
          <cell r="AH59" t="str">
            <v>CSC</v>
          </cell>
          <cell r="AI59" t="str">
            <v>-</v>
          </cell>
          <cell r="AK59" t="str">
            <v>-</v>
          </cell>
          <cell r="AL59" t="str">
            <v>-</v>
          </cell>
          <cell r="AM59" t="str">
            <v>SUB</v>
          </cell>
          <cell r="AN59" t="str">
            <v>-</v>
          </cell>
          <cell r="AO59" t="str">
            <v>-</v>
          </cell>
          <cell r="AP59" t="str">
            <v>-</v>
          </cell>
          <cell r="AQ59" t="str">
            <v>-</v>
          </cell>
          <cell r="AR59" t="str">
            <v>Yes</v>
          </cell>
          <cell r="AS59" t="str">
            <v>-</v>
          </cell>
          <cell r="AT59" t="str">
            <v>Yes</v>
          </cell>
          <cell r="AU59" t="str">
            <v>-</v>
          </cell>
          <cell r="AV59" t="str">
            <v>-</v>
          </cell>
          <cell r="AW59" t="str">
            <v>-</v>
          </cell>
          <cell r="AX59" t="str">
            <v>Yes</v>
          </cell>
          <cell r="AY59" t="str">
            <v>Yes</v>
          </cell>
          <cell r="AZ59" t="str">
            <v>-</v>
          </cell>
          <cell r="BA59" t="str">
            <v>-</v>
          </cell>
          <cell r="BB59" t="str">
            <v>-</v>
          </cell>
          <cell r="BC59" t="str">
            <v>-</v>
          </cell>
          <cell r="BD59" t="str">
            <v>270</v>
          </cell>
          <cell r="BE59" t="str">
            <v>10</v>
          </cell>
          <cell r="BF59">
            <v>2.58</v>
          </cell>
          <cell r="BG59" t="str">
            <v>Bulk</v>
          </cell>
          <cell r="BH59" t="str">
            <v>Yes</v>
          </cell>
          <cell r="BI59" t="str">
            <v>-</v>
          </cell>
          <cell r="BJ59" t="str">
            <v>Yes</v>
          </cell>
          <cell r="BK59" t="str">
            <v>Yes</v>
          </cell>
          <cell r="BL59" t="str">
            <v>Yes</v>
          </cell>
          <cell r="BM59" t="str">
            <v>-</v>
          </cell>
          <cell r="BN59" t="str">
            <v>-</v>
          </cell>
          <cell r="BO59" t="str">
            <v>-</v>
          </cell>
          <cell r="BP59" t="str">
            <v>DNB SY23-24</v>
          </cell>
        </row>
        <row r="60">
          <cell r="B60">
            <v>13811138600</v>
          </cell>
          <cell r="C60" t="str">
            <v>Ball Park®</v>
          </cell>
          <cell r="D60" t="str">
            <v>-</v>
          </cell>
          <cell r="E60">
            <v>100</v>
          </cell>
          <cell r="F60" t="str">
            <v>Ball Park® Flame Grilled Beef Burger, 3 oz.</v>
          </cell>
          <cell r="G60" t="str">
            <v>Flame Grilled Beef Burger, 3 oz.</v>
          </cell>
          <cell r="H60" t="str">
            <v>-</v>
          </cell>
          <cell r="I60" t="str">
            <v>-</v>
          </cell>
          <cell r="J60" t="str">
            <v/>
          </cell>
          <cell r="K60">
            <v>10.119999999999999</v>
          </cell>
          <cell r="L60">
            <v>54</v>
          </cell>
          <cell r="M60" t="str">
            <v>1 piece</v>
          </cell>
          <cell r="N60">
            <v>3</v>
          </cell>
          <cell r="O60" t="str">
            <v>-</v>
          </cell>
          <cell r="P60" t="str">
            <v>-</v>
          </cell>
          <cell r="Q60" t="str">
            <v>220</v>
          </cell>
          <cell r="R60" t="str">
            <v>15</v>
          </cell>
          <cell r="S60" t="str">
            <v>6</v>
          </cell>
          <cell r="T60" t="str">
            <v>170</v>
          </cell>
          <cell r="U60" t="str">
            <v>0</v>
          </cell>
          <cell r="V60" t="str">
            <v>21</v>
          </cell>
          <cell r="W60" t="str">
            <v>130</v>
          </cell>
          <cell r="X60" t="str">
            <v>0</v>
          </cell>
          <cell r="Y60" t="str">
            <v>80</v>
          </cell>
          <cell r="Z60" t="str">
            <v>0</v>
          </cell>
          <cell r="AA60" t="str">
            <v>0</v>
          </cell>
          <cell r="AB60" t="str">
            <v/>
          </cell>
          <cell r="AC60" t="str">
            <v>-</v>
          </cell>
          <cell r="AE60" t="str">
            <v>-</v>
          </cell>
          <cell r="AF60" t="str">
            <v>-</v>
          </cell>
          <cell r="AG60" t="str">
            <v>-</v>
          </cell>
          <cell r="AH60" t="str">
            <v>-</v>
          </cell>
          <cell r="AI60" t="str">
            <v>-</v>
          </cell>
          <cell r="AJ60" t="str">
            <v>-</v>
          </cell>
          <cell r="AK60" t="str">
            <v>-</v>
          </cell>
          <cell r="AL60" t="str">
            <v>-</v>
          </cell>
          <cell r="AM60" t="str">
            <v>CL</v>
          </cell>
          <cell r="AN60" t="str">
            <v>-</v>
          </cell>
          <cell r="AO60" t="str">
            <v>-</v>
          </cell>
          <cell r="AP60" t="str">
            <v>-</v>
          </cell>
          <cell r="AQ60" t="str">
            <v>Yes</v>
          </cell>
          <cell r="AR60" t="str">
            <v>Yes</v>
          </cell>
          <cell r="AS60" t="str">
            <v>Yes</v>
          </cell>
          <cell r="AT60" t="str">
            <v>Pending</v>
          </cell>
          <cell r="AU60" t="str">
            <v>-</v>
          </cell>
          <cell r="AV60" t="str">
            <v>-</v>
          </cell>
          <cell r="AW60" t="str">
            <v>-</v>
          </cell>
          <cell r="AX60" t="str">
            <v>-</v>
          </cell>
          <cell r="AY60" t="str">
            <v>-</v>
          </cell>
          <cell r="AZ60" t="str">
            <v>-</v>
          </cell>
          <cell r="BA60" t="str">
            <v>Yes</v>
          </cell>
          <cell r="BB60" t="str">
            <v>-</v>
          </cell>
          <cell r="BC60" t="str">
            <v>-</v>
          </cell>
          <cell r="BD60" t="str">
            <v>365</v>
          </cell>
          <cell r="BE60" t="str">
            <v>1</v>
          </cell>
          <cell r="BF60">
            <v>10.119999999999999</v>
          </cell>
          <cell r="BG60" t="str">
            <v>Bulk</v>
          </cell>
          <cell r="BH60" t="str">
            <v>-</v>
          </cell>
          <cell r="BI60" t="str">
            <v>-</v>
          </cell>
          <cell r="BJ60" t="str">
            <v>-</v>
          </cell>
          <cell r="BK60" t="str">
            <v>-</v>
          </cell>
          <cell r="BL60" t="str">
            <v>-</v>
          </cell>
          <cell r="BM60" t="str">
            <v>-</v>
          </cell>
          <cell r="BN60" t="str">
            <v>-</v>
          </cell>
          <cell r="BO60" t="str">
            <v>-</v>
          </cell>
          <cell r="BP60" t="str">
            <v>ACT</v>
          </cell>
        </row>
        <row r="61">
          <cell r="B61">
            <v>10000008200</v>
          </cell>
          <cell r="C61" t="str">
            <v>AdvancePierre™</v>
          </cell>
          <cell r="D61" t="str">
            <v>-</v>
          </cell>
          <cell r="E61">
            <v>130</v>
          </cell>
          <cell r="F61" t="str">
            <v>AdvancePierre™ Fully Cooked Flamebroiled Beef Patties, 1.96 oz</v>
          </cell>
          <cell r="G61" t="str">
            <v>Flame Grilled Beef Pattie, 1.95 oz.</v>
          </cell>
          <cell r="H61" t="str">
            <v>-</v>
          </cell>
          <cell r="I61" t="str">
            <v>-</v>
          </cell>
          <cell r="J61" t="str">
            <v/>
          </cell>
          <cell r="K61">
            <v>17.55</v>
          </cell>
          <cell r="L61">
            <v>144</v>
          </cell>
          <cell r="M61" t="str">
            <v>1 piece</v>
          </cell>
          <cell r="N61">
            <v>1.5</v>
          </cell>
          <cell r="O61" t="str">
            <v>-</v>
          </cell>
          <cell r="P61" t="str">
            <v>-</v>
          </cell>
          <cell r="Q61" t="str">
            <v>130</v>
          </cell>
          <cell r="R61" t="str">
            <v>10</v>
          </cell>
          <cell r="S61" t="str">
            <v>4</v>
          </cell>
          <cell r="T61" t="str">
            <v>170</v>
          </cell>
          <cell r="U61" t="str">
            <v>1</v>
          </cell>
          <cell r="V61" t="str">
            <v>9</v>
          </cell>
          <cell r="W61" t="str">
            <v>90</v>
          </cell>
          <cell r="X61" t="str">
            <v>0.5</v>
          </cell>
          <cell r="Y61" t="str">
            <v>25</v>
          </cell>
          <cell r="Z61" t="str">
            <v>1</v>
          </cell>
          <cell r="AA61" t="str">
            <v>0</v>
          </cell>
          <cell r="AB61" t="str">
            <v>Yes</v>
          </cell>
          <cell r="AC61" t="str">
            <v>-</v>
          </cell>
          <cell r="AE61" t="str">
            <v>-</v>
          </cell>
          <cell r="AF61" t="str">
            <v>-</v>
          </cell>
          <cell r="AG61" t="str">
            <v>-</v>
          </cell>
          <cell r="AH61" t="str">
            <v>-</v>
          </cell>
          <cell r="AI61" t="str">
            <v>-</v>
          </cell>
          <cell r="AJ61" t="str">
            <v>-</v>
          </cell>
          <cell r="AK61" t="str">
            <v>-</v>
          </cell>
          <cell r="AL61">
            <v>0</v>
          </cell>
          <cell r="AM61" t="str">
            <v>CL</v>
          </cell>
          <cell r="AN61" t="str">
            <v>-</v>
          </cell>
          <cell r="AO61" t="str">
            <v>-</v>
          </cell>
          <cell r="AP61" t="str">
            <v>-</v>
          </cell>
          <cell r="AQ61" t="str">
            <v>-</v>
          </cell>
          <cell r="AR61" t="str">
            <v>Yes</v>
          </cell>
          <cell r="AS61" t="str">
            <v>-</v>
          </cell>
          <cell r="AT61" t="str">
            <v>Pending</v>
          </cell>
          <cell r="AU61" t="str">
            <v>-</v>
          </cell>
          <cell r="AV61" t="str">
            <v>Yes</v>
          </cell>
          <cell r="AW61" t="str">
            <v>-</v>
          </cell>
          <cell r="AX61" t="str">
            <v>-</v>
          </cell>
          <cell r="AY61" t="str">
            <v>-</v>
          </cell>
          <cell r="AZ61" t="str">
            <v>-</v>
          </cell>
          <cell r="BA61" t="str">
            <v>-</v>
          </cell>
          <cell r="BB61" t="str">
            <v>-</v>
          </cell>
          <cell r="BC61" t="str">
            <v>-</v>
          </cell>
          <cell r="BD61" t="str">
            <v>455</v>
          </cell>
          <cell r="BE61" t="str">
            <v>3</v>
          </cell>
          <cell r="BF61">
            <v>5.8500000000000005</v>
          </cell>
          <cell r="BG61" t="str">
            <v>3 clear pillow bags</v>
          </cell>
          <cell r="BH61" t="str">
            <v>-</v>
          </cell>
          <cell r="BI61" t="str">
            <v>-</v>
          </cell>
          <cell r="BJ61" t="str">
            <v>-</v>
          </cell>
          <cell r="BK61" t="str">
            <v>-</v>
          </cell>
          <cell r="BL61" t="str">
            <v>-</v>
          </cell>
          <cell r="BM61" t="str">
            <v>-</v>
          </cell>
          <cell r="BN61" t="str">
            <v>-</v>
          </cell>
          <cell r="BO61" t="str">
            <v>-</v>
          </cell>
          <cell r="BP61" t="str">
            <v>ACT</v>
          </cell>
        </row>
        <row r="62">
          <cell r="B62">
            <v>10000023420</v>
          </cell>
          <cell r="C62" t="str">
            <v>AdvancePierre™</v>
          </cell>
          <cell r="D62" t="str">
            <v>-</v>
          </cell>
          <cell r="E62">
            <v>130</v>
          </cell>
          <cell r="F62" t="str">
            <v>AdvancePierre™ Breaded Steak Pattie, 3.8 oz.</v>
          </cell>
          <cell r="G62" t="str">
            <v>Breaded Steak Pattie, 3.8 oz.</v>
          </cell>
          <cell r="H62" t="str">
            <v>WG</v>
          </cell>
          <cell r="I62" t="str">
            <v>-</v>
          </cell>
          <cell r="J62" t="str">
            <v>100154 / 100155</v>
          </cell>
          <cell r="K62">
            <v>30.88</v>
          </cell>
          <cell r="L62">
            <v>130</v>
          </cell>
          <cell r="M62" t="str">
            <v>1 piece</v>
          </cell>
          <cell r="N62">
            <v>2</v>
          </cell>
          <cell r="O62">
            <v>1</v>
          </cell>
          <cell r="P62" t="str">
            <v>-</v>
          </cell>
          <cell r="Q62" t="str">
            <v>300</v>
          </cell>
          <cell r="R62" t="str">
            <v>18</v>
          </cell>
          <cell r="S62" t="str">
            <v>6</v>
          </cell>
          <cell r="T62" t="str">
            <v>530</v>
          </cell>
          <cell r="U62" t="str">
            <v>16</v>
          </cell>
          <cell r="V62" t="str">
            <v>16</v>
          </cell>
          <cell r="W62" t="str">
            <v>160</v>
          </cell>
          <cell r="X62" t="str">
            <v>0</v>
          </cell>
          <cell r="Y62" t="str">
            <v>65</v>
          </cell>
          <cell r="Z62" t="str">
            <v>2</v>
          </cell>
          <cell r="AA62" t="str">
            <v>0</v>
          </cell>
          <cell r="AB62" t="str">
            <v>Yes</v>
          </cell>
          <cell r="AC62" t="str">
            <v>-</v>
          </cell>
          <cell r="AE62" t="str">
            <v>-</v>
          </cell>
          <cell r="AF62" t="str">
            <v>-</v>
          </cell>
          <cell r="AG62" t="str">
            <v>-</v>
          </cell>
          <cell r="AH62" t="str">
            <v>-</v>
          </cell>
          <cell r="AI62" t="str">
            <v>-</v>
          </cell>
          <cell r="AK62" t="str">
            <v>-</v>
          </cell>
          <cell r="AL62" t="str">
            <v>-</v>
          </cell>
          <cell r="AM62" t="str">
            <v>CY</v>
          </cell>
          <cell r="AN62" t="str">
            <v>-</v>
          </cell>
          <cell r="AO62" t="str">
            <v>-</v>
          </cell>
          <cell r="AP62" t="str">
            <v>-</v>
          </cell>
          <cell r="AQ62" t="str">
            <v>Yes</v>
          </cell>
          <cell r="AR62" t="str">
            <v>Yes</v>
          </cell>
          <cell r="AS62" t="str">
            <v>-</v>
          </cell>
          <cell r="AT62" t="str">
            <v>Yes</v>
          </cell>
          <cell r="AU62" t="str">
            <v>-</v>
          </cell>
          <cell r="AV62" t="str">
            <v>-</v>
          </cell>
          <cell r="AW62" t="str">
            <v>-</v>
          </cell>
          <cell r="AX62" t="str">
            <v>-</v>
          </cell>
          <cell r="AY62" t="str">
            <v>Yes</v>
          </cell>
          <cell r="AZ62" t="str">
            <v>-</v>
          </cell>
          <cell r="BA62" t="str">
            <v>-</v>
          </cell>
          <cell r="BB62" t="str">
            <v>-</v>
          </cell>
          <cell r="BC62" t="str">
            <v>-</v>
          </cell>
          <cell r="BD62" t="str">
            <v>455</v>
          </cell>
          <cell r="BE62" t="str">
            <v>1</v>
          </cell>
          <cell r="BF62">
            <v>30.88</v>
          </cell>
          <cell r="BG62" t="str">
            <v>Bulk</v>
          </cell>
          <cell r="BH62" t="str">
            <v>-</v>
          </cell>
          <cell r="BI62" t="str">
            <v>-</v>
          </cell>
          <cell r="BJ62" t="str">
            <v>-</v>
          </cell>
          <cell r="BK62" t="str">
            <v>-</v>
          </cell>
          <cell r="BL62" t="str">
            <v>-</v>
          </cell>
          <cell r="BM62" t="str">
            <v>-</v>
          </cell>
          <cell r="BN62" t="str">
            <v>-</v>
          </cell>
          <cell r="BO62" t="str">
            <v>-</v>
          </cell>
          <cell r="BP62" t="str">
            <v>DNB SY22-23</v>
          </cell>
        </row>
        <row r="63">
          <cell r="B63">
            <v>10000019237</v>
          </cell>
          <cell r="C63" t="str">
            <v>AdvancePierre™</v>
          </cell>
          <cell r="D63" t="str">
            <v>-</v>
          </cell>
          <cell r="E63">
            <v>130</v>
          </cell>
          <cell r="F63" t="str">
            <v>AdvancePierre™ Fully Cooked Whole Grain Breaded Country Fried Beef Steak Patties, 3.79 oz</v>
          </cell>
          <cell r="G63" t="str">
            <v>Breaded Steak Pattie, 3.8 oz.</v>
          </cell>
          <cell r="H63" t="str">
            <v>WG</v>
          </cell>
          <cell r="I63" t="str">
            <v>-</v>
          </cell>
          <cell r="J63" t="str">
            <v/>
          </cell>
          <cell r="K63">
            <v>9.5</v>
          </cell>
          <cell r="L63">
            <v>40</v>
          </cell>
          <cell r="M63" t="str">
            <v>1 piece</v>
          </cell>
          <cell r="N63">
            <v>2</v>
          </cell>
          <cell r="O63">
            <v>1</v>
          </cell>
          <cell r="P63" t="str">
            <v>-</v>
          </cell>
          <cell r="Q63" t="str">
            <v>330</v>
          </cell>
          <cell r="R63" t="str">
            <v>21</v>
          </cell>
          <cell r="S63" t="str">
            <v>6</v>
          </cell>
          <cell r="T63" t="str">
            <v>530</v>
          </cell>
          <cell r="U63" t="str">
            <v>16</v>
          </cell>
          <cell r="V63" t="str">
            <v>17</v>
          </cell>
          <cell r="W63" t="str">
            <v>190</v>
          </cell>
          <cell r="X63" t="str">
            <v>0</v>
          </cell>
          <cell r="Y63" t="str">
            <v>50</v>
          </cell>
          <cell r="Z63" t="str">
            <v>3</v>
          </cell>
          <cell r="AA63" t="str">
            <v>0</v>
          </cell>
          <cell r="AB63" t="str">
            <v>Yes</v>
          </cell>
          <cell r="AC63" t="str">
            <v>-</v>
          </cell>
          <cell r="AE63" t="str">
            <v>-</v>
          </cell>
          <cell r="AF63" t="str">
            <v>-</v>
          </cell>
          <cell r="AG63" t="str">
            <v>-</v>
          </cell>
          <cell r="AH63" t="str">
            <v>-</v>
          </cell>
          <cell r="AI63" t="str">
            <v>-</v>
          </cell>
          <cell r="AK63" t="str">
            <v>-</v>
          </cell>
          <cell r="AL63" t="str">
            <v>-</v>
          </cell>
          <cell r="AM63" t="str">
            <v>CL</v>
          </cell>
          <cell r="AN63" t="str">
            <v>-</v>
          </cell>
          <cell r="AO63" t="str">
            <v>-</v>
          </cell>
          <cell r="AP63" t="str">
            <v>-</v>
          </cell>
          <cell r="AQ63" t="str">
            <v>-</v>
          </cell>
          <cell r="AR63" t="str">
            <v>-</v>
          </cell>
          <cell r="AS63" t="str">
            <v>-</v>
          </cell>
          <cell r="AT63" t="str">
            <v>No</v>
          </cell>
          <cell r="AU63" t="str">
            <v>-</v>
          </cell>
          <cell r="AV63" t="str">
            <v>-</v>
          </cell>
          <cell r="AW63" t="str">
            <v>-</v>
          </cell>
          <cell r="AX63" t="str">
            <v>-</v>
          </cell>
          <cell r="AY63" t="str">
            <v>Yes</v>
          </cell>
          <cell r="AZ63" t="str">
            <v>-</v>
          </cell>
          <cell r="BA63" t="str">
            <v>-</v>
          </cell>
          <cell r="BB63" t="str">
            <v>-</v>
          </cell>
          <cell r="BC63" t="str">
            <v>-</v>
          </cell>
          <cell r="BD63" t="str">
            <v>455</v>
          </cell>
          <cell r="BE63" t="str">
            <v>2</v>
          </cell>
          <cell r="BF63">
            <v>4.75</v>
          </cell>
          <cell r="BG63" t="str">
            <v>Bulk</v>
          </cell>
          <cell r="BH63" t="str">
            <v>-</v>
          </cell>
          <cell r="BI63" t="str">
            <v>-</v>
          </cell>
          <cell r="BJ63" t="str">
            <v>-</v>
          </cell>
          <cell r="BK63" t="str">
            <v>-</v>
          </cell>
          <cell r="BL63" t="str">
            <v>-</v>
          </cell>
          <cell r="BM63" t="str">
            <v>-</v>
          </cell>
          <cell r="BN63" t="str">
            <v>-</v>
          </cell>
          <cell r="BO63" t="str">
            <v>-</v>
          </cell>
          <cell r="BP63" t="str">
            <v>DNB SY20-21</v>
          </cell>
        </row>
        <row r="64">
          <cell r="B64">
            <v>10000037831</v>
          </cell>
          <cell r="C64" t="str">
            <v>Tyson®</v>
          </cell>
          <cell r="D64" t="str">
            <v>-</v>
          </cell>
          <cell r="E64">
            <v>130</v>
          </cell>
          <cell r="F64" t="str">
            <v>Tyson® Fully Cooked, Whole Grain Breaded Traditional Drumsticks</v>
          </cell>
          <cell r="G64" t="str">
            <v>Whole Grain Breaded Chicken Drumsticks</v>
          </cell>
          <cell r="H64" t="str">
            <v>WG</v>
          </cell>
          <cell r="I64" t="str">
            <v>Dark</v>
          </cell>
          <cell r="J64" t="str">
            <v>100103D</v>
          </cell>
          <cell r="K64">
            <v>29.64</v>
          </cell>
          <cell r="L64" t="str">
            <v>92-113</v>
          </cell>
          <cell r="M64" t="str">
            <v>1 piece</v>
          </cell>
          <cell r="N64">
            <v>2</v>
          </cell>
          <cell r="O64">
            <v>0.75</v>
          </cell>
          <cell r="P64" t="str">
            <v>-</v>
          </cell>
          <cell r="Q64" t="str">
            <v>220</v>
          </cell>
          <cell r="R64" t="str">
            <v>13</v>
          </cell>
          <cell r="S64" t="str">
            <v>3</v>
          </cell>
          <cell r="T64" t="str">
            <v>530</v>
          </cell>
          <cell r="U64" t="str">
            <v>6</v>
          </cell>
          <cell r="V64" t="str">
            <v>19</v>
          </cell>
          <cell r="W64" t="str">
            <v>120</v>
          </cell>
          <cell r="X64" t="str">
            <v>0</v>
          </cell>
          <cell r="Y64" t="str">
            <v>60</v>
          </cell>
          <cell r="Z64" t="str">
            <v>1</v>
          </cell>
          <cell r="AA64" t="str">
            <v>0</v>
          </cell>
          <cell r="AB64" t="str">
            <v/>
          </cell>
          <cell r="AC64" t="str">
            <v>-</v>
          </cell>
          <cell r="AE64" t="str">
            <v>-</v>
          </cell>
          <cell r="AF64" t="str">
            <v>-</v>
          </cell>
          <cell r="AG64" t="str">
            <v>-</v>
          </cell>
          <cell r="AH64" t="str">
            <v>-</v>
          </cell>
          <cell r="AI64" t="str">
            <v>-</v>
          </cell>
          <cell r="AJ64" t="str">
            <v>-</v>
          </cell>
          <cell r="AK64" t="str">
            <v>-</v>
          </cell>
          <cell r="AL64">
            <v>0</v>
          </cell>
          <cell r="AM64" t="str">
            <v>SUB</v>
          </cell>
          <cell r="AN64">
            <v>16660100928</v>
          </cell>
          <cell r="AO64" t="str">
            <v>-</v>
          </cell>
          <cell r="AP64" t="str">
            <v>-</v>
          </cell>
          <cell r="AQ64" t="str">
            <v>Yes</v>
          </cell>
          <cell r="AR64" t="str">
            <v>Yes</v>
          </cell>
          <cell r="AS64" t="str">
            <v>Yes</v>
          </cell>
          <cell r="AT64" t="str">
            <v>Yes</v>
          </cell>
          <cell r="AU64" t="str">
            <v>-</v>
          </cell>
          <cell r="AV64" t="str">
            <v>-</v>
          </cell>
          <cell r="AW64" t="str">
            <v>-</v>
          </cell>
          <cell r="AX64" t="str">
            <v>-</v>
          </cell>
          <cell r="AY64" t="str">
            <v>Yes</v>
          </cell>
          <cell r="AZ64" t="str">
            <v>Yes</v>
          </cell>
          <cell r="BA64" t="str">
            <v>-</v>
          </cell>
          <cell r="BB64" t="str">
            <v>-</v>
          </cell>
          <cell r="BC64" t="str">
            <v>-</v>
          </cell>
          <cell r="BD64" t="str">
            <v>365</v>
          </cell>
          <cell r="BE64" t="str">
            <v>4</v>
          </cell>
          <cell r="BF64">
            <v>7.41</v>
          </cell>
          <cell r="BG64" t="str">
            <v>Bulk</v>
          </cell>
          <cell r="BH64" t="str">
            <v>-</v>
          </cell>
          <cell r="BI64" t="str">
            <v>-</v>
          </cell>
          <cell r="BJ64" t="str">
            <v>-</v>
          </cell>
          <cell r="BK64" t="str">
            <v>-</v>
          </cell>
          <cell r="BL64" t="str">
            <v>-</v>
          </cell>
          <cell r="BM64" t="str">
            <v>-</v>
          </cell>
          <cell r="BN64" t="str">
            <v>-</v>
          </cell>
          <cell r="BO64" t="str">
            <v>-</v>
          </cell>
          <cell r="BP64" t="str">
            <v>DNB SY24-25</v>
          </cell>
        </row>
        <row r="65">
          <cell r="B65">
            <v>10023760928</v>
          </cell>
          <cell r="C65" t="str">
            <v>Tyson®</v>
          </cell>
          <cell r="D65" t="str">
            <v>-</v>
          </cell>
          <cell r="E65">
            <v>130</v>
          </cell>
          <cell r="F65" t="str">
            <v>Tyson® Fully Cooked, Whole Grain Breaded Breast Patties, 3.63 oz.</v>
          </cell>
          <cell r="G65" t="str">
            <v>Whole Grain Breaded Chicken Patties, 3.63 oz.</v>
          </cell>
          <cell r="H65" t="str">
            <v>WG</v>
          </cell>
          <cell r="I65" t="str">
            <v>White</v>
          </cell>
          <cell r="J65" t="str">
            <v/>
          </cell>
          <cell r="K65">
            <v>13.53</v>
          </cell>
          <cell r="L65">
            <v>60</v>
          </cell>
          <cell r="M65" t="str">
            <v>1 piece</v>
          </cell>
          <cell r="N65">
            <v>2</v>
          </cell>
          <cell r="O65">
            <v>1</v>
          </cell>
          <cell r="P65" t="str">
            <v>-</v>
          </cell>
          <cell r="Q65" t="str">
            <v>260</v>
          </cell>
          <cell r="R65" t="str">
            <v>15</v>
          </cell>
          <cell r="S65" t="str">
            <v>3.5</v>
          </cell>
          <cell r="T65" t="str">
            <v>530</v>
          </cell>
          <cell r="U65" t="str">
            <v>13</v>
          </cell>
          <cell r="V65" t="str">
            <v>18</v>
          </cell>
          <cell r="W65" t="str">
            <v>130</v>
          </cell>
          <cell r="X65" t="str">
            <v>0</v>
          </cell>
          <cell r="Y65" t="str">
            <v>50</v>
          </cell>
          <cell r="Z65" t="str">
            <v>1</v>
          </cell>
          <cell r="AA65" t="str">
            <v>0</v>
          </cell>
          <cell r="AB65" t="str">
            <v>Yes</v>
          </cell>
          <cell r="AC65" t="str">
            <v>-</v>
          </cell>
          <cell r="AE65" t="str">
            <v>-</v>
          </cell>
          <cell r="AF65" t="str">
            <v>-</v>
          </cell>
          <cell r="AG65" t="str">
            <v>-</v>
          </cell>
          <cell r="AH65" t="str">
            <v>-</v>
          </cell>
          <cell r="AI65" t="str">
            <v>-</v>
          </cell>
          <cell r="AK65" t="str">
            <v>-</v>
          </cell>
          <cell r="AL65" t="str">
            <v>-</v>
          </cell>
          <cell r="AM65" t="str">
            <v>CL</v>
          </cell>
          <cell r="AN65" t="str">
            <v>-</v>
          </cell>
          <cell r="AO65" t="str">
            <v>-</v>
          </cell>
          <cell r="AP65" t="str">
            <v>-</v>
          </cell>
          <cell r="AQ65" t="str">
            <v>Yes</v>
          </cell>
          <cell r="AR65" t="str">
            <v>Yes</v>
          </cell>
          <cell r="AS65" t="str">
            <v>Yes</v>
          </cell>
          <cell r="AT65" t="str">
            <v>Yes</v>
          </cell>
          <cell r="AU65" t="str">
            <v>-</v>
          </cell>
          <cell r="AV65" t="str">
            <v>Yes</v>
          </cell>
          <cell r="AW65" t="str">
            <v>-</v>
          </cell>
          <cell r="AX65" t="str">
            <v>-</v>
          </cell>
          <cell r="AY65" t="str">
            <v>Yes</v>
          </cell>
          <cell r="AZ65" t="str">
            <v>Yes</v>
          </cell>
          <cell r="BA65" t="str">
            <v>-</v>
          </cell>
          <cell r="BB65" t="str">
            <v>-</v>
          </cell>
          <cell r="BC65" t="str">
            <v>-</v>
          </cell>
          <cell r="BD65" t="str">
            <v>365</v>
          </cell>
          <cell r="BE65" t="str">
            <v>2</v>
          </cell>
          <cell r="BF65">
            <v>6.7649999999999997</v>
          </cell>
          <cell r="BG65" t="str">
            <v>Bulk</v>
          </cell>
          <cell r="BH65" t="str">
            <v>-</v>
          </cell>
          <cell r="BI65" t="str">
            <v>-</v>
          </cell>
          <cell r="BJ65" t="str">
            <v>-</v>
          </cell>
          <cell r="BK65" t="str">
            <v>-</v>
          </cell>
          <cell r="BL65" t="str">
            <v>-</v>
          </cell>
          <cell r="BM65" t="str">
            <v>-</v>
          </cell>
          <cell r="BN65" t="str">
            <v>-</v>
          </cell>
          <cell r="BO65" t="str">
            <v>-</v>
          </cell>
          <cell r="BP65" t="str">
            <v>DNB SY22-23</v>
          </cell>
        </row>
        <row r="66">
          <cell r="B66">
            <v>10000097813</v>
          </cell>
          <cell r="C66" t="str">
            <v>AdvancePierre™</v>
          </cell>
          <cell r="D66" t="str">
            <v>-</v>
          </cell>
          <cell r="E66" t="str">
            <v>-</v>
          </cell>
          <cell r="F66" t="str">
            <v>AdvancePierre™ Fully Cooked Flamebroiled Beef Salisbury Steak, 2.61 oz</v>
          </cell>
          <cell r="G66" t="str">
            <v>Flamebroiled Beef Salisbury Steak, 2.6 oz.</v>
          </cell>
          <cell r="H66" t="str">
            <v>-</v>
          </cell>
          <cell r="I66" t="str">
            <v>-</v>
          </cell>
          <cell r="J66" t="str">
            <v/>
          </cell>
          <cell r="K66">
            <v>22.75</v>
          </cell>
          <cell r="L66">
            <v>140</v>
          </cell>
          <cell r="M66" t="str">
            <v>1 piece</v>
          </cell>
          <cell r="N66">
            <v>2</v>
          </cell>
          <cell r="O66" t="str">
            <v>-</v>
          </cell>
          <cell r="P66" t="str">
            <v>-</v>
          </cell>
          <cell r="Q66" t="str">
            <v>160</v>
          </cell>
          <cell r="R66" t="str">
            <v>10</v>
          </cell>
          <cell r="S66" t="str">
            <v>4</v>
          </cell>
          <cell r="T66" t="str">
            <v>530</v>
          </cell>
          <cell r="U66" t="str">
            <v>2</v>
          </cell>
          <cell r="V66" t="str">
            <v>13</v>
          </cell>
          <cell r="W66" t="str">
            <v>90</v>
          </cell>
          <cell r="X66" t="str">
            <v>0.5</v>
          </cell>
          <cell r="Y66" t="str">
            <v>35</v>
          </cell>
          <cell r="Z66" t="str">
            <v>1</v>
          </cell>
          <cell r="AA66" t="str">
            <v>1</v>
          </cell>
          <cell r="AB66" t="str">
            <v>Yes</v>
          </cell>
          <cell r="AC66" t="str">
            <v>-</v>
          </cell>
          <cell r="AE66" t="str">
            <v>-</v>
          </cell>
          <cell r="AF66" t="str">
            <v>-</v>
          </cell>
          <cell r="AG66" t="str">
            <v>-</v>
          </cell>
          <cell r="AH66" t="str">
            <v>-</v>
          </cell>
          <cell r="AI66" t="str">
            <v>-</v>
          </cell>
          <cell r="AK66" t="str">
            <v>-</v>
          </cell>
          <cell r="AL66" t="str">
            <v>-</v>
          </cell>
          <cell r="AM66" t="str">
            <v>CL</v>
          </cell>
          <cell r="AN66" t="str">
            <v>-</v>
          </cell>
          <cell r="AO66" t="str">
            <v>-</v>
          </cell>
          <cell r="AP66" t="str">
            <v>-</v>
          </cell>
          <cell r="AQ66" t="str">
            <v>-</v>
          </cell>
          <cell r="AR66" t="str">
            <v>-</v>
          </cell>
          <cell r="AS66" t="str">
            <v>-</v>
          </cell>
          <cell r="AT66" t="str">
            <v>No</v>
          </cell>
          <cell r="AU66" t="str">
            <v>-</v>
          </cell>
          <cell r="AV66" t="str">
            <v>Yes</v>
          </cell>
          <cell r="AW66" t="str">
            <v>Yes</v>
          </cell>
          <cell r="AX66" t="str">
            <v>-</v>
          </cell>
          <cell r="AY66" t="str">
            <v>-</v>
          </cell>
          <cell r="AZ66" t="str">
            <v>-</v>
          </cell>
          <cell r="BA66" t="str">
            <v>-</v>
          </cell>
          <cell r="BB66" t="str">
            <v>-</v>
          </cell>
          <cell r="BC66" t="str">
            <v>-</v>
          </cell>
          <cell r="BD66" t="str">
            <v>365</v>
          </cell>
          <cell r="BE66" t="str">
            <v>1</v>
          </cell>
          <cell r="BF66">
            <v>22.75</v>
          </cell>
          <cell r="BG66" t="str">
            <v>Bulk</v>
          </cell>
          <cell r="BH66" t="str">
            <v>-</v>
          </cell>
          <cell r="BI66" t="str">
            <v>-</v>
          </cell>
          <cell r="BJ66" t="str">
            <v>-</v>
          </cell>
          <cell r="BK66" t="str">
            <v>-</v>
          </cell>
          <cell r="BL66" t="str">
            <v>-</v>
          </cell>
          <cell r="BM66" t="str">
            <v>-</v>
          </cell>
          <cell r="BN66" t="str">
            <v>-</v>
          </cell>
          <cell r="BO66" t="str">
            <v>-</v>
          </cell>
          <cell r="BP66" t="str">
            <v>DNB SY19-20</v>
          </cell>
        </row>
        <row r="67">
          <cell r="B67">
            <v>10000010577</v>
          </cell>
          <cell r="C67" t="str">
            <v>Pierre®</v>
          </cell>
          <cell r="D67" t="str">
            <v>-</v>
          </cell>
          <cell r="E67">
            <v>130</v>
          </cell>
          <cell r="F67" t="str">
            <v>AdvancePierre™ Fully Cooked Beef Sausage Pattie on a Whole Grain Biscuit, 3.11oz</v>
          </cell>
          <cell r="G67" t="str">
            <v>IW Beef Sausage Biscuit Sandwich, 3.1 oz.</v>
          </cell>
          <cell r="H67" t="str">
            <v>WG</v>
          </cell>
          <cell r="I67" t="str">
            <v>-</v>
          </cell>
          <cell r="J67" t="str">
            <v/>
          </cell>
          <cell r="K67">
            <v>19.375</v>
          </cell>
          <cell r="L67">
            <v>100</v>
          </cell>
          <cell r="M67" t="str">
            <v>1 sandwich</v>
          </cell>
          <cell r="N67">
            <v>1</v>
          </cell>
          <cell r="O67">
            <v>1.75</v>
          </cell>
          <cell r="P67" t="str">
            <v>-</v>
          </cell>
          <cell r="Q67" t="str">
            <v>220</v>
          </cell>
          <cell r="R67" t="str">
            <v>10</v>
          </cell>
          <cell r="S67" t="str">
            <v>4.5</v>
          </cell>
          <cell r="T67" t="str">
            <v>530</v>
          </cell>
          <cell r="U67" t="str">
            <v>26</v>
          </cell>
          <cell r="V67" t="str">
            <v>9</v>
          </cell>
          <cell r="W67" t="str">
            <v>90</v>
          </cell>
          <cell r="X67" t="str">
            <v>0</v>
          </cell>
          <cell r="Y67" t="str">
            <v>20</v>
          </cell>
          <cell r="Z67" t="str">
            <v>2</v>
          </cell>
          <cell r="AA67" t="str">
            <v>3</v>
          </cell>
          <cell r="AB67" t="str">
            <v>Yes</v>
          </cell>
          <cell r="AC67" t="str">
            <v>-</v>
          </cell>
          <cell r="AE67" t="str">
            <v>-</v>
          </cell>
          <cell r="AF67" t="str">
            <v>-</v>
          </cell>
          <cell r="AG67" t="str">
            <v>-</v>
          </cell>
          <cell r="AH67" t="str">
            <v>-</v>
          </cell>
          <cell r="AI67" t="str">
            <v>-</v>
          </cell>
          <cell r="AK67" t="str">
            <v>-</v>
          </cell>
          <cell r="AL67" t="str">
            <v>-</v>
          </cell>
          <cell r="AM67" t="str">
            <v>CY</v>
          </cell>
          <cell r="AN67" t="str">
            <v>-</v>
          </cell>
          <cell r="AO67" t="str">
            <v>-</v>
          </cell>
          <cell r="AP67" t="str">
            <v>-</v>
          </cell>
          <cell r="AQ67" t="str">
            <v>-</v>
          </cell>
          <cell r="AR67" t="str">
            <v>-</v>
          </cell>
          <cell r="AS67" t="str">
            <v>-</v>
          </cell>
          <cell r="AT67" t="str">
            <v>Yes</v>
          </cell>
          <cell r="AU67" t="str">
            <v>-</v>
          </cell>
          <cell r="AV67" t="str">
            <v>-</v>
          </cell>
          <cell r="AW67" t="str">
            <v>-</v>
          </cell>
          <cell r="AX67" t="str">
            <v>Yes</v>
          </cell>
          <cell r="AY67" t="str">
            <v>Yes</v>
          </cell>
          <cell r="AZ67" t="str">
            <v>-</v>
          </cell>
          <cell r="BA67" t="str">
            <v>-</v>
          </cell>
          <cell r="BB67" t="str">
            <v>-</v>
          </cell>
          <cell r="BC67" t="str">
            <v>-</v>
          </cell>
          <cell r="BD67" t="str">
            <v>365</v>
          </cell>
          <cell r="BE67" t="str">
            <v>100</v>
          </cell>
          <cell r="BF67">
            <v>0.19375000000000001</v>
          </cell>
          <cell r="BG67" t="str">
            <v>IW</v>
          </cell>
          <cell r="BH67" t="str">
            <v>-</v>
          </cell>
          <cell r="BI67" t="str">
            <v>-</v>
          </cell>
          <cell r="BJ67" t="str">
            <v>-</v>
          </cell>
          <cell r="BK67" t="str">
            <v>-</v>
          </cell>
          <cell r="BL67" t="str">
            <v>-</v>
          </cell>
          <cell r="BM67" t="str">
            <v>-</v>
          </cell>
          <cell r="BN67" t="str">
            <v>-</v>
          </cell>
          <cell r="BO67" t="str">
            <v>-</v>
          </cell>
          <cell r="BP67" t="str">
            <v>DNB SY22-23</v>
          </cell>
        </row>
        <row r="68">
          <cell r="B68">
            <v>10000068075</v>
          </cell>
          <cell r="C68" t="str">
            <v>AdvancePierre™</v>
          </cell>
          <cell r="D68" t="str">
            <v>-</v>
          </cell>
          <cell r="E68" t="str">
            <v xml:space="preserve"> - </v>
          </cell>
          <cell r="F68" t="str">
            <v>AdvancePierre™ Fully Cooked Flamebroiled Beef Patties with Mushrooms, 2.39 oz</v>
          </cell>
          <cell r="G68" t="str">
            <v>Beef and Mushroom Pattie, 2.4 oz.</v>
          </cell>
          <cell r="H68" t="str">
            <v>-</v>
          </cell>
          <cell r="I68" t="str">
            <v>-</v>
          </cell>
          <cell r="J68" t="str">
            <v/>
          </cell>
          <cell r="K68">
            <v>31.95</v>
          </cell>
          <cell r="L68">
            <v>213</v>
          </cell>
          <cell r="M68" t="str">
            <v>1 piece</v>
          </cell>
          <cell r="N68">
            <v>2</v>
          </cell>
          <cell r="O68" t="str">
            <v>-</v>
          </cell>
          <cell r="P68">
            <v>0.12</v>
          </cell>
          <cell r="Q68" t="str">
            <v>140</v>
          </cell>
          <cell r="R68" t="str">
            <v>7</v>
          </cell>
          <cell r="S68" t="str">
            <v>3</v>
          </cell>
          <cell r="T68" t="str">
            <v>180</v>
          </cell>
          <cell r="U68" t="str">
            <v>3</v>
          </cell>
          <cell r="V68" t="str">
            <v>12</v>
          </cell>
          <cell r="W68" t="str">
            <v>60</v>
          </cell>
          <cell r="X68" t="str">
            <v>0</v>
          </cell>
          <cell r="Y68" t="str">
            <v>25</v>
          </cell>
          <cell r="Z68" t="str">
            <v>0</v>
          </cell>
          <cell r="AA68" t="str">
            <v>0</v>
          </cell>
          <cell r="AB68" t="str">
            <v>Yes</v>
          </cell>
          <cell r="AC68" t="str">
            <v>-</v>
          </cell>
          <cell r="AE68" t="str">
            <v>CSC</v>
          </cell>
          <cell r="AF68" t="str">
            <v>CSC</v>
          </cell>
          <cell r="AG68" t="str">
            <v>CSC</v>
          </cell>
          <cell r="AH68" t="str">
            <v>CSC</v>
          </cell>
          <cell r="AI68" t="str">
            <v>CSC</v>
          </cell>
          <cell r="AJ68" t="str">
            <v>CSC</v>
          </cell>
          <cell r="AK68">
            <v>20</v>
          </cell>
          <cell r="AL68" t="str">
            <v>-</v>
          </cell>
          <cell r="AM68" t="str">
            <v>CL</v>
          </cell>
          <cell r="AN68" t="str">
            <v>-</v>
          </cell>
          <cell r="AO68" t="str">
            <v>-</v>
          </cell>
          <cell r="AP68" t="str">
            <v>-</v>
          </cell>
          <cell r="AQ68" t="str">
            <v>-</v>
          </cell>
          <cell r="AR68" t="str">
            <v>Yes</v>
          </cell>
          <cell r="AS68" t="str">
            <v>-</v>
          </cell>
          <cell r="AT68" t="str">
            <v>No</v>
          </cell>
          <cell r="AU68" t="str">
            <v>-</v>
          </cell>
          <cell r="AV68" t="str">
            <v>Yes</v>
          </cell>
          <cell r="AW68" t="str">
            <v>-</v>
          </cell>
          <cell r="AX68" t="str">
            <v>-</v>
          </cell>
          <cell r="AY68" t="str">
            <v>-</v>
          </cell>
          <cell r="AZ68" t="str">
            <v>-</v>
          </cell>
          <cell r="BA68" t="str">
            <v>-</v>
          </cell>
          <cell r="BB68" t="str">
            <v>-</v>
          </cell>
          <cell r="BC68" t="str">
            <v>-</v>
          </cell>
          <cell r="BD68" t="str">
            <v>365</v>
          </cell>
          <cell r="BE68" t="str">
            <v>1</v>
          </cell>
          <cell r="BF68">
            <v>31.95</v>
          </cell>
          <cell r="BG68" t="str">
            <v>Bulk</v>
          </cell>
          <cell r="BH68" t="str">
            <v>Yes</v>
          </cell>
          <cell r="BI68" t="str">
            <v>-</v>
          </cell>
          <cell r="BJ68" t="str">
            <v>-</v>
          </cell>
          <cell r="BK68" t="str">
            <v>-</v>
          </cell>
          <cell r="BL68" t="str">
            <v>-</v>
          </cell>
          <cell r="BM68" t="str">
            <v>-</v>
          </cell>
          <cell r="BN68" t="str">
            <v>-</v>
          </cell>
          <cell r="BO68" t="str">
            <v>-</v>
          </cell>
          <cell r="BP68" t="str">
            <v>Deleted Spring 24</v>
          </cell>
        </row>
        <row r="69">
          <cell r="B69">
            <v>10000069005</v>
          </cell>
          <cell r="C69" t="str">
            <v>AdvancePierre™</v>
          </cell>
          <cell r="D69" t="str">
            <v>-</v>
          </cell>
          <cell r="E69">
            <v>130</v>
          </cell>
          <cell r="F69" t="str">
            <v>AdvancePierre™ Harvest Breaded Beef Pattie, 3.2 oz.</v>
          </cell>
          <cell r="G69" t="str">
            <v>Harvest Breaded Beef Pattie, 3.2 oz.</v>
          </cell>
          <cell r="H69" t="str">
            <v>WG</v>
          </cell>
          <cell r="I69" t="str">
            <v>-</v>
          </cell>
          <cell r="J69" t="str">
            <v>100154 / 100155</v>
          </cell>
          <cell r="K69">
            <v>30</v>
          </cell>
          <cell r="L69">
            <v>150</v>
          </cell>
          <cell r="M69" t="str">
            <v>1 piece</v>
          </cell>
          <cell r="N69">
            <v>2</v>
          </cell>
          <cell r="O69">
            <v>1</v>
          </cell>
          <cell r="P69" t="str">
            <v>-</v>
          </cell>
          <cell r="Q69" t="str">
            <v>260</v>
          </cell>
          <cell r="R69" t="str">
            <v>16</v>
          </cell>
          <cell r="S69" t="str">
            <v>4</v>
          </cell>
          <cell r="T69" t="str">
            <v>180</v>
          </cell>
          <cell r="U69" t="str">
            <v>16</v>
          </cell>
          <cell r="V69" t="str">
            <v>15</v>
          </cell>
          <cell r="W69" t="str">
            <v>140</v>
          </cell>
          <cell r="X69" t="str">
            <v>0</v>
          </cell>
          <cell r="Y69" t="str">
            <v>30</v>
          </cell>
          <cell r="Z69" t="str">
            <v>3</v>
          </cell>
          <cell r="AA69" t="str">
            <v>1</v>
          </cell>
          <cell r="AB69" t="str">
            <v>Yes</v>
          </cell>
          <cell r="AC69" t="str">
            <v>-</v>
          </cell>
          <cell r="AE69" t="str">
            <v>-</v>
          </cell>
          <cell r="AF69" t="str">
            <v>-</v>
          </cell>
          <cell r="AG69" t="str">
            <v>-</v>
          </cell>
          <cell r="AH69" t="str">
            <v>-</v>
          </cell>
          <cell r="AI69" t="str">
            <v>CSC</v>
          </cell>
          <cell r="AJ69" t="str">
            <v>CSC</v>
          </cell>
          <cell r="AK69">
            <v>30</v>
          </cell>
          <cell r="AL69">
            <v>30</v>
          </cell>
          <cell r="AM69" t="str">
            <v>CY</v>
          </cell>
          <cell r="AN69">
            <v>10000019223</v>
          </cell>
          <cell r="AO69" t="str">
            <v>-</v>
          </cell>
          <cell r="AP69" t="str">
            <v>-</v>
          </cell>
          <cell r="AQ69" t="str">
            <v>Yes</v>
          </cell>
          <cell r="AR69" t="str">
            <v>-</v>
          </cell>
          <cell r="AS69" t="str">
            <v>-</v>
          </cell>
          <cell r="AT69" t="str">
            <v>Yes</v>
          </cell>
          <cell r="AU69" t="str">
            <v>-</v>
          </cell>
          <cell r="AV69" t="str">
            <v>Yes</v>
          </cell>
          <cell r="AW69" t="str">
            <v>-</v>
          </cell>
          <cell r="AX69" t="str">
            <v>-</v>
          </cell>
          <cell r="AY69" t="str">
            <v>Yes</v>
          </cell>
          <cell r="AZ69" t="str">
            <v>-</v>
          </cell>
          <cell r="BA69" t="str">
            <v>-</v>
          </cell>
          <cell r="BB69" t="str">
            <v>-</v>
          </cell>
          <cell r="BC69" t="str">
            <v>-</v>
          </cell>
          <cell r="BD69" t="str">
            <v>455</v>
          </cell>
          <cell r="BE69" t="str">
            <v>5</v>
          </cell>
          <cell r="BF69">
            <v>6</v>
          </cell>
          <cell r="BG69" t="str">
            <v>Bulk</v>
          </cell>
          <cell r="BH69" t="str">
            <v>-</v>
          </cell>
          <cell r="BI69" t="str">
            <v>-</v>
          </cell>
          <cell r="BJ69" t="str">
            <v>-</v>
          </cell>
          <cell r="BK69" t="str">
            <v>-</v>
          </cell>
          <cell r="BL69" t="str">
            <v>Yes</v>
          </cell>
          <cell r="BM69" t="str">
            <v>Yes</v>
          </cell>
          <cell r="BN69" t="str">
            <v>Yes</v>
          </cell>
          <cell r="BO69" t="str">
            <v>Yes</v>
          </cell>
          <cell r="BP69" t="str">
            <v>ACT</v>
          </cell>
        </row>
        <row r="70">
          <cell r="B70">
            <v>10000097812</v>
          </cell>
          <cell r="C70" t="str">
            <v>AdvancePierre™</v>
          </cell>
          <cell r="D70" t="str">
            <v>-</v>
          </cell>
          <cell r="E70" t="str">
            <v>-</v>
          </cell>
          <cell r="F70" t="str">
            <v>AdvancePierre™ Fully Cooked Flamebroiled Beef Salisbury Steak, 2.54 oz</v>
          </cell>
          <cell r="G70" t="str">
            <v>Flame Broiled Salisbury Steak, 2.55oz.</v>
          </cell>
          <cell r="H70" t="str">
            <v>-</v>
          </cell>
          <cell r="I70" t="str">
            <v>-</v>
          </cell>
          <cell r="J70" t="str">
            <v/>
          </cell>
          <cell r="K70">
            <v>22.31</v>
          </cell>
          <cell r="L70">
            <v>140</v>
          </cell>
          <cell r="M70" t="str">
            <v>1 piece</v>
          </cell>
          <cell r="N70">
            <v>2</v>
          </cell>
          <cell r="O70" t="str">
            <v>-</v>
          </cell>
          <cell r="P70" t="str">
            <v>-</v>
          </cell>
          <cell r="Q70" t="str">
            <v>150</v>
          </cell>
          <cell r="R70" t="str">
            <v>10</v>
          </cell>
          <cell r="S70" t="str">
            <v>4</v>
          </cell>
          <cell r="T70" t="str">
            <v>520</v>
          </cell>
          <cell r="U70" t="str">
            <v>2</v>
          </cell>
          <cell r="V70" t="str">
            <v>13</v>
          </cell>
          <cell r="W70" t="str">
            <v>90</v>
          </cell>
          <cell r="X70" t="str">
            <v>0.5</v>
          </cell>
          <cell r="Y70" t="str">
            <v>35</v>
          </cell>
          <cell r="Z70" t="str">
            <v>1</v>
          </cell>
          <cell r="AA70" t="str">
            <v>1</v>
          </cell>
          <cell r="AB70" t="str">
            <v>Yes</v>
          </cell>
          <cell r="AC70" t="str">
            <v>-</v>
          </cell>
          <cell r="AE70" t="str">
            <v>-</v>
          </cell>
          <cell r="AF70" t="str">
            <v>-</v>
          </cell>
          <cell r="AG70" t="str">
            <v>-</v>
          </cell>
          <cell r="AH70" t="str">
            <v>-</v>
          </cell>
          <cell r="AI70" t="str">
            <v>-</v>
          </cell>
          <cell r="AK70" t="str">
            <v>-</v>
          </cell>
          <cell r="AL70" t="str">
            <v>-</v>
          </cell>
          <cell r="AM70" t="str">
            <v>CL</v>
          </cell>
          <cell r="AN70" t="str">
            <v>-</v>
          </cell>
          <cell r="AO70" t="str">
            <v>-</v>
          </cell>
          <cell r="AP70" t="str">
            <v>-</v>
          </cell>
          <cell r="AQ70" t="str">
            <v>-</v>
          </cell>
          <cell r="AR70" t="str">
            <v>-</v>
          </cell>
          <cell r="AS70" t="str">
            <v>-</v>
          </cell>
          <cell r="AT70" t="str">
            <v>No</v>
          </cell>
          <cell r="AU70" t="str">
            <v>-</v>
          </cell>
          <cell r="AV70" t="str">
            <v>Yes</v>
          </cell>
          <cell r="AW70" t="str">
            <v>Yes</v>
          </cell>
          <cell r="AX70" t="str">
            <v>-</v>
          </cell>
          <cell r="AY70" t="str">
            <v>-</v>
          </cell>
          <cell r="AZ70" t="str">
            <v>-</v>
          </cell>
          <cell r="BA70" t="str">
            <v>-</v>
          </cell>
          <cell r="BB70" t="str">
            <v>-</v>
          </cell>
          <cell r="BC70" t="str">
            <v>-</v>
          </cell>
          <cell r="BD70" t="str">
            <v>365</v>
          </cell>
          <cell r="BE70" t="str">
            <v>1</v>
          </cell>
          <cell r="BF70">
            <v>22.31</v>
          </cell>
          <cell r="BG70" t="str">
            <v>Bulk</v>
          </cell>
          <cell r="BH70" t="str">
            <v>-</v>
          </cell>
          <cell r="BI70" t="str">
            <v>-</v>
          </cell>
          <cell r="BJ70" t="str">
            <v>-</v>
          </cell>
          <cell r="BK70" t="str">
            <v>-</v>
          </cell>
          <cell r="BL70" t="str">
            <v>-</v>
          </cell>
          <cell r="BM70" t="str">
            <v>-</v>
          </cell>
          <cell r="BN70" t="str">
            <v>-</v>
          </cell>
          <cell r="BO70" t="str">
            <v>-</v>
          </cell>
          <cell r="BP70" t="str">
            <v>DNB SY19-20</v>
          </cell>
        </row>
        <row r="71">
          <cell r="B71">
            <v>10000037343</v>
          </cell>
          <cell r="C71" t="str">
            <v>AdvancePierre™</v>
          </cell>
          <cell r="D71" t="str">
            <v>-</v>
          </cell>
          <cell r="E71">
            <v>130</v>
          </cell>
          <cell r="F71" t="str">
            <v>AdvancePierre™ Loaded Cheeseburger Mini Patty, 1.33 oz.</v>
          </cell>
          <cell r="G71" t="str">
            <v>Loaded Cheeseburger Mini Pattie, 1.33 oz.</v>
          </cell>
          <cell r="H71" t="str">
            <v>-</v>
          </cell>
          <cell r="I71" t="str">
            <v>-</v>
          </cell>
          <cell r="J71" t="str">
            <v/>
          </cell>
          <cell r="K71">
            <v>28.51</v>
          </cell>
          <cell r="L71">
            <v>343</v>
          </cell>
          <cell r="M71" t="str">
            <v>1 piece</v>
          </cell>
          <cell r="N71">
            <v>1</v>
          </cell>
          <cell r="O71" t="str">
            <v>-</v>
          </cell>
          <cell r="P71" t="str">
            <v>-</v>
          </cell>
          <cell r="Q71" t="str">
            <v>80</v>
          </cell>
          <cell r="R71" t="str">
            <v>5</v>
          </cell>
          <cell r="S71" t="str">
            <v>1.5</v>
          </cell>
          <cell r="T71" t="str">
            <v>180</v>
          </cell>
          <cell r="U71" t="str">
            <v>3</v>
          </cell>
          <cell r="V71" t="str">
            <v>6</v>
          </cell>
          <cell r="W71" t="str">
            <v>45</v>
          </cell>
          <cell r="X71" t="str">
            <v>0</v>
          </cell>
          <cell r="Y71" t="str">
            <v>10</v>
          </cell>
          <cell r="Z71" t="str">
            <v>0</v>
          </cell>
          <cell r="AA71" t="str">
            <v>1</v>
          </cell>
          <cell r="AB71" t="str">
            <v>Yes</v>
          </cell>
          <cell r="AC71" t="str">
            <v>KTKA</v>
          </cell>
          <cell r="AE71" t="str">
            <v>-</v>
          </cell>
          <cell r="AF71" t="str">
            <v>-</v>
          </cell>
          <cell r="AG71" t="str">
            <v>-</v>
          </cell>
          <cell r="AH71" t="str">
            <v>-</v>
          </cell>
          <cell r="AI71" t="str">
            <v>-</v>
          </cell>
          <cell r="AJ71" t="str">
            <v>-</v>
          </cell>
          <cell r="AK71" t="str">
            <v>-</v>
          </cell>
          <cell r="AL71">
            <v>0</v>
          </cell>
          <cell r="AM71" t="str">
            <v>CL</v>
          </cell>
          <cell r="AN71">
            <v>10000037344</v>
          </cell>
          <cell r="AO71" t="str">
            <v>-</v>
          </cell>
          <cell r="AP71" t="str">
            <v>-</v>
          </cell>
          <cell r="AQ71" t="str">
            <v>-</v>
          </cell>
          <cell r="AR71" t="str">
            <v>-</v>
          </cell>
          <cell r="AS71" t="str">
            <v>-</v>
          </cell>
          <cell r="AT71" t="str">
            <v>Pending</v>
          </cell>
          <cell r="AU71" t="str">
            <v>-</v>
          </cell>
          <cell r="AV71" t="str">
            <v>-</v>
          </cell>
          <cell r="AW71" t="str">
            <v>-</v>
          </cell>
          <cell r="AX71" t="str">
            <v>Yes</v>
          </cell>
          <cell r="AY71" t="str">
            <v>-</v>
          </cell>
          <cell r="AZ71" t="str">
            <v>-</v>
          </cell>
          <cell r="BA71" t="str">
            <v>-</v>
          </cell>
          <cell r="BB71" t="str">
            <v>-</v>
          </cell>
          <cell r="BC71" t="str">
            <v>-</v>
          </cell>
          <cell r="BD71" t="str">
            <v>270</v>
          </cell>
          <cell r="BE71" t="str">
            <v>1</v>
          </cell>
          <cell r="BF71">
            <v>28.51</v>
          </cell>
          <cell r="BG71" t="str">
            <v>Bulk</v>
          </cell>
          <cell r="BH71" t="str">
            <v>-</v>
          </cell>
          <cell r="BI71" t="str">
            <v>-</v>
          </cell>
          <cell r="BJ71" t="str">
            <v>-</v>
          </cell>
          <cell r="BK71" t="str">
            <v>-</v>
          </cell>
          <cell r="BL71" t="str">
            <v>-</v>
          </cell>
          <cell r="BM71" t="str">
            <v>-</v>
          </cell>
          <cell r="BN71" t="str">
            <v>-</v>
          </cell>
          <cell r="BO71" t="str">
            <v>-</v>
          </cell>
          <cell r="BP71" t="str">
            <v>WIP</v>
          </cell>
        </row>
        <row r="72">
          <cell r="B72">
            <v>10047180928</v>
          </cell>
          <cell r="C72" t="str">
            <v>Tyson®</v>
          </cell>
          <cell r="D72" t="str">
            <v>-</v>
          </cell>
          <cell r="E72">
            <v>130</v>
          </cell>
          <cell r="F72" t="str">
            <v>Tyson® Fully Cooked, Whole Grain Breast Patties 3.2 oz.</v>
          </cell>
          <cell r="G72" t="str">
            <v>Whole Grain Breaded Homestyle Pepper Chicken Patties, 3.20 oz.</v>
          </cell>
          <cell r="H72" t="str">
            <v>WG</v>
          </cell>
          <cell r="I72" t="str">
            <v>White</v>
          </cell>
          <cell r="J72" t="str">
            <v/>
          </cell>
          <cell r="K72">
            <v>10.83</v>
          </cell>
          <cell r="L72">
            <v>52</v>
          </cell>
          <cell r="M72" t="str">
            <v>1 piece</v>
          </cell>
          <cell r="N72">
            <v>2</v>
          </cell>
          <cell r="O72">
            <v>1</v>
          </cell>
          <cell r="P72" t="str">
            <v>-</v>
          </cell>
          <cell r="Q72" t="str">
            <v>250</v>
          </cell>
          <cell r="R72" t="str">
            <v>15</v>
          </cell>
          <cell r="S72" t="str">
            <v>3</v>
          </cell>
          <cell r="T72" t="str">
            <v>520</v>
          </cell>
          <cell r="U72" t="str">
            <v>15</v>
          </cell>
          <cell r="V72" t="str">
            <v>14</v>
          </cell>
          <cell r="W72" t="str">
            <v>130</v>
          </cell>
          <cell r="X72" t="str">
            <v>0</v>
          </cell>
          <cell r="Y72" t="str">
            <v>25</v>
          </cell>
          <cell r="Z72" t="str">
            <v>2</v>
          </cell>
          <cell r="AA72" t="str">
            <v>0</v>
          </cell>
          <cell r="AB72" t="str">
            <v>Yes</v>
          </cell>
          <cell r="AC72" t="str">
            <v>-</v>
          </cell>
          <cell r="AE72" t="str">
            <v>-</v>
          </cell>
          <cell r="AF72" t="str">
            <v>-</v>
          </cell>
          <cell r="AG72" t="str">
            <v>-</v>
          </cell>
          <cell r="AH72" t="str">
            <v>-</v>
          </cell>
          <cell r="AI72" t="str">
            <v>-</v>
          </cell>
          <cell r="AK72" t="str">
            <v>-</v>
          </cell>
          <cell r="AL72" t="str">
            <v>-</v>
          </cell>
          <cell r="AM72" t="str">
            <v>CL</v>
          </cell>
          <cell r="AN72" t="str">
            <v>-</v>
          </cell>
          <cell r="AO72" t="str">
            <v>-</v>
          </cell>
          <cell r="AP72" t="str">
            <v>-</v>
          </cell>
          <cell r="AQ72" t="str">
            <v>Yes</v>
          </cell>
          <cell r="AR72" t="str">
            <v>Yes</v>
          </cell>
          <cell r="AS72" t="str">
            <v>Yes</v>
          </cell>
          <cell r="AT72" t="str">
            <v>Yes</v>
          </cell>
          <cell r="AU72" t="str">
            <v>-</v>
          </cell>
          <cell r="AV72" t="str">
            <v>Yes</v>
          </cell>
          <cell r="AW72" t="str">
            <v>-</v>
          </cell>
          <cell r="AX72" t="str">
            <v>-</v>
          </cell>
          <cell r="AY72" t="str">
            <v>Yes</v>
          </cell>
          <cell r="AZ72" t="str">
            <v>Yes</v>
          </cell>
          <cell r="BA72" t="str">
            <v>-</v>
          </cell>
          <cell r="BB72" t="str">
            <v>-</v>
          </cell>
          <cell r="BC72" t="str">
            <v>-</v>
          </cell>
          <cell r="BD72" t="str">
            <v>365</v>
          </cell>
          <cell r="BE72" t="str">
            <v>2</v>
          </cell>
          <cell r="BF72">
            <v>5.415</v>
          </cell>
          <cell r="BG72" t="str">
            <v>Bulk</v>
          </cell>
          <cell r="BH72" t="str">
            <v>-</v>
          </cell>
          <cell r="BI72" t="str">
            <v>-</v>
          </cell>
          <cell r="BJ72" t="str">
            <v>-</v>
          </cell>
          <cell r="BK72" t="str">
            <v>-</v>
          </cell>
          <cell r="BL72" t="str">
            <v>-</v>
          </cell>
          <cell r="BM72" t="str">
            <v>-</v>
          </cell>
          <cell r="BN72" t="str">
            <v>-</v>
          </cell>
          <cell r="BO72" t="str">
            <v>-</v>
          </cell>
          <cell r="BP72" t="str">
            <v>DNB SY22-23</v>
          </cell>
        </row>
        <row r="73">
          <cell r="B73">
            <v>10211220928</v>
          </cell>
          <cell r="C73" t="str">
            <v>Tyson®</v>
          </cell>
          <cell r="D73" t="str">
            <v>Tyson Wei Café®</v>
          </cell>
          <cell r="E73">
            <v>130</v>
          </cell>
          <cell r="F73" t="str">
            <v>Tyson® Fully Cooked, Whole Grain Breaded Sweet Asian Glazed Made With Whole Muscle Boneless Chicken Wings, 0.905 oz.</v>
          </cell>
          <cell r="G73" t="str">
            <v>Whole Grain Breaded MWWM Sweet Asian Glazed Boneless Chicken Wings, 0.91 oz.</v>
          </cell>
          <cell r="H73" t="str">
            <v>WG</v>
          </cell>
          <cell r="I73" t="str">
            <v>White</v>
          </cell>
          <cell r="J73" t="str">
            <v>100103W</v>
          </cell>
          <cell r="K73">
            <v>28.5</v>
          </cell>
          <cell r="L73">
            <v>84</v>
          </cell>
          <cell r="M73" t="str">
            <v>6 pieces</v>
          </cell>
          <cell r="N73">
            <v>2</v>
          </cell>
          <cell r="O73">
            <v>1.25</v>
          </cell>
          <cell r="P73" t="str">
            <v>-</v>
          </cell>
          <cell r="Q73" t="str">
            <v>310</v>
          </cell>
          <cell r="R73" t="str">
            <v>13</v>
          </cell>
          <cell r="S73" t="str">
            <v>2.5</v>
          </cell>
          <cell r="T73" t="str">
            <v>520</v>
          </cell>
          <cell r="U73" t="str">
            <v>27</v>
          </cell>
          <cell r="V73" t="str">
            <v>22</v>
          </cell>
          <cell r="W73" t="str">
            <v>0</v>
          </cell>
          <cell r="X73" t="str">
            <v>0</v>
          </cell>
          <cell r="Y73" t="str">
            <v>1</v>
          </cell>
          <cell r="Z73" t="str">
            <v>3</v>
          </cell>
          <cell r="AA73" t="str">
            <v/>
          </cell>
          <cell r="AB73" t="str">
            <v>Yes</v>
          </cell>
          <cell r="AC73" t="str">
            <v>KTKA</v>
          </cell>
          <cell r="AE73" t="str">
            <v>-</v>
          </cell>
          <cell r="AF73" t="str">
            <v>-</v>
          </cell>
          <cell r="AG73" t="str">
            <v>-</v>
          </cell>
          <cell r="AH73" t="str">
            <v>-</v>
          </cell>
          <cell r="AI73" t="str">
            <v>-</v>
          </cell>
          <cell r="AK73" t="str">
            <v>-</v>
          </cell>
          <cell r="AL73" t="str">
            <v>-</v>
          </cell>
          <cell r="AM73" t="str">
            <v>SUB</v>
          </cell>
          <cell r="AN73" t="str">
            <v>-</v>
          </cell>
          <cell r="AO73" t="str">
            <v>-</v>
          </cell>
          <cell r="AP73" t="str">
            <v>-</v>
          </cell>
          <cell r="AQ73" t="str">
            <v>Yes</v>
          </cell>
          <cell r="AR73" t="str">
            <v>Yes</v>
          </cell>
          <cell r="AS73" t="str">
            <v>Yes</v>
          </cell>
          <cell r="AT73" t="str">
            <v>Yes</v>
          </cell>
          <cell r="AU73" t="str">
            <v>-</v>
          </cell>
          <cell r="AV73" t="str">
            <v>Yes</v>
          </cell>
          <cell r="AW73" t="str">
            <v>-</v>
          </cell>
          <cell r="AX73" t="str">
            <v>-</v>
          </cell>
          <cell r="AY73" t="str">
            <v>Yes</v>
          </cell>
          <cell r="AZ73" t="str">
            <v>Yes</v>
          </cell>
          <cell r="BA73" t="str">
            <v>-</v>
          </cell>
          <cell r="BB73" t="str">
            <v>-</v>
          </cell>
          <cell r="BC73" t="str">
            <v>-</v>
          </cell>
          <cell r="BD73" t="str">
            <v>365</v>
          </cell>
          <cell r="BE73" t="str">
            <v>4</v>
          </cell>
          <cell r="BF73">
            <v>7.125</v>
          </cell>
          <cell r="BG73" t="str">
            <v>Bulk</v>
          </cell>
          <cell r="BH73" t="str">
            <v>Yes</v>
          </cell>
          <cell r="BI73" t="str">
            <v>Yes</v>
          </cell>
          <cell r="BJ73" t="str">
            <v>-</v>
          </cell>
          <cell r="BK73" t="str">
            <v>-</v>
          </cell>
          <cell r="BL73" t="str">
            <v>-</v>
          </cell>
          <cell r="BM73" t="str">
            <v>-</v>
          </cell>
          <cell r="BN73" t="str">
            <v>-</v>
          </cell>
          <cell r="BO73" t="str">
            <v>-</v>
          </cell>
          <cell r="BP73" t="str">
            <v>DNB SY22-23</v>
          </cell>
        </row>
        <row r="74">
          <cell r="B74">
            <v>10000075228</v>
          </cell>
          <cell r="C74" t="str">
            <v>SMARTSERVE(R)</v>
          </cell>
          <cell r="D74" t="str">
            <v>-</v>
          </cell>
          <cell r="E74">
            <v>130</v>
          </cell>
          <cell r="F74" t="str">
            <v>Tyson® 3-D Fajita Glazed Chicken Fillet, 3.0 oz.</v>
          </cell>
          <cell r="G74" t="str">
            <v>3-D Fajita Glazed Chicken Fillet, 3.0 oz.</v>
          </cell>
          <cell r="H74" t="str">
            <v>-</v>
          </cell>
          <cell r="I74" t="str">
            <v>White</v>
          </cell>
          <cell r="J74" t="str">
            <v/>
          </cell>
          <cell r="K74">
            <v>9.75</v>
          </cell>
          <cell r="L74">
            <v>52</v>
          </cell>
          <cell r="M74" t="str">
            <v>1 piece</v>
          </cell>
          <cell r="N74">
            <v>2.25</v>
          </cell>
          <cell r="O74" t="str">
            <v>-</v>
          </cell>
          <cell r="P74" t="str">
            <v>-</v>
          </cell>
          <cell r="Q74" t="str">
            <v>120</v>
          </cell>
          <cell r="R74" t="str">
            <v>4.5</v>
          </cell>
          <cell r="S74" t="str">
            <v>1</v>
          </cell>
          <cell r="T74" t="str">
            <v>510</v>
          </cell>
          <cell r="U74" t="str">
            <v>3</v>
          </cell>
          <cell r="V74" t="str">
            <v>16</v>
          </cell>
          <cell r="W74" t="str">
            <v>40</v>
          </cell>
          <cell r="X74" t="str">
            <v>0</v>
          </cell>
          <cell r="Y74" t="str">
            <v>50</v>
          </cell>
          <cell r="Z74" t="str">
            <v>1</v>
          </cell>
          <cell r="AA74" t="str">
            <v>0</v>
          </cell>
          <cell r="AB74" t="str">
            <v>Yes</v>
          </cell>
          <cell r="AC74" t="str">
            <v>-</v>
          </cell>
          <cell r="AE74" t="str">
            <v>-</v>
          </cell>
          <cell r="AF74" t="str">
            <v>-</v>
          </cell>
          <cell r="AG74" t="str">
            <v>-</v>
          </cell>
          <cell r="AH74" t="str">
            <v>-</v>
          </cell>
          <cell r="AI74" t="str">
            <v>-</v>
          </cell>
          <cell r="AK74" t="str">
            <v>-</v>
          </cell>
          <cell r="AL74" t="str">
            <v>-</v>
          </cell>
          <cell r="AM74" t="str">
            <v>CL</v>
          </cell>
          <cell r="AN74" t="str">
            <v>-</v>
          </cell>
          <cell r="AO74" t="str">
            <v>-</v>
          </cell>
          <cell r="AP74" t="str">
            <v>-</v>
          </cell>
          <cell r="AQ74" t="str">
            <v>-</v>
          </cell>
          <cell r="AR74" t="str">
            <v>-</v>
          </cell>
          <cell r="AS74" t="str">
            <v>-</v>
          </cell>
          <cell r="AT74" t="str">
            <v>Yes</v>
          </cell>
          <cell r="AU74" t="str">
            <v>-</v>
          </cell>
          <cell r="AV74" t="str">
            <v>Yes</v>
          </cell>
          <cell r="AW74" t="str">
            <v>-</v>
          </cell>
          <cell r="AX74" t="str">
            <v>-</v>
          </cell>
          <cell r="AY74" t="str">
            <v>Yes</v>
          </cell>
          <cell r="AZ74" t="str">
            <v>-</v>
          </cell>
          <cell r="BA74" t="str">
            <v>-</v>
          </cell>
          <cell r="BB74" t="str">
            <v>-</v>
          </cell>
          <cell r="BC74" t="str">
            <v>-</v>
          </cell>
          <cell r="BD74" t="str">
            <v>455</v>
          </cell>
          <cell r="BE74" t="str">
            <v>1</v>
          </cell>
          <cell r="BF74">
            <v>9.75</v>
          </cell>
          <cell r="BG74" t="str">
            <v>Bulk</v>
          </cell>
          <cell r="BH74" t="str">
            <v>-</v>
          </cell>
          <cell r="BI74" t="str">
            <v>-</v>
          </cell>
          <cell r="BJ74" t="str">
            <v>-</v>
          </cell>
          <cell r="BK74" t="str">
            <v>-</v>
          </cell>
          <cell r="BL74" t="str">
            <v>-</v>
          </cell>
          <cell r="BM74" t="str">
            <v>-</v>
          </cell>
          <cell r="BN74" t="str">
            <v>-</v>
          </cell>
          <cell r="BO74" t="str">
            <v>-</v>
          </cell>
          <cell r="BP74" t="str">
            <v>Previously Deleted</v>
          </cell>
        </row>
        <row r="75">
          <cell r="B75">
            <v>10110260328</v>
          </cell>
          <cell r="C75" t="str">
            <v>Tyson®</v>
          </cell>
          <cell r="D75" t="str">
            <v>-</v>
          </cell>
          <cell r="E75">
            <v>130</v>
          </cell>
          <cell r="F75" t="str">
            <v>Tyson® Chicken Meatballs, 0.5 oz.</v>
          </cell>
          <cell r="G75" t="str">
            <v xml:space="preserve">Chicken Meatballs, 0.54 oz. </v>
          </cell>
          <cell r="H75" t="str">
            <v>-</v>
          </cell>
          <cell r="I75" t="str">
            <v>Dark</v>
          </cell>
          <cell r="J75" t="str">
            <v>100103D</v>
          </cell>
          <cell r="K75">
            <v>10</v>
          </cell>
          <cell r="L75">
            <v>59</v>
          </cell>
          <cell r="M75" t="str">
            <v>5 pieces</v>
          </cell>
          <cell r="N75">
            <v>2</v>
          </cell>
          <cell r="O75" t="str">
            <v>-</v>
          </cell>
          <cell r="P75" t="str">
            <v>-</v>
          </cell>
          <cell r="Q75" t="str">
            <v>170</v>
          </cell>
          <cell r="R75" t="str">
            <v>10</v>
          </cell>
          <cell r="S75" t="str">
            <v>3</v>
          </cell>
          <cell r="T75" t="str">
            <v>200</v>
          </cell>
          <cell r="U75" t="str">
            <v>6</v>
          </cell>
          <cell r="V75" t="str">
            <v>14</v>
          </cell>
          <cell r="W75" t="str">
            <v>90</v>
          </cell>
          <cell r="X75" t="str">
            <v>0</v>
          </cell>
          <cell r="Y75" t="str">
            <v>55</v>
          </cell>
          <cell r="Z75" t="str">
            <v>1</v>
          </cell>
          <cell r="AA75" t="str">
            <v>0</v>
          </cell>
          <cell r="AB75" t="str">
            <v>Yes</v>
          </cell>
          <cell r="AC75" t="str">
            <v>-</v>
          </cell>
          <cell r="AE75" t="str">
            <v>CSC</v>
          </cell>
          <cell r="AF75" t="str">
            <v>CSC</v>
          </cell>
          <cell r="AG75" t="str">
            <v>CSC</v>
          </cell>
          <cell r="AH75" t="str">
            <v>CSC</v>
          </cell>
          <cell r="AI75" t="str">
            <v>CSC</v>
          </cell>
          <cell r="AJ75" t="str">
            <v>CSC</v>
          </cell>
          <cell r="AK75">
            <v>15</v>
          </cell>
          <cell r="AL75">
            <v>15</v>
          </cell>
          <cell r="AM75" t="str">
            <v>SUB</v>
          </cell>
          <cell r="AN75" t="str">
            <v>-</v>
          </cell>
          <cell r="AO75" t="str">
            <v>-</v>
          </cell>
          <cell r="AP75" t="str">
            <v>-</v>
          </cell>
          <cell r="AQ75" t="str">
            <v>Yes</v>
          </cell>
          <cell r="AR75" t="str">
            <v>Yes</v>
          </cell>
          <cell r="AS75" t="str">
            <v>Yes</v>
          </cell>
          <cell r="AT75" t="str">
            <v>Yes</v>
          </cell>
          <cell r="AU75" t="str">
            <v>-</v>
          </cell>
          <cell r="AV75" t="str">
            <v>Yes</v>
          </cell>
          <cell r="AW75" t="str">
            <v>-</v>
          </cell>
          <cell r="AX75" t="str">
            <v>-</v>
          </cell>
          <cell r="AY75" t="str">
            <v>Yes</v>
          </cell>
          <cell r="AZ75" t="str">
            <v>-</v>
          </cell>
          <cell r="BA75" t="str">
            <v>-</v>
          </cell>
          <cell r="BB75" t="str">
            <v>-</v>
          </cell>
          <cell r="BC75" t="str">
            <v>-</v>
          </cell>
          <cell r="BD75" t="str">
            <v>365</v>
          </cell>
          <cell r="BE75" t="str">
            <v>2</v>
          </cell>
          <cell r="BF75">
            <v>5</v>
          </cell>
          <cell r="BG75" t="str">
            <v>Bulk</v>
          </cell>
          <cell r="BH75" t="str">
            <v>Yes</v>
          </cell>
          <cell r="BI75" t="str">
            <v>Yes</v>
          </cell>
          <cell r="BJ75" t="str">
            <v>Yes</v>
          </cell>
          <cell r="BK75" t="str">
            <v>Yes</v>
          </cell>
          <cell r="BL75" t="str">
            <v>Yes</v>
          </cell>
          <cell r="BM75" t="str">
            <v>Yes</v>
          </cell>
          <cell r="BN75" t="str">
            <v>Yes</v>
          </cell>
          <cell r="BO75" t="str">
            <v>Yes</v>
          </cell>
          <cell r="BP75" t="str">
            <v>ACT</v>
          </cell>
        </row>
        <row r="76">
          <cell r="B76">
            <v>10000023162</v>
          </cell>
          <cell r="C76" t="str">
            <v>AdvancePierre™</v>
          </cell>
          <cell r="D76" t="str">
            <v>-</v>
          </cell>
          <cell r="E76">
            <v>130</v>
          </cell>
          <cell r="F76" t="str">
            <v>AdvancePierre™ Breaded Steak Finger, 3.72 oz.</v>
          </cell>
          <cell r="G76" t="str">
            <v>Breaded Steak Fingers, 0.93 oz.</v>
          </cell>
          <cell r="H76" t="str">
            <v>WG</v>
          </cell>
          <cell r="I76" t="str">
            <v>-</v>
          </cell>
          <cell r="J76" t="str">
            <v>100154 / 100155</v>
          </cell>
          <cell r="K76">
            <v>29.06</v>
          </cell>
          <cell r="L76">
            <v>125</v>
          </cell>
          <cell r="M76" t="str">
            <v>4 pieces</v>
          </cell>
          <cell r="N76">
            <v>2</v>
          </cell>
          <cell r="O76">
            <v>1</v>
          </cell>
          <cell r="P76" t="str">
            <v>-</v>
          </cell>
          <cell r="Q76" t="str">
            <v>290</v>
          </cell>
          <cell r="R76" t="str">
            <v>18</v>
          </cell>
          <cell r="S76" t="str">
            <v>6</v>
          </cell>
          <cell r="T76" t="str">
            <v>510</v>
          </cell>
          <cell r="U76" t="str">
            <v>16</v>
          </cell>
          <cell r="V76" t="str">
            <v>16</v>
          </cell>
          <cell r="W76" t="str">
            <v>160</v>
          </cell>
          <cell r="X76" t="str">
            <v>0</v>
          </cell>
          <cell r="Y76" t="str">
            <v>65</v>
          </cell>
          <cell r="Z76" t="str">
            <v>2</v>
          </cell>
          <cell r="AA76" t="str">
            <v>0</v>
          </cell>
          <cell r="AB76" t="str">
            <v>Yes</v>
          </cell>
          <cell r="AC76" t="str">
            <v>-</v>
          </cell>
          <cell r="AE76" t="str">
            <v>-</v>
          </cell>
          <cell r="AF76" t="str">
            <v>-</v>
          </cell>
          <cell r="AG76" t="str">
            <v>-</v>
          </cell>
          <cell r="AH76" t="str">
            <v>-</v>
          </cell>
          <cell r="AI76" t="str">
            <v>-</v>
          </cell>
          <cell r="AK76" t="str">
            <v>-</v>
          </cell>
          <cell r="AL76" t="str">
            <v>-</v>
          </cell>
          <cell r="AM76" t="str">
            <v>CY</v>
          </cell>
          <cell r="AN76">
            <v>10000009661</v>
          </cell>
          <cell r="AO76" t="str">
            <v>-</v>
          </cell>
          <cell r="AP76" t="str">
            <v>-</v>
          </cell>
          <cell r="AQ76" t="str">
            <v>Yes</v>
          </cell>
          <cell r="AR76" t="str">
            <v>Yes</v>
          </cell>
          <cell r="AS76" t="str">
            <v>-</v>
          </cell>
          <cell r="AT76" t="str">
            <v>Yes</v>
          </cell>
          <cell r="AU76" t="str">
            <v>-</v>
          </cell>
          <cell r="AV76" t="str">
            <v>-</v>
          </cell>
          <cell r="AW76" t="str">
            <v>-</v>
          </cell>
          <cell r="AX76" t="str">
            <v>-</v>
          </cell>
          <cell r="AY76" t="str">
            <v>Yes</v>
          </cell>
          <cell r="AZ76" t="str">
            <v>-</v>
          </cell>
          <cell r="BA76" t="str">
            <v>-</v>
          </cell>
          <cell r="BB76" t="str">
            <v>-</v>
          </cell>
          <cell r="BC76" t="str">
            <v>-</v>
          </cell>
          <cell r="BD76" t="str">
            <v>455</v>
          </cell>
          <cell r="BE76" t="str">
            <v>1</v>
          </cell>
          <cell r="BF76">
            <v>29.06</v>
          </cell>
          <cell r="BG76" t="str">
            <v>Bulk</v>
          </cell>
          <cell r="BH76" t="str">
            <v>-</v>
          </cell>
          <cell r="BI76" t="str">
            <v>-</v>
          </cell>
          <cell r="BJ76" t="str">
            <v>-</v>
          </cell>
          <cell r="BK76" t="str">
            <v>-</v>
          </cell>
          <cell r="BL76" t="str">
            <v>-</v>
          </cell>
          <cell r="BM76" t="str">
            <v>-</v>
          </cell>
          <cell r="BN76" t="str">
            <v>-</v>
          </cell>
          <cell r="BO76" t="str">
            <v>-</v>
          </cell>
          <cell r="BP76" t="str">
            <v>DNB SY22-23</v>
          </cell>
        </row>
        <row r="77">
          <cell r="B77">
            <v>10000002316</v>
          </cell>
          <cell r="C77" t="str">
            <v>AdvancePierre™</v>
          </cell>
          <cell r="D77" t="str">
            <v>-</v>
          </cell>
          <cell r="E77">
            <v>130</v>
          </cell>
          <cell r="F77" t="str">
            <v>AdvancePierre™ Fully Cooked Whole Grain Breaded Country Fried, Stick Shaped Beef Steak Patties, 3.79 oz</v>
          </cell>
          <cell r="G77" t="str">
            <v>Breaded Steak Fingers, 0.93 oz.</v>
          </cell>
          <cell r="H77" t="str">
            <v>WG</v>
          </cell>
          <cell r="I77" t="str">
            <v>-</v>
          </cell>
          <cell r="J77" t="str">
            <v/>
          </cell>
          <cell r="K77">
            <v>9.3000000000000007</v>
          </cell>
          <cell r="L77">
            <v>40</v>
          </cell>
          <cell r="M77" t="str">
            <v>4 pieces</v>
          </cell>
          <cell r="N77">
            <v>2</v>
          </cell>
          <cell r="O77">
            <v>1</v>
          </cell>
          <cell r="P77" t="str">
            <v>-</v>
          </cell>
          <cell r="Q77" t="str">
            <v>320</v>
          </cell>
          <cell r="R77" t="str">
            <v>21</v>
          </cell>
          <cell r="S77" t="str">
            <v>6</v>
          </cell>
          <cell r="T77" t="str">
            <v>510</v>
          </cell>
          <cell r="U77" t="str">
            <v>15</v>
          </cell>
          <cell r="V77" t="str">
            <v>16</v>
          </cell>
          <cell r="W77" t="str">
            <v>190</v>
          </cell>
          <cell r="X77" t="str">
            <v>0</v>
          </cell>
          <cell r="Y77" t="str">
            <v>50</v>
          </cell>
          <cell r="Z77" t="str">
            <v>2</v>
          </cell>
          <cell r="AA77" t="str">
            <v>0</v>
          </cell>
          <cell r="AB77" t="str">
            <v>Yes</v>
          </cell>
          <cell r="AC77" t="str">
            <v>-</v>
          </cell>
          <cell r="AE77" t="str">
            <v>-</v>
          </cell>
          <cell r="AF77" t="str">
            <v>-</v>
          </cell>
          <cell r="AG77" t="str">
            <v>-</v>
          </cell>
          <cell r="AH77" t="str">
            <v>-</v>
          </cell>
          <cell r="AI77" t="str">
            <v>-</v>
          </cell>
          <cell r="AK77" t="str">
            <v>-</v>
          </cell>
          <cell r="AL77" t="str">
            <v>-</v>
          </cell>
          <cell r="AM77" t="str">
            <v>CL</v>
          </cell>
          <cell r="AN77">
            <v>10000096694</v>
          </cell>
          <cell r="AO77" t="str">
            <v>-</v>
          </cell>
          <cell r="AP77" t="str">
            <v>-</v>
          </cell>
          <cell r="AQ77" t="str">
            <v>Yes</v>
          </cell>
          <cell r="AR77" t="str">
            <v>Yes</v>
          </cell>
          <cell r="AS77" t="str">
            <v>-</v>
          </cell>
          <cell r="AT77" t="str">
            <v>No</v>
          </cell>
          <cell r="AU77" t="str">
            <v>-</v>
          </cell>
          <cell r="AV77" t="str">
            <v>-</v>
          </cell>
          <cell r="AW77" t="str">
            <v>-</v>
          </cell>
          <cell r="AX77" t="str">
            <v>-</v>
          </cell>
          <cell r="AY77" t="str">
            <v>Yes</v>
          </cell>
          <cell r="AZ77" t="str">
            <v>-</v>
          </cell>
          <cell r="BA77" t="str">
            <v>-</v>
          </cell>
          <cell r="BB77" t="str">
            <v>-</v>
          </cell>
          <cell r="BC77" t="str">
            <v>-</v>
          </cell>
          <cell r="BD77" t="str">
            <v>455</v>
          </cell>
          <cell r="BE77" t="str">
            <v>2</v>
          </cell>
          <cell r="BF77">
            <v>4.6500000000000004</v>
          </cell>
          <cell r="BG77" t="str">
            <v>Bulk</v>
          </cell>
          <cell r="BH77" t="str">
            <v>-</v>
          </cell>
          <cell r="BI77" t="str">
            <v>-</v>
          </cell>
          <cell r="BJ77" t="str">
            <v>-</v>
          </cell>
          <cell r="BK77" t="str">
            <v>-</v>
          </cell>
          <cell r="BL77" t="str">
            <v>-</v>
          </cell>
          <cell r="BM77" t="str">
            <v>-</v>
          </cell>
          <cell r="BN77" t="str">
            <v>-</v>
          </cell>
          <cell r="BO77" t="str">
            <v>-</v>
          </cell>
          <cell r="BP77" t="str">
            <v>DNB SY22-23</v>
          </cell>
        </row>
        <row r="78">
          <cell r="B78">
            <v>10197770328</v>
          </cell>
          <cell r="C78" t="str">
            <v>Tyson®</v>
          </cell>
          <cell r="D78" t="str">
            <v>-</v>
          </cell>
          <cell r="E78">
            <v>130</v>
          </cell>
          <cell r="F78" t="str">
            <v>Tyson® Chicken Meatballs, 1.0 oz.</v>
          </cell>
          <cell r="G78" t="str">
            <v>Chicken Meatballs, 0.92 oz.</v>
          </cell>
          <cell r="H78" t="str">
            <v>-</v>
          </cell>
          <cell r="I78" t="str">
            <v>Dark</v>
          </cell>
          <cell r="J78" t="str">
            <v>100103D</v>
          </cell>
          <cell r="K78">
            <v>10</v>
          </cell>
          <cell r="L78">
            <v>58</v>
          </cell>
          <cell r="M78" t="str">
            <v>3 pieces</v>
          </cell>
          <cell r="N78">
            <v>2</v>
          </cell>
          <cell r="O78" t="str">
            <v>-</v>
          </cell>
          <cell r="P78" t="str">
            <v>-</v>
          </cell>
          <cell r="Q78" t="str">
            <v>180</v>
          </cell>
          <cell r="R78" t="str">
            <v>11</v>
          </cell>
          <cell r="S78" t="str">
            <v>2.5</v>
          </cell>
          <cell r="T78" t="str">
            <v>210</v>
          </cell>
          <cell r="U78" t="str">
            <v>6</v>
          </cell>
          <cell r="V78" t="str">
            <v>16</v>
          </cell>
          <cell r="W78" t="str">
            <v>100</v>
          </cell>
          <cell r="X78" t="str">
            <v>0</v>
          </cell>
          <cell r="Y78" t="str">
            <v>55</v>
          </cell>
          <cell r="Z78" t="str">
            <v>1</v>
          </cell>
          <cell r="AA78" t="str">
            <v>0</v>
          </cell>
          <cell r="AB78" t="str">
            <v>Yes</v>
          </cell>
          <cell r="AC78" t="str">
            <v>-</v>
          </cell>
          <cell r="AE78" t="str">
            <v>CSC</v>
          </cell>
          <cell r="AF78" t="str">
            <v>CSC</v>
          </cell>
          <cell r="AG78" t="str">
            <v>CSC</v>
          </cell>
          <cell r="AH78" t="str">
            <v>CSC</v>
          </cell>
          <cell r="AI78" t="str">
            <v>CSC</v>
          </cell>
          <cell r="AJ78" t="str">
            <v>CSC</v>
          </cell>
          <cell r="AK78">
            <v>15</v>
          </cell>
          <cell r="AL78">
            <v>15</v>
          </cell>
          <cell r="AM78" t="str">
            <v>SUB</v>
          </cell>
          <cell r="AN78" t="str">
            <v>-</v>
          </cell>
          <cell r="AO78" t="str">
            <v>-</v>
          </cell>
          <cell r="AP78" t="str">
            <v>-</v>
          </cell>
          <cell r="AQ78" t="str">
            <v>Yes</v>
          </cell>
          <cell r="AR78" t="str">
            <v>Yes</v>
          </cell>
          <cell r="AS78" t="str">
            <v>Yes</v>
          </cell>
          <cell r="AT78" t="str">
            <v>Yes</v>
          </cell>
          <cell r="AU78" t="str">
            <v>-</v>
          </cell>
          <cell r="AV78" t="str">
            <v>Yes</v>
          </cell>
          <cell r="AW78" t="str">
            <v>-</v>
          </cell>
          <cell r="AX78" t="str">
            <v>-</v>
          </cell>
          <cell r="AY78" t="str">
            <v>Yes</v>
          </cell>
          <cell r="AZ78" t="str">
            <v>-</v>
          </cell>
          <cell r="BA78" t="str">
            <v>-</v>
          </cell>
          <cell r="BB78" t="str">
            <v>-</v>
          </cell>
          <cell r="BC78" t="str">
            <v>-</v>
          </cell>
          <cell r="BD78" t="str">
            <v>365</v>
          </cell>
          <cell r="BE78" t="str">
            <v>2</v>
          </cell>
          <cell r="BF78">
            <v>5</v>
          </cell>
          <cell r="BG78" t="str">
            <v>Bulk</v>
          </cell>
          <cell r="BH78" t="str">
            <v>Yes</v>
          </cell>
          <cell r="BI78" t="str">
            <v>Yes</v>
          </cell>
          <cell r="BJ78" t="str">
            <v>Yes</v>
          </cell>
          <cell r="BK78" t="str">
            <v>Yes</v>
          </cell>
          <cell r="BL78" t="str">
            <v>Yes</v>
          </cell>
          <cell r="BM78" t="str">
            <v>Yes</v>
          </cell>
          <cell r="BN78" t="str">
            <v>Yes</v>
          </cell>
          <cell r="BO78" t="str">
            <v>Yes</v>
          </cell>
          <cell r="BP78" t="str">
            <v>ACT</v>
          </cell>
        </row>
        <row r="79">
          <cell r="B79">
            <v>10000004720</v>
          </cell>
          <cell r="C79" t="str">
            <v>Pierre®</v>
          </cell>
          <cell r="D79" t="str">
            <v>-</v>
          </cell>
          <cell r="E79">
            <v>130</v>
          </cell>
          <cell r="F79" t="str">
            <v>AdvancePierre™ Fully Cooked Flamebroiled Beef Salisbury Steak, 2.54 oz</v>
          </cell>
          <cell r="G79" t="str">
            <v>Flame Broiled Salisbury Steak, 2.55 oz.</v>
          </cell>
          <cell r="H79" t="str">
            <v>-</v>
          </cell>
          <cell r="I79" t="str">
            <v>-</v>
          </cell>
          <cell r="J79" t="str">
            <v/>
          </cell>
          <cell r="K79">
            <v>22.31</v>
          </cell>
          <cell r="L79">
            <v>140</v>
          </cell>
          <cell r="M79" t="str">
            <v>1 piece</v>
          </cell>
          <cell r="N79">
            <v>2</v>
          </cell>
          <cell r="O79" t="str">
            <v>-</v>
          </cell>
          <cell r="P79" t="str">
            <v>-</v>
          </cell>
          <cell r="Q79" t="str">
            <v>150</v>
          </cell>
          <cell r="R79" t="str">
            <v>10</v>
          </cell>
          <cell r="S79" t="str">
            <v>4</v>
          </cell>
          <cell r="T79" t="str">
            <v>510</v>
          </cell>
          <cell r="U79" t="str">
            <v>2</v>
          </cell>
          <cell r="V79" t="str">
            <v>13</v>
          </cell>
          <cell r="W79" t="str">
            <v>90</v>
          </cell>
          <cell r="X79" t="str">
            <v>0.5</v>
          </cell>
          <cell r="Y79" t="str">
            <v>55</v>
          </cell>
          <cell r="Z79" t="str">
            <v>0</v>
          </cell>
          <cell r="AA79" t="str">
            <v>1</v>
          </cell>
          <cell r="AB79" t="str">
            <v>Yes</v>
          </cell>
          <cell r="AC79" t="str">
            <v>-</v>
          </cell>
          <cell r="AE79" t="str">
            <v>-</v>
          </cell>
          <cell r="AF79" t="str">
            <v>-</v>
          </cell>
          <cell r="AG79" t="str">
            <v>-</v>
          </cell>
          <cell r="AH79" t="str">
            <v>-</v>
          </cell>
          <cell r="AI79" t="str">
            <v>-</v>
          </cell>
          <cell r="AK79" t="str">
            <v>-</v>
          </cell>
          <cell r="AL79" t="str">
            <v>-</v>
          </cell>
          <cell r="AM79" t="str">
            <v>CY</v>
          </cell>
          <cell r="AN79" t="str">
            <v>-</v>
          </cell>
          <cell r="AO79" t="str">
            <v>-</v>
          </cell>
          <cell r="AP79" t="str">
            <v>-</v>
          </cell>
          <cell r="AQ79" t="str">
            <v>-</v>
          </cell>
          <cell r="AR79" t="str">
            <v>-</v>
          </cell>
          <cell r="AS79" t="str">
            <v>-</v>
          </cell>
          <cell r="AT79" t="str">
            <v>Yes</v>
          </cell>
          <cell r="AU79" t="str">
            <v>-</v>
          </cell>
          <cell r="AV79" t="str">
            <v>Yes</v>
          </cell>
          <cell r="AW79" t="str">
            <v>Yes</v>
          </cell>
          <cell r="AX79" t="str">
            <v>-</v>
          </cell>
          <cell r="AY79" t="str">
            <v>-</v>
          </cell>
          <cell r="AZ79" t="str">
            <v>-</v>
          </cell>
          <cell r="BA79" t="str">
            <v>-</v>
          </cell>
          <cell r="BB79" t="str">
            <v>-</v>
          </cell>
          <cell r="BC79" t="str">
            <v>-</v>
          </cell>
          <cell r="BD79" t="str">
            <v>455</v>
          </cell>
          <cell r="BE79" t="str">
            <v>1</v>
          </cell>
          <cell r="BF79">
            <v>22.31</v>
          </cell>
          <cell r="BG79" t="str">
            <v>Bulk</v>
          </cell>
          <cell r="BH79" t="str">
            <v>-</v>
          </cell>
          <cell r="BI79" t="str">
            <v>-</v>
          </cell>
          <cell r="BJ79" t="str">
            <v>-</v>
          </cell>
          <cell r="BK79" t="str">
            <v>-</v>
          </cell>
          <cell r="BL79" t="str">
            <v>-</v>
          </cell>
          <cell r="BM79" t="str">
            <v>-</v>
          </cell>
          <cell r="BN79" t="str">
            <v>-</v>
          </cell>
          <cell r="BO79" t="str">
            <v>-</v>
          </cell>
          <cell r="BP79" t="str">
            <v>DNB SY21-22</v>
          </cell>
        </row>
        <row r="80">
          <cell r="B80">
            <v>10000013721</v>
          </cell>
          <cell r="C80" t="str">
            <v>Pierre®</v>
          </cell>
          <cell r="D80" t="str">
            <v>-</v>
          </cell>
          <cell r="E80">
            <v>130</v>
          </cell>
          <cell r="F80" t="str">
            <v>AdvancePierre™ Fully Cooked Flamebroiled Beef Salisbury Steak, 2.61 oz</v>
          </cell>
          <cell r="G80" t="str">
            <v>Delite Bites® Flame Broiled Salisbury Steak, 2.6 oz.</v>
          </cell>
          <cell r="H80" t="str">
            <v>-</v>
          </cell>
          <cell r="I80" t="str">
            <v>-</v>
          </cell>
          <cell r="J80" t="str">
            <v/>
          </cell>
          <cell r="K80">
            <v>22.75</v>
          </cell>
          <cell r="L80">
            <v>140</v>
          </cell>
          <cell r="M80" t="str">
            <v>1 piece</v>
          </cell>
          <cell r="N80">
            <v>2</v>
          </cell>
          <cell r="O80" t="str">
            <v>-</v>
          </cell>
          <cell r="P80" t="str">
            <v>-</v>
          </cell>
          <cell r="Q80" t="str">
            <v>140</v>
          </cell>
          <cell r="R80" t="str">
            <v>9</v>
          </cell>
          <cell r="S80" t="str">
            <v>3.5</v>
          </cell>
          <cell r="T80" t="str">
            <v>510</v>
          </cell>
          <cell r="U80" t="str">
            <v>2</v>
          </cell>
          <cell r="V80" t="str">
            <v>12</v>
          </cell>
          <cell r="W80" t="str">
            <v>80</v>
          </cell>
          <cell r="X80" t="str">
            <v>0.5</v>
          </cell>
          <cell r="Y80" t="str">
            <v>35</v>
          </cell>
          <cell r="Z80" t="str">
            <v>1</v>
          </cell>
          <cell r="AA80" t="str">
            <v>1</v>
          </cell>
          <cell r="AB80" t="str">
            <v>Yes</v>
          </cell>
          <cell r="AC80" t="str">
            <v>-</v>
          </cell>
          <cell r="AE80" t="str">
            <v>-</v>
          </cell>
          <cell r="AF80" t="str">
            <v>-</v>
          </cell>
          <cell r="AG80" t="str">
            <v>-</v>
          </cell>
          <cell r="AH80" t="str">
            <v>-</v>
          </cell>
          <cell r="AI80" t="str">
            <v>-</v>
          </cell>
          <cell r="AK80" t="str">
            <v>-</v>
          </cell>
          <cell r="AL80" t="str">
            <v>-</v>
          </cell>
          <cell r="AM80" t="str">
            <v>CY</v>
          </cell>
          <cell r="AN80" t="str">
            <v>-</v>
          </cell>
          <cell r="AO80" t="str">
            <v>-</v>
          </cell>
          <cell r="AP80" t="str">
            <v>-</v>
          </cell>
          <cell r="AQ80" t="str">
            <v>-</v>
          </cell>
          <cell r="AR80" t="str">
            <v>Yes</v>
          </cell>
          <cell r="AS80" t="str">
            <v>-</v>
          </cell>
          <cell r="AT80" t="str">
            <v>Yes</v>
          </cell>
          <cell r="AU80" t="str">
            <v>-</v>
          </cell>
          <cell r="AV80" t="str">
            <v>Yes</v>
          </cell>
          <cell r="AW80" t="str">
            <v>Yes</v>
          </cell>
          <cell r="AX80" t="str">
            <v>-</v>
          </cell>
          <cell r="AY80" t="str">
            <v>-</v>
          </cell>
          <cell r="AZ80" t="str">
            <v>-</v>
          </cell>
          <cell r="BA80" t="str">
            <v>-</v>
          </cell>
          <cell r="BB80" t="str">
            <v>-</v>
          </cell>
          <cell r="BC80" t="str">
            <v>-</v>
          </cell>
          <cell r="BD80" t="str">
            <v>455</v>
          </cell>
          <cell r="BE80" t="str">
            <v>1</v>
          </cell>
          <cell r="BF80">
            <v>22.75</v>
          </cell>
          <cell r="BG80" t="str">
            <v>Bulk</v>
          </cell>
          <cell r="BH80" t="str">
            <v>-</v>
          </cell>
          <cell r="BI80" t="str">
            <v>-</v>
          </cell>
          <cell r="BJ80" t="str">
            <v>-</v>
          </cell>
          <cell r="BK80" t="str">
            <v>-</v>
          </cell>
          <cell r="BL80" t="str">
            <v>-</v>
          </cell>
          <cell r="BM80" t="str">
            <v>-</v>
          </cell>
          <cell r="BN80" t="str">
            <v>-</v>
          </cell>
          <cell r="BO80" t="str">
            <v>-</v>
          </cell>
          <cell r="BP80" t="str">
            <v>DFIN</v>
          </cell>
        </row>
        <row r="81">
          <cell r="B81">
            <v>10000062998</v>
          </cell>
          <cell r="C81" t="str">
            <v>AdvancePierre™</v>
          </cell>
          <cell r="D81" t="str">
            <v>-</v>
          </cell>
          <cell r="E81">
            <v>130</v>
          </cell>
          <cell r="F81" t="str">
            <v>AdvancePierre™ Fully Cooked Mini Twin Veggie Patties with American White Cheese on a Whole Grain Bun, 4.61oz</v>
          </cell>
          <cell r="G81" t="str">
            <v>IW Veggie Burger with White American Cheese Mini Twin Sandwiches, 4.6oz.</v>
          </cell>
          <cell r="H81" t="str">
            <v>-</v>
          </cell>
          <cell r="I81" t="str">
            <v>-</v>
          </cell>
          <cell r="J81" t="str">
            <v/>
          </cell>
          <cell r="K81">
            <v>27.6</v>
          </cell>
          <cell r="L81">
            <v>96</v>
          </cell>
          <cell r="M81" t="str">
            <v>2 Mini Sandwiches</v>
          </cell>
          <cell r="N81">
            <v>2</v>
          </cell>
          <cell r="O81">
            <v>2</v>
          </cell>
          <cell r="P81" t="str">
            <v>-</v>
          </cell>
          <cell r="Q81" t="str">
            <v>320</v>
          </cell>
          <cell r="R81" t="str">
            <v>11</v>
          </cell>
          <cell r="S81" t="str">
            <v>3.5</v>
          </cell>
          <cell r="T81" t="str">
            <v>500</v>
          </cell>
          <cell r="U81" t="str">
            <v>39</v>
          </cell>
          <cell r="V81" t="str">
            <v>14</v>
          </cell>
          <cell r="W81" t="str">
            <v>100</v>
          </cell>
          <cell r="X81" t="str">
            <v>0</v>
          </cell>
          <cell r="Y81" t="str">
            <v>15</v>
          </cell>
          <cell r="Z81" t="str">
            <v>6</v>
          </cell>
          <cell r="AA81" t="str">
            <v>7</v>
          </cell>
          <cell r="AB81" t="str">
            <v>Yes</v>
          </cell>
          <cell r="AC81" t="str">
            <v>-</v>
          </cell>
          <cell r="AE81" t="str">
            <v>-</v>
          </cell>
          <cell r="AF81" t="str">
            <v>-</v>
          </cell>
          <cell r="AG81" t="str">
            <v>-</v>
          </cell>
          <cell r="AH81" t="str">
            <v>-</v>
          </cell>
          <cell r="AI81" t="str">
            <v>-</v>
          </cell>
          <cell r="AK81" t="str">
            <v>-</v>
          </cell>
          <cell r="AL81" t="str">
            <v>-</v>
          </cell>
          <cell r="AM81" t="str">
            <v>CL</v>
          </cell>
          <cell r="AN81" t="str">
            <v>-</v>
          </cell>
          <cell r="AO81" t="str">
            <v>-</v>
          </cell>
          <cell r="AP81" t="str">
            <v>-</v>
          </cell>
          <cell r="AQ81" t="str">
            <v>-</v>
          </cell>
          <cell r="AR81" t="str">
            <v>-</v>
          </cell>
          <cell r="AS81" t="str">
            <v>-</v>
          </cell>
          <cell r="AT81" t="str">
            <v>No</v>
          </cell>
          <cell r="AU81" t="str">
            <v>-</v>
          </cell>
          <cell r="AV81" t="str">
            <v>Yes</v>
          </cell>
          <cell r="AW81" t="str">
            <v>-</v>
          </cell>
          <cell r="AX81" t="str">
            <v>Yes</v>
          </cell>
          <cell r="AY81" t="str">
            <v>Yes</v>
          </cell>
          <cell r="AZ81" t="str">
            <v>-</v>
          </cell>
          <cell r="BA81" t="str">
            <v>-</v>
          </cell>
          <cell r="BB81" t="str">
            <v>-</v>
          </cell>
          <cell r="BC81" t="str">
            <v>-</v>
          </cell>
          <cell r="BD81" t="str">
            <v>270</v>
          </cell>
          <cell r="BE81" t="str">
            <v>96</v>
          </cell>
          <cell r="BF81">
            <v>0.28750000000000003</v>
          </cell>
          <cell r="BG81" t="str">
            <v>Bulk</v>
          </cell>
          <cell r="BH81" t="str">
            <v>-</v>
          </cell>
          <cell r="BI81" t="str">
            <v>-</v>
          </cell>
          <cell r="BJ81" t="str">
            <v>-</v>
          </cell>
          <cell r="BK81" t="str">
            <v>-</v>
          </cell>
          <cell r="BL81" t="str">
            <v>-</v>
          </cell>
          <cell r="BM81" t="str">
            <v>-</v>
          </cell>
          <cell r="BN81" t="str">
            <v>-</v>
          </cell>
          <cell r="BO81" t="str">
            <v>-</v>
          </cell>
          <cell r="BP81" t="str">
            <v>DNB SY22-23</v>
          </cell>
        </row>
        <row r="82">
          <cell r="B82">
            <v>10299010928</v>
          </cell>
          <cell r="C82" t="str">
            <v>Tyson®</v>
          </cell>
          <cell r="D82" t="str">
            <v>-</v>
          </cell>
          <cell r="E82">
            <v>130</v>
          </cell>
          <cell r="F82" t="str">
            <v>Tyson® Grilled Patties, 2.47 oz.</v>
          </cell>
          <cell r="G82" t="str">
            <v>Grilled Chicken Patties, 2.47 oz.</v>
          </cell>
          <cell r="H82" t="str">
            <v>-</v>
          </cell>
          <cell r="I82" t="str">
            <v>W/D</v>
          </cell>
          <cell r="J82" t="str">
            <v>100103 W/D</v>
          </cell>
          <cell r="K82">
            <v>30</v>
          </cell>
          <cell r="L82">
            <v>192</v>
          </cell>
          <cell r="M82" t="str">
            <v>1 piece</v>
          </cell>
          <cell r="N82">
            <v>2</v>
          </cell>
          <cell r="O82" t="str">
            <v>-</v>
          </cell>
          <cell r="P82" t="str">
            <v>-</v>
          </cell>
          <cell r="Q82" t="str">
            <v>150</v>
          </cell>
          <cell r="R82" t="str">
            <v>10</v>
          </cell>
          <cell r="S82" t="str">
            <v>3</v>
          </cell>
          <cell r="T82" t="str">
            <v>210</v>
          </cell>
          <cell r="U82" t="str">
            <v>0</v>
          </cell>
          <cell r="V82" t="str">
            <v>15</v>
          </cell>
          <cell r="W82" t="str">
            <v>90</v>
          </cell>
          <cell r="X82" t="str">
            <v>0</v>
          </cell>
          <cell r="Y82" t="str">
            <v>70</v>
          </cell>
          <cell r="Z82" t="str">
            <v>0</v>
          </cell>
          <cell r="AA82" t="str">
            <v>0</v>
          </cell>
          <cell r="AB82" t="str">
            <v>Yes</v>
          </cell>
          <cell r="AC82" t="str">
            <v>-</v>
          </cell>
          <cell r="AE82" t="str">
            <v>-</v>
          </cell>
          <cell r="AF82" t="str">
            <v>-</v>
          </cell>
          <cell r="AG82" t="str">
            <v>-</v>
          </cell>
          <cell r="AH82" t="str">
            <v>-</v>
          </cell>
          <cell r="AI82" t="str">
            <v>-</v>
          </cell>
          <cell r="AJ82" t="str">
            <v>-</v>
          </cell>
          <cell r="AK82" t="str">
            <v>-</v>
          </cell>
          <cell r="AL82">
            <v>0</v>
          </cell>
          <cell r="AM82" t="str">
            <v>SUB</v>
          </cell>
          <cell r="AN82" t="str">
            <v>-</v>
          </cell>
          <cell r="AO82" t="str">
            <v>-</v>
          </cell>
          <cell r="AP82" t="str">
            <v>-</v>
          </cell>
          <cell r="AQ82" t="str">
            <v>Yes</v>
          </cell>
          <cell r="AR82" t="str">
            <v>Yes</v>
          </cell>
          <cell r="AS82" t="str">
            <v>Yes</v>
          </cell>
          <cell r="AT82" t="str">
            <v>Yes</v>
          </cell>
          <cell r="AU82" t="str">
            <v>-</v>
          </cell>
          <cell r="AV82" t="str">
            <v>-</v>
          </cell>
          <cell r="AW82" t="str">
            <v>-</v>
          </cell>
          <cell r="AX82" t="str">
            <v>-</v>
          </cell>
          <cell r="AY82" t="str">
            <v>-</v>
          </cell>
          <cell r="AZ82" t="str">
            <v>-</v>
          </cell>
          <cell r="BA82" t="str">
            <v>Yes</v>
          </cell>
          <cell r="BB82" t="str">
            <v>-</v>
          </cell>
          <cell r="BC82" t="str">
            <v>-</v>
          </cell>
          <cell r="BD82" t="str">
            <v>365</v>
          </cell>
          <cell r="BE82" t="str">
            <v>4</v>
          </cell>
          <cell r="BF82">
            <v>7.5</v>
          </cell>
          <cell r="BG82" t="str">
            <v>Bulk</v>
          </cell>
          <cell r="BH82" t="str">
            <v>Yes</v>
          </cell>
          <cell r="BI82" t="str">
            <v>Yes</v>
          </cell>
          <cell r="BJ82" t="str">
            <v>Yes</v>
          </cell>
          <cell r="BK82" t="str">
            <v>Yes</v>
          </cell>
          <cell r="BL82" t="str">
            <v>Yes</v>
          </cell>
          <cell r="BM82" t="str">
            <v>Yes</v>
          </cell>
          <cell r="BN82" t="str">
            <v>Yes</v>
          </cell>
          <cell r="BO82" t="str">
            <v>Yes</v>
          </cell>
          <cell r="BP82" t="str">
            <v>ACT</v>
          </cell>
        </row>
        <row r="83">
          <cell r="B83">
            <v>10000047428</v>
          </cell>
          <cell r="C83" t="str">
            <v>Jimmy Dean®</v>
          </cell>
          <cell r="D83" t="str">
            <v>Crispitos®</v>
          </cell>
          <cell r="E83">
            <v>130</v>
          </cell>
          <cell r="F83" t="str">
            <v>Jimmy Dean® Crispitos® Egg &amp; Cheese Filled Whole Grain Tortilla, 2.95 oz.</v>
          </cell>
          <cell r="G83" t="str">
            <v xml:space="preserve">Egg &amp; Cheese Filled Tortillas, 3.13 oz. </v>
          </cell>
          <cell r="H83" t="str">
            <v>WG</v>
          </cell>
          <cell r="I83" t="str">
            <v>-</v>
          </cell>
          <cell r="J83" t="str">
            <v/>
          </cell>
          <cell r="K83">
            <v>13.28</v>
          </cell>
          <cell r="L83">
            <v>72</v>
          </cell>
          <cell r="M83" t="str">
            <v>1 Piece</v>
          </cell>
          <cell r="N83">
            <v>1</v>
          </cell>
          <cell r="O83">
            <v>1</v>
          </cell>
          <cell r="P83" t="str">
            <v>-</v>
          </cell>
          <cell r="Q83" t="str">
            <v>200</v>
          </cell>
          <cell r="R83" t="str">
            <v>11</v>
          </cell>
          <cell r="S83" t="str">
            <v>3.5</v>
          </cell>
          <cell r="T83" t="str">
            <v>500</v>
          </cell>
          <cell r="U83" t="str">
            <v>18</v>
          </cell>
          <cell r="V83" t="str">
            <v>7</v>
          </cell>
          <cell r="W83" t="str">
            <v>90</v>
          </cell>
          <cell r="X83" t="str">
            <v>0</v>
          </cell>
          <cell r="Y83" t="str">
            <v>85</v>
          </cell>
          <cell r="Z83" t="str">
            <v>1</v>
          </cell>
          <cell r="AA83" t="str">
            <v>1</v>
          </cell>
          <cell r="AB83" t="str">
            <v>Yes</v>
          </cell>
          <cell r="AC83" t="str">
            <v>-</v>
          </cell>
          <cell r="AD83" t="str">
            <v>-</v>
          </cell>
          <cell r="AE83" t="str">
            <v>-</v>
          </cell>
          <cell r="AF83" t="str">
            <v>-</v>
          </cell>
          <cell r="AG83" t="str">
            <v>-</v>
          </cell>
          <cell r="AH83" t="str">
            <v>-</v>
          </cell>
          <cell r="AI83" t="str">
            <v>-</v>
          </cell>
          <cell r="AK83" t="str">
            <v>-</v>
          </cell>
          <cell r="AL83" t="str">
            <v>-</v>
          </cell>
          <cell r="AM83" t="str">
            <v>CL</v>
          </cell>
          <cell r="AN83" t="str">
            <v>-</v>
          </cell>
          <cell r="AO83" t="str">
            <v>-</v>
          </cell>
          <cell r="AP83" t="str">
            <v>-</v>
          </cell>
          <cell r="AQ83" t="str">
            <v>-</v>
          </cell>
          <cell r="AR83" t="str">
            <v>-</v>
          </cell>
          <cell r="AS83" t="str">
            <v>-</v>
          </cell>
          <cell r="AT83" t="str">
            <v>No</v>
          </cell>
          <cell r="AU83" t="str">
            <v>-</v>
          </cell>
          <cell r="AV83" t="str">
            <v>-</v>
          </cell>
          <cell r="AW83" t="str">
            <v>Yes</v>
          </cell>
          <cell r="AX83" t="str">
            <v>Yes</v>
          </cell>
          <cell r="AY83" t="str">
            <v>Yes</v>
          </cell>
          <cell r="AZ83" t="str">
            <v>Yes</v>
          </cell>
          <cell r="BA83" t="str">
            <v>-</v>
          </cell>
          <cell r="BB83" t="str">
            <v>-</v>
          </cell>
          <cell r="BC83" t="str">
            <v>-</v>
          </cell>
          <cell r="BD83" t="str">
            <v>365</v>
          </cell>
          <cell r="BE83" t="str">
            <v>1</v>
          </cell>
          <cell r="BF83">
            <v>13.28</v>
          </cell>
          <cell r="BG83" t="str">
            <v>Bulk</v>
          </cell>
          <cell r="BJ83" t="str">
            <v>-</v>
          </cell>
          <cell r="BL83" t="str">
            <v>Yes</v>
          </cell>
          <cell r="BM83" t="str">
            <v>-</v>
          </cell>
          <cell r="BN83" t="str">
            <v>-</v>
          </cell>
          <cell r="BO83" t="str">
            <v>-</v>
          </cell>
          <cell r="BP83" t="str">
            <v>DNB SY22-23</v>
          </cell>
        </row>
        <row r="84">
          <cell r="B84">
            <v>10000055326</v>
          </cell>
          <cell r="C84" t="str">
            <v>Pierre®</v>
          </cell>
          <cell r="D84" t="str">
            <v>-</v>
          </cell>
          <cell r="G84" t="str">
            <v>IW Veggie Burger with White American Cheese Mini Twin Sandwiches, 4.6oz.</v>
          </cell>
          <cell r="H84" t="str">
            <v>-</v>
          </cell>
          <cell r="I84" t="str">
            <v>-</v>
          </cell>
          <cell r="J84" t="str">
            <v/>
          </cell>
          <cell r="K84">
            <v>27.6</v>
          </cell>
          <cell r="L84">
            <v>96</v>
          </cell>
          <cell r="M84" t="str">
            <v>2 Mini Sandwiches</v>
          </cell>
          <cell r="N84">
            <v>2</v>
          </cell>
          <cell r="O84">
            <v>2</v>
          </cell>
          <cell r="P84" t="str">
            <v>-</v>
          </cell>
          <cell r="Q84" t="str">
            <v>320</v>
          </cell>
          <cell r="R84" t="str">
            <v>11</v>
          </cell>
          <cell r="S84" t="str">
            <v>3.5</v>
          </cell>
          <cell r="T84" t="str">
            <v>500</v>
          </cell>
          <cell r="U84" t="str">
            <v>39</v>
          </cell>
          <cell r="V84" t="str">
            <v>14</v>
          </cell>
          <cell r="W84" t="str">
            <v>-</v>
          </cell>
          <cell r="X84" t="str">
            <v>-</v>
          </cell>
          <cell r="Y84" t="str">
            <v>-</v>
          </cell>
          <cell r="Z84" t="str">
            <v>-</v>
          </cell>
          <cell r="AA84" t="str">
            <v>-</v>
          </cell>
          <cell r="AB84" t="str">
            <v>Yes</v>
          </cell>
          <cell r="AC84" t="str">
            <v>-</v>
          </cell>
          <cell r="AD84" t="str">
            <v>-</v>
          </cell>
          <cell r="AE84" t="str">
            <v>-</v>
          </cell>
          <cell r="AF84" t="str">
            <v>-</v>
          </cell>
          <cell r="AG84" t="str">
            <v>-</v>
          </cell>
          <cell r="AH84" t="str">
            <v>-</v>
          </cell>
          <cell r="AI84" t="str">
            <v>-</v>
          </cell>
          <cell r="AK84" t="str">
            <v>-</v>
          </cell>
          <cell r="AL84" t="str">
            <v>-</v>
          </cell>
          <cell r="AM84" t="str">
            <v>CL</v>
          </cell>
          <cell r="AN84" t="str">
            <v>-</v>
          </cell>
          <cell r="AO84" t="str">
            <v>-</v>
          </cell>
          <cell r="AP84" t="str">
            <v>-</v>
          </cell>
          <cell r="AQ84" t="str">
            <v>-</v>
          </cell>
          <cell r="AR84" t="str">
            <v>-</v>
          </cell>
          <cell r="AS84" t="str">
            <v>-</v>
          </cell>
          <cell r="AT84" t="str">
            <v>No</v>
          </cell>
          <cell r="AU84" t="str">
            <v>-</v>
          </cell>
          <cell r="AV84" t="str">
            <v>Yes</v>
          </cell>
          <cell r="AW84" t="str">
            <v>-</v>
          </cell>
          <cell r="AX84" t="str">
            <v>Yes</v>
          </cell>
          <cell r="AY84" t="str">
            <v>Yes</v>
          </cell>
          <cell r="AZ84" t="str">
            <v>-</v>
          </cell>
          <cell r="BA84" t="str">
            <v>-</v>
          </cell>
          <cell r="BB84" t="str">
            <v>-</v>
          </cell>
          <cell r="BC84" t="str">
            <v>-</v>
          </cell>
          <cell r="BD84" t="str">
            <v>-</v>
          </cell>
          <cell r="BE84" t="str">
            <v>-</v>
          </cell>
          <cell r="BF84" t="str">
            <v/>
          </cell>
          <cell r="BG84" t="str">
            <v>Bulk</v>
          </cell>
          <cell r="BH84" t="str">
            <v>-</v>
          </cell>
          <cell r="BI84" t="str">
            <v>-</v>
          </cell>
          <cell r="BJ84" t="str">
            <v>-</v>
          </cell>
          <cell r="BK84" t="str">
            <v>-</v>
          </cell>
          <cell r="BL84" t="str">
            <v>-</v>
          </cell>
          <cell r="BM84" t="str">
            <v>-</v>
          </cell>
          <cell r="BN84" t="str">
            <v>-</v>
          </cell>
          <cell r="BO84" t="str">
            <v>-</v>
          </cell>
          <cell r="BP84" t="str">
            <v>DNB SY22-23</v>
          </cell>
        </row>
        <row r="85">
          <cell r="B85">
            <v>10103010621</v>
          </cell>
          <cell r="C85" t="str">
            <v>Mexican Original®</v>
          </cell>
          <cell r="D85" t="str">
            <v>-</v>
          </cell>
          <cell r="E85">
            <v>130</v>
          </cell>
          <cell r="F85" t="str">
            <v>Mexican Original® Tri-Cut Salted White Corn Tortilla Chips</v>
          </cell>
          <cell r="G85" t="str">
            <v>Tri-Cut Salted White Corn Tortilla Chips</v>
          </cell>
          <cell r="H85" t="str">
            <v>WG</v>
          </cell>
          <cell r="I85" t="str">
            <v>-</v>
          </cell>
          <cell r="J85" t="str">
            <v/>
          </cell>
          <cell r="K85">
            <v>6</v>
          </cell>
          <cell r="L85">
            <v>87</v>
          </cell>
          <cell r="M85" t="str">
            <v>11 chips</v>
          </cell>
          <cell r="N85" t="str">
            <v>-</v>
          </cell>
          <cell r="O85">
            <v>1</v>
          </cell>
          <cell r="P85" t="str">
            <v>-</v>
          </cell>
          <cell r="Q85" t="str">
            <v>160</v>
          </cell>
          <cell r="R85" t="str">
            <v>7</v>
          </cell>
          <cell r="S85" t="str">
            <v>1</v>
          </cell>
          <cell r="T85" t="str">
            <v>50</v>
          </cell>
          <cell r="U85" t="str">
            <v>20</v>
          </cell>
          <cell r="V85" t="str">
            <v>2</v>
          </cell>
          <cell r="W85" t="str">
            <v>70</v>
          </cell>
          <cell r="X85" t="str">
            <v>0</v>
          </cell>
          <cell r="Y85" t="str">
            <v>0</v>
          </cell>
          <cell r="Z85" t="str">
            <v>2</v>
          </cell>
          <cell r="AA85" t="str">
            <v>0</v>
          </cell>
          <cell r="AB85" t="str">
            <v/>
          </cell>
          <cell r="AC85" t="str">
            <v>-</v>
          </cell>
          <cell r="AE85" t="str">
            <v>CSC</v>
          </cell>
          <cell r="AF85" t="str">
            <v>-</v>
          </cell>
          <cell r="AH85" t="str">
            <v>-</v>
          </cell>
          <cell r="AI85" t="str">
            <v>-</v>
          </cell>
          <cell r="AK85" t="str">
            <v>-</v>
          </cell>
          <cell r="AL85" t="str">
            <v>-</v>
          </cell>
          <cell r="AM85" t="str">
            <v>CL</v>
          </cell>
          <cell r="AN85" t="str">
            <v>-</v>
          </cell>
          <cell r="AO85" t="str">
            <v>-</v>
          </cell>
          <cell r="AP85" t="str">
            <v>-</v>
          </cell>
          <cell r="AQ85" t="str">
            <v>Yes</v>
          </cell>
          <cell r="AR85" t="str">
            <v>Yes</v>
          </cell>
          <cell r="AS85" t="str">
            <v>Yes</v>
          </cell>
          <cell r="AT85" t="str">
            <v>No</v>
          </cell>
          <cell r="AU85" t="str">
            <v>-</v>
          </cell>
          <cell r="AV85" t="str">
            <v>-</v>
          </cell>
          <cell r="AW85" t="str">
            <v>-</v>
          </cell>
          <cell r="AX85" t="str">
            <v>-</v>
          </cell>
          <cell r="AY85" t="str">
            <v>-</v>
          </cell>
          <cell r="AZ85" t="str">
            <v>-</v>
          </cell>
          <cell r="BA85" t="str">
            <v>-</v>
          </cell>
          <cell r="BB85" t="str">
            <v>-</v>
          </cell>
          <cell r="BC85" t="str">
            <v>-</v>
          </cell>
          <cell r="BD85" t="str">
            <v>120</v>
          </cell>
          <cell r="BE85" t="str">
            <v>3</v>
          </cell>
          <cell r="BF85">
            <v>2</v>
          </cell>
          <cell r="BG85" t="str">
            <v>Bulk</v>
          </cell>
          <cell r="BH85" t="str">
            <v>-</v>
          </cell>
          <cell r="BJ85" t="str">
            <v>-</v>
          </cell>
          <cell r="BK85" t="str">
            <v>-</v>
          </cell>
          <cell r="BL85" t="str">
            <v>-</v>
          </cell>
          <cell r="BM85" t="str">
            <v>-</v>
          </cell>
          <cell r="BN85" t="str">
            <v>-</v>
          </cell>
          <cell r="BO85" t="str">
            <v>-</v>
          </cell>
          <cell r="BP85" t="str">
            <v>Deleted Fall 22</v>
          </cell>
        </row>
        <row r="86">
          <cell r="B86">
            <v>10000044188</v>
          </cell>
          <cell r="C86" t="str">
            <v>Jimmy Dean®</v>
          </cell>
          <cell r="D86" t="str">
            <v>-</v>
          </cell>
          <cell r="E86">
            <v>130</v>
          </cell>
          <cell r="F86" t="str">
            <v>Jimmy Dean® Maple Sausage Breakfast Sandwich</v>
          </cell>
          <cell r="G86" t="str">
            <v>IW Maple Flavored Breakfast Sausage Sandwich, 2.55 oz.</v>
          </cell>
          <cell r="H86" t="str">
            <v>WG</v>
          </cell>
          <cell r="I86" t="str">
            <v>-</v>
          </cell>
          <cell r="J86" t="str">
            <v/>
          </cell>
          <cell r="K86">
            <v>15.94</v>
          </cell>
          <cell r="L86">
            <v>100</v>
          </cell>
          <cell r="M86" t="str">
            <v>1 sandwich</v>
          </cell>
          <cell r="N86">
            <v>0.75</v>
          </cell>
          <cell r="O86">
            <v>1.25</v>
          </cell>
          <cell r="P86" t="str">
            <v>-</v>
          </cell>
          <cell r="Q86" t="str">
            <v>220</v>
          </cell>
          <cell r="R86" t="str">
            <v>13</v>
          </cell>
          <cell r="S86" t="str">
            <v>4.5</v>
          </cell>
          <cell r="T86" t="str">
            <v>210</v>
          </cell>
          <cell r="U86" t="str">
            <v>19</v>
          </cell>
          <cell r="V86" t="str">
            <v>7</v>
          </cell>
          <cell r="W86" t="str">
            <v>120</v>
          </cell>
          <cell r="X86" t="str">
            <v>0</v>
          </cell>
          <cell r="Y86" t="str">
            <v>25</v>
          </cell>
          <cell r="Z86" t="str">
            <v>2</v>
          </cell>
          <cell r="AA86" t="str">
            <v>4</v>
          </cell>
          <cell r="AB86" t="str">
            <v>Yes</v>
          </cell>
          <cell r="AC86" t="str">
            <v>-</v>
          </cell>
          <cell r="AD86" t="str">
            <v>-</v>
          </cell>
          <cell r="AE86" t="str">
            <v>-</v>
          </cell>
          <cell r="AF86" t="str">
            <v>-</v>
          </cell>
          <cell r="AG86" t="str">
            <v>-</v>
          </cell>
          <cell r="AH86" t="str">
            <v>-</v>
          </cell>
          <cell r="AI86" t="str">
            <v>-</v>
          </cell>
          <cell r="AJ86" t="str">
            <v>CSC</v>
          </cell>
          <cell r="AK86">
            <v>40</v>
          </cell>
          <cell r="AL86">
            <v>40</v>
          </cell>
          <cell r="AM86" t="str">
            <v>CL</v>
          </cell>
          <cell r="AN86" t="str">
            <v>-</v>
          </cell>
          <cell r="AO86" t="str">
            <v>-</v>
          </cell>
          <cell r="AP86" t="str">
            <v>Yes</v>
          </cell>
          <cell r="AQ86" t="str">
            <v>-</v>
          </cell>
          <cell r="AR86" t="str">
            <v>-</v>
          </cell>
          <cell r="AS86" t="str">
            <v>-</v>
          </cell>
          <cell r="AT86" t="str">
            <v>Pending</v>
          </cell>
          <cell r="AU86" t="str">
            <v>-</v>
          </cell>
          <cell r="AV86" t="str">
            <v>-</v>
          </cell>
          <cell r="AW86" t="str">
            <v>-</v>
          </cell>
          <cell r="AX86" t="str">
            <v>-</v>
          </cell>
          <cell r="AY86" t="str">
            <v>Yes</v>
          </cell>
          <cell r="AZ86" t="str">
            <v>-</v>
          </cell>
          <cell r="BA86" t="str">
            <v>-</v>
          </cell>
          <cell r="BB86" t="str">
            <v>-</v>
          </cell>
          <cell r="BC86" t="str">
            <v>-</v>
          </cell>
          <cell r="BD86" t="str">
            <v>270</v>
          </cell>
          <cell r="BE86" t="str">
            <v>100</v>
          </cell>
          <cell r="BF86">
            <v>0.15939999999999999</v>
          </cell>
          <cell r="BG86" t="str">
            <v>IW</v>
          </cell>
          <cell r="BH86" t="str">
            <v>-</v>
          </cell>
          <cell r="BI86" t="str">
            <v>-</v>
          </cell>
          <cell r="BJ86" t="str">
            <v>-</v>
          </cell>
          <cell r="BK86" t="str">
            <v>-</v>
          </cell>
          <cell r="BL86" t="str">
            <v>-</v>
          </cell>
          <cell r="BM86" t="str">
            <v>-</v>
          </cell>
          <cell r="BN86" t="str">
            <v>Yes</v>
          </cell>
          <cell r="BO86" t="str">
            <v>Yes</v>
          </cell>
          <cell r="BP86" t="str">
            <v>ACT</v>
          </cell>
        </row>
        <row r="87">
          <cell r="B87">
            <v>10000016787</v>
          </cell>
          <cell r="C87" t="str">
            <v>Bryan®</v>
          </cell>
          <cell r="D87" t="str">
            <v>-</v>
          </cell>
          <cell r="E87">
            <v>130</v>
          </cell>
          <cell r="F87" t="str">
            <v>Bryan® Beef Franks, 8:1, 6.5", 2/5 LB, Frozen</v>
          </cell>
          <cell r="G87" t="str">
            <v>Beef Hot Dogs, 2 oz.</v>
          </cell>
          <cell r="H87" t="str">
            <v>-</v>
          </cell>
          <cell r="I87" t="str">
            <v>-</v>
          </cell>
          <cell r="J87" t="str">
            <v/>
          </cell>
          <cell r="K87">
            <v>10.63</v>
          </cell>
          <cell r="L87">
            <v>80</v>
          </cell>
          <cell r="M87" t="str">
            <v>1 piece</v>
          </cell>
          <cell r="N87">
            <v>2</v>
          </cell>
          <cell r="O87" t="str">
            <v>-</v>
          </cell>
          <cell r="P87" t="str">
            <v>-</v>
          </cell>
          <cell r="Q87" t="str">
            <v>170</v>
          </cell>
          <cell r="R87" t="str">
            <v>16</v>
          </cell>
          <cell r="S87" t="str">
            <v>6</v>
          </cell>
          <cell r="T87" t="str">
            <v>490</v>
          </cell>
          <cell r="U87" t="str">
            <v>2</v>
          </cell>
          <cell r="V87" t="str">
            <v>6</v>
          </cell>
          <cell r="W87" t="str">
            <v>140</v>
          </cell>
          <cell r="X87" t="str">
            <v>0.5</v>
          </cell>
          <cell r="Y87" t="str">
            <v>30</v>
          </cell>
          <cell r="Z87" t="str">
            <v>0</v>
          </cell>
          <cell r="AA87" t="str">
            <v>1</v>
          </cell>
          <cell r="AB87" t="str">
            <v>Yes</v>
          </cell>
          <cell r="AC87" t="str">
            <v>-</v>
          </cell>
          <cell r="AE87" t="str">
            <v>-</v>
          </cell>
          <cell r="AF87" t="str">
            <v>-</v>
          </cell>
          <cell r="AG87" t="str">
            <v>-</v>
          </cell>
          <cell r="AH87" t="str">
            <v>-</v>
          </cell>
          <cell r="AI87" t="str">
            <v>-</v>
          </cell>
          <cell r="AK87" t="str">
            <v>-</v>
          </cell>
          <cell r="AL87" t="str">
            <v>-</v>
          </cell>
          <cell r="AM87" t="str">
            <v>CL</v>
          </cell>
          <cell r="AN87" t="str">
            <v>-</v>
          </cell>
          <cell r="AO87" t="str">
            <v>-</v>
          </cell>
          <cell r="AP87" t="str">
            <v>-</v>
          </cell>
          <cell r="AQ87" t="str">
            <v>-</v>
          </cell>
          <cell r="AR87" t="str">
            <v>-</v>
          </cell>
          <cell r="AS87" t="str">
            <v>-</v>
          </cell>
          <cell r="AT87" t="str">
            <v>No</v>
          </cell>
          <cell r="AU87" t="str">
            <v>-</v>
          </cell>
          <cell r="AV87" t="str">
            <v>-</v>
          </cell>
          <cell r="AW87" t="str">
            <v>-</v>
          </cell>
          <cell r="AX87" t="str">
            <v>-</v>
          </cell>
          <cell r="AY87" t="str">
            <v>-</v>
          </cell>
          <cell r="AZ87" t="str">
            <v>-</v>
          </cell>
          <cell r="BA87" t="str">
            <v>Yes</v>
          </cell>
          <cell r="BB87" t="str">
            <v>-</v>
          </cell>
          <cell r="BC87" t="str">
            <v>-</v>
          </cell>
          <cell r="BD87" t="str">
            <v>180</v>
          </cell>
          <cell r="BE87" t="str">
            <v>2</v>
          </cell>
          <cell r="BF87">
            <v>5.3150000000000004</v>
          </cell>
          <cell r="BG87" t="str">
            <v>Bulk</v>
          </cell>
          <cell r="BH87" t="str">
            <v>-</v>
          </cell>
          <cell r="BI87" t="str">
            <v>-</v>
          </cell>
          <cell r="BJ87" t="str">
            <v>-</v>
          </cell>
          <cell r="BK87" t="str">
            <v>-</v>
          </cell>
          <cell r="BL87" t="str">
            <v>-</v>
          </cell>
          <cell r="BM87" t="str">
            <v>-</v>
          </cell>
          <cell r="BN87" t="str">
            <v>-</v>
          </cell>
          <cell r="BO87" t="str">
            <v>-</v>
          </cell>
          <cell r="BP87" t="str">
            <v>DNB SY23-24</v>
          </cell>
        </row>
        <row r="88">
          <cell r="B88">
            <v>10167020928</v>
          </cell>
          <cell r="C88" t="str">
            <v>Tyson®</v>
          </cell>
          <cell r="D88" t="str">
            <v>-</v>
          </cell>
          <cell r="E88">
            <v>130</v>
          </cell>
          <cell r="F88" t="str">
            <v>Tyson® 100% all natural*, Dark Meat Chicken Strips, with Grill Marks</v>
          </cell>
          <cell r="G88" t="str">
            <v>Chicken Strips with Grill Marks, 2.85 oz.</v>
          </cell>
          <cell r="H88" t="str">
            <v>-</v>
          </cell>
          <cell r="I88" t="str">
            <v>Dark</v>
          </cell>
          <cell r="J88" t="str">
            <v>100103D</v>
          </cell>
          <cell r="K88">
            <v>30</v>
          </cell>
          <cell r="L88">
            <v>168</v>
          </cell>
          <cell r="M88" t="str">
            <v>2.85 oz.</v>
          </cell>
          <cell r="N88">
            <v>2</v>
          </cell>
          <cell r="O88" t="str">
            <v>-</v>
          </cell>
          <cell r="P88" t="str">
            <v>-</v>
          </cell>
          <cell r="Q88" t="str">
            <v>140</v>
          </cell>
          <cell r="R88" t="str">
            <v>7</v>
          </cell>
          <cell r="S88" t="str">
            <v>2</v>
          </cell>
          <cell r="T88" t="str">
            <v>220</v>
          </cell>
          <cell r="U88" t="str">
            <v>2</v>
          </cell>
          <cell r="V88" t="str">
            <v>16</v>
          </cell>
          <cell r="W88" t="str">
            <v>60</v>
          </cell>
          <cell r="X88" t="str">
            <v>0</v>
          </cell>
          <cell r="Y88" t="str">
            <v>80</v>
          </cell>
          <cell r="Z88" t="str">
            <v>0</v>
          </cell>
          <cell r="AA88" t="str">
            <v>0</v>
          </cell>
          <cell r="AB88" t="str">
            <v/>
          </cell>
          <cell r="AC88" t="str">
            <v>-</v>
          </cell>
          <cell r="AE88" t="str">
            <v>CSC</v>
          </cell>
          <cell r="AF88" t="str">
            <v>CSC</v>
          </cell>
          <cell r="AG88" t="str">
            <v>CSC</v>
          </cell>
          <cell r="AH88" t="str">
            <v>CSC</v>
          </cell>
          <cell r="AI88" t="str">
            <v>-</v>
          </cell>
          <cell r="AJ88" t="str">
            <v>-</v>
          </cell>
          <cell r="AK88" t="str">
            <v>-</v>
          </cell>
          <cell r="AL88" t="str">
            <v>-</v>
          </cell>
          <cell r="AM88" t="str">
            <v>SUB</v>
          </cell>
          <cell r="AN88" t="str">
            <v>-</v>
          </cell>
          <cell r="AO88" t="str">
            <v>-</v>
          </cell>
          <cell r="AP88" t="str">
            <v>-</v>
          </cell>
          <cell r="AQ88" t="str">
            <v>Yes</v>
          </cell>
          <cell r="AR88" t="str">
            <v>Yes</v>
          </cell>
          <cell r="AS88" t="str">
            <v>Yes</v>
          </cell>
          <cell r="AT88" t="str">
            <v>Yes</v>
          </cell>
          <cell r="AU88" t="str">
            <v>-</v>
          </cell>
          <cell r="AV88" t="str">
            <v>-</v>
          </cell>
          <cell r="AW88" t="str">
            <v>-</v>
          </cell>
          <cell r="AX88" t="str">
            <v>-</v>
          </cell>
          <cell r="AY88" t="str">
            <v>-</v>
          </cell>
          <cell r="AZ88" t="str">
            <v>-</v>
          </cell>
          <cell r="BA88" t="str">
            <v>Yes</v>
          </cell>
          <cell r="BB88" t="str">
            <v>-</v>
          </cell>
          <cell r="BC88" t="str">
            <v>-</v>
          </cell>
          <cell r="BD88" t="str">
            <v>365</v>
          </cell>
          <cell r="BE88" t="str">
            <v>6</v>
          </cell>
          <cell r="BF88">
            <v>5</v>
          </cell>
          <cell r="BG88" t="str">
            <v>Bulk</v>
          </cell>
          <cell r="BH88" t="str">
            <v>Yes</v>
          </cell>
          <cell r="BI88" t="str">
            <v>Yes</v>
          </cell>
          <cell r="BJ88" t="str">
            <v>Yes</v>
          </cell>
          <cell r="BK88" t="str">
            <v>Yes</v>
          </cell>
          <cell r="BL88" t="str">
            <v>Yes</v>
          </cell>
          <cell r="BM88" t="str">
            <v>Yes</v>
          </cell>
          <cell r="BN88" t="str">
            <v>Yes</v>
          </cell>
          <cell r="BO88" t="str">
            <v>Yes</v>
          </cell>
          <cell r="BP88" t="str">
            <v>ACT</v>
          </cell>
        </row>
        <row r="89">
          <cell r="B89">
            <v>10000003044</v>
          </cell>
          <cell r="C89" t="str">
            <v>AdvancePierre™</v>
          </cell>
          <cell r="D89" t="str">
            <v>-</v>
          </cell>
          <cell r="E89">
            <v>130</v>
          </cell>
          <cell r="F89" t="str">
            <v>AdvancePierre™ Fully Cooked Whole Grain Breaded Country Fried Beef Patties, 3.82.00 oz</v>
          </cell>
          <cell r="G89" t="str">
            <v>Breaded Beef Pattie, 3.83 oz.</v>
          </cell>
          <cell r="H89" t="str">
            <v>WG</v>
          </cell>
          <cell r="I89" t="str">
            <v>-</v>
          </cell>
          <cell r="J89" t="str">
            <v/>
          </cell>
          <cell r="K89">
            <v>10.53</v>
          </cell>
          <cell r="L89">
            <v>44</v>
          </cell>
          <cell r="M89" t="str">
            <v>1 piece</v>
          </cell>
          <cell r="N89">
            <v>2</v>
          </cell>
          <cell r="O89">
            <v>1.25</v>
          </cell>
          <cell r="P89" t="str">
            <v>-</v>
          </cell>
          <cell r="Q89" t="str">
            <v>310</v>
          </cell>
          <cell r="R89" t="str">
            <v>19</v>
          </cell>
          <cell r="S89" t="str">
            <v>5</v>
          </cell>
          <cell r="T89" t="str">
            <v>490</v>
          </cell>
          <cell r="U89" t="str">
            <v>19</v>
          </cell>
          <cell r="V89" t="str">
            <v>16</v>
          </cell>
          <cell r="W89" t="str">
            <v>170</v>
          </cell>
          <cell r="X89" t="str">
            <v>0</v>
          </cell>
          <cell r="Y89" t="str">
            <v>35</v>
          </cell>
          <cell r="Z89" t="str">
            <v>3</v>
          </cell>
          <cell r="AA89" t="str">
            <v>0</v>
          </cell>
          <cell r="AB89" t="str">
            <v>Yes</v>
          </cell>
          <cell r="AC89" t="str">
            <v>-</v>
          </cell>
          <cell r="AE89" t="str">
            <v>-</v>
          </cell>
          <cell r="AF89" t="str">
            <v>-</v>
          </cell>
          <cell r="AG89" t="str">
            <v>-</v>
          </cell>
          <cell r="AH89" t="str">
            <v>-</v>
          </cell>
          <cell r="AI89" t="str">
            <v>-</v>
          </cell>
          <cell r="AK89" t="str">
            <v>-</v>
          </cell>
          <cell r="AL89" t="str">
            <v>-</v>
          </cell>
          <cell r="AM89" t="str">
            <v>CL</v>
          </cell>
          <cell r="AN89" t="str">
            <v>-</v>
          </cell>
          <cell r="AO89" t="str">
            <v>-</v>
          </cell>
          <cell r="AP89" t="str">
            <v>-</v>
          </cell>
          <cell r="AQ89" t="str">
            <v>Yes</v>
          </cell>
          <cell r="AR89" t="str">
            <v>Yes</v>
          </cell>
          <cell r="AS89" t="str">
            <v>-</v>
          </cell>
          <cell r="AT89" t="str">
            <v>No</v>
          </cell>
          <cell r="AU89" t="str">
            <v>-</v>
          </cell>
          <cell r="AV89" t="str">
            <v>Yes</v>
          </cell>
          <cell r="AW89" t="str">
            <v>-</v>
          </cell>
          <cell r="AX89" t="str">
            <v>-</v>
          </cell>
          <cell r="AY89" t="str">
            <v>Yes</v>
          </cell>
          <cell r="AZ89" t="str">
            <v>-</v>
          </cell>
          <cell r="BA89" t="str">
            <v>-</v>
          </cell>
          <cell r="BB89" t="str">
            <v>-</v>
          </cell>
          <cell r="BC89" t="str">
            <v>-</v>
          </cell>
          <cell r="BD89" t="str">
            <v>455</v>
          </cell>
          <cell r="BE89" t="str">
            <v>2</v>
          </cell>
          <cell r="BF89">
            <v>5.2649999999999997</v>
          </cell>
          <cell r="BG89" t="str">
            <v>Bulk</v>
          </cell>
          <cell r="BH89" t="str">
            <v>-</v>
          </cell>
          <cell r="BI89" t="str">
            <v>-</v>
          </cell>
          <cell r="BJ89" t="str">
            <v>-</v>
          </cell>
          <cell r="BK89" t="str">
            <v>-</v>
          </cell>
          <cell r="BL89" t="str">
            <v>-</v>
          </cell>
          <cell r="BM89" t="str">
            <v>-</v>
          </cell>
          <cell r="BN89" t="str">
            <v>-</v>
          </cell>
          <cell r="BO89" t="str">
            <v>-</v>
          </cell>
          <cell r="BP89" t="str">
            <v>DNB SY22-23</v>
          </cell>
        </row>
        <row r="90">
          <cell r="B90">
            <v>10000019238</v>
          </cell>
          <cell r="C90" t="str">
            <v>AdvancePierre™</v>
          </cell>
          <cell r="D90" t="str">
            <v>-</v>
          </cell>
          <cell r="E90">
            <v>130</v>
          </cell>
          <cell r="F90" t="str">
            <v>AdvancePierre™ Fully Cooked Whole Grain Breaded Country Fried Stick Shaped Beef Patties, 3.86 oz</v>
          </cell>
          <cell r="G90" t="str">
            <v>Breaded Beef Fingers, 0.96 oz.</v>
          </cell>
          <cell r="H90" t="str">
            <v>WG</v>
          </cell>
          <cell r="I90" t="str">
            <v>-</v>
          </cell>
          <cell r="J90" t="str">
            <v/>
          </cell>
          <cell r="K90">
            <v>9.6</v>
          </cell>
          <cell r="L90">
            <v>40</v>
          </cell>
          <cell r="M90" t="str">
            <v>4 pieces</v>
          </cell>
          <cell r="N90">
            <v>2</v>
          </cell>
          <cell r="O90">
            <v>1</v>
          </cell>
          <cell r="P90" t="str">
            <v>-</v>
          </cell>
          <cell r="Q90" t="str">
            <v>310</v>
          </cell>
          <cell r="R90" t="str">
            <v>19</v>
          </cell>
          <cell r="S90" t="str">
            <v>5</v>
          </cell>
          <cell r="T90" t="str">
            <v>490</v>
          </cell>
          <cell r="U90" t="str">
            <v>19</v>
          </cell>
          <cell r="V90" t="str">
            <v>16</v>
          </cell>
          <cell r="W90" t="str">
            <v>170</v>
          </cell>
          <cell r="X90" t="str">
            <v>0</v>
          </cell>
          <cell r="Y90" t="str">
            <v>35</v>
          </cell>
          <cell r="Z90" t="str">
            <v>3</v>
          </cell>
          <cell r="AA90" t="str">
            <v>0</v>
          </cell>
          <cell r="AB90" t="str">
            <v>Yes</v>
          </cell>
          <cell r="AC90" t="str">
            <v>-</v>
          </cell>
          <cell r="AE90" t="str">
            <v>-</v>
          </cell>
          <cell r="AF90" t="str">
            <v>-</v>
          </cell>
          <cell r="AG90" t="str">
            <v>-</v>
          </cell>
          <cell r="AH90" t="str">
            <v>-</v>
          </cell>
          <cell r="AI90" t="str">
            <v>-</v>
          </cell>
          <cell r="AK90" t="str">
            <v>-</v>
          </cell>
          <cell r="AL90" t="str">
            <v>-</v>
          </cell>
          <cell r="AM90" t="str">
            <v>CL</v>
          </cell>
          <cell r="AN90" t="str">
            <v>-</v>
          </cell>
          <cell r="AO90" t="str">
            <v>-</v>
          </cell>
          <cell r="AP90" t="str">
            <v>-</v>
          </cell>
          <cell r="AQ90" t="str">
            <v>-</v>
          </cell>
          <cell r="AR90" t="str">
            <v>-</v>
          </cell>
          <cell r="AS90" t="str">
            <v>-</v>
          </cell>
          <cell r="AT90" t="str">
            <v>No</v>
          </cell>
          <cell r="AU90" t="str">
            <v>-</v>
          </cell>
          <cell r="AV90" t="str">
            <v>Yes</v>
          </cell>
          <cell r="AW90" t="str">
            <v>-</v>
          </cell>
          <cell r="AX90" t="str">
            <v>-</v>
          </cell>
          <cell r="AY90" t="str">
            <v>Yes</v>
          </cell>
          <cell r="AZ90" t="str">
            <v>-</v>
          </cell>
          <cell r="BA90" t="str">
            <v>-</v>
          </cell>
          <cell r="BB90" t="str">
            <v>-</v>
          </cell>
          <cell r="BC90" t="str">
            <v>-</v>
          </cell>
          <cell r="BD90" t="str">
            <v>455</v>
          </cell>
          <cell r="BE90" t="str">
            <v>2</v>
          </cell>
          <cell r="BF90">
            <v>4.8</v>
          </cell>
          <cell r="BG90" t="str">
            <v>Bulk</v>
          </cell>
          <cell r="BH90" t="str">
            <v>-</v>
          </cell>
          <cell r="BI90" t="str">
            <v>-</v>
          </cell>
          <cell r="BJ90" t="str">
            <v>-</v>
          </cell>
          <cell r="BK90" t="str">
            <v>-</v>
          </cell>
          <cell r="BL90" t="str">
            <v>-</v>
          </cell>
          <cell r="BM90" t="str">
            <v>-</v>
          </cell>
          <cell r="BN90" t="str">
            <v>-</v>
          </cell>
          <cell r="BO90" t="str">
            <v>-</v>
          </cell>
          <cell r="BP90" t="str">
            <v>DNB SY22-23</v>
          </cell>
        </row>
        <row r="91">
          <cell r="B91">
            <v>10000038942</v>
          </cell>
          <cell r="C91" t="str">
            <v>Tyson®</v>
          </cell>
          <cell r="D91" t="str">
            <v>-</v>
          </cell>
          <cell r="E91">
            <v>130</v>
          </cell>
          <cell r="F91" t="str">
            <v>Tyson® Fully Cooked, Buffalo Style Glazed Chicken Wings</v>
          </cell>
          <cell r="G91" t="str">
            <v>Wings of Fire Bone-In Chicken Wings</v>
          </cell>
          <cell r="H91" t="str">
            <v>-</v>
          </cell>
          <cell r="I91" t="str">
            <v>White</v>
          </cell>
          <cell r="J91" t="str">
            <v>100103W</v>
          </cell>
          <cell r="K91">
            <v>30</v>
          </cell>
          <cell r="L91" t="str">
            <v>71-88</v>
          </cell>
          <cell r="M91" t="str">
            <v>4 Pieces</v>
          </cell>
          <cell r="N91">
            <v>2</v>
          </cell>
          <cell r="O91" t="str">
            <v>-</v>
          </cell>
          <cell r="P91" t="str">
            <v>-</v>
          </cell>
          <cell r="Q91" t="str">
            <v>230</v>
          </cell>
          <cell r="R91" t="str">
            <v>17</v>
          </cell>
          <cell r="S91" t="str">
            <v>4.5</v>
          </cell>
          <cell r="T91" t="str">
            <v>220</v>
          </cell>
          <cell r="U91" t="str">
            <v>5</v>
          </cell>
          <cell r="V91" t="str">
            <v>14</v>
          </cell>
          <cell r="W91" t="str">
            <v>160</v>
          </cell>
          <cell r="X91" t="str">
            <v>0</v>
          </cell>
          <cell r="Y91" t="str">
            <v>95</v>
          </cell>
          <cell r="Z91" t="str">
            <v>0</v>
          </cell>
          <cell r="AA91" t="str">
            <v>0</v>
          </cell>
          <cell r="AB91" t="str">
            <v/>
          </cell>
          <cell r="AC91" t="str">
            <v>-</v>
          </cell>
          <cell r="AE91" t="str">
            <v>-</v>
          </cell>
          <cell r="AF91" t="str">
            <v>-</v>
          </cell>
          <cell r="AG91" t="str">
            <v>-</v>
          </cell>
          <cell r="AH91" t="str">
            <v>-</v>
          </cell>
          <cell r="AI91" t="str">
            <v>-</v>
          </cell>
          <cell r="AJ91" t="str">
            <v>-</v>
          </cell>
          <cell r="AK91" t="str">
            <v>-</v>
          </cell>
          <cell r="AL91">
            <v>0</v>
          </cell>
          <cell r="AM91" t="str">
            <v>SUB</v>
          </cell>
          <cell r="AN91" t="str">
            <v>-</v>
          </cell>
          <cell r="AO91" t="str">
            <v>-</v>
          </cell>
          <cell r="AP91" t="str">
            <v>-</v>
          </cell>
          <cell r="AQ91" t="str">
            <v>Yes</v>
          </cell>
          <cell r="AR91" t="str">
            <v>Yes</v>
          </cell>
          <cell r="AS91" t="str">
            <v>Yes</v>
          </cell>
          <cell r="AT91" t="str">
            <v>Yes</v>
          </cell>
          <cell r="AU91" t="str">
            <v>-</v>
          </cell>
          <cell r="AV91" t="str">
            <v>-</v>
          </cell>
          <cell r="AW91" t="str">
            <v>-</v>
          </cell>
          <cell r="AX91" t="str">
            <v>-</v>
          </cell>
          <cell r="AY91" t="str">
            <v>-</v>
          </cell>
          <cell r="AZ91" t="str">
            <v>-</v>
          </cell>
          <cell r="BA91" t="str">
            <v>-</v>
          </cell>
          <cell r="BB91" t="str">
            <v>-</v>
          </cell>
          <cell r="BC91" t="str">
            <v>-</v>
          </cell>
          <cell r="BD91" t="str">
            <v>365</v>
          </cell>
          <cell r="BE91" t="str">
            <v>4</v>
          </cell>
          <cell r="BF91">
            <v>7.5</v>
          </cell>
          <cell r="BG91" t="str">
            <v>Bulk</v>
          </cell>
          <cell r="BH91" t="str">
            <v>-</v>
          </cell>
          <cell r="BI91" t="str">
            <v>-</v>
          </cell>
          <cell r="BJ91" t="str">
            <v>-</v>
          </cell>
          <cell r="BK91" t="str">
            <v>-</v>
          </cell>
          <cell r="BL91" t="str">
            <v>-</v>
          </cell>
          <cell r="BM91" t="str">
            <v>-</v>
          </cell>
          <cell r="BN91" t="str">
            <v>Yes</v>
          </cell>
          <cell r="BO91" t="str">
            <v>Yes</v>
          </cell>
          <cell r="BP91" t="str">
            <v>ACT</v>
          </cell>
        </row>
        <row r="92">
          <cell r="B92">
            <v>10222590621</v>
          </cell>
          <cell r="C92" t="str">
            <v>Mexican Original®</v>
          </cell>
          <cell r="D92" t="str">
            <v>-</v>
          </cell>
          <cell r="E92">
            <v>130</v>
          </cell>
          <cell r="F92" t="str">
            <v>Receta De Oro® 6.25" Shelf Stable Whole Grain Reduced Sodium Flour Tortillas</v>
          </cell>
          <cell r="G92" t="str">
            <v>Receta De Oro® 6.25" Shelf Stable Reduced Sodium Flour Tortillas, 1.02 oz.</v>
          </cell>
          <cell r="H92" t="str">
            <v>WG</v>
          </cell>
          <cell r="I92" t="str">
            <v>-</v>
          </cell>
          <cell r="J92" t="str">
            <v/>
          </cell>
          <cell r="K92">
            <v>18.75</v>
          </cell>
          <cell r="L92">
            <v>288</v>
          </cell>
          <cell r="M92" t="str">
            <v>1 tortilla</v>
          </cell>
          <cell r="N92" t="str">
            <v>-</v>
          </cell>
          <cell r="O92">
            <v>1</v>
          </cell>
          <cell r="P92" t="str">
            <v>-</v>
          </cell>
          <cell r="Q92" t="str">
            <v>180</v>
          </cell>
          <cell r="R92" t="str">
            <v>4.5</v>
          </cell>
          <cell r="S92" t="str">
            <v>1.5</v>
          </cell>
          <cell r="T92" t="str">
            <v>220</v>
          </cell>
          <cell r="U92" t="str">
            <v>29</v>
          </cell>
          <cell r="V92" t="str">
            <v>6</v>
          </cell>
          <cell r="W92" t="str">
            <v>40</v>
          </cell>
          <cell r="X92" t="str">
            <v>0</v>
          </cell>
          <cell r="Y92" t="str">
            <v>0</v>
          </cell>
          <cell r="Z92" t="str">
            <v>4</v>
          </cell>
          <cell r="AA92" t="str">
            <v>2</v>
          </cell>
          <cell r="AB92" t="str">
            <v/>
          </cell>
          <cell r="AC92" t="str">
            <v>-</v>
          </cell>
          <cell r="AE92" t="str">
            <v>CSC</v>
          </cell>
          <cell r="AF92" t="str">
            <v>CSC</v>
          </cell>
          <cell r="AG92" t="str">
            <v>CSC</v>
          </cell>
          <cell r="AH92" t="str">
            <v>CSC</v>
          </cell>
          <cell r="AI92" t="str">
            <v>CSC</v>
          </cell>
          <cell r="AJ92" t="str">
            <v>CSC</v>
          </cell>
          <cell r="AK92">
            <v>15</v>
          </cell>
          <cell r="AL92">
            <v>15</v>
          </cell>
          <cell r="AM92" t="str">
            <v>CL</v>
          </cell>
          <cell r="AN92" t="str">
            <v>-</v>
          </cell>
          <cell r="AO92" t="str">
            <v>SS</v>
          </cell>
          <cell r="AP92" t="str">
            <v>-</v>
          </cell>
          <cell r="AQ92" t="str">
            <v>Yes</v>
          </cell>
          <cell r="AR92" t="str">
            <v>Yes</v>
          </cell>
          <cell r="AS92" t="str">
            <v>-</v>
          </cell>
          <cell r="AT92" t="str">
            <v>Yes</v>
          </cell>
          <cell r="AU92" t="str">
            <v>-</v>
          </cell>
          <cell r="AV92" t="str">
            <v>-</v>
          </cell>
          <cell r="AW92" t="str">
            <v>-</v>
          </cell>
          <cell r="AX92" t="str">
            <v>-</v>
          </cell>
          <cell r="AY92" t="str">
            <v>Yes</v>
          </cell>
          <cell r="AZ92" t="str">
            <v>-</v>
          </cell>
          <cell r="BA92" t="str">
            <v>-</v>
          </cell>
          <cell r="BB92" t="str">
            <v>-</v>
          </cell>
          <cell r="BC92" t="str">
            <v>-</v>
          </cell>
          <cell r="BD92" t="str">
            <v>365</v>
          </cell>
          <cell r="BE92" t="str">
            <v>24</v>
          </cell>
          <cell r="BF92">
            <v>0.78125</v>
          </cell>
          <cell r="BG92" t="str">
            <v>Bulk</v>
          </cell>
          <cell r="BH92" t="str">
            <v>Yes</v>
          </cell>
          <cell r="BI92" t="str">
            <v>Yes</v>
          </cell>
          <cell r="BJ92" t="str">
            <v>Yes</v>
          </cell>
          <cell r="BK92" t="str">
            <v>Yes</v>
          </cell>
          <cell r="BL92" t="str">
            <v>Yes</v>
          </cell>
          <cell r="BM92" t="str">
            <v>Yes</v>
          </cell>
          <cell r="BN92" t="str">
            <v>Yes</v>
          </cell>
          <cell r="BO92" t="str">
            <v>Yes</v>
          </cell>
          <cell r="BP92" t="str">
            <v>ACT</v>
          </cell>
        </row>
        <row r="93">
          <cell r="B93">
            <v>17020111120</v>
          </cell>
          <cell r="C93" t="str">
            <v xml:space="preserve">Bosco's® </v>
          </cell>
          <cell r="D93" t="str">
            <v>-</v>
          </cell>
          <cell r="E93">
            <v>130</v>
          </cell>
          <cell r="F93" t="str">
            <v>Bosco® Whole Grain Reduced Fat Cheese Stuffed Breadsticks</v>
          </cell>
          <cell r="G93" t="str">
            <v>Reduced Fat Cheese Breadsticks, 2.15 oz.</v>
          </cell>
          <cell r="H93" t="str">
            <v>WG</v>
          </cell>
          <cell r="I93" t="str">
            <v xml:space="preserve">Wonderbites® </v>
          </cell>
          <cell r="J93">
            <v>110244</v>
          </cell>
          <cell r="K93">
            <v>19.2</v>
          </cell>
          <cell r="L93">
            <v>144</v>
          </cell>
          <cell r="M93" t="str">
            <v>1 stick</v>
          </cell>
          <cell r="N93">
            <v>1</v>
          </cell>
          <cell r="O93">
            <v>1</v>
          </cell>
          <cell r="P93" t="str">
            <v>-</v>
          </cell>
          <cell r="Q93" t="str">
            <v>150</v>
          </cell>
          <cell r="R93" t="str">
            <v>5</v>
          </cell>
          <cell r="S93" t="str">
            <v>2.5</v>
          </cell>
          <cell r="T93" t="str">
            <v>220</v>
          </cell>
          <cell r="U93" t="str">
            <v>17</v>
          </cell>
          <cell r="V93" t="str">
            <v>10</v>
          </cell>
          <cell r="W93" t="str">
            <v>50</v>
          </cell>
          <cell r="X93" t="str">
            <v>0</v>
          </cell>
          <cell r="Y93" t="str">
            <v>15</v>
          </cell>
          <cell r="Z93" t="str">
            <v>2</v>
          </cell>
          <cell r="AA93" t="str">
            <v>1</v>
          </cell>
          <cell r="AB93" t="str">
            <v/>
          </cell>
          <cell r="AC93" t="str">
            <v>KTKA</v>
          </cell>
          <cell r="AE93" t="str">
            <v>CSC</v>
          </cell>
          <cell r="AF93" t="str">
            <v>CSC</v>
          </cell>
          <cell r="AG93" t="str">
            <v>CSC</v>
          </cell>
          <cell r="AH93" t="str">
            <v>CSC</v>
          </cell>
          <cell r="AI93" t="str">
            <v>CSC</v>
          </cell>
          <cell r="AJ93" t="str">
            <v>CSC</v>
          </cell>
          <cell r="AK93">
            <v>10</v>
          </cell>
          <cell r="AL93">
            <v>10</v>
          </cell>
          <cell r="AM93" t="str">
            <v>SUB</v>
          </cell>
          <cell r="AN93" t="str">
            <v>-</v>
          </cell>
          <cell r="AO93" t="str">
            <v>-</v>
          </cell>
          <cell r="AP93" t="str">
            <v>-</v>
          </cell>
          <cell r="AQ93" t="str">
            <v>Yes</v>
          </cell>
          <cell r="AR93" t="str">
            <v>Yes</v>
          </cell>
          <cell r="AS93" t="str">
            <v>Yes</v>
          </cell>
          <cell r="AT93" t="str">
            <v>Yes</v>
          </cell>
          <cell r="AU93" t="str">
            <v>-</v>
          </cell>
          <cell r="AV93" t="str">
            <v>-</v>
          </cell>
          <cell r="AW93" t="str">
            <v>-</v>
          </cell>
          <cell r="AX93" t="str">
            <v>Yes</v>
          </cell>
          <cell r="AY93" t="str">
            <v>Yes</v>
          </cell>
          <cell r="AZ93" t="str">
            <v>-</v>
          </cell>
          <cell r="BA93" t="str">
            <v>-</v>
          </cell>
          <cell r="BB93" t="str">
            <v>-</v>
          </cell>
          <cell r="BC93" t="str">
            <v>-</v>
          </cell>
          <cell r="BD93" t="str">
            <v>270</v>
          </cell>
          <cell r="BE93" t="str">
            <v>1</v>
          </cell>
          <cell r="BF93">
            <v>19.2</v>
          </cell>
          <cell r="BG93" t="str">
            <v>Bulk</v>
          </cell>
          <cell r="BH93" t="str">
            <v>Yes</v>
          </cell>
          <cell r="BI93" t="str">
            <v>Yes</v>
          </cell>
          <cell r="BJ93" t="str">
            <v>Yes</v>
          </cell>
          <cell r="BK93" t="str">
            <v>Yes</v>
          </cell>
          <cell r="BL93" t="str">
            <v>Yes</v>
          </cell>
          <cell r="BM93" t="str">
            <v>Yes</v>
          </cell>
          <cell r="BN93" t="str">
            <v>Yes</v>
          </cell>
          <cell r="BO93" t="str">
            <v>Yes</v>
          </cell>
          <cell r="BP93" t="str">
            <v>ACT</v>
          </cell>
        </row>
        <row r="94">
          <cell r="B94">
            <v>10000003934</v>
          </cell>
          <cell r="C94" t="str">
            <v>Pierre®</v>
          </cell>
          <cell r="D94" t="str">
            <v>-</v>
          </cell>
          <cell r="E94">
            <v>130</v>
          </cell>
          <cell r="F94" t="str">
            <v>AdvancePierre™ Fully Cooked Flamebroiled Rib Shaped Pork Pattie with BBQ Sauce, 2.39 oz</v>
          </cell>
          <cell r="G94" t="str">
            <v>RIB-B-Q® Pork Rib Pattie with Built-In BBQ Sauce, 2.4 oz.</v>
          </cell>
          <cell r="H94" t="str">
            <v>-</v>
          </cell>
          <cell r="I94" t="str">
            <v>-</v>
          </cell>
          <cell r="J94" t="str">
            <v/>
          </cell>
          <cell r="K94">
            <v>24</v>
          </cell>
          <cell r="L94">
            <v>160</v>
          </cell>
          <cell r="M94" t="str">
            <v>1 piece</v>
          </cell>
          <cell r="N94">
            <v>2</v>
          </cell>
          <cell r="O94" t="str">
            <v>-</v>
          </cell>
          <cell r="P94" t="str">
            <v>-</v>
          </cell>
          <cell r="Q94" t="str">
            <v>140</v>
          </cell>
          <cell r="R94" t="str">
            <v>6</v>
          </cell>
          <cell r="S94" t="str">
            <v>2</v>
          </cell>
          <cell r="T94" t="str">
            <v>490</v>
          </cell>
          <cell r="U94" t="str">
            <v>4</v>
          </cell>
          <cell r="V94" t="str">
            <v>15</v>
          </cell>
          <cell r="W94" t="str">
            <v>60</v>
          </cell>
          <cell r="X94" t="str">
            <v>0</v>
          </cell>
          <cell r="Y94" t="str">
            <v>35</v>
          </cell>
          <cell r="Z94" t="str">
            <v>1</v>
          </cell>
          <cell r="AA94" t="str">
            <v>2</v>
          </cell>
          <cell r="AB94" t="str">
            <v>Yes</v>
          </cell>
          <cell r="AC94" t="str">
            <v>-</v>
          </cell>
          <cell r="AE94" t="str">
            <v>-</v>
          </cell>
          <cell r="AF94" t="str">
            <v>-</v>
          </cell>
          <cell r="AG94" t="str">
            <v>-</v>
          </cell>
          <cell r="AH94" t="str">
            <v>-</v>
          </cell>
          <cell r="AI94" t="str">
            <v>-</v>
          </cell>
          <cell r="AK94" t="str">
            <v>-</v>
          </cell>
          <cell r="AL94" t="str">
            <v>-</v>
          </cell>
          <cell r="AM94" t="str">
            <v>CL</v>
          </cell>
          <cell r="AN94" t="str">
            <v>-</v>
          </cell>
          <cell r="AO94" t="str">
            <v>-</v>
          </cell>
          <cell r="AP94" t="str">
            <v>-</v>
          </cell>
          <cell r="AQ94" t="str">
            <v>-</v>
          </cell>
          <cell r="AR94" t="str">
            <v>-</v>
          </cell>
          <cell r="AS94" t="str">
            <v>-</v>
          </cell>
          <cell r="AT94" t="str">
            <v>No</v>
          </cell>
          <cell r="AU94" t="str">
            <v>-</v>
          </cell>
          <cell r="AV94" t="str">
            <v>Yes</v>
          </cell>
          <cell r="AW94" t="str">
            <v>-</v>
          </cell>
          <cell r="AX94" t="str">
            <v>Yes</v>
          </cell>
          <cell r="AY94" t="str">
            <v>Yes</v>
          </cell>
          <cell r="AZ94" t="str">
            <v>-</v>
          </cell>
          <cell r="BA94" t="str">
            <v>-</v>
          </cell>
          <cell r="BB94" t="str">
            <v>-</v>
          </cell>
          <cell r="BC94" t="str">
            <v>-</v>
          </cell>
          <cell r="BD94" t="str">
            <v>365</v>
          </cell>
          <cell r="BE94" t="str">
            <v>1</v>
          </cell>
          <cell r="BF94">
            <v>24</v>
          </cell>
          <cell r="BG94" t="str">
            <v>Bulk</v>
          </cell>
          <cell r="BH94" t="str">
            <v>-</v>
          </cell>
          <cell r="BI94" t="str">
            <v>-</v>
          </cell>
          <cell r="BJ94" t="str">
            <v>-</v>
          </cell>
          <cell r="BK94" t="str">
            <v>-</v>
          </cell>
          <cell r="BL94" t="str">
            <v>-</v>
          </cell>
          <cell r="BM94" t="str">
            <v>-</v>
          </cell>
          <cell r="BN94" t="str">
            <v>-</v>
          </cell>
          <cell r="BO94" t="str">
            <v>-</v>
          </cell>
          <cell r="BP94" t="str">
            <v>DNB SY21-22</v>
          </cell>
        </row>
        <row r="95">
          <cell r="B95">
            <v>10000005886</v>
          </cell>
          <cell r="C95" t="str">
            <v>Pierre®</v>
          </cell>
          <cell r="D95" t="str">
            <v>-</v>
          </cell>
          <cell r="E95">
            <v>130</v>
          </cell>
          <cell r="F95" t="str">
            <v>AdvancePierre™ Fully Cooked Flamebroiled Rib Shaped Pork pattie with BBQ Sauce, 2.61 oz</v>
          </cell>
          <cell r="G95" t="str">
            <v>RIB-B-Q® Pork Rib Pattie with Built-In BBQ Sauce, 2.6 oz.</v>
          </cell>
          <cell r="H95" t="str">
            <v>-</v>
          </cell>
          <cell r="I95" t="str">
            <v>-</v>
          </cell>
          <cell r="J95" t="str">
            <v/>
          </cell>
          <cell r="K95">
            <v>16.25</v>
          </cell>
          <cell r="L95">
            <v>100</v>
          </cell>
          <cell r="M95" t="str">
            <v>1 piece</v>
          </cell>
          <cell r="N95">
            <v>2</v>
          </cell>
          <cell r="O95" t="str">
            <v>-</v>
          </cell>
          <cell r="P95" t="str">
            <v>-</v>
          </cell>
          <cell r="Q95" t="str">
            <v>190</v>
          </cell>
          <cell r="R95" t="str">
            <v>14</v>
          </cell>
          <cell r="S95" t="str">
            <v>5</v>
          </cell>
          <cell r="T95" t="str">
            <v>490</v>
          </cell>
          <cell r="U95" t="str">
            <v>4</v>
          </cell>
          <cell r="V95" t="str">
            <v>12</v>
          </cell>
          <cell r="W95" t="str">
            <v>120</v>
          </cell>
          <cell r="X95" t="str">
            <v>0</v>
          </cell>
          <cell r="Y95" t="str">
            <v>45</v>
          </cell>
          <cell r="Z95" t="str">
            <v>1</v>
          </cell>
          <cell r="AA95" t="str">
            <v>3</v>
          </cell>
          <cell r="AB95" t="str">
            <v>Yes</v>
          </cell>
          <cell r="AC95" t="str">
            <v>-</v>
          </cell>
          <cell r="AE95" t="str">
            <v>-</v>
          </cell>
          <cell r="AF95" t="str">
            <v>-</v>
          </cell>
          <cell r="AG95" t="str">
            <v>-</v>
          </cell>
          <cell r="AH95" t="str">
            <v>-</v>
          </cell>
          <cell r="AI95" t="str">
            <v>-</v>
          </cell>
          <cell r="AK95" t="str">
            <v>-</v>
          </cell>
          <cell r="AL95" t="str">
            <v>-</v>
          </cell>
          <cell r="AM95" t="str">
            <v>CL</v>
          </cell>
          <cell r="AN95" t="str">
            <v>-</v>
          </cell>
          <cell r="AO95" t="str">
            <v>-</v>
          </cell>
          <cell r="AP95" t="str">
            <v>-</v>
          </cell>
          <cell r="AQ95" t="str">
            <v>-</v>
          </cell>
          <cell r="AR95" t="str">
            <v>-</v>
          </cell>
          <cell r="AS95" t="str">
            <v>-</v>
          </cell>
          <cell r="AT95" t="str">
            <v>No</v>
          </cell>
          <cell r="AU95" t="str">
            <v>-</v>
          </cell>
          <cell r="AV95" t="str">
            <v>Yes</v>
          </cell>
          <cell r="AW95" t="str">
            <v>-</v>
          </cell>
          <cell r="AX95" t="str">
            <v>Yes</v>
          </cell>
          <cell r="AY95" t="str">
            <v>Yes</v>
          </cell>
          <cell r="AZ95" t="str">
            <v>-</v>
          </cell>
          <cell r="BA95" t="str">
            <v>-</v>
          </cell>
          <cell r="BB95" t="str">
            <v>-</v>
          </cell>
          <cell r="BC95" t="str">
            <v>-</v>
          </cell>
          <cell r="BD95" t="str">
            <v>365</v>
          </cell>
          <cell r="BE95" t="str">
            <v>1</v>
          </cell>
          <cell r="BF95">
            <v>16.25</v>
          </cell>
          <cell r="BG95" t="str">
            <v>Bulk</v>
          </cell>
          <cell r="BH95" t="str">
            <v>-</v>
          </cell>
          <cell r="BI95" t="str">
            <v>-</v>
          </cell>
          <cell r="BJ95" t="str">
            <v>-</v>
          </cell>
          <cell r="BK95" t="str">
            <v>-</v>
          </cell>
          <cell r="BL95" t="str">
            <v>-</v>
          </cell>
          <cell r="BM95" t="str">
            <v>-</v>
          </cell>
          <cell r="BN95" t="str">
            <v>-</v>
          </cell>
          <cell r="BO95" t="str">
            <v>-</v>
          </cell>
          <cell r="BP95" t="str">
            <v>DNB SY20-21</v>
          </cell>
        </row>
        <row r="96">
          <cell r="B96">
            <v>10000068056</v>
          </cell>
          <cell r="C96" t="str">
            <v>Pierre®</v>
          </cell>
          <cell r="D96" t="str">
            <v>-</v>
          </cell>
          <cell r="E96">
            <v>130</v>
          </cell>
          <cell r="F96" t="str">
            <v>AdvancePierre™ Fully Cooked Flamebroiled Beef Pattie with American Cheese on a Whole Grain Bun, 4.89oz</v>
          </cell>
          <cell r="G96" t="str">
            <v>IW Flamed Broiled Beef Pattie with American Cheese Sandwich, 4.9 oz.</v>
          </cell>
          <cell r="H96" t="str">
            <v>-</v>
          </cell>
          <cell r="I96" t="str">
            <v>-</v>
          </cell>
          <cell r="J96" t="str">
            <v/>
          </cell>
          <cell r="K96">
            <v>18.375</v>
          </cell>
          <cell r="L96">
            <v>60</v>
          </cell>
          <cell r="M96" t="str">
            <v>1 sandwich</v>
          </cell>
          <cell r="N96">
            <v>2</v>
          </cell>
          <cell r="O96">
            <v>2.5</v>
          </cell>
          <cell r="P96" t="str">
            <v>-</v>
          </cell>
          <cell r="Q96" t="str">
            <v>340</v>
          </cell>
          <cell r="R96" t="str">
            <v>12</v>
          </cell>
          <cell r="S96" t="str">
            <v>5</v>
          </cell>
          <cell r="T96" t="str">
            <v>490</v>
          </cell>
          <cell r="U96" t="str">
            <v>42</v>
          </cell>
          <cell r="V96" t="str">
            <v>17</v>
          </cell>
          <cell r="W96" t="str">
            <v>110</v>
          </cell>
          <cell r="X96" t="str">
            <v>0</v>
          </cell>
          <cell r="Y96" t="str">
            <v>35</v>
          </cell>
          <cell r="Z96" t="str">
            <v>4</v>
          </cell>
          <cell r="AA96" t="str">
            <v>8</v>
          </cell>
          <cell r="AB96" t="str">
            <v>Yes</v>
          </cell>
          <cell r="AC96" t="str">
            <v>-</v>
          </cell>
          <cell r="AE96" t="str">
            <v>-</v>
          </cell>
          <cell r="AF96" t="str">
            <v>-</v>
          </cell>
          <cell r="AG96" t="str">
            <v>-</v>
          </cell>
          <cell r="AH96" t="str">
            <v>-</v>
          </cell>
          <cell r="AI96" t="str">
            <v>-</v>
          </cell>
          <cell r="AK96" t="str">
            <v>-</v>
          </cell>
          <cell r="AL96" t="str">
            <v>-</v>
          </cell>
          <cell r="AM96" t="str">
            <v>CL</v>
          </cell>
          <cell r="AN96" t="str">
            <v>-</v>
          </cell>
          <cell r="AO96" t="str">
            <v>-</v>
          </cell>
          <cell r="AP96" t="str">
            <v>-</v>
          </cell>
          <cell r="AQ96" t="str">
            <v>-</v>
          </cell>
          <cell r="AR96" t="str">
            <v>-</v>
          </cell>
          <cell r="AS96" t="str">
            <v>-</v>
          </cell>
          <cell r="AT96" t="str">
            <v>No</v>
          </cell>
          <cell r="AU96" t="str">
            <v>-</v>
          </cell>
          <cell r="AV96" t="str">
            <v>Yes</v>
          </cell>
          <cell r="AW96" t="str">
            <v>-</v>
          </cell>
          <cell r="AX96" t="str">
            <v>Yes</v>
          </cell>
          <cell r="AY96" t="str">
            <v>Yes</v>
          </cell>
          <cell r="AZ96" t="str">
            <v>-</v>
          </cell>
          <cell r="BA96" t="str">
            <v>-</v>
          </cell>
          <cell r="BB96" t="str">
            <v>-</v>
          </cell>
          <cell r="BC96" t="str">
            <v>-</v>
          </cell>
          <cell r="BD96" t="str">
            <v>270</v>
          </cell>
          <cell r="BE96" t="str">
            <v>60</v>
          </cell>
          <cell r="BF96">
            <v>0.30625000000000002</v>
          </cell>
          <cell r="BG96" t="str">
            <v>IW</v>
          </cell>
          <cell r="BH96" t="str">
            <v>-</v>
          </cell>
          <cell r="BI96" t="str">
            <v>-</v>
          </cell>
          <cell r="BJ96" t="str">
            <v>-</v>
          </cell>
          <cell r="BK96" t="str">
            <v>-</v>
          </cell>
          <cell r="BL96" t="str">
            <v>-</v>
          </cell>
          <cell r="BM96" t="str">
            <v>-</v>
          </cell>
          <cell r="BN96" t="str">
            <v>-</v>
          </cell>
          <cell r="BO96" t="str">
            <v>-</v>
          </cell>
          <cell r="BP96" t="str">
            <v>DNB SY22-23</v>
          </cell>
        </row>
        <row r="97">
          <cell r="B97">
            <v>10000001365</v>
          </cell>
          <cell r="D97" t="str">
            <v>-</v>
          </cell>
          <cell r="E97">
            <v>165</v>
          </cell>
          <cell r="F97" t="str">
            <v>State Fair®  Fully Cooked, Classic Corn Dogs</v>
          </cell>
          <cell r="G97" t="str">
            <v>SF CD PBT 36/2.67 OZ</v>
          </cell>
          <cell r="J97" t="str">
            <v/>
          </cell>
          <cell r="Q97" t="str">
            <v>220</v>
          </cell>
          <cell r="R97" t="str">
            <v>11</v>
          </cell>
          <cell r="S97" t="str">
            <v>2.5</v>
          </cell>
          <cell r="T97" t="str">
            <v>490</v>
          </cell>
          <cell r="U97" t="str">
            <v>23</v>
          </cell>
          <cell r="V97" t="str">
            <v>6</v>
          </cell>
          <cell r="W97" t="str">
            <v>0</v>
          </cell>
          <cell r="X97" t="str">
            <v>0</v>
          </cell>
          <cell r="Y97" t="str">
            <v>0</v>
          </cell>
          <cell r="Z97" t="str">
            <v>7</v>
          </cell>
          <cell r="AA97" t="str">
            <v/>
          </cell>
          <cell r="AB97" t="str">
            <v>-</v>
          </cell>
          <cell r="AH97" t="str">
            <v>-</v>
          </cell>
          <cell r="AI97" t="str">
            <v>-</v>
          </cell>
          <cell r="AK97" t="str">
            <v>-</v>
          </cell>
          <cell r="AL97" t="str">
            <v>-</v>
          </cell>
          <cell r="AN97" t="str">
            <v>-</v>
          </cell>
          <cell r="AQ97" t="str">
            <v>-</v>
          </cell>
          <cell r="AR97" t="str">
            <v>-</v>
          </cell>
          <cell r="AS97" t="str">
            <v>-</v>
          </cell>
          <cell r="AT97" t="str">
            <v>Yes</v>
          </cell>
          <cell r="BC97" t="str">
            <v>-</v>
          </cell>
          <cell r="BD97" t="str">
            <v>270</v>
          </cell>
          <cell r="BE97" t="str">
            <v>1</v>
          </cell>
          <cell r="BF97">
            <v>0</v>
          </cell>
          <cell r="BG97">
            <v>0</v>
          </cell>
          <cell r="BJ97" t="str">
            <v>-</v>
          </cell>
          <cell r="BL97" t="str">
            <v>-</v>
          </cell>
          <cell r="BM97" t="str">
            <v>-</v>
          </cell>
          <cell r="BN97" t="str">
            <v>-</v>
          </cell>
          <cell r="BO97" t="str">
            <v>-</v>
          </cell>
          <cell r="BP97" t="str">
            <v>ACT - USDA</v>
          </cell>
        </row>
        <row r="98">
          <cell r="B98">
            <v>17026721120</v>
          </cell>
          <cell r="C98" t="str">
            <v xml:space="preserve">Bosco's® </v>
          </cell>
          <cell r="D98" t="str">
            <v>-</v>
          </cell>
          <cell r="E98">
            <v>130</v>
          </cell>
          <cell r="F98" t="str">
            <v>Bosco® Individually Wrapped Whole Grain Cheese Stuffed Breadsticks</v>
          </cell>
          <cell r="G98" t="str">
            <v>IW Cheese Breadsticks, 2.5 oz.</v>
          </cell>
          <cell r="H98" t="str">
            <v>WG</v>
          </cell>
          <cell r="I98">
            <v>6</v>
          </cell>
          <cell r="J98">
            <v>110244</v>
          </cell>
          <cell r="K98">
            <v>11.3</v>
          </cell>
          <cell r="L98">
            <v>72</v>
          </cell>
          <cell r="M98" t="str">
            <v>1 stick</v>
          </cell>
          <cell r="N98">
            <v>0.5</v>
          </cell>
          <cell r="O98">
            <v>1.75</v>
          </cell>
          <cell r="P98" t="str">
            <v>-</v>
          </cell>
          <cell r="Q98" t="str">
            <v>190</v>
          </cell>
          <cell r="R98" t="str">
            <v>6</v>
          </cell>
          <cell r="S98" t="str">
            <v>2</v>
          </cell>
          <cell r="T98" t="str">
            <v>220</v>
          </cell>
          <cell r="U98" t="str">
            <v>25</v>
          </cell>
          <cell r="V98" t="str">
            <v>9</v>
          </cell>
          <cell r="W98" t="str">
            <v>50</v>
          </cell>
          <cell r="X98" t="str">
            <v>0</v>
          </cell>
          <cell r="Y98" t="str">
            <v>10</v>
          </cell>
          <cell r="Z98" t="str">
            <v>2</v>
          </cell>
          <cell r="AA98" t="str">
            <v>3</v>
          </cell>
          <cell r="AB98" t="str">
            <v/>
          </cell>
          <cell r="AC98" t="str">
            <v>KTKA</v>
          </cell>
          <cell r="AE98" t="str">
            <v>CSC</v>
          </cell>
          <cell r="AF98" t="str">
            <v>CSC</v>
          </cell>
          <cell r="AG98" t="str">
            <v>CSC</v>
          </cell>
          <cell r="AH98" t="str">
            <v>CSC</v>
          </cell>
          <cell r="AI98" t="str">
            <v>CSC</v>
          </cell>
          <cell r="AJ98" t="str">
            <v>CSC</v>
          </cell>
          <cell r="AK98">
            <v>20</v>
          </cell>
          <cell r="AL98">
            <v>20</v>
          </cell>
          <cell r="AM98" t="str">
            <v>SUB</v>
          </cell>
          <cell r="AN98" t="str">
            <v>-</v>
          </cell>
          <cell r="AO98" t="str">
            <v>SS</v>
          </cell>
          <cell r="AP98" t="str">
            <v>-</v>
          </cell>
          <cell r="AQ98" t="str">
            <v>Yes</v>
          </cell>
          <cell r="AR98" t="str">
            <v>-</v>
          </cell>
          <cell r="AS98" t="str">
            <v>-</v>
          </cell>
          <cell r="AT98" t="str">
            <v>Yes</v>
          </cell>
          <cell r="AU98" t="str">
            <v>-</v>
          </cell>
          <cell r="AV98" t="str">
            <v>-</v>
          </cell>
          <cell r="AW98" t="str">
            <v>-</v>
          </cell>
          <cell r="AX98" t="str">
            <v>Yes</v>
          </cell>
          <cell r="AY98" t="str">
            <v>Yes</v>
          </cell>
          <cell r="AZ98" t="str">
            <v>-</v>
          </cell>
          <cell r="BA98" t="str">
            <v>-</v>
          </cell>
          <cell r="BB98" t="str">
            <v>-</v>
          </cell>
          <cell r="BC98" t="str">
            <v>-</v>
          </cell>
          <cell r="BD98" t="str">
            <v>270</v>
          </cell>
          <cell r="BE98" t="str">
            <v>72</v>
          </cell>
          <cell r="BF98">
            <v>0.15694444444444444</v>
          </cell>
          <cell r="BG98" t="str">
            <v>IW</v>
          </cell>
          <cell r="BH98" t="str">
            <v>Yes</v>
          </cell>
          <cell r="BI98" t="str">
            <v>Yes</v>
          </cell>
          <cell r="BJ98" t="str">
            <v>Yes</v>
          </cell>
          <cell r="BK98" t="str">
            <v>Yes</v>
          </cell>
          <cell r="BL98" t="str">
            <v>Yes</v>
          </cell>
          <cell r="BM98" t="str">
            <v>Yes</v>
          </cell>
          <cell r="BN98" t="str">
            <v>Yes</v>
          </cell>
          <cell r="BO98" t="str">
            <v>Yes</v>
          </cell>
          <cell r="BP98" t="str">
            <v>ACT</v>
          </cell>
        </row>
        <row r="99">
          <cell r="B99">
            <v>10000055525</v>
          </cell>
          <cell r="C99" t="str">
            <v>AdvancePierre™</v>
          </cell>
          <cell r="D99" t="str">
            <v>Tenderbroil</v>
          </cell>
          <cell r="E99">
            <v>130</v>
          </cell>
          <cell r="F99" t="str">
            <v>AdvancePierre™ Fully Cooked Flamebroiled Beef Patties, 2.50 oz</v>
          </cell>
          <cell r="G99" t="str">
            <v>Flame Grilled Beef Pattie, 2.3 oz.</v>
          </cell>
          <cell r="H99" t="str">
            <v>-</v>
          </cell>
          <cell r="I99" t="str">
            <v>-</v>
          </cell>
          <cell r="J99" t="str">
            <v/>
          </cell>
          <cell r="K99">
            <v>14.06</v>
          </cell>
          <cell r="L99">
            <v>90</v>
          </cell>
          <cell r="M99" t="str">
            <v>1 piece</v>
          </cell>
          <cell r="N99">
            <v>2</v>
          </cell>
          <cell r="O99" t="str">
            <v>-</v>
          </cell>
          <cell r="P99" t="str">
            <v>-</v>
          </cell>
          <cell r="Q99" t="str">
            <v>170</v>
          </cell>
          <cell r="R99" t="str">
            <v>13</v>
          </cell>
          <cell r="S99" t="str">
            <v>5</v>
          </cell>
          <cell r="T99" t="str">
            <v>220</v>
          </cell>
          <cell r="U99" t="str">
            <v>2</v>
          </cell>
          <cell r="V99" t="str">
            <v>12</v>
          </cell>
          <cell r="W99" t="str">
            <v>120</v>
          </cell>
          <cell r="X99" t="str">
            <v>1</v>
          </cell>
          <cell r="Y99" t="str">
            <v>35</v>
          </cell>
          <cell r="Z99" t="str">
            <v>1</v>
          </cell>
          <cell r="AA99" t="str">
            <v>0</v>
          </cell>
          <cell r="AB99" t="str">
            <v>Yes</v>
          </cell>
          <cell r="AC99" t="str">
            <v>-</v>
          </cell>
          <cell r="AE99" t="str">
            <v>-</v>
          </cell>
          <cell r="AF99" t="str">
            <v>-</v>
          </cell>
          <cell r="AG99" t="str">
            <v>-</v>
          </cell>
          <cell r="AH99" t="str">
            <v>-</v>
          </cell>
          <cell r="AI99" t="str">
            <v>-</v>
          </cell>
          <cell r="AJ99" t="str">
            <v>-</v>
          </cell>
          <cell r="AK99" t="str">
            <v>-</v>
          </cell>
          <cell r="AL99">
            <v>0</v>
          </cell>
          <cell r="AM99" t="str">
            <v>CL</v>
          </cell>
          <cell r="AN99" t="str">
            <v>-</v>
          </cell>
          <cell r="AO99" t="str">
            <v>-</v>
          </cell>
          <cell r="AP99" t="str">
            <v>-</v>
          </cell>
          <cell r="AQ99" t="str">
            <v>-</v>
          </cell>
          <cell r="AR99" t="str">
            <v>Yes</v>
          </cell>
          <cell r="AS99" t="str">
            <v>-</v>
          </cell>
          <cell r="AT99" t="str">
            <v>Pending</v>
          </cell>
          <cell r="AU99" t="str">
            <v>-</v>
          </cell>
          <cell r="AV99" t="str">
            <v>Yes</v>
          </cell>
          <cell r="AW99" t="str">
            <v>-</v>
          </cell>
          <cell r="AX99" t="str">
            <v>-</v>
          </cell>
          <cell r="AY99" t="str">
            <v>-</v>
          </cell>
          <cell r="AZ99" t="str">
            <v>-</v>
          </cell>
          <cell r="BA99" t="str">
            <v>-</v>
          </cell>
          <cell r="BB99" t="str">
            <v>-</v>
          </cell>
          <cell r="BC99" t="str">
            <v>-</v>
          </cell>
          <cell r="BD99" t="str">
            <v>455</v>
          </cell>
          <cell r="BE99" t="str">
            <v>1</v>
          </cell>
          <cell r="BF99">
            <v>14.06</v>
          </cell>
          <cell r="BG99" t="str">
            <v>2 clear pillow bags</v>
          </cell>
          <cell r="BH99" t="str">
            <v>-</v>
          </cell>
          <cell r="BI99" t="str">
            <v>-</v>
          </cell>
          <cell r="BJ99" t="str">
            <v>-</v>
          </cell>
          <cell r="BK99" t="str">
            <v>-</v>
          </cell>
          <cell r="BL99" t="str">
            <v>Yes</v>
          </cell>
          <cell r="BM99" t="str">
            <v>Yes</v>
          </cell>
          <cell r="BN99" t="str">
            <v>Yes</v>
          </cell>
          <cell r="BO99" t="str">
            <v>-</v>
          </cell>
          <cell r="BP99" t="str">
            <v>ACT</v>
          </cell>
        </row>
        <row r="100">
          <cell r="B100">
            <v>10000015552</v>
          </cell>
          <cell r="C100" t="str">
            <v>AdvancePierre™</v>
          </cell>
          <cell r="D100" t="str">
            <v>-</v>
          </cell>
          <cell r="E100">
            <v>130</v>
          </cell>
          <cell r="F100" t="str">
            <v>AdvancePierre™ Fully Cooked Flamebroiled Beef Patties, 2.50 oz</v>
          </cell>
          <cell r="G100" t="str">
            <v>Flame Grilled Beef Pattie, 2.5 oz.</v>
          </cell>
          <cell r="H100" t="str">
            <v>-</v>
          </cell>
          <cell r="I100" t="str">
            <v>-</v>
          </cell>
          <cell r="J100" t="str">
            <v/>
          </cell>
          <cell r="K100">
            <v>31.25</v>
          </cell>
          <cell r="L100">
            <v>200</v>
          </cell>
          <cell r="M100" t="str">
            <v>1 piece</v>
          </cell>
          <cell r="N100">
            <v>2</v>
          </cell>
          <cell r="O100" t="str">
            <v>-</v>
          </cell>
          <cell r="P100" t="str">
            <v>-</v>
          </cell>
          <cell r="Q100" t="str">
            <v>170</v>
          </cell>
          <cell r="R100" t="str">
            <v>13</v>
          </cell>
          <cell r="S100" t="str">
            <v>5</v>
          </cell>
          <cell r="T100" t="str">
            <v>220</v>
          </cell>
          <cell r="U100" t="str">
            <v>2</v>
          </cell>
          <cell r="V100" t="str">
            <v>12</v>
          </cell>
          <cell r="W100" t="str">
            <v>120</v>
          </cell>
          <cell r="X100" t="str">
            <v>1</v>
          </cell>
          <cell r="Y100" t="str">
            <v>35</v>
          </cell>
          <cell r="Z100" t="str">
            <v>1</v>
          </cell>
          <cell r="AA100" t="str">
            <v>0</v>
          </cell>
          <cell r="AB100" t="str">
            <v>Yes</v>
          </cell>
          <cell r="AC100" t="str">
            <v>-</v>
          </cell>
          <cell r="AE100" t="str">
            <v>-</v>
          </cell>
          <cell r="AF100" t="str">
            <v>-</v>
          </cell>
          <cell r="AG100" t="str">
            <v>-</v>
          </cell>
          <cell r="AH100" t="str">
            <v>-</v>
          </cell>
          <cell r="AI100" t="str">
            <v>-</v>
          </cell>
          <cell r="AJ100" t="str">
            <v>-</v>
          </cell>
          <cell r="AK100" t="str">
            <v>-</v>
          </cell>
          <cell r="AL100">
            <v>0</v>
          </cell>
          <cell r="AM100" t="str">
            <v>CL</v>
          </cell>
          <cell r="AN100" t="str">
            <v>-</v>
          </cell>
          <cell r="AO100" t="str">
            <v>-</v>
          </cell>
          <cell r="AP100" t="str">
            <v>-</v>
          </cell>
          <cell r="AQ100" t="str">
            <v>-</v>
          </cell>
          <cell r="AR100" t="str">
            <v>Yes</v>
          </cell>
          <cell r="AS100" t="str">
            <v>-</v>
          </cell>
          <cell r="AT100" t="str">
            <v>Pending</v>
          </cell>
          <cell r="AU100" t="str">
            <v>-</v>
          </cell>
          <cell r="AV100" t="str">
            <v>Yes</v>
          </cell>
          <cell r="AW100" t="str">
            <v>-</v>
          </cell>
          <cell r="AX100" t="str">
            <v>-</v>
          </cell>
          <cell r="AY100" t="str">
            <v>-</v>
          </cell>
          <cell r="AZ100" t="str">
            <v>-</v>
          </cell>
          <cell r="BA100" t="str">
            <v>-</v>
          </cell>
          <cell r="BB100" t="str">
            <v>-</v>
          </cell>
          <cell r="BC100" t="str">
            <v>-</v>
          </cell>
          <cell r="BD100" t="str">
            <v>455</v>
          </cell>
          <cell r="BE100" t="str">
            <v>5</v>
          </cell>
          <cell r="BF100">
            <v>6.25</v>
          </cell>
          <cell r="BG100" t="str">
            <v>5 clear pillow bags</v>
          </cell>
          <cell r="BH100" t="str">
            <v>-</v>
          </cell>
          <cell r="BI100" t="str">
            <v>-</v>
          </cell>
          <cell r="BJ100" t="str">
            <v>-</v>
          </cell>
          <cell r="BK100" t="str">
            <v>-</v>
          </cell>
          <cell r="BL100" t="str">
            <v>-</v>
          </cell>
          <cell r="BM100" t="str">
            <v>-</v>
          </cell>
          <cell r="BN100" t="str">
            <v>-</v>
          </cell>
          <cell r="BO100" t="str">
            <v>-</v>
          </cell>
          <cell r="BP100" t="str">
            <v>ACT</v>
          </cell>
        </row>
        <row r="101">
          <cell r="B101">
            <v>10000075050</v>
          </cell>
          <cell r="C101" t="str">
            <v>AdvancePierre™</v>
          </cell>
          <cell r="D101" t="str">
            <v>-</v>
          </cell>
          <cell r="E101">
            <v>130</v>
          </cell>
          <cell r="F101" t="str">
            <v>AdvancePierre™ Fully Cooked Beef Meatballs 0.5oz , 2.50 oz</v>
          </cell>
          <cell r="G101" t="str">
            <v>Beef Meatballs, 0.50 oz.</v>
          </cell>
          <cell r="H101" t="str">
            <v>-</v>
          </cell>
          <cell r="I101" t="str">
            <v>-</v>
          </cell>
          <cell r="J101" t="str">
            <v/>
          </cell>
          <cell r="K101">
            <v>10</v>
          </cell>
          <cell r="L101">
            <v>64</v>
          </cell>
          <cell r="M101" t="str">
            <v>5 pieces</v>
          </cell>
          <cell r="N101">
            <v>2</v>
          </cell>
          <cell r="O101" t="str">
            <v>-</v>
          </cell>
          <cell r="P101" t="str">
            <v>-</v>
          </cell>
          <cell r="Q101" t="str">
            <v>190</v>
          </cell>
          <cell r="R101" t="str">
            <v>14</v>
          </cell>
          <cell r="S101" t="str">
            <v>6</v>
          </cell>
          <cell r="T101" t="str">
            <v>220</v>
          </cell>
          <cell r="U101" t="str">
            <v>4</v>
          </cell>
          <cell r="V101" t="str">
            <v>14</v>
          </cell>
          <cell r="W101" t="str">
            <v>130</v>
          </cell>
          <cell r="X101" t="str">
            <v>0</v>
          </cell>
          <cell r="Y101" t="str">
            <v>35</v>
          </cell>
          <cell r="Z101" t="str">
            <v>1</v>
          </cell>
          <cell r="AA101" t="str">
            <v>1</v>
          </cell>
          <cell r="AB101" t="str">
            <v>Yes</v>
          </cell>
          <cell r="AC101" t="str">
            <v>-</v>
          </cell>
          <cell r="AE101" t="str">
            <v>CSC</v>
          </cell>
          <cell r="AF101" t="str">
            <v>CSC</v>
          </cell>
          <cell r="AG101" t="str">
            <v>CSC</v>
          </cell>
          <cell r="AH101" t="str">
            <v>CSC</v>
          </cell>
          <cell r="AI101" t="str">
            <v>CSC</v>
          </cell>
          <cell r="AJ101" t="str">
            <v>CSC</v>
          </cell>
          <cell r="AK101">
            <v>15</v>
          </cell>
          <cell r="AL101">
            <v>15</v>
          </cell>
          <cell r="AM101" t="str">
            <v>CL</v>
          </cell>
          <cell r="AN101" t="str">
            <v>-</v>
          </cell>
          <cell r="AO101" t="str">
            <v>-</v>
          </cell>
          <cell r="AP101" t="str">
            <v>-</v>
          </cell>
          <cell r="AQ101" t="str">
            <v>-</v>
          </cell>
          <cell r="AR101" t="str">
            <v>Yes</v>
          </cell>
          <cell r="AS101" t="str">
            <v>-</v>
          </cell>
          <cell r="AT101" t="str">
            <v>Pending</v>
          </cell>
          <cell r="AU101" t="str">
            <v>-</v>
          </cell>
          <cell r="AV101" t="str">
            <v>Yes</v>
          </cell>
          <cell r="AW101" t="str">
            <v>-</v>
          </cell>
          <cell r="AX101" t="str">
            <v>Yes</v>
          </cell>
          <cell r="AY101" t="str">
            <v>Yes</v>
          </cell>
          <cell r="AZ101" t="str">
            <v>-</v>
          </cell>
          <cell r="BA101" t="str">
            <v>-</v>
          </cell>
          <cell r="BB101" t="str">
            <v>-</v>
          </cell>
          <cell r="BC101" t="str">
            <v>-</v>
          </cell>
          <cell r="BD101" t="str">
            <v>455</v>
          </cell>
          <cell r="BE101" t="str">
            <v>2</v>
          </cell>
          <cell r="BF101">
            <v>5</v>
          </cell>
          <cell r="BG101" t="str">
            <v>Bulk</v>
          </cell>
          <cell r="BH101" t="str">
            <v>Yes</v>
          </cell>
          <cell r="BI101" t="str">
            <v>Yes</v>
          </cell>
          <cell r="BJ101" t="str">
            <v>Yes</v>
          </cell>
          <cell r="BK101" t="str">
            <v>Yes</v>
          </cell>
          <cell r="BL101" t="str">
            <v>Yes</v>
          </cell>
          <cell r="BM101" t="str">
            <v>Yes</v>
          </cell>
          <cell r="BN101" t="str">
            <v>Yes</v>
          </cell>
          <cell r="BO101" t="str">
            <v>Yes</v>
          </cell>
          <cell r="BP101" t="str">
            <v>ACT</v>
          </cell>
        </row>
        <row r="102">
          <cell r="B102">
            <v>10000003543</v>
          </cell>
          <cell r="C102" t="str">
            <v>CLASSICS</v>
          </cell>
          <cell r="D102" t="str">
            <v>-</v>
          </cell>
          <cell r="E102">
            <v>130</v>
          </cell>
          <cell r="F102" t="str">
            <v>AdvancePierre™ Fully Cooked Flamebroiled Mini Twin Rib Shaped Beef Pattie Sandwich flavored with Honey BBQ Sauce, 5.39 oz</v>
          </cell>
          <cell r="G102" t="str">
            <v>IW BBQ Beef Rib Mini Twin Sandwiches, 5.4 oz.</v>
          </cell>
          <cell r="H102" t="str">
            <v>WG</v>
          </cell>
          <cell r="I102" t="str">
            <v>-</v>
          </cell>
          <cell r="J102" t="str">
            <v/>
          </cell>
          <cell r="K102">
            <v>27</v>
          </cell>
          <cell r="L102">
            <v>80</v>
          </cell>
          <cell r="M102" t="str">
            <v>2 Mini Sandwiches</v>
          </cell>
          <cell r="N102">
            <v>2</v>
          </cell>
          <cell r="O102">
            <v>2.5</v>
          </cell>
          <cell r="P102" t="str">
            <v>-</v>
          </cell>
          <cell r="Q102" t="str">
            <v>330</v>
          </cell>
          <cell r="R102" t="str">
            <v>9</v>
          </cell>
          <cell r="S102" t="str">
            <v>3</v>
          </cell>
          <cell r="T102" t="str">
            <v>480</v>
          </cell>
          <cell r="U102" t="str">
            <v>46</v>
          </cell>
          <cell r="V102" t="str">
            <v>18</v>
          </cell>
          <cell r="W102" t="str">
            <v>80</v>
          </cell>
          <cell r="X102" t="str">
            <v>0</v>
          </cell>
          <cell r="Y102" t="str">
            <v>30</v>
          </cell>
          <cell r="Z102" t="str">
            <v>4</v>
          </cell>
          <cell r="AA102" t="str">
            <v>10</v>
          </cell>
          <cell r="AB102" t="str">
            <v>Yes</v>
          </cell>
          <cell r="AC102" t="str">
            <v>-</v>
          </cell>
          <cell r="AE102" t="str">
            <v>-</v>
          </cell>
          <cell r="AF102" t="str">
            <v>-</v>
          </cell>
          <cell r="AG102" t="str">
            <v>-</v>
          </cell>
          <cell r="AH102" t="str">
            <v>-</v>
          </cell>
          <cell r="AI102" t="str">
            <v>-</v>
          </cell>
          <cell r="AK102" t="str">
            <v>-</v>
          </cell>
          <cell r="AL102" t="str">
            <v>-</v>
          </cell>
          <cell r="AM102" t="str">
            <v>CY</v>
          </cell>
          <cell r="AN102" t="str">
            <v>-</v>
          </cell>
          <cell r="AO102" t="str">
            <v>-</v>
          </cell>
          <cell r="AP102" t="str">
            <v>-</v>
          </cell>
          <cell r="AQ102" t="str">
            <v>-</v>
          </cell>
          <cell r="AR102" t="str">
            <v>-</v>
          </cell>
          <cell r="AS102" t="str">
            <v>-</v>
          </cell>
          <cell r="AT102" t="str">
            <v>Yes</v>
          </cell>
          <cell r="AU102" t="str">
            <v>-</v>
          </cell>
          <cell r="AV102" t="str">
            <v>Yes</v>
          </cell>
          <cell r="AW102" t="str">
            <v>-</v>
          </cell>
          <cell r="AX102" t="str">
            <v>Yes</v>
          </cell>
          <cell r="AY102" t="str">
            <v>Yes</v>
          </cell>
          <cell r="AZ102" t="str">
            <v>-</v>
          </cell>
          <cell r="BA102" t="str">
            <v>-</v>
          </cell>
          <cell r="BB102" t="str">
            <v>-</v>
          </cell>
          <cell r="BC102" t="str">
            <v>-</v>
          </cell>
          <cell r="BD102" t="str">
            <v>270</v>
          </cell>
          <cell r="BE102" t="str">
            <v>80</v>
          </cell>
          <cell r="BF102">
            <v>0.33750000000000002</v>
          </cell>
          <cell r="BG102" t="str">
            <v>IW</v>
          </cell>
          <cell r="BH102" t="str">
            <v>-</v>
          </cell>
          <cell r="BI102" t="str">
            <v>-</v>
          </cell>
          <cell r="BJ102" t="str">
            <v>-</v>
          </cell>
          <cell r="BK102" t="str">
            <v>-</v>
          </cell>
          <cell r="BL102" t="str">
            <v>-</v>
          </cell>
          <cell r="BM102" t="str">
            <v>-</v>
          </cell>
          <cell r="BN102" t="str">
            <v>-</v>
          </cell>
          <cell r="BO102" t="str">
            <v>-</v>
          </cell>
          <cell r="BP102" t="str">
            <v>DNB SY22-23</v>
          </cell>
        </row>
        <row r="103">
          <cell r="B103">
            <v>10000011710</v>
          </cell>
          <cell r="C103" t="str">
            <v>AdvancePierre™</v>
          </cell>
          <cell r="D103" t="str">
            <v>-</v>
          </cell>
          <cell r="E103">
            <v>130</v>
          </cell>
          <cell r="F103" t="str">
            <v>AdvancePierre™ Fully Cooked Mini Twin Flamebroiled Beef Pattie with Onion &amp; American Cheese on a Whole Grain Bun, 4.71oz</v>
          </cell>
          <cell r="G103" t="str">
            <v>IW Cheeseburger Mini Twin Sandwiches, 4.7 oz.</v>
          </cell>
          <cell r="H103" t="str">
            <v>WG</v>
          </cell>
          <cell r="I103" t="str">
            <v>-</v>
          </cell>
          <cell r="J103" t="str">
            <v>100154 / 100155</v>
          </cell>
          <cell r="K103">
            <v>28.2</v>
          </cell>
          <cell r="L103">
            <v>96</v>
          </cell>
          <cell r="M103" t="str">
            <v>2 Mini Sandwiches</v>
          </cell>
          <cell r="N103">
            <v>2</v>
          </cell>
          <cell r="O103">
            <v>2</v>
          </cell>
          <cell r="P103" t="str">
            <v>-</v>
          </cell>
          <cell r="Q103" t="str">
            <v>320</v>
          </cell>
          <cell r="R103" t="str">
            <v>13</v>
          </cell>
          <cell r="S103" t="str">
            <v>6</v>
          </cell>
          <cell r="T103" t="str">
            <v>480</v>
          </cell>
          <cell r="U103" t="str">
            <v>36</v>
          </cell>
          <cell r="V103" t="str">
            <v>17</v>
          </cell>
          <cell r="W103" t="str">
            <v>110</v>
          </cell>
          <cell r="X103" t="str">
            <v>0.5</v>
          </cell>
          <cell r="Y103" t="str">
            <v>40</v>
          </cell>
          <cell r="Z103" t="str">
            <v>4</v>
          </cell>
          <cell r="AA103" t="str">
            <v>7</v>
          </cell>
          <cell r="AB103" t="str">
            <v>Yes</v>
          </cell>
          <cell r="AC103" t="str">
            <v>-</v>
          </cell>
          <cell r="AE103" t="str">
            <v>-</v>
          </cell>
          <cell r="AF103" t="str">
            <v>-</v>
          </cell>
          <cell r="AG103" t="str">
            <v>-</v>
          </cell>
          <cell r="AH103" t="str">
            <v>-</v>
          </cell>
          <cell r="AI103" t="str">
            <v>-</v>
          </cell>
          <cell r="AK103" t="str">
            <v>-</v>
          </cell>
          <cell r="AL103" t="str">
            <v>-</v>
          </cell>
          <cell r="AM103" t="str">
            <v>CY</v>
          </cell>
          <cell r="AN103">
            <v>10000011177</v>
          </cell>
          <cell r="AO103" t="str">
            <v>-</v>
          </cell>
          <cell r="AP103" t="str">
            <v>-</v>
          </cell>
          <cell r="AQ103" t="str">
            <v>-</v>
          </cell>
          <cell r="AR103" t="str">
            <v>-</v>
          </cell>
          <cell r="AS103" t="str">
            <v>-</v>
          </cell>
          <cell r="AT103" t="str">
            <v>Yes</v>
          </cell>
          <cell r="AU103" t="str">
            <v>-</v>
          </cell>
          <cell r="AV103" t="str">
            <v>Yes</v>
          </cell>
          <cell r="AW103" t="str">
            <v>-</v>
          </cell>
          <cell r="AX103" t="str">
            <v>Yes</v>
          </cell>
          <cell r="AY103" t="str">
            <v>Yes</v>
          </cell>
          <cell r="AZ103" t="str">
            <v>-</v>
          </cell>
          <cell r="BA103" t="str">
            <v>-</v>
          </cell>
          <cell r="BB103" t="str">
            <v>-</v>
          </cell>
          <cell r="BC103" t="str">
            <v>-</v>
          </cell>
          <cell r="BD103" t="str">
            <v>270</v>
          </cell>
          <cell r="BE103" t="str">
            <v>96</v>
          </cell>
          <cell r="BF103">
            <v>0.29375000000000001</v>
          </cell>
          <cell r="BG103" t="str">
            <v>IW</v>
          </cell>
          <cell r="BH103" t="str">
            <v>-</v>
          </cell>
          <cell r="BI103" t="str">
            <v>-</v>
          </cell>
          <cell r="BJ103" t="str">
            <v>-</v>
          </cell>
          <cell r="BK103" t="str">
            <v>Yes</v>
          </cell>
          <cell r="BL103" t="str">
            <v>-</v>
          </cell>
          <cell r="BM103" t="str">
            <v>-</v>
          </cell>
          <cell r="BN103" t="str">
            <v>-</v>
          </cell>
          <cell r="BO103" t="str">
            <v>-</v>
          </cell>
          <cell r="BP103" t="str">
            <v>DNB SY22-23</v>
          </cell>
        </row>
        <row r="104">
          <cell r="B104">
            <v>10057780928</v>
          </cell>
          <cell r="C104" t="str">
            <v>Tyson®</v>
          </cell>
          <cell r="D104" t="str">
            <v>-</v>
          </cell>
          <cell r="E104">
            <v>130</v>
          </cell>
          <cell r="F104" t="str">
            <v>Tyson® Fully Cooked, Whole Grain Breaded Golden Crispy Chicken Patties, 1.6 oz.</v>
          </cell>
          <cell r="G104" t="str">
            <v>Whole Grain Breaded Golden Crispy Chicken Patties, 1.60 oz.</v>
          </cell>
          <cell r="H104" t="str">
            <v>WG</v>
          </cell>
          <cell r="I104" t="str">
            <v>W/D</v>
          </cell>
          <cell r="J104" t="str">
            <v>100103 W/D</v>
          </cell>
          <cell r="K104">
            <v>20</v>
          </cell>
          <cell r="L104">
            <v>200</v>
          </cell>
          <cell r="M104" t="str">
            <v>1 piece</v>
          </cell>
          <cell r="N104">
            <v>1</v>
          </cell>
          <cell r="O104">
            <v>0.25</v>
          </cell>
          <cell r="P104" t="str">
            <v>-</v>
          </cell>
          <cell r="Q104" t="str">
            <v>90</v>
          </cell>
          <cell r="R104" t="str">
            <v>4.5</v>
          </cell>
          <cell r="S104" t="str">
            <v>1</v>
          </cell>
          <cell r="T104" t="str">
            <v>220</v>
          </cell>
          <cell r="U104" t="str">
            <v>6</v>
          </cell>
          <cell r="V104" t="str">
            <v>7</v>
          </cell>
          <cell r="W104" t="str">
            <v>40</v>
          </cell>
          <cell r="X104" t="str">
            <v>0</v>
          </cell>
          <cell r="Y104" t="str">
            <v>15</v>
          </cell>
          <cell r="Z104" t="str">
            <v>1</v>
          </cell>
          <cell r="AA104" t="str">
            <v>0</v>
          </cell>
          <cell r="AB104" t="str">
            <v>Yes</v>
          </cell>
          <cell r="AC104" t="str">
            <v>-</v>
          </cell>
          <cell r="AE104" t="str">
            <v>-</v>
          </cell>
          <cell r="AF104" t="str">
            <v>-</v>
          </cell>
          <cell r="AG104" t="str">
            <v>-</v>
          </cell>
          <cell r="AH104" t="str">
            <v>-</v>
          </cell>
          <cell r="AI104" t="str">
            <v>-</v>
          </cell>
          <cell r="AJ104" t="str">
            <v>-</v>
          </cell>
          <cell r="AK104">
            <v>25</v>
          </cell>
          <cell r="AL104">
            <v>25</v>
          </cell>
          <cell r="AM104" t="str">
            <v>SUB</v>
          </cell>
          <cell r="AN104" t="str">
            <v>-</v>
          </cell>
          <cell r="AO104" t="str">
            <v>-</v>
          </cell>
          <cell r="AP104" t="str">
            <v>-</v>
          </cell>
          <cell r="AQ104" t="str">
            <v>Yes</v>
          </cell>
          <cell r="AR104" t="str">
            <v>Yes</v>
          </cell>
          <cell r="AS104" t="str">
            <v>Yes</v>
          </cell>
          <cell r="AT104" t="str">
            <v>Yes</v>
          </cell>
          <cell r="AU104" t="str">
            <v>CRAU</v>
          </cell>
          <cell r="AV104" t="str">
            <v>Yes</v>
          </cell>
          <cell r="AW104" t="str">
            <v>-</v>
          </cell>
          <cell r="AX104" t="str">
            <v>-</v>
          </cell>
          <cell r="AY104" t="str">
            <v>Yes</v>
          </cell>
          <cell r="AZ104" t="str">
            <v>Yes</v>
          </cell>
          <cell r="BA104" t="str">
            <v>-</v>
          </cell>
          <cell r="BB104" t="str">
            <v>-</v>
          </cell>
          <cell r="BC104" t="str">
            <v>-</v>
          </cell>
          <cell r="BD104" t="str">
            <v>270</v>
          </cell>
          <cell r="BE104" t="str">
            <v>4</v>
          </cell>
          <cell r="BF104">
            <v>5</v>
          </cell>
          <cell r="BG104" t="str">
            <v>Bulk</v>
          </cell>
          <cell r="BH104" t="str">
            <v>Yes</v>
          </cell>
          <cell r="BI104" t="str">
            <v>Yes</v>
          </cell>
          <cell r="BJ104" t="str">
            <v>Yes</v>
          </cell>
          <cell r="BK104" t="str">
            <v>Yes</v>
          </cell>
          <cell r="BL104" t="str">
            <v>Yes</v>
          </cell>
          <cell r="BM104" t="str">
            <v>Yes</v>
          </cell>
          <cell r="BN104" t="str">
            <v>Yes</v>
          </cell>
          <cell r="BO104" t="str">
            <v>Yes</v>
          </cell>
          <cell r="BP104" t="str">
            <v>ACT</v>
          </cell>
        </row>
        <row r="105">
          <cell r="B105">
            <v>10000097689</v>
          </cell>
          <cell r="C105" t="str">
            <v>AdvancePierre™</v>
          </cell>
          <cell r="D105" t="str">
            <v>-</v>
          </cell>
          <cell r="E105">
            <v>130</v>
          </cell>
          <cell r="F105" t="str">
            <v>AdvancePierre™ All Natural Beef Meatball, 0.93 oz</v>
          </cell>
          <cell r="G105" t="str">
            <v>All Natural** Beef Meatball, 0.92 oz</v>
          </cell>
          <cell r="H105" t="str">
            <v>-</v>
          </cell>
          <cell r="I105" t="str">
            <v>-</v>
          </cell>
          <cell r="J105" t="str">
            <v>100154 / 100155</v>
          </cell>
          <cell r="K105">
            <v>30</v>
          </cell>
          <cell r="L105">
            <v>172</v>
          </cell>
          <cell r="M105" t="str">
            <v>3 Pieces</v>
          </cell>
          <cell r="N105">
            <v>2</v>
          </cell>
          <cell r="O105" t="str">
            <v>-</v>
          </cell>
          <cell r="P105" t="str">
            <v>-</v>
          </cell>
          <cell r="Q105" t="str">
            <v>220</v>
          </cell>
          <cell r="R105" t="str">
            <v>17</v>
          </cell>
          <cell r="S105" t="str">
            <v>6</v>
          </cell>
          <cell r="T105" t="str">
            <v>220</v>
          </cell>
          <cell r="U105" t="str">
            <v>4</v>
          </cell>
          <cell r="V105" t="str">
            <v>12</v>
          </cell>
          <cell r="W105" t="str">
            <v>160</v>
          </cell>
          <cell r="X105" t="str">
            <v>0.5</v>
          </cell>
          <cell r="Y105" t="str">
            <v>40</v>
          </cell>
          <cell r="Z105" t="str">
            <v>0</v>
          </cell>
          <cell r="AA105" t="str">
            <v>0</v>
          </cell>
          <cell r="AB105" t="str">
            <v>Yes</v>
          </cell>
          <cell r="AC105" t="str">
            <v>-</v>
          </cell>
          <cell r="AE105" t="str">
            <v>-</v>
          </cell>
          <cell r="AF105" t="str">
            <v>-</v>
          </cell>
          <cell r="AG105" t="str">
            <v>-</v>
          </cell>
          <cell r="AH105" t="str">
            <v>-</v>
          </cell>
          <cell r="AI105" t="str">
            <v>-</v>
          </cell>
          <cell r="AJ105" t="str">
            <v>-</v>
          </cell>
          <cell r="AK105">
            <v>30</v>
          </cell>
          <cell r="AL105">
            <v>30</v>
          </cell>
          <cell r="AM105" t="str">
            <v>CY</v>
          </cell>
          <cell r="AN105">
            <v>10000097688</v>
          </cell>
          <cell r="AO105" t="str">
            <v>-</v>
          </cell>
          <cell r="AP105" t="str">
            <v>AN</v>
          </cell>
          <cell r="AQ105" t="str">
            <v>Yes</v>
          </cell>
          <cell r="AR105" t="str">
            <v>Yes</v>
          </cell>
          <cell r="AS105" t="str">
            <v>Yes</v>
          </cell>
          <cell r="AT105" t="str">
            <v>Yes</v>
          </cell>
          <cell r="AU105" t="str">
            <v>-</v>
          </cell>
          <cell r="AV105" t="str">
            <v>-</v>
          </cell>
          <cell r="AW105" t="str">
            <v>-</v>
          </cell>
          <cell r="AX105" t="str">
            <v>-</v>
          </cell>
          <cell r="AY105" t="str">
            <v>Yes</v>
          </cell>
          <cell r="AZ105" t="str">
            <v>-</v>
          </cell>
          <cell r="BA105" t="str">
            <v>-</v>
          </cell>
          <cell r="BB105" t="str">
            <v>-</v>
          </cell>
          <cell r="BC105" t="str">
            <v>-</v>
          </cell>
          <cell r="BD105" t="str">
            <v>365</v>
          </cell>
          <cell r="BE105" t="str">
            <v>6</v>
          </cell>
          <cell r="BF105">
            <v>5</v>
          </cell>
          <cell r="BG105" t="str">
            <v>Bulk</v>
          </cell>
          <cell r="BH105" t="str">
            <v>-</v>
          </cell>
          <cell r="BI105" t="str">
            <v>-</v>
          </cell>
          <cell r="BJ105" t="str">
            <v>-</v>
          </cell>
          <cell r="BK105" t="str">
            <v>Yes</v>
          </cell>
          <cell r="BL105" t="str">
            <v>Yes</v>
          </cell>
          <cell r="BM105" t="str">
            <v>Yes</v>
          </cell>
          <cell r="BN105" t="str">
            <v>Yes</v>
          </cell>
          <cell r="BO105" t="str">
            <v>Yes</v>
          </cell>
          <cell r="BP105" t="str">
            <v>ACT</v>
          </cell>
        </row>
        <row r="106">
          <cell r="B106">
            <v>10000032527</v>
          </cell>
          <cell r="C106" t="str">
            <v>AdvancePierre™</v>
          </cell>
          <cell r="D106" t="str">
            <v>Fire River Farms</v>
          </cell>
          <cell r="E106">
            <v>130</v>
          </cell>
          <cell r="F106" t="str">
            <v>AdvancePierre™ Fully Cooked Flamebroiled Beef Patties, 2.50 oz</v>
          </cell>
          <cell r="G106" t="str">
            <v>Flamebroiled Beef Patties, 2.5 oz</v>
          </cell>
          <cell r="J106" t="str">
            <v/>
          </cell>
          <cell r="K106">
            <v>14.06</v>
          </cell>
          <cell r="L106">
            <v>90</v>
          </cell>
          <cell r="M106" t="str">
            <v>1 piece</v>
          </cell>
          <cell r="N106">
            <v>2</v>
          </cell>
          <cell r="Q106" t="str">
            <v>170</v>
          </cell>
          <cell r="R106" t="str">
            <v>13</v>
          </cell>
          <cell r="S106" t="str">
            <v>5</v>
          </cell>
          <cell r="T106" t="str">
            <v>220</v>
          </cell>
          <cell r="U106" t="str">
            <v>2</v>
          </cell>
          <cell r="V106" t="str">
            <v>12</v>
          </cell>
          <cell r="W106" t="str">
            <v>0</v>
          </cell>
          <cell r="X106" t="str">
            <v>1</v>
          </cell>
          <cell r="Y106" t="str">
            <v>1</v>
          </cell>
          <cell r="Z106" t="str">
            <v>0</v>
          </cell>
          <cell r="AA106" t="str">
            <v/>
          </cell>
          <cell r="AB106" t="str">
            <v>Yes</v>
          </cell>
          <cell r="AH106" t="str">
            <v>-</v>
          </cell>
          <cell r="AI106" t="str">
            <v>-</v>
          </cell>
          <cell r="AJ106" t="str">
            <v>-</v>
          </cell>
          <cell r="AK106" t="str">
            <v>-</v>
          </cell>
          <cell r="AL106">
            <v>0</v>
          </cell>
          <cell r="AM106" t="str">
            <v>CL</v>
          </cell>
          <cell r="AN106" t="str">
            <v>-</v>
          </cell>
          <cell r="AQ106" t="str">
            <v>-</v>
          </cell>
          <cell r="AR106" t="str">
            <v>-</v>
          </cell>
          <cell r="AS106" t="str">
            <v>-</v>
          </cell>
          <cell r="AT106" t="str">
            <v>Pending</v>
          </cell>
          <cell r="AV106" t="str">
            <v>Yes</v>
          </cell>
          <cell r="BA106" t="str">
            <v>Yes</v>
          </cell>
          <cell r="BB106" t="str">
            <v>-</v>
          </cell>
          <cell r="BC106" t="str">
            <v>-</v>
          </cell>
          <cell r="BD106" t="str">
            <v>365</v>
          </cell>
          <cell r="BE106" t="str">
            <v>2</v>
          </cell>
          <cell r="BF106">
            <v>7.03</v>
          </cell>
          <cell r="BG106" t="str">
            <v>2 clear pillow bags</v>
          </cell>
          <cell r="BJ106" t="str">
            <v>-</v>
          </cell>
          <cell r="BL106" t="str">
            <v>-</v>
          </cell>
          <cell r="BM106" t="str">
            <v>-</v>
          </cell>
          <cell r="BN106" t="str">
            <v>-</v>
          </cell>
          <cell r="BO106" t="str">
            <v>-</v>
          </cell>
          <cell r="BP106" t="str">
            <v>ACT</v>
          </cell>
        </row>
        <row r="107">
          <cell r="B107">
            <v>10360740928</v>
          </cell>
          <cell r="C107" t="str">
            <v>Tyson®</v>
          </cell>
          <cell r="D107" t="str">
            <v>-</v>
          </cell>
          <cell r="E107" t="str">
            <v>-</v>
          </cell>
          <cell r="F107" t="str">
            <v>Tyson® Chipotle BBQ Flavored Chicken Chips</v>
          </cell>
          <cell r="G107" t="str">
            <v>Breaded Chipotle BBQ Flavored Chicken Chips, 0.59 oz</v>
          </cell>
          <cell r="H107" t="str">
            <v>WG</v>
          </cell>
          <cell r="I107" t="str">
            <v>W/D</v>
          </cell>
          <cell r="J107" t="str">
            <v/>
          </cell>
          <cell r="K107">
            <v>31</v>
          </cell>
          <cell r="L107">
            <v>140</v>
          </cell>
          <cell r="M107" t="str">
            <v>6 pieces</v>
          </cell>
          <cell r="N107">
            <v>2</v>
          </cell>
          <cell r="O107">
            <v>1</v>
          </cell>
          <cell r="P107" t="str">
            <v>-</v>
          </cell>
          <cell r="Q107" t="str">
            <v>270</v>
          </cell>
          <cell r="R107" t="str">
            <v>13</v>
          </cell>
          <cell r="S107" t="str">
            <v>2.5</v>
          </cell>
          <cell r="T107" t="str">
            <v>470</v>
          </cell>
          <cell r="U107" t="str">
            <v>21</v>
          </cell>
          <cell r="V107" t="str">
            <v>16</v>
          </cell>
          <cell r="W107" t="str">
            <v>120</v>
          </cell>
          <cell r="X107" t="str">
            <v>0</v>
          </cell>
          <cell r="Y107" t="str">
            <v>30</v>
          </cell>
          <cell r="Z107" t="str">
            <v>4</v>
          </cell>
          <cell r="AA107" t="str">
            <v>3</v>
          </cell>
          <cell r="AB107" t="str">
            <v>Yes</v>
          </cell>
          <cell r="AC107" t="str">
            <v>-</v>
          </cell>
          <cell r="AE107" t="str">
            <v>-</v>
          </cell>
          <cell r="AF107" t="str">
            <v>-</v>
          </cell>
          <cell r="AG107" t="str">
            <v>-</v>
          </cell>
          <cell r="AH107" t="str">
            <v>-</v>
          </cell>
          <cell r="AI107" t="str">
            <v>-</v>
          </cell>
          <cell r="AK107" t="str">
            <v>-</v>
          </cell>
          <cell r="AL107" t="str">
            <v>-</v>
          </cell>
          <cell r="AM107" t="str">
            <v>SUB</v>
          </cell>
          <cell r="AN107" t="str">
            <v>-</v>
          </cell>
          <cell r="AO107" t="str">
            <v>-</v>
          </cell>
          <cell r="AP107" t="str">
            <v>-</v>
          </cell>
          <cell r="AQ107" t="str">
            <v>-</v>
          </cell>
          <cell r="AR107" t="str">
            <v>-</v>
          </cell>
          <cell r="AS107" t="str">
            <v>-</v>
          </cell>
          <cell r="AT107" t="str">
            <v>Yes</v>
          </cell>
          <cell r="AU107" t="str">
            <v>-</v>
          </cell>
          <cell r="AV107" t="str">
            <v>-</v>
          </cell>
          <cell r="AW107" t="str">
            <v>-</v>
          </cell>
          <cell r="AX107" t="str">
            <v>-</v>
          </cell>
          <cell r="AY107" t="str">
            <v>Yes</v>
          </cell>
          <cell r="AZ107" t="str">
            <v>-</v>
          </cell>
          <cell r="BA107" t="str">
            <v>-</v>
          </cell>
          <cell r="BB107" t="str">
            <v>-</v>
          </cell>
          <cell r="BC107" t="str">
            <v>-</v>
          </cell>
          <cell r="BD107" t="str">
            <v>365</v>
          </cell>
          <cell r="BE107" t="str">
            <v>4</v>
          </cell>
          <cell r="BF107">
            <v>7.75</v>
          </cell>
          <cell r="BG107" t="str">
            <v>Bulk</v>
          </cell>
          <cell r="BH107" t="str">
            <v>-</v>
          </cell>
          <cell r="BI107" t="str">
            <v>-</v>
          </cell>
          <cell r="BJ107" t="str">
            <v>-</v>
          </cell>
          <cell r="BK107" t="str">
            <v>-</v>
          </cell>
          <cell r="BL107" t="str">
            <v>-</v>
          </cell>
          <cell r="BM107" t="str">
            <v>-</v>
          </cell>
          <cell r="BN107" t="str">
            <v>-</v>
          </cell>
          <cell r="BO107" t="str">
            <v>-</v>
          </cell>
          <cell r="BP107" t="str">
            <v>IMDFIN SY20-21</v>
          </cell>
        </row>
        <row r="108">
          <cell r="B108">
            <v>10004130928</v>
          </cell>
          <cell r="C108" t="str">
            <v>Tyson®</v>
          </cell>
          <cell r="D108" t="str">
            <v>-</v>
          </cell>
          <cell r="E108">
            <v>130</v>
          </cell>
          <cell r="F108" t="str">
            <v>Tyson® Fully Cooked Chicken Drumsticks With Spicy Buffalo Sauce</v>
          </cell>
          <cell r="G108" t="str">
            <v>Fully Cooked Chicken Drumsticks With Spicy Buffalo Sauce</v>
          </cell>
          <cell r="H108" t="str">
            <v>-</v>
          </cell>
          <cell r="I108" t="str">
            <v>Dark</v>
          </cell>
          <cell r="J108" t="str">
            <v>100103D</v>
          </cell>
          <cell r="K108">
            <v>30</v>
          </cell>
          <cell r="L108" t="str">
            <v>67-107, avg 88</v>
          </cell>
          <cell r="M108" t="str">
            <v>1 piece</v>
          </cell>
          <cell r="N108">
            <v>2.5</v>
          </cell>
          <cell r="O108" t="str">
            <v>-</v>
          </cell>
          <cell r="P108" t="str">
            <v>-</v>
          </cell>
          <cell r="Q108" t="str">
            <v>170</v>
          </cell>
          <cell r="R108" t="str">
            <v>9</v>
          </cell>
          <cell r="S108" t="str">
            <v>2</v>
          </cell>
          <cell r="T108" t="str">
            <v>470</v>
          </cell>
          <cell r="U108" t="str">
            <v>4</v>
          </cell>
          <cell r="V108" t="str">
            <v>17</v>
          </cell>
          <cell r="W108" t="str">
            <v>80</v>
          </cell>
          <cell r="X108" t="str">
            <v>0</v>
          </cell>
          <cell r="Y108" t="str">
            <v>90</v>
          </cell>
          <cell r="Z108" t="str">
            <v>0</v>
          </cell>
          <cell r="AA108" t="str">
            <v>0</v>
          </cell>
          <cell r="AB108" t="str">
            <v/>
          </cell>
          <cell r="AC108" t="str">
            <v>KTKA</v>
          </cell>
          <cell r="AE108" t="str">
            <v>CSC</v>
          </cell>
          <cell r="AF108" t="str">
            <v>CSC</v>
          </cell>
          <cell r="AG108" t="str">
            <v>CSC</v>
          </cell>
          <cell r="AH108" t="str">
            <v>CSC</v>
          </cell>
          <cell r="AI108" t="str">
            <v>CSC</v>
          </cell>
          <cell r="AK108" t="str">
            <v>-</v>
          </cell>
          <cell r="AL108" t="str">
            <v>-</v>
          </cell>
          <cell r="AM108" t="str">
            <v>SUB</v>
          </cell>
          <cell r="AN108" t="str">
            <v>-</v>
          </cell>
          <cell r="AO108" t="str">
            <v>-</v>
          </cell>
          <cell r="AP108" t="str">
            <v>-</v>
          </cell>
          <cell r="AQ108" t="str">
            <v>Yes</v>
          </cell>
          <cell r="AR108" t="str">
            <v>Yes</v>
          </cell>
          <cell r="AS108" t="str">
            <v>Yes</v>
          </cell>
          <cell r="AT108" t="str">
            <v>Yes</v>
          </cell>
          <cell r="AU108" t="str">
            <v>-</v>
          </cell>
          <cell r="AV108" t="str">
            <v>-</v>
          </cell>
          <cell r="AW108" t="str">
            <v>-</v>
          </cell>
          <cell r="AX108" t="str">
            <v>-</v>
          </cell>
          <cell r="AY108" t="str">
            <v>-</v>
          </cell>
          <cell r="AZ108" t="str">
            <v>-</v>
          </cell>
          <cell r="BA108" t="str">
            <v>Yes</v>
          </cell>
          <cell r="BB108" t="str">
            <v>-</v>
          </cell>
          <cell r="BC108" t="str">
            <v>-</v>
          </cell>
          <cell r="BD108" t="str">
            <v>365</v>
          </cell>
          <cell r="BE108" t="str">
            <v>4</v>
          </cell>
          <cell r="BF108">
            <v>7.5</v>
          </cell>
          <cell r="BG108" t="str">
            <v>Bulk</v>
          </cell>
          <cell r="BH108" t="str">
            <v>Yes</v>
          </cell>
          <cell r="BI108" t="str">
            <v>Yes</v>
          </cell>
          <cell r="BJ108" t="str">
            <v>Yes</v>
          </cell>
          <cell r="BK108" t="str">
            <v>Yes</v>
          </cell>
          <cell r="BL108" t="str">
            <v>Yes</v>
          </cell>
          <cell r="BM108" t="str">
            <v>Yes</v>
          </cell>
          <cell r="BN108" t="str">
            <v>-</v>
          </cell>
          <cell r="BO108" t="str">
            <v>-</v>
          </cell>
          <cell r="BP108" t="str">
            <v>DNB SY22-23</v>
          </cell>
        </row>
        <row r="109">
          <cell r="B109">
            <v>10000009785</v>
          </cell>
          <cell r="C109" t="str">
            <v>Pierre®</v>
          </cell>
          <cell r="D109" t="str">
            <v>-</v>
          </cell>
          <cell r="E109">
            <v>130</v>
          </cell>
          <cell r="F109" t="str">
            <v>AdvancePierre™ Fully Cooked Flamebroiled Vegetarian Pattie with Teriyaki Sauce, 2.89 oz</v>
          </cell>
          <cell r="G109" t="str">
            <v>Flame Grilled Veggie Pattie with Teriyaki Sauce, 2.9 oz.</v>
          </cell>
          <cell r="H109" t="str">
            <v>-</v>
          </cell>
          <cell r="I109" t="str">
            <v>-</v>
          </cell>
          <cell r="J109" t="str">
            <v/>
          </cell>
          <cell r="K109">
            <v>18.13</v>
          </cell>
          <cell r="L109">
            <v>100</v>
          </cell>
          <cell r="M109" t="str">
            <v>1 piece</v>
          </cell>
          <cell r="N109">
            <v>2</v>
          </cell>
          <cell r="O109" t="str">
            <v>-</v>
          </cell>
          <cell r="P109" t="str">
            <v>-</v>
          </cell>
          <cell r="Q109" t="str">
            <v>140</v>
          </cell>
          <cell r="R109" t="str">
            <v>7</v>
          </cell>
          <cell r="S109" t="str">
            <v>0.5</v>
          </cell>
          <cell r="T109" t="str">
            <v>470</v>
          </cell>
          <cell r="U109" t="str">
            <v>10</v>
          </cell>
          <cell r="V109" t="str">
            <v>10</v>
          </cell>
          <cell r="W109" t="str">
            <v>60</v>
          </cell>
          <cell r="X109" t="str">
            <v>0</v>
          </cell>
          <cell r="Y109" t="str">
            <v>0</v>
          </cell>
          <cell r="Z109" t="str">
            <v>1</v>
          </cell>
          <cell r="AA109" t="str">
            <v>5</v>
          </cell>
          <cell r="AB109" t="str">
            <v>Yes</v>
          </cell>
          <cell r="AC109" t="str">
            <v>-</v>
          </cell>
          <cell r="AE109" t="str">
            <v>-</v>
          </cell>
          <cell r="AF109" t="str">
            <v>-</v>
          </cell>
          <cell r="AG109" t="str">
            <v>-</v>
          </cell>
          <cell r="AH109" t="str">
            <v>-</v>
          </cell>
          <cell r="AI109" t="str">
            <v>-</v>
          </cell>
          <cell r="AJ109" t="str">
            <v>-</v>
          </cell>
          <cell r="AK109" t="str">
            <v>-</v>
          </cell>
          <cell r="AL109" t="str">
            <v>-</v>
          </cell>
          <cell r="AM109" t="str">
            <v>CL</v>
          </cell>
          <cell r="AN109" t="str">
            <v>-</v>
          </cell>
          <cell r="AO109" t="str">
            <v>-</v>
          </cell>
          <cell r="AP109" t="str">
            <v>-</v>
          </cell>
          <cell r="AQ109" t="str">
            <v>-</v>
          </cell>
          <cell r="AR109" t="str">
            <v>Yes</v>
          </cell>
          <cell r="AS109" t="str">
            <v>-</v>
          </cell>
          <cell r="AT109" t="str">
            <v>No</v>
          </cell>
          <cell r="AU109" t="str">
            <v>-</v>
          </cell>
          <cell r="AV109" t="str">
            <v>Yes</v>
          </cell>
          <cell r="AW109" t="str">
            <v>-</v>
          </cell>
          <cell r="AX109" t="str">
            <v>-</v>
          </cell>
          <cell r="AY109" t="str">
            <v>Yes</v>
          </cell>
          <cell r="AZ109" t="str">
            <v>-</v>
          </cell>
          <cell r="BA109" t="str">
            <v>-</v>
          </cell>
          <cell r="BB109" t="str">
            <v>-</v>
          </cell>
          <cell r="BC109" t="str">
            <v>-</v>
          </cell>
          <cell r="BD109" t="str">
            <v>365</v>
          </cell>
          <cell r="BE109" t="str">
            <v>1</v>
          </cell>
          <cell r="BF109">
            <v>18.13</v>
          </cell>
          <cell r="BG109" t="str">
            <v>Bulk</v>
          </cell>
          <cell r="BH109" t="str">
            <v>-</v>
          </cell>
          <cell r="BI109" t="str">
            <v>-</v>
          </cell>
          <cell r="BJ109" t="str">
            <v>-</v>
          </cell>
          <cell r="BK109" t="str">
            <v>-</v>
          </cell>
          <cell r="BL109" t="str">
            <v>-</v>
          </cell>
          <cell r="BM109" t="str">
            <v>-</v>
          </cell>
          <cell r="BN109" t="str">
            <v>Yes</v>
          </cell>
          <cell r="BO109" t="str">
            <v>-</v>
          </cell>
          <cell r="BP109" t="str">
            <v>Deleted Fall 23</v>
          </cell>
        </row>
        <row r="110">
          <cell r="B110">
            <v>10000010165</v>
          </cell>
          <cell r="C110" t="str">
            <v>Bryan®</v>
          </cell>
          <cell r="D110" t="str">
            <v>-</v>
          </cell>
          <cell r="E110">
            <v>130</v>
          </cell>
          <cell r="F110" t="str">
            <v>Fully Cooked Flamebroiled Beef Patties, Caramel Color Added</v>
          </cell>
          <cell r="G110" t="str">
            <v>90/2.5 FC BF PTY SOY CN GFS</v>
          </cell>
          <cell r="J110" t="str">
            <v/>
          </cell>
          <cell r="K110">
            <v>14.06</v>
          </cell>
          <cell r="L110">
            <v>100</v>
          </cell>
          <cell r="M110" t="str">
            <v>1 piece</v>
          </cell>
          <cell r="N110">
            <v>2</v>
          </cell>
          <cell r="O110" t="str">
            <v>-</v>
          </cell>
          <cell r="Q110" t="str">
            <v>170</v>
          </cell>
          <cell r="R110" t="str">
            <v>13</v>
          </cell>
          <cell r="S110" t="str">
            <v>5</v>
          </cell>
          <cell r="T110" t="str">
            <v>220</v>
          </cell>
          <cell r="U110" t="str">
            <v>2</v>
          </cell>
          <cell r="V110" t="str">
            <v>12</v>
          </cell>
          <cell r="W110" t="str">
            <v>0</v>
          </cell>
          <cell r="X110" t="str">
            <v>1</v>
          </cell>
          <cell r="Y110" t="str">
            <v>1</v>
          </cell>
          <cell r="Z110" t="str">
            <v>0</v>
          </cell>
          <cell r="AA110" t="str">
            <v/>
          </cell>
          <cell r="AB110" t="str">
            <v>Yes</v>
          </cell>
          <cell r="AH110" t="str">
            <v>-</v>
          </cell>
          <cell r="AI110" t="str">
            <v>-</v>
          </cell>
          <cell r="AJ110" t="str">
            <v>-</v>
          </cell>
          <cell r="AK110" t="str">
            <v>-</v>
          </cell>
          <cell r="AL110">
            <v>0</v>
          </cell>
          <cell r="AM110" t="str">
            <v>CL</v>
          </cell>
          <cell r="AN110" t="str">
            <v>-</v>
          </cell>
          <cell r="AQ110" t="str">
            <v>-</v>
          </cell>
          <cell r="AR110" t="str">
            <v>-</v>
          </cell>
          <cell r="AS110" t="str">
            <v>-</v>
          </cell>
          <cell r="AT110" t="str">
            <v>Pending</v>
          </cell>
          <cell r="AV110" t="str">
            <v>Yes</v>
          </cell>
          <cell r="BA110" t="str">
            <v>-</v>
          </cell>
          <cell r="BB110" t="str">
            <v>-</v>
          </cell>
          <cell r="BC110" t="str">
            <v>-</v>
          </cell>
          <cell r="BD110" t="str">
            <v>365</v>
          </cell>
          <cell r="BE110" t="str">
            <v>2</v>
          </cell>
          <cell r="BF110">
            <v>7.03</v>
          </cell>
          <cell r="BG110" t="str">
            <v>Bulk</v>
          </cell>
          <cell r="BJ110" t="str">
            <v>-</v>
          </cell>
          <cell r="BL110" t="str">
            <v>-</v>
          </cell>
          <cell r="BM110" t="str">
            <v>-</v>
          </cell>
          <cell r="BN110" t="str">
            <v>-</v>
          </cell>
          <cell r="BO110" t="str">
            <v>-</v>
          </cell>
          <cell r="BP110" t="str">
            <v>ACT</v>
          </cell>
        </row>
        <row r="111">
          <cell r="B111">
            <v>13811148600</v>
          </cell>
          <cell r="C111" t="str">
            <v>Ball Park®</v>
          </cell>
          <cell r="D111" t="str">
            <v>-</v>
          </cell>
          <cell r="E111">
            <v>100</v>
          </cell>
          <cell r="F111" t="str">
            <v>Ball Park® Flame Grilled Beef Burger, 4 oz.</v>
          </cell>
          <cell r="G111" t="str">
            <v>Flame Grilled Beef Burger, 4 oz.</v>
          </cell>
          <cell r="H111" t="str">
            <v>-</v>
          </cell>
          <cell r="I111" t="str">
            <v>-</v>
          </cell>
          <cell r="J111" t="str">
            <v/>
          </cell>
          <cell r="K111">
            <v>10</v>
          </cell>
          <cell r="L111">
            <v>40</v>
          </cell>
          <cell r="M111" t="str">
            <v>1 piece</v>
          </cell>
          <cell r="N111">
            <v>4</v>
          </cell>
          <cell r="O111" t="str">
            <v>-</v>
          </cell>
          <cell r="P111" t="str">
            <v>-</v>
          </cell>
          <cell r="Q111" t="str">
            <v>290</v>
          </cell>
          <cell r="R111" t="str">
            <v>20</v>
          </cell>
          <cell r="S111" t="str">
            <v>8</v>
          </cell>
          <cell r="T111" t="str">
            <v>230</v>
          </cell>
          <cell r="U111" t="str">
            <v>0</v>
          </cell>
          <cell r="V111" t="str">
            <v>28</v>
          </cell>
          <cell r="W111" t="str">
            <v>180</v>
          </cell>
          <cell r="X111" t="str">
            <v>1.5</v>
          </cell>
          <cell r="Y111" t="str">
            <v>105</v>
          </cell>
          <cell r="Z111" t="str">
            <v>0</v>
          </cell>
          <cell r="AA111" t="str">
            <v>0</v>
          </cell>
          <cell r="AB111" t="str">
            <v/>
          </cell>
          <cell r="AC111" t="str">
            <v>-</v>
          </cell>
          <cell r="AE111" t="str">
            <v>-</v>
          </cell>
          <cell r="AF111" t="str">
            <v>-</v>
          </cell>
          <cell r="AG111" t="str">
            <v>-</v>
          </cell>
          <cell r="AH111" t="str">
            <v>-</v>
          </cell>
          <cell r="AI111" t="str">
            <v>-</v>
          </cell>
          <cell r="AJ111" t="str">
            <v>-</v>
          </cell>
          <cell r="AK111" t="str">
            <v>-</v>
          </cell>
          <cell r="AL111" t="str">
            <v>-</v>
          </cell>
          <cell r="AM111" t="str">
            <v>CL</v>
          </cell>
          <cell r="AN111" t="str">
            <v>-</v>
          </cell>
          <cell r="AO111" t="str">
            <v>-</v>
          </cell>
          <cell r="AP111" t="str">
            <v>-</v>
          </cell>
          <cell r="AQ111" t="str">
            <v>Yes</v>
          </cell>
          <cell r="AR111" t="str">
            <v>Yes</v>
          </cell>
          <cell r="AS111" t="str">
            <v>Yes</v>
          </cell>
          <cell r="AT111" t="str">
            <v>Pending</v>
          </cell>
          <cell r="AU111" t="str">
            <v>-</v>
          </cell>
          <cell r="AV111" t="str">
            <v>-</v>
          </cell>
          <cell r="AW111" t="str">
            <v>-</v>
          </cell>
          <cell r="AX111" t="str">
            <v>-</v>
          </cell>
          <cell r="AY111" t="str">
            <v>-</v>
          </cell>
          <cell r="AZ111" t="str">
            <v>-</v>
          </cell>
          <cell r="BA111" t="str">
            <v>Yes</v>
          </cell>
          <cell r="BB111" t="str">
            <v>-</v>
          </cell>
          <cell r="BC111" t="str">
            <v>-</v>
          </cell>
          <cell r="BD111" t="str">
            <v>365</v>
          </cell>
          <cell r="BE111" t="str">
            <v>1</v>
          </cell>
          <cell r="BF111">
            <v>10</v>
          </cell>
          <cell r="BG111" t="str">
            <v>Bulk</v>
          </cell>
          <cell r="BH111" t="str">
            <v>-</v>
          </cell>
          <cell r="BI111" t="str">
            <v>-</v>
          </cell>
          <cell r="BJ111" t="str">
            <v>-</v>
          </cell>
          <cell r="BK111" t="str">
            <v>-</v>
          </cell>
          <cell r="BL111" t="str">
            <v>-</v>
          </cell>
          <cell r="BM111" t="str">
            <v>-</v>
          </cell>
          <cell r="BN111" t="str">
            <v>-</v>
          </cell>
          <cell r="BO111" t="str">
            <v>-</v>
          </cell>
          <cell r="BP111" t="str">
            <v>ACT</v>
          </cell>
        </row>
        <row r="112">
          <cell r="B112">
            <v>10000044425</v>
          </cell>
          <cell r="C112" t="str">
            <v>AdvancePierre™</v>
          </cell>
          <cell r="D112" t="str">
            <v>-</v>
          </cell>
          <cell r="E112">
            <v>130</v>
          </cell>
          <cell r="F112" t="str">
            <v>AdvancePierre™ Fully Cooked Charbroiled Turkey Patties with Applesauce, 2.5 oz</v>
          </cell>
          <cell r="G112" t="str">
            <v>Flame Grilled Turkey Pattie, 2.5 oz.</v>
          </cell>
          <cell r="H112" t="str">
            <v>-</v>
          </cell>
          <cell r="I112" t="str">
            <v>-</v>
          </cell>
          <cell r="J112" t="str">
            <v/>
          </cell>
          <cell r="K112">
            <v>14.06</v>
          </cell>
          <cell r="L112">
            <v>90</v>
          </cell>
          <cell r="M112" t="str">
            <v>1 piece</v>
          </cell>
          <cell r="N112">
            <v>2</v>
          </cell>
          <cell r="O112" t="str">
            <v>-</v>
          </cell>
          <cell r="P112" t="str">
            <v>-</v>
          </cell>
          <cell r="Q112" t="str">
            <v>150</v>
          </cell>
          <cell r="R112" t="str">
            <v>10</v>
          </cell>
          <cell r="S112" t="str">
            <v>3</v>
          </cell>
          <cell r="T112" t="str">
            <v>240</v>
          </cell>
          <cell r="U112" t="str">
            <v>3</v>
          </cell>
          <cell r="V112" t="str">
            <v>13</v>
          </cell>
          <cell r="W112" t="str">
            <v>90</v>
          </cell>
          <cell r="X112" t="str">
            <v>0</v>
          </cell>
          <cell r="Y112" t="str">
            <v>35</v>
          </cell>
          <cell r="Z112" t="str">
            <v>1</v>
          </cell>
          <cell r="AA112" t="str">
            <v>1</v>
          </cell>
          <cell r="AB112" t="str">
            <v>Yes</v>
          </cell>
          <cell r="AC112" t="str">
            <v>-</v>
          </cell>
          <cell r="AE112" t="str">
            <v>-</v>
          </cell>
          <cell r="AF112" t="str">
            <v>-</v>
          </cell>
          <cell r="AG112" t="str">
            <v>-</v>
          </cell>
          <cell r="AH112" t="str">
            <v>-</v>
          </cell>
          <cell r="AI112" t="str">
            <v>-</v>
          </cell>
          <cell r="AJ112" t="str">
            <v>-</v>
          </cell>
          <cell r="AK112" t="str">
            <v>-</v>
          </cell>
          <cell r="AL112">
            <v>0</v>
          </cell>
          <cell r="AM112" t="str">
            <v>CL</v>
          </cell>
          <cell r="AN112" t="str">
            <v>-</v>
          </cell>
          <cell r="AO112" t="str">
            <v>-</v>
          </cell>
          <cell r="AP112" t="str">
            <v>-</v>
          </cell>
          <cell r="AQ112" t="str">
            <v>-</v>
          </cell>
          <cell r="AR112" t="str">
            <v>-</v>
          </cell>
          <cell r="AS112" t="str">
            <v>-</v>
          </cell>
          <cell r="AT112" t="str">
            <v>Yes</v>
          </cell>
          <cell r="AU112" t="str">
            <v>-</v>
          </cell>
          <cell r="AV112" t="str">
            <v>Yes</v>
          </cell>
          <cell r="AW112" t="str">
            <v>-</v>
          </cell>
          <cell r="AX112" t="str">
            <v>-</v>
          </cell>
          <cell r="AY112" t="str">
            <v>-</v>
          </cell>
          <cell r="AZ112" t="str">
            <v>-</v>
          </cell>
          <cell r="BA112" t="str">
            <v>-</v>
          </cell>
          <cell r="BB112" t="str">
            <v>-</v>
          </cell>
          <cell r="BC112" t="str">
            <v>-</v>
          </cell>
          <cell r="BD112" t="str">
            <v>365</v>
          </cell>
          <cell r="BE112" t="str">
            <v>3</v>
          </cell>
          <cell r="BF112">
            <v>4.6866666666666665</v>
          </cell>
          <cell r="BG112" t="str">
            <v>3 clear pillow bags</v>
          </cell>
          <cell r="BH112" t="str">
            <v>-</v>
          </cell>
          <cell r="BI112" t="str">
            <v>-</v>
          </cell>
          <cell r="BJ112" t="str">
            <v>-</v>
          </cell>
          <cell r="BK112" t="str">
            <v>-</v>
          </cell>
          <cell r="BL112" t="str">
            <v>-</v>
          </cell>
          <cell r="BM112" t="str">
            <v>-</v>
          </cell>
          <cell r="BN112" t="str">
            <v>-</v>
          </cell>
          <cell r="BO112" t="str">
            <v>-</v>
          </cell>
          <cell r="BP112" t="str">
            <v>ACT</v>
          </cell>
        </row>
        <row r="113">
          <cell r="B113">
            <v>10000097949</v>
          </cell>
          <cell r="C113" t="str">
            <v>AdvancePierre™</v>
          </cell>
          <cell r="D113" t="str">
            <v>Tenderbroil</v>
          </cell>
          <cell r="E113">
            <v>130</v>
          </cell>
          <cell r="F113" t="str">
            <v>AdvancePierre™ Flame Grilled Beef Pattie, 2.4 oz.</v>
          </cell>
          <cell r="G113" t="str">
            <v>Flame Grilled Beef Pattie, 2.4 oz.</v>
          </cell>
          <cell r="H113" t="str">
            <v>-</v>
          </cell>
          <cell r="I113" t="str">
            <v>-</v>
          </cell>
          <cell r="J113" t="str">
            <v/>
          </cell>
          <cell r="K113">
            <v>20.399999999999999</v>
          </cell>
          <cell r="L113">
            <v>136</v>
          </cell>
          <cell r="M113" t="str">
            <v>1 piece</v>
          </cell>
          <cell r="N113">
            <v>2.25</v>
          </cell>
          <cell r="O113" t="str">
            <v>-</v>
          </cell>
          <cell r="P113" t="str">
            <v>-</v>
          </cell>
          <cell r="Q113" t="str">
            <v>150</v>
          </cell>
          <cell r="R113" t="str">
            <v>11</v>
          </cell>
          <cell r="S113" t="str">
            <v>4.5</v>
          </cell>
          <cell r="T113" t="str">
            <v>240</v>
          </cell>
          <cell r="U113" t="str">
            <v>1</v>
          </cell>
          <cell r="V113" t="str">
            <v>12</v>
          </cell>
          <cell r="W113" t="str">
            <v>100</v>
          </cell>
          <cell r="X113" t="str">
            <v>0</v>
          </cell>
          <cell r="Y113" t="str">
            <v>30</v>
          </cell>
          <cell r="Z113" t="str">
            <v>1</v>
          </cell>
          <cell r="AA113" t="str">
            <v>0</v>
          </cell>
          <cell r="AB113" t="str">
            <v>Yes</v>
          </cell>
          <cell r="AC113" t="str">
            <v>-</v>
          </cell>
          <cell r="AE113" t="str">
            <v>-</v>
          </cell>
          <cell r="AF113" t="str">
            <v>-</v>
          </cell>
          <cell r="AG113" t="str">
            <v>-</v>
          </cell>
          <cell r="AH113" t="str">
            <v>-</v>
          </cell>
          <cell r="AI113" t="str">
            <v>-</v>
          </cell>
          <cell r="AJ113" t="str">
            <v>-</v>
          </cell>
          <cell r="AK113" t="str">
            <v>-</v>
          </cell>
          <cell r="AL113">
            <v>0</v>
          </cell>
          <cell r="AM113" t="str">
            <v>CL</v>
          </cell>
          <cell r="AN113">
            <v>10000080125</v>
          </cell>
          <cell r="AO113" t="str">
            <v>-</v>
          </cell>
          <cell r="AP113" t="str">
            <v>-</v>
          </cell>
          <cell r="AQ113" t="str">
            <v>-</v>
          </cell>
          <cell r="AR113" t="str">
            <v>Yes</v>
          </cell>
          <cell r="AS113" t="str">
            <v>-</v>
          </cell>
          <cell r="AT113" t="str">
            <v>Pending</v>
          </cell>
          <cell r="AU113" t="str">
            <v>-</v>
          </cell>
          <cell r="AV113" t="str">
            <v>Yes</v>
          </cell>
          <cell r="AW113" t="str">
            <v>-</v>
          </cell>
          <cell r="AX113" t="str">
            <v>-</v>
          </cell>
          <cell r="AY113" t="str">
            <v>-</v>
          </cell>
          <cell r="AZ113" t="str">
            <v>-</v>
          </cell>
          <cell r="BA113" t="str">
            <v>-</v>
          </cell>
          <cell r="BB113" t="str">
            <v>-</v>
          </cell>
          <cell r="BC113" t="str">
            <v>-</v>
          </cell>
          <cell r="BD113" t="str">
            <v>455</v>
          </cell>
          <cell r="BE113" t="str">
            <v>4</v>
          </cell>
          <cell r="BF113">
            <v>5.0999999999999996</v>
          </cell>
          <cell r="BG113" t="str">
            <v>3 clear pillow bags</v>
          </cell>
          <cell r="BH113" t="str">
            <v>-</v>
          </cell>
          <cell r="BI113" t="str">
            <v>-</v>
          </cell>
          <cell r="BJ113" t="str">
            <v>-</v>
          </cell>
          <cell r="BK113" t="str">
            <v>-</v>
          </cell>
          <cell r="BL113" t="str">
            <v>-</v>
          </cell>
          <cell r="BM113" t="str">
            <v>-</v>
          </cell>
          <cell r="BN113" t="str">
            <v>-</v>
          </cell>
          <cell r="BO113" t="str">
            <v>-</v>
          </cell>
          <cell r="BP113" t="str">
            <v>ACT</v>
          </cell>
        </row>
        <row r="114">
          <cell r="B114">
            <v>10000029467</v>
          </cell>
          <cell r="C114" t="str">
            <v>AdvancePierre™</v>
          </cell>
          <cell r="D114" t="str">
            <v>-</v>
          </cell>
          <cell r="E114">
            <v>130</v>
          </cell>
          <cell r="F114" t="str">
            <v>AdvancePierre™ Fully Cooked Pork Sausage Pattie, 1.21 oz</v>
          </cell>
          <cell r="G114" t="str">
            <v>Pork Sausage Pattie, 1.2 oz.</v>
          </cell>
          <cell r="H114" t="str">
            <v>-</v>
          </cell>
          <cell r="I114" t="str">
            <v>-</v>
          </cell>
          <cell r="J114">
            <v>100193</v>
          </cell>
          <cell r="K114">
            <v>18.75</v>
          </cell>
          <cell r="L114">
            <v>250</v>
          </cell>
          <cell r="M114" t="str">
            <v>1 piece</v>
          </cell>
          <cell r="N114">
            <v>1</v>
          </cell>
          <cell r="O114" t="str">
            <v>-</v>
          </cell>
          <cell r="P114" t="str">
            <v>-</v>
          </cell>
          <cell r="Q114" t="str">
            <v>70</v>
          </cell>
          <cell r="R114" t="str">
            <v>4.5</v>
          </cell>
          <cell r="S114" t="str">
            <v>1.5</v>
          </cell>
          <cell r="T114" t="str">
            <v>240</v>
          </cell>
          <cell r="U114" t="str">
            <v>1</v>
          </cell>
          <cell r="V114" t="str">
            <v>6</v>
          </cell>
          <cell r="W114" t="str">
            <v>40</v>
          </cell>
          <cell r="X114" t="str">
            <v>0</v>
          </cell>
          <cell r="Y114" t="str">
            <v>20</v>
          </cell>
          <cell r="Z114" t="str">
            <v>0</v>
          </cell>
          <cell r="AA114" t="str">
            <v>0</v>
          </cell>
          <cell r="AB114" t="str">
            <v>Yes</v>
          </cell>
          <cell r="AC114" t="str">
            <v>-</v>
          </cell>
          <cell r="AE114" t="str">
            <v>-</v>
          </cell>
          <cell r="AF114" t="str">
            <v>-</v>
          </cell>
          <cell r="AG114" t="str">
            <v>-</v>
          </cell>
          <cell r="AH114" t="str">
            <v>-</v>
          </cell>
          <cell r="AI114" t="str">
            <v>-</v>
          </cell>
          <cell r="AJ114" t="str">
            <v>-</v>
          </cell>
          <cell r="AK114">
            <v>25</v>
          </cell>
          <cell r="AL114">
            <v>25</v>
          </cell>
          <cell r="AM114" t="str">
            <v>CY</v>
          </cell>
          <cell r="AN114">
            <v>10000025446</v>
          </cell>
          <cell r="AO114" t="str">
            <v>-</v>
          </cell>
          <cell r="AP114" t="str">
            <v>-</v>
          </cell>
          <cell r="AQ114" t="str">
            <v>-</v>
          </cell>
          <cell r="AR114" t="str">
            <v>-</v>
          </cell>
          <cell r="AS114" t="str">
            <v>Yes</v>
          </cell>
          <cell r="AT114" t="str">
            <v>Yes</v>
          </cell>
          <cell r="AU114" t="str">
            <v>-</v>
          </cell>
          <cell r="AV114" t="str">
            <v>-</v>
          </cell>
          <cell r="AW114" t="str">
            <v>-</v>
          </cell>
          <cell r="AX114" t="str">
            <v>-</v>
          </cell>
          <cell r="AY114" t="str">
            <v>-</v>
          </cell>
          <cell r="AZ114" t="str">
            <v>-</v>
          </cell>
          <cell r="BA114" t="str">
            <v>Yes</v>
          </cell>
          <cell r="BB114" t="str">
            <v>-</v>
          </cell>
          <cell r="BC114" t="str">
            <v>-</v>
          </cell>
          <cell r="BD114" t="str">
            <v>365</v>
          </cell>
          <cell r="BE114" t="str">
            <v>1</v>
          </cell>
          <cell r="BF114">
            <v>18.75</v>
          </cell>
          <cell r="BG114" t="str">
            <v>Bulk</v>
          </cell>
          <cell r="BH114" t="str">
            <v>-</v>
          </cell>
          <cell r="BI114" t="str">
            <v>-</v>
          </cell>
          <cell r="BJ114" t="str">
            <v>-</v>
          </cell>
          <cell r="BK114" t="str">
            <v>-</v>
          </cell>
          <cell r="BL114" t="str">
            <v>-</v>
          </cell>
          <cell r="BM114" t="str">
            <v>-</v>
          </cell>
          <cell r="BN114" t="str">
            <v>-</v>
          </cell>
          <cell r="BO114" t="str">
            <v>-</v>
          </cell>
          <cell r="BP114" t="str">
            <v>ACT</v>
          </cell>
        </row>
        <row r="115">
          <cell r="B115">
            <v>10107490928</v>
          </cell>
          <cell r="C115" t="str">
            <v>Tyson®</v>
          </cell>
          <cell r="D115" t="str">
            <v>Tyson Wei Café®</v>
          </cell>
          <cell r="E115">
            <v>130</v>
          </cell>
          <cell r="F115" t="str">
            <v>Tyson Wei Café® Spicy Korean BBQ Flavored Dark Meat Chicken Strips with Korean BBQ Sauce</v>
          </cell>
          <cell r="G115" t="str">
            <v>Seasoned Dark Meat Strips with Spicy Korean BBQ Sauce, 2.48 oz.</v>
          </cell>
          <cell r="H115" t="str">
            <v>-</v>
          </cell>
          <cell r="I115" t="str">
            <v>Dark</v>
          </cell>
          <cell r="J115" t="str">
            <v/>
          </cell>
          <cell r="K115">
            <v>34.86</v>
          </cell>
          <cell r="L115">
            <v>180</v>
          </cell>
          <cell r="M115" t="str">
            <v>2.48 oz. ckn &amp;
.62 oz. sauce</v>
          </cell>
          <cell r="N115">
            <v>2</v>
          </cell>
          <cell r="O115" t="str">
            <v>-</v>
          </cell>
          <cell r="P115" t="str">
            <v>-</v>
          </cell>
          <cell r="Q115" t="str">
            <v>150</v>
          </cell>
          <cell r="R115" t="str">
            <v>6</v>
          </cell>
          <cell r="S115" t="str">
            <v>1.5</v>
          </cell>
          <cell r="T115" t="str">
            <v>460</v>
          </cell>
          <cell r="U115" t="str">
            <v>10</v>
          </cell>
          <cell r="V115" t="str">
            <v>14</v>
          </cell>
          <cell r="W115" t="str">
            <v>50</v>
          </cell>
          <cell r="X115" t="str">
            <v>0</v>
          </cell>
          <cell r="Y115" t="str">
            <v>65</v>
          </cell>
          <cell r="Z115" t="str">
            <v>1</v>
          </cell>
          <cell r="AA115" t="str">
            <v>9</v>
          </cell>
          <cell r="AB115" t="str">
            <v>Yes</v>
          </cell>
          <cell r="AC115" t="str">
            <v>KTKA</v>
          </cell>
          <cell r="AE115" t="str">
            <v>CSC</v>
          </cell>
          <cell r="AF115" t="str">
            <v>CSC</v>
          </cell>
          <cell r="AG115" t="str">
            <v>CSC</v>
          </cell>
          <cell r="AH115" t="str">
            <v>-</v>
          </cell>
          <cell r="AI115" t="str">
            <v>-</v>
          </cell>
          <cell r="AK115" t="str">
            <v>-</v>
          </cell>
          <cell r="AL115" t="str">
            <v>-</v>
          </cell>
          <cell r="AM115" t="str">
            <v>SUB</v>
          </cell>
          <cell r="AN115" t="str">
            <v>-</v>
          </cell>
          <cell r="AO115" t="str">
            <v>-</v>
          </cell>
          <cell r="AP115" t="str">
            <v>-</v>
          </cell>
          <cell r="AQ115" t="str">
            <v>-</v>
          </cell>
          <cell r="AR115" t="str">
            <v>-</v>
          </cell>
          <cell r="AS115" t="str">
            <v>-</v>
          </cell>
          <cell r="AT115" t="str">
            <v>Yes</v>
          </cell>
          <cell r="AU115" t="str">
            <v>-</v>
          </cell>
          <cell r="AV115" t="str">
            <v>Yes</v>
          </cell>
          <cell r="AW115" t="str">
            <v>-</v>
          </cell>
          <cell r="AX115" t="str">
            <v>-</v>
          </cell>
          <cell r="AY115" t="str">
            <v>Yes</v>
          </cell>
          <cell r="AZ115" t="str">
            <v>-</v>
          </cell>
          <cell r="BA115" t="str">
            <v>-</v>
          </cell>
          <cell r="BB115" t="str">
            <v>-</v>
          </cell>
          <cell r="BC115" t="str">
            <v>-</v>
          </cell>
          <cell r="BD115" t="str">
            <v>270</v>
          </cell>
          <cell r="BE115" t="str">
            <v>6</v>
          </cell>
          <cell r="BF115">
            <v>5.81</v>
          </cell>
          <cell r="BG115" t="str">
            <v>Bulk</v>
          </cell>
          <cell r="BH115" t="str">
            <v>Yes</v>
          </cell>
          <cell r="BI115" t="str">
            <v>Yes</v>
          </cell>
          <cell r="BJ115" t="str">
            <v>-</v>
          </cell>
          <cell r="BK115" t="str">
            <v>-</v>
          </cell>
          <cell r="BL115" t="str">
            <v>-</v>
          </cell>
          <cell r="BM115" t="str">
            <v>-</v>
          </cell>
          <cell r="BN115" t="str">
            <v>-</v>
          </cell>
          <cell r="BO115" t="str">
            <v>-</v>
          </cell>
          <cell r="BP115" t="str">
            <v>DNB SY21-22</v>
          </cell>
        </row>
        <row r="116">
          <cell r="B116">
            <v>10000069039</v>
          </cell>
          <cell r="C116" t="str">
            <v>AdvancePierre™</v>
          </cell>
          <cell r="D116" t="str">
            <v>-</v>
          </cell>
          <cell r="E116">
            <v>130</v>
          </cell>
          <cell r="F116" t="str">
            <v>AdvancePierre™ Country Fried Breaded Beef Pattie, 3.85 oz.</v>
          </cell>
          <cell r="G116" t="str">
            <v>Country Fried Breaded Beef Pattie, 3.85 oz.</v>
          </cell>
          <cell r="H116" t="str">
            <v>WG</v>
          </cell>
          <cell r="I116" t="str">
            <v>-</v>
          </cell>
          <cell r="J116" t="str">
            <v>100154 / 100155</v>
          </cell>
          <cell r="K116">
            <v>20.45</v>
          </cell>
          <cell r="L116">
            <v>85</v>
          </cell>
          <cell r="M116" t="str">
            <v>1 piece</v>
          </cell>
          <cell r="N116">
            <v>2</v>
          </cell>
          <cell r="O116">
            <v>1</v>
          </cell>
          <cell r="P116" t="str">
            <v>-</v>
          </cell>
          <cell r="Q116" t="str">
            <v>300</v>
          </cell>
          <cell r="R116" t="str">
            <v>17</v>
          </cell>
          <cell r="S116" t="str">
            <v>5</v>
          </cell>
          <cell r="T116" t="str">
            <v>460</v>
          </cell>
          <cell r="U116" t="str">
            <v>18</v>
          </cell>
          <cell r="V116" t="str">
            <v>18</v>
          </cell>
          <cell r="W116" t="str">
            <v>160</v>
          </cell>
          <cell r="X116" t="str">
            <v>0</v>
          </cell>
          <cell r="Y116" t="str">
            <v>45</v>
          </cell>
          <cell r="Z116" t="str">
            <v>2</v>
          </cell>
          <cell r="AA116" t="str">
            <v>0</v>
          </cell>
          <cell r="AB116" t="str">
            <v>Yes</v>
          </cell>
          <cell r="AC116" t="str">
            <v>-</v>
          </cell>
          <cell r="AE116" t="str">
            <v>-</v>
          </cell>
          <cell r="AF116" t="str">
            <v>-</v>
          </cell>
          <cell r="AG116" t="str">
            <v>-</v>
          </cell>
          <cell r="AH116" t="str">
            <v>-</v>
          </cell>
          <cell r="AI116" t="str">
            <v>-</v>
          </cell>
          <cell r="AK116" t="str">
            <v>-</v>
          </cell>
          <cell r="AL116" t="str">
            <v>-</v>
          </cell>
          <cell r="AM116" t="str">
            <v>CY</v>
          </cell>
          <cell r="AN116" t="str">
            <v>-</v>
          </cell>
          <cell r="AO116" t="str">
            <v>-</v>
          </cell>
          <cell r="AP116" t="str">
            <v>-</v>
          </cell>
          <cell r="AQ116" t="str">
            <v>-</v>
          </cell>
          <cell r="AR116" t="str">
            <v>Yes</v>
          </cell>
          <cell r="AS116" t="str">
            <v>-</v>
          </cell>
          <cell r="AT116" t="str">
            <v>Yes</v>
          </cell>
          <cell r="AU116" t="str">
            <v>-</v>
          </cell>
          <cell r="AV116" t="str">
            <v>Yes</v>
          </cell>
          <cell r="AW116" t="str">
            <v>-</v>
          </cell>
          <cell r="AX116" t="str">
            <v>-</v>
          </cell>
          <cell r="AY116" t="str">
            <v>Yes</v>
          </cell>
          <cell r="AZ116" t="str">
            <v>-</v>
          </cell>
          <cell r="BA116" t="str">
            <v>-</v>
          </cell>
          <cell r="BB116" t="str">
            <v>-</v>
          </cell>
          <cell r="BC116" t="str">
            <v>-</v>
          </cell>
          <cell r="BD116" t="str">
            <v>365</v>
          </cell>
          <cell r="BE116" t="str">
            <v>1</v>
          </cell>
          <cell r="BF116">
            <v>20.45</v>
          </cell>
          <cell r="BG116" t="str">
            <v>Bulk</v>
          </cell>
          <cell r="BH116" t="str">
            <v>-</v>
          </cell>
          <cell r="BI116" t="str">
            <v>-</v>
          </cell>
          <cell r="BJ116" t="str">
            <v>-</v>
          </cell>
          <cell r="BK116" t="str">
            <v>-</v>
          </cell>
          <cell r="BL116" t="str">
            <v>-</v>
          </cell>
          <cell r="BM116" t="str">
            <v>-</v>
          </cell>
          <cell r="BN116" t="str">
            <v>-</v>
          </cell>
          <cell r="BO116" t="str">
            <v>-</v>
          </cell>
          <cell r="BP116" t="str">
            <v>DNB SY22-23</v>
          </cell>
        </row>
        <row r="117">
          <cell r="B117">
            <v>10000055325</v>
          </cell>
          <cell r="C117" t="str">
            <v>Ball Park®</v>
          </cell>
          <cell r="D117" t="str">
            <v>-</v>
          </cell>
          <cell r="E117">
            <v>130</v>
          </cell>
          <cell r="F117" t="str">
            <v>Ball Park® Individually Wrapped Loaded Cheeseburger Mini Twin Sandwiches, 4.86 oz.</v>
          </cell>
          <cell r="G117" t="str">
            <v>IW Loaded Cheeseburger Mini Twin Sandwiches, 4.86 oz.</v>
          </cell>
          <cell r="H117" t="str">
            <v>WG</v>
          </cell>
          <cell r="I117" t="str">
            <v>-</v>
          </cell>
          <cell r="J117" t="str">
            <v>100154 / 100155</v>
          </cell>
          <cell r="K117">
            <v>24.3</v>
          </cell>
          <cell r="L117">
            <v>80</v>
          </cell>
          <cell r="M117" t="str">
            <v>2 Mini Sandwiches</v>
          </cell>
          <cell r="N117">
            <v>2</v>
          </cell>
          <cell r="O117">
            <v>2</v>
          </cell>
          <cell r="P117" t="str">
            <v>-</v>
          </cell>
          <cell r="Q117" t="str">
            <v>160</v>
          </cell>
          <cell r="R117" t="str">
            <v>6</v>
          </cell>
          <cell r="S117" t="str">
            <v>2.5</v>
          </cell>
          <cell r="T117" t="str">
            <v>240</v>
          </cell>
          <cell r="U117" t="str">
            <v>20</v>
          </cell>
          <cell r="V117" t="str">
            <v>8</v>
          </cell>
          <cell r="W117" t="str">
            <v>0</v>
          </cell>
          <cell r="X117" t="str">
            <v>0</v>
          </cell>
          <cell r="Y117" t="str">
            <v>2</v>
          </cell>
          <cell r="Z117" t="str">
            <v>5</v>
          </cell>
          <cell r="AA117" t="str">
            <v/>
          </cell>
          <cell r="AB117" t="str">
            <v>Yes</v>
          </cell>
          <cell r="AC117" t="str">
            <v>KTKA</v>
          </cell>
          <cell r="AD117" t="str">
            <v>-</v>
          </cell>
          <cell r="AE117" t="str">
            <v>-</v>
          </cell>
          <cell r="AF117" t="str">
            <v>-</v>
          </cell>
          <cell r="AG117" t="str">
            <v>-</v>
          </cell>
          <cell r="AH117" t="str">
            <v>-</v>
          </cell>
          <cell r="AI117" t="str">
            <v>-</v>
          </cell>
          <cell r="AJ117" t="str">
            <v>CSC</v>
          </cell>
          <cell r="AK117">
            <v>40</v>
          </cell>
          <cell r="AL117">
            <v>40</v>
          </cell>
          <cell r="AM117" t="str">
            <v>CY</v>
          </cell>
          <cell r="AN117">
            <v>10000055323</v>
          </cell>
          <cell r="AO117" t="str">
            <v>-</v>
          </cell>
          <cell r="AP117" t="str">
            <v>-</v>
          </cell>
          <cell r="AQ117" t="str">
            <v>-</v>
          </cell>
          <cell r="AR117" t="str">
            <v>-</v>
          </cell>
          <cell r="AS117" t="str">
            <v>-</v>
          </cell>
          <cell r="AT117" t="str">
            <v>Yes</v>
          </cell>
          <cell r="AU117" t="str">
            <v>-</v>
          </cell>
          <cell r="AV117" t="str">
            <v>-</v>
          </cell>
          <cell r="AW117" t="str">
            <v>-</v>
          </cell>
          <cell r="AX117" t="str">
            <v>Yes</v>
          </cell>
          <cell r="AY117" t="str">
            <v>Yes</v>
          </cell>
          <cell r="AZ117" t="str">
            <v>-</v>
          </cell>
          <cell r="BA117" t="str">
            <v>-</v>
          </cell>
          <cell r="BB117" t="str">
            <v>-</v>
          </cell>
          <cell r="BC117" t="str">
            <v>-</v>
          </cell>
          <cell r="BD117" t="str">
            <v>270</v>
          </cell>
          <cell r="BE117" t="str">
            <v>80</v>
          </cell>
          <cell r="BF117">
            <v>0.30375000000000002</v>
          </cell>
          <cell r="BG117" t="str">
            <v>IW</v>
          </cell>
          <cell r="BH117" t="str">
            <v>-</v>
          </cell>
          <cell r="BI117" t="str">
            <v>-</v>
          </cell>
          <cell r="BJ117" t="str">
            <v>-</v>
          </cell>
          <cell r="BK117" t="str">
            <v>-</v>
          </cell>
          <cell r="BL117" t="str">
            <v>-</v>
          </cell>
          <cell r="BM117" t="str">
            <v>-</v>
          </cell>
          <cell r="BN117" t="str">
            <v>Yes</v>
          </cell>
          <cell r="BO117" t="str">
            <v>Yes</v>
          </cell>
          <cell r="BP117" t="str">
            <v>ACT</v>
          </cell>
        </row>
        <row r="118">
          <cell r="B118">
            <v>10349310928</v>
          </cell>
          <cell r="C118" t="str">
            <v>Tyson®</v>
          </cell>
          <cell r="D118" t="str">
            <v>-</v>
          </cell>
          <cell r="E118">
            <v>165</v>
          </cell>
          <cell r="F118" t="str">
            <v>Tyson® Breaded Dinosaur Shaped Chicken Nuggets, 0.69 oz.</v>
          </cell>
          <cell r="G118" t="str">
            <v xml:space="preserve">Whole Grain Breaded Dinosaur Shaped Chicken Nuggets, 0.69 oz. </v>
          </cell>
          <cell r="H118" t="str">
            <v>WG</v>
          </cell>
          <cell r="I118" t="str">
            <v>White</v>
          </cell>
          <cell r="J118" t="str">
            <v/>
          </cell>
          <cell r="K118">
            <v>30</v>
          </cell>
          <cell r="L118">
            <v>116</v>
          </cell>
          <cell r="M118" t="str">
            <v>6 pieces</v>
          </cell>
          <cell r="N118">
            <v>2</v>
          </cell>
          <cell r="O118">
            <v>1</v>
          </cell>
          <cell r="P118" t="str">
            <v>-</v>
          </cell>
          <cell r="Q118" t="str">
            <v>300</v>
          </cell>
          <cell r="R118" t="str">
            <v>17</v>
          </cell>
          <cell r="S118" t="str">
            <v>4</v>
          </cell>
          <cell r="T118" t="str">
            <v>460</v>
          </cell>
          <cell r="U118" t="str">
            <v>17</v>
          </cell>
          <cell r="V118" t="str">
            <v>20</v>
          </cell>
          <cell r="W118" t="str">
            <v>150</v>
          </cell>
          <cell r="X118" t="str">
            <v>0</v>
          </cell>
          <cell r="Y118" t="str">
            <v>60</v>
          </cell>
          <cell r="Z118" t="str">
            <v>3</v>
          </cell>
          <cell r="AA118" t="str">
            <v>1</v>
          </cell>
          <cell r="AB118" t="str">
            <v>Yes</v>
          </cell>
          <cell r="AC118" t="str">
            <v>-</v>
          </cell>
          <cell r="AE118" t="str">
            <v>-</v>
          </cell>
          <cell r="AF118" t="str">
            <v>-</v>
          </cell>
          <cell r="AG118" t="str">
            <v>-</v>
          </cell>
          <cell r="AH118" t="str">
            <v>-</v>
          </cell>
          <cell r="AI118" t="str">
            <v>-</v>
          </cell>
          <cell r="AK118" t="str">
            <v>-</v>
          </cell>
          <cell r="AL118" t="str">
            <v>-</v>
          </cell>
          <cell r="AM118" t="str">
            <v>CL</v>
          </cell>
          <cell r="AN118" t="str">
            <v>-</v>
          </cell>
          <cell r="AO118" t="str">
            <v>-</v>
          </cell>
          <cell r="AP118" t="str">
            <v>-</v>
          </cell>
          <cell r="AQ118" t="str">
            <v>Yes</v>
          </cell>
          <cell r="AR118" t="str">
            <v>Yes</v>
          </cell>
          <cell r="AS118" t="str">
            <v>Yes</v>
          </cell>
          <cell r="AT118" t="str">
            <v>Yes</v>
          </cell>
          <cell r="AU118" t="str">
            <v>-</v>
          </cell>
          <cell r="AV118" t="str">
            <v>-</v>
          </cell>
          <cell r="AW118" t="str">
            <v>-</v>
          </cell>
          <cell r="AX118" t="str">
            <v>-</v>
          </cell>
          <cell r="AY118" t="str">
            <v>Yes</v>
          </cell>
          <cell r="AZ118" t="str">
            <v>-</v>
          </cell>
          <cell r="BA118" t="str">
            <v>-</v>
          </cell>
          <cell r="BB118" t="str">
            <v>-</v>
          </cell>
          <cell r="BC118" t="str">
            <v>-</v>
          </cell>
          <cell r="BD118" t="str">
            <v>365</v>
          </cell>
          <cell r="BE118" t="str">
            <v>4</v>
          </cell>
          <cell r="BF118">
            <v>7.5</v>
          </cell>
          <cell r="BG118" t="str">
            <v>Bulk</v>
          </cell>
          <cell r="BH118" t="str">
            <v>-</v>
          </cell>
          <cell r="BI118" t="str">
            <v>-</v>
          </cell>
          <cell r="BJ118" t="str">
            <v>-</v>
          </cell>
          <cell r="BK118" t="str">
            <v>-</v>
          </cell>
          <cell r="BL118" t="str">
            <v>-</v>
          </cell>
          <cell r="BM118" t="str">
            <v>-</v>
          </cell>
          <cell r="BN118" t="str">
            <v>-</v>
          </cell>
          <cell r="BO118" t="str">
            <v>-</v>
          </cell>
          <cell r="BP118" t="str">
            <v>DNB SY22-23</v>
          </cell>
        </row>
        <row r="119">
          <cell r="B119">
            <v>10000034662</v>
          </cell>
          <cell r="C119" t="str">
            <v>Pierre®</v>
          </cell>
          <cell r="D119" t="str">
            <v>-</v>
          </cell>
          <cell r="E119">
            <v>130</v>
          </cell>
          <cell r="F119" t="str">
            <v>FC Flamebroiled Rib Shaped BF PAT W/Honey BBQ Sauce On Whole Grain Bun</v>
          </cell>
          <cell r="G119" t="str">
            <v>IW BBQ Beef Rib Pattie Mini Twin Sandwiches, 5.0 oz.</v>
          </cell>
          <cell r="H119" t="str">
            <v>WG</v>
          </cell>
          <cell r="I119" t="str">
            <v>-</v>
          </cell>
          <cell r="J119" t="str">
            <v/>
          </cell>
          <cell r="K119">
            <v>25</v>
          </cell>
          <cell r="L119">
            <v>80</v>
          </cell>
          <cell r="M119" t="str">
            <v>2 sandwiches</v>
          </cell>
          <cell r="N119">
            <v>2</v>
          </cell>
          <cell r="O119">
            <v>2</v>
          </cell>
          <cell r="P119" t="str">
            <v>-</v>
          </cell>
          <cell r="Q119" t="str">
            <v>310</v>
          </cell>
          <cell r="R119" t="str">
            <v>9</v>
          </cell>
          <cell r="S119" t="str">
            <v>3</v>
          </cell>
          <cell r="T119" t="str">
            <v>460</v>
          </cell>
          <cell r="U119" t="str">
            <v>43</v>
          </cell>
          <cell r="V119" t="str">
            <v>17</v>
          </cell>
          <cell r="W119" t="str">
            <v>80</v>
          </cell>
          <cell r="X119" t="str">
            <v>0</v>
          </cell>
          <cell r="Y119" t="str">
            <v>30</v>
          </cell>
          <cell r="Z119" t="str">
            <v>3</v>
          </cell>
          <cell r="AA119" t="str">
            <v>10</v>
          </cell>
          <cell r="AB119" t="str">
            <v>Yes</v>
          </cell>
          <cell r="AC119" t="str">
            <v>-</v>
          </cell>
          <cell r="AE119" t="str">
            <v>-</v>
          </cell>
          <cell r="AF119" t="str">
            <v>-</v>
          </cell>
          <cell r="AG119" t="str">
            <v>-</v>
          </cell>
          <cell r="AH119" t="str">
            <v>-</v>
          </cell>
          <cell r="AI119" t="str">
            <v>-</v>
          </cell>
          <cell r="AK119" t="str">
            <v>-</v>
          </cell>
          <cell r="AL119" t="str">
            <v>-</v>
          </cell>
          <cell r="AM119" t="str">
            <v>CY</v>
          </cell>
          <cell r="AN119" t="str">
            <v>-</v>
          </cell>
          <cell r="AO119" t="str">
            <v>-</v>
          </cell>
          <cell r="AP119" t="str">
            <v>-</v>
          </cell>
          <cell r="AQ119" t="str">
            <v>-</v>
          </cell>
          <cell r="AR119" t="str">
            <v>-</v>
          </cell>
          <cell r="AS119" t="str">
            <v>-</v>
          </cell>
          <cell r="AT119" t="str">
            <v>Yes</v>
          </cell>
          <cell r="AU119" t="str">
            <v>-</v>
          </cell>
          <cell r="AV119" t="str">
            <v>Yes</v>
          </cell>
          <cell r="AW119" t="str">
            <v>-</v>
          </cell>
          <cell r="AX119" t="str">
            <v>Yes</v>
          </cell>
          <cell r="AY119" t="str">
            <v>Yes</v>
          </cell>
          <cell r="AZ119" t="str">
            <v>-</v>
          </cell>
          <cell r="BA119" t="str">
            <v>-</v>
          </cell>
          <cell r="BB119" t="str">
            <v>-</v>
          </cell>
          <cell r="BC119" t="str">
            <v>-</v>
          </cell>
          <cell r="BD119" t="str">
            <v>270</v>
          </cell>
          <cell r="BE119" t="str">
            <v>80</v>
          </cell>
          <cell r="BF119">
            <v>0.3125</v>
          </cell>
          <cell r="BG119" t="str">
            <v>IW</v>
          </cell>
          <cell r="BH119" t="str">
            <v>-</v>
          </cell>
          <cell r="BI119" t="str">
            <v>-</v>
          </cell>
          <cell r="BJ119" t="str">
            <v>-</v>
          </cell>
          <cell r="BK119" t="str">
            <v>-</v>
          </cell>
          <cell r="BL119" t="str">
            <v>-</v>
          </cell>
          <cell r="BM119" t="str">
            <v>-</v>
          </cell>
          <cell r="BN119" t="str">
            <v>-</v>
          </cell>
          <cell r="BO119" t="str">
            <v>-</v>
          </cell>
          <cell r="BP119" t="str">
            <v>DNB SY20-21</v>
          </cell>
        </row>
        <row r="120">
          <cell r="B120">
            <v>10000043781</v>
          </cell>
          <cell r="C120" t="str">
            <v>Tyson®</v>
          </cell>
          <cell r="D120" t="str">
            <v>-</v>
          </cell>
          <cell r="E120">
            <v>130</v>
          </cell>
          <cell r="F120" t="str">
            <v>Tyson® Fully Cooked Chicken Drumsticks With Gochujang Pepper Sauce</v>
          </cell>
          <cell r="G120" t="str">
            <v>Fully Cooked Chicken Drumsticks With Gochujang Pepper Sauce</v>
          </cell>
          <cell r="H120" t="str">
            <v>-</v>
          </cell>
          <cell r="I120" t="str">
            <v>Dark</v>
          </cell>
          <cell r="J120" t="str">
            <v>100103D</v>
          </cell>
          <cell r="K120">
            <v>30</v>
          </cell>
          <cell r="L120" t="str">
            <v>67-107, avg 88</v>
          </cell>
          <cell r="M120" t="str">
            <v>1 Piece</v>
          </cell>
          <cell r="N120">
            <v>2.5</v>
          </cell>
          <cell r="O120" t="str">
            <v>-</v>
          </cell>
          <cell r="P120" t="str">
            <v>-</v>
          </cell>
          <cell r="Q120" t="str">
            <v>200</v>
          </cell>
          <cell r="R120" t="str">
            <v>11</v>
          </cell>
          <cell r="S120" t="str">
            <v>2.5</v>
          </cell>
          <cell r="T120" t="str">
            <v>450</v>
          </cell>
          <cell r="U120" t="str">
            <v>7</v>
          </cell>
          <cell r="V120" t="str">
            <v>18</v>
          </cell>
          <cell r="W120" t="str">
            <v>100</v>
          </cell>
          <cell r="X120" t="str">
            <v>0</v>
          </cell>
          <cell r="Y120" t="str">
            <v>90</v>
          </cell>
          <cell r="Z120" t="str">
            <v>0</v>
          </cell>
          <cell r="AA120" t="str">
            <v>5</v>
          </cell>
          <cell r="AB120" t="str">
            <v/>
          </cell>
          <cell r="AC120" t="str">
            <v>-</v>
          </cell>
          <cell r="AD120" t="str">
            <v>-</v>
          </cell>
          <cell r="AE120" t="str">
            <v>-</v>
          </cell>
          <cell r="AF120" t="str">
            <v>-</v>
          </cell>
          <cell r="AG120" t="str">
            <v>-</v>
          </cell>
          <cell r="AH120" t="str">
            <v>-</v>
          </cell>
          <cell r="AI120" t="str">
            <v>CSC</v>
          </cell>
          <cell r="AJ120" t="str">
            <v>CSC</v>
          </cell>
          <cell r="AK120" t="str">
            <v>-</v>
          </cell>
          <cell r="AL120">
            <v>0</v>
          </cell>
          <cell r="AM120" t="str">
            <v>SUB</v>
          </cell>
          <cell r="AN120">
            <v>10264350928</v>
          </cell>
          <cell r="AO120" t="str">
            <v>-</v>
          </cell>
          <cell r="AP120" t="str">
            <v>-</v>
          </cell>
          <cell r="AQ120" t="str">
            <v>Yes</v>
          </cell>
          <cell r="AR120" t="str">
            <v>Yes</v>
          </cell>
          <cell r="AS120" t="str">
            <v>Yes</v>
          </cell>
          <cell r="AT120" t="str">
            <v>Yes</v>
          </cell>
          <cell r="AU120" t="str">
            <v>-</v>
          </cell>
          <cell r="AV120" t="str">
            <v>Yes</v>
          </cell>
          <cell r="AW120" t="str">
            <v>-</v>
          </cell>
          <cell r="AX120" t="str">
            <v>-</v>
          </cell>
          <cell r="AY120" t="str">
            <v>Yes</v>
          </cell>
          <cell r="AZ120" t="str">
            <v>-</v>
          </cell>
          <cell r="BA120" t="str">
            <v>-</v>
          </cell>
          <cell r="BB120" t="str">
            <v>-</v>
          </cell>
          <cell r="BC120" t="str">
            <v>-</v>
          </cell>
          <cell r="BD120" t="str">
            <v>365</v>
          </cell>
          <cell r="BE120" t="str">
            <v>4</v>
          </cell>
          <cell r="BF120">
            <v>7.5</v>
          </cell>
          <cell r="BG120" t="str">
            <v>Bulk</v>
          </cell>
          <cell r="BH120" t="str">
            <v>-</v>
          </cell>
          <cell r="BI120" t="str">
            <v>-</v>
          </cell>
          <cell r="BJ120" t="str">
            <v>-</v>
          </cell>
          <cell r="BK120" t="str">
            <v>-</v>
          </cell>
          <cell r="BL120" t="str">
            <v>Yes</v>
          </cell>
          <cell r="BM120" t="str">
            <v>Yes</v>
          </cell>
          <cell r="BN120" t="str">
            <v>Yes</v>
          </cell>
          <cell r="BO120" t="str">
            <v>-</v>
          </cell>
          <cell r="BP120" t="str">
            <v>DNB SY24-25</v>
          </cell>
        </row>
        <row r="121">
          <cell r="B121">
            <v>10075190621</v>
          </cell>
          <cell r="C121" t="str">
            <v>Mexican Original®</v>
          </cell>
          <cell r="D121" t="str">
            <v>-</v>
          </cell>
          <cell r="E121">
            <v>130</v>
          </cell>
          <cell r="F121" t="str">
            <v>Mexican Original® 10" 100% Whole Grain Flour Tortillas, 2.5 oz.</v>
          </cell>
          <cell r="G121" t="str">
            <v>10" Flour Tortillas, 2.47 oz.</v>
          </cell>
          <cell r="H121" t="str">
            <v>WG</v>
          </cell>
          <cell r="I121" t="str">
            <v>-</v>
          </cell>
          <cell r="J121" t="str">
            <v/>
          </cell>
          <cell r="K121">
            <v>22.5</v>
          </cell>
          <cell r="L121">
            <v>144</v>
          </cell>
          <cell r="M121" t="str">
            <v>1 tortilla</v>
          </cell>
          <cell r="N121" t="str">
            <v>-</v>
          </cell>
          <cell r="O121">
            <v>2.5</v>
          </cell>
          <cell r="P121" t="str">
            <v>-</v>
          </cell>
          <cell r="Q121" t="str">
            <v>200</v>
          </cell>
          <cell r="R121" t="str">
            <v>6</v>
          </cell>
          <cell r="S121" t="str">
            <v>2</v>
          </cell>
          <cell r="T121" t="str">
            <v>450</v>
          </cell>
          <cell r="U121" t="str">
            <v>30</v>
          </cell>
          <cell r="V121" t="str">
            <v>8</v>
          </cell>
          <cell r="W121" t="str">
            <v>50</v>
          </cell>
          <cell r="X121" t="str">
            <v>0</v>
          </cell>
          <cell r="Y121" t="str">
            <v>0</v>
          </cell>
          <cell r="Z121" t="str">
            <v>6</v>
          </cell>
          <cell r="AA121" t="str">
            <v>3</v>
          </cell>
          <cell r="AB121" t="str">
            <v/>
          </cell>
          <cell r="AC121" t="str">
            <v>KTKA</v>
          </cell>
          <cell r="AE121" t="str">
            <v>CSC</v>
          </cell>
          <cell r="AF121" t="str">
            <v>CSC</v>
          </cell>
          <cell r="AG121" t="str">
            <v>CSC</v>
          </cell>
          <cell r="AH121" t="str">
            <v>CSC</v>
          </cell>
          <cell r="AI121" t="str">
            <v>-</v>
          </cell>
          <cell r="AK121" t="str">
            <v>-</v>
          </cell>
          <cell r="AL121" t="str">
            <v>-</v>
          </cell>
          <cell r="AM121" t="str">
            <v>CL</v>
          </cell>
          <cell r="AN121" t="str">
            <v>-</v>
          </cell>
          <cell r="AO121" t="str">
            <v>-</v>
          </cell>
          <cell r="AP121" t="str">
            <v>-</v>
          </cell>
          <cell r="AQ121" t="str">
            <v>-</v>
          </cell>
          <cell r="AR121" t="str">
            <v>-</v>
          </cell>
          <cell r="AS121" t="str">
            <v>-</v>
          </cell>
          <cell r="AT121" t="str">
            <v>No</v>
          </cell>
          <cell r="AU121" t="str">
            <v>-</v>
          </cell>
          <cell r="AV121" t="str">
            <v>-</v>
          </cell>
          <cell r="AW121" t="str">
            <v>-</v>
          </cell>
          <cell r="AX121" t="str">
            <v>-</v>
          </cell>
          <cell r="AY121" t="str">
            <v>Yes</v>
          </cell>
          <cell r="AZ121" t="str">
            <v>-</v>
          </cell>
          <cell r="BA121" t="str">
            <v>-</v>
          </cell>
          <cell r="BB121" t="str">
            <v>-</v>
          </cell>
          <cell r="BC121" t="str">
            <v>-</v>
          </cell>
          <cell r="BD121" t="str">
            <v>365</v>
          </cell>
          <cell r="BE121" t="str">
            <v>12</v>
          </cell>
          <cell r="BF121">
            <v>1.875</v>
          </cell>
          <cell r="BG121" t="str">
            <v>Bulk</v>
          </cell>
          <cell r="BH121" t="str">
            <v>Yes</v>
          </cell>
          <cell r="BI121" t="str">
            <v>Yes</v>
          </cell>
          <cell r="BJ121" t="str">
            <v>Yes</v>
          </cell>
          <cell r="BK121" t="str">
            <v>Yes</v>
          </cell>
          <cell r="BL121" t="str">
            <v>-</v>
          </cell>
          <cell r="BM121" t="str">
            <v>-</v>
          </cell>
          <cell r="BN121" t="str">
            <v>-</v>
          </cell>
          <cell r="BO121" t="str">
            <v>-</v>
          </cell>
          <cell r="BP121" t="str">
            <v>Deleted Spring 21</v>
          </cell>
        </row>
        <row r="122">
          <cell r="B122">
            <v>10174430928</v>
          </cell>
          <cell r="C122" t="str">
            <v>Tyson®</v>
          </cell>
          <cell r="D122" t="str">
            <v>-</v>
          </cell>
          <cell r="E122">
            <v>130</v>
          </cell>
          <cell r="F122" t="str">
            <v>Tyson® Fully Cooked, Chicken Sausage Patties, 1.43 oz</v>
          </cell>
          <cell r="G122" t="str">
            <v>Chicken Sausage Patties, 1.43 oz.</v>
          </cell>
          <cell r="H122" t="str">
            <v>-</v>
          </cell>
          <cell r="I122" t="str">
            <v>Dark</v>
          </cell>
          <cell r="J122" t="str">
            <v>100103D</v>
          </cell>
          <cell r="K122">
            <v>30.07</v>
          </cell>
          <cell r="L122">
            <v>336</v>
          </cell>
          <cell r="M122" t="str">
            <v>1 piece</v>
          </cell>
          <cell r="N122">
            <v>1</v>
          </cell>
          <cell r="O122" t="str">
            <v>-</v>
          </cell>
          <cell r="P122" t="str">
            <v>-</v>
          </cell>
          <cell r="Q122" t="str">
            <v>100</v>
          </cell>
          <cell r="R122" t="str">
            <v>6</v>
          </cell>
          <cell r="S122" t="str">
            <v>1.5</v>
          </cell>
          <cell r="T122" t="str">
            <v>250</v>
          </cell>
          <cell r="U122" t="str">
            <v>1</v>
          </cell>
          <cell r="V122" t="str">
            <v>11</v>
          </cell>
          <cell r="W122" t="str">
            <v>50</v>
          </cell>
          <cell r="X122" t="str">
            <v>0</v>
          </cell>
          <cell r="Y122" t="str">
            <v>40</v>
          </cell>
          <cell r="Z122" t="str">
            <v>0</v>
          </cell>
          <cell r="AA122" t="str">
            <v>0</v>
          </cell>
          <cell r="AB122" t="str">
            <v>Yes</v>
          </cell>
          <cell r="AC122" t="str">
            <v>-</v>
          </cell>
          <cell r="AE122" t="str">
            <v>CSC</v>
          </cell>
          <cell r="AF122" t="str">
            <v>CSC</v>
          </cell>
          <cell r="AG122" t="str">
            <v>CSC</v>
          </cell>
          <cell r="AH122" t="str">
            <v>CSC</v>
          </cell>
          <cell r="AI122" t="str">
            <v>CSC</v>
          </cell>
          <cell r="AJ122" t="str">
            <v>CSC</v>
          </cell>
          <cell r="AK122">
            <v>25</v>
          </cell>
          <cell r="AL122">
            <v>25</v>
          </cell>
          <cell r="AM122" t="str">
            <v>SUB</v>
          </cell>
          <cell r="AN122" t="str">
            <v>-</v>
          </cell>
          <cell r="AO122" t="str">
            <v>-</v>
          </cell>
          <cell r="AP122" t="str">
            <v>-</v>
          </cell>
          <cell r="AQ122" t="str">
            <v>Yes</v>
          </cell>
          <cell r="AR122" t="str">
            <v>Yes</v>
          </cell>
          <cell r="AS122" t="str">
            <v>Yes</v>
          </cell>
          <cell r="AT122" t="str">
            <v>Yes</v>
          </cell>
          <cell r="AU122" t="str">
            <v>-</v>
          </cell>
          <cell r="AV122" t="str">
            <v>-</v>
          </cell>
          <cell r="AW122" t="str">
            <v>-</v>
          </cell>
          <cell r="AX122" t="str">
            <v>-</v>
          </cell>
          <cell r="AY122" t="str">
            <v>-</v>
          </cell>
          <cell r="AZ122" t="str">
            <v>-</v>
          </cell>
          <cell r="BA122" t="str">
            <v>Yes</v>
          </cell>
          <cell r="BB122" t="str">
            <v>-</v>
          </cell>
          <cell r="BC122" t="str">
            <v>-</v>
          </cell>
          <cell r="BD122" t="str">
            <v>270</v>
          </cell>
          <cell r="BE122" t="str">
            <v>6</v>
          </cell>
          <cell r="BF122">
            <v>5.0116666666666667</v>
          </cell>
          <cell r="BG122" t="str">
            <v>Bulk</v>
          </cell>
          <cell r="BH122" t="str">
            <v>Yes</v>
          </cell>
          <cell r="BI122" t="str">
            <v>Yes</v>
          </cell>
          <cell r="BJ122" t="str">
            <v>Yes</v>
          </cell>
          <cell r="BK122" t="str">
            <v>Yes</v>
          </cell>
          <cell r="BL122" t="str">
            <v>Yes</v>
          </cell>
          <cell r="BM122" t="str">
            <v>Yes</v>
          </cell>
          <cell r="BN122" t="str">
            <v>Yes</v>
          </cell>
          <cell r="BO122" t="str">
            <v>Yes</v>
          </cell>
          <cell r="BP122" t="str">
            <v>ACT</v>
          </cell>
        </row>
        <row r="123">
          <cell r="B123">
            <v>10000069035</v>
          </cell>
          <cell r="C123" t="str">
            <v>CLASSICS</v>
          </cell>
          <cell r="D123" t="str">
            <v>-</v>
          </cell>
          <cell r="E123">
            <v>130</v>
          </cell>
          <cell r="F123" t="str">
            <v>AdvancePierre™ Country Fried Breaded Beef Steak, 3.8 oz.</v>
          </cell>
          <cell r="G123" t="str">
            <v>Country Fried Breaded Beef Steak, 3.8 oz.</v>
          </cell>
          <cell r="H123" t="str">
            <v>WG</v>
          </cell>
          <cell r="I123" t="str">
            <v>-</v>
          </cell>
          <cell r="J123" t="str">
            <v>100154 / 100155</v>
          </cell>
          <cell r="K123">
            <v>20.190000000000001</v>
          </cell>
          <cell r="L123">
            <v>85</v>
          </cell>
          <cell r="M123" t="str">
            <v>1 piece</v>
          </cell>
          <cell r="N123">
            <v>2</v>
          </cell>
          <cell r="O123">
            <v>1</v>
          </cell>
          <cell r="P123" t="str">
            <v>-</v>
          </cell>
          <cell r="Q123" t="str">
            <v>300</v>
          </cell>
          <cell r="R123" t="str">
            <v>19</v>
          </cell>
          <cell r="S123" t="str">
            <v>6</v>
          </cell>
          <cell r="T123" t="str">
            <v>450</v>
          </cell>
          <cell r="U123" t="str">
            <v>16</v>
          </cell>
          <cell r="V123" t="str">
            <v>15</v>
          </cell>
          <cell r="W123" t="str">
            <v>170</v>
          </cell>
          <cell r="X123" t="str">
            <v>1</v>
          </cell>
          <cell r="Y123" t="str">
            <v>50</v>
          </cell>
          <cell r="Z123" t="str">
            <v>2</v>
          </cell>
          <cell r="AA123" t="str">
            <v>0</v>
          </cell>
          <cell r="AB123" t="str">
            <v>Yes</v>
          </cell>
          <cell r="AC123" t="str">
            <v>-</v>
          </cell>
          <cell r="AE123" t="str">
            <v>-</v>
          </cell>
          <cell r="AF123" t="str">
            <v>-</v>
          </cell>
          <cell r="AG123" t="str">
            <v>-</v>
          </cell>
          <cell r="AH123" t="str">
            <v>-</v>
          </cell>
          <cell r="AI123" t="str">
            <v>-</v>
          </cell>
          <cell r="AK123" t="str">
            <v>-</v>
          </cell>
          <cell r="AL123" t="str">
            <v>-</v>
          </cell>
          <cell r="AM123" t="str">
            <v>CY</v>
          </cell>
          <cell r="AN123">
            <v>10000068131</v>
          </cell>
          <cell r="AO123" t="str">
            <v>-</v>
          </cell>
          <cell r="AP123" t="str">
            <v>-</v>
          </cell>
          <cell r="AQ123" t="str">
            <v>Yes</v>
          </cell>
          <cell r="AR123" t="str">
            <v>Yes</v>
          </cell>
          <cell r="AS123" t="str">
            <v>-</v>
          </cell>
          <cell r="AT123" t="str">
            <v>Yes</v>
          </cell>
          <cell r="AU123" t="str">
            <v>-</v>
          </cell>
          <cell r="AV123" t="str">
            <v>-</v>
          </cell>
          <cell r="AW123" t="str">
            <v>-</v>
          </cell>
          <cell r="AX123" t="str">
            <v>-</v>
          </cell>
          <cell r="AY123" t="str">
            <v>Yes</v>
          </cell>
          <cell r="AZ123" t="str">
            <v>-</v>
          </cell>
          <cell r="BA123" t="str">
            <v>-</v>
          </cell>
          <cell r="BB123" t="str">
            <v>-</v>
          </cell>
          <cell r="BC123" t="str">
            <v>-</v>
          </cell>
          <cell r="BD123" t="str">
            <v>365</v>
          </cell>
          <cell r="BE123" t="str">
            <v>1</v>
          </cell>
          <cell r="BF123">
            <v>20.190000000000001</v>
          </cell>
          <cell r="BG123" t="str">
            <v>Bulk</v>
          </cell>
          <cell r="BH123" t="str">
            <v>-</v>
          </cell>
          <cell r="BI123" t="str">
            <v>-</v>
          </cell>
          <cell r="BJ123" t="str">
            <v>-</v>
          </cell>
          <cell r="BK123" t="str">
            <v>-</v>
          </cell>
          <cell r="BL123" t="str">
            <v>-</v>
          </cell>
          <cell r="BM123" t="str">
            <v>-</v>
          </cell>
          <cell r="BN123" t="str">
            <v>-</v>
          </cell>
          <cell r="BO123" t="str">
            <v>-</v>
          </cell>
          <cell r="BP123" t="str">
            <v>DNB SY22-23</v>
          </cell>
        </row>
        <row r="124">
          <cell r="B124">
            <v>10000004722</v>
          </cell>
          <cell r="C124" t="str">
            <v>Pierre®</v>
          </cell>
          <cell r="D124" t="str">
            <v>-</v>
          </cell>
          <cell r="E124">
            <v>130</v>
          </cell>
          <cell r="F124" t="str">
            <v>FC Flamebroiled Rib Strip Shaped Pork Patties W/Honey BBQ Sauce</v>
          </cell>
          <cell r="G124" t="str">
            <v>Smokie Grill® Pork Riblet with Honey BBQ Sauce, 2.4 oz.</v>
          </cell>
          <cell r="H124" t="str">
            <v>-</v>
          </cell>
          <cell r="I124" t="str">
            <v>-</v>
          </cell>
          <cell r="J124" t="str">
            <v/>
          </cell>
          <cell r="K124">
            <v>20</v>
          </cell>
          <cell r="L124">
            <v>133</v>
          </cell>
          <cell r="M124" t="str">
            <v>3 pieces</v>
          </cell>
          <cell r="N124">
            <v>2</v>
          </cell>
          <cell r="O124" t="str">
            <v>-</v>
          </cell>
          <cell r="P124" t="str">
            <v>-</v>
          </cell>
          <cell r="Q124" t="str">
            <v>140</v>
          </cell>
          <cell r="R124" t="str">
            <v>8</v>
          </cell>
          <cell r="S124" t="str">
            <v>2.5</v>
          </cell>
          <cell r="T124" t="str">
            <v>450</v>
          </cell>
          <cell r="U124" t="str">
            <v>7</v>
          </cell>
          <cell r="V124" t="str">
            <v>11</v>
          </cell>
          <cell r="W124" t="str">
            <v>70</v>
          </cell>
          <cell r="X124" t="str">
            <v>0</v>
          </cell>
          <cell r="Y124" t="str">
            <v>30</v>
          </cell>
          <cell r="Z124" t="str">
            <v>1</v>
          </cell>
          <cell r="AA124" t="str">
            <v>5</v>
          </cell>
          <cell r="AB124" t="str">
            <v>Yes</v>
          </cell>
          <cell r="AC124" t="str">
            <v>-</v>
          </cell>
          <cell r="AE124" t="str">
            <v>-</v>
          </cell>
          <cell r="AF124" t="str">
            <v>-</v>
          </cell>
          <cell r="AG124" t="str">
            <v>-</v>
          </cell>
          <cell r="AH124" t="str">
            <v>-</v>
          </cell>
          <cell r="AI124" t="str">
            <v>-</v>
          </cell>
          <cell r="AK124" t="str">
            <v>-</v>
          </cell>
          <cell r="AL124" t="str">
            <v>-</v>
          </cell>
          <cell r="AM124" t="str">
            <v>CY</v>
          </cell>
          <cell r="AN124" t="str">
            <v>-</v>
          </cell>
          <cell r="AO124" t="str">
            <v>-</v>
          </cell>
          <cell r="AP124" t="str">
            <v>-</v>
          </cell>
          <cell r="AQ124" t="str">
            <v>-</v>
          </cell>
          <cell r="AR124" t="str">
            <v>-</v>
          </cell>
          <cell r="AS124" t="str">
            <v>-</v>
          </cell>
          <cell r="AT124" t="str">
            <v>Yes</v>
          </cell>
          <cell r="AU124" t="str">
            <v>-</v>
          </cell>
          <cell r="AV124" t="str">
            <v>Yes</v>
          </cell>
          <cell r="AW124" t="str">
            <v>-</v>
          </cell>
          <cell r="AX124" t="str">
            <v>Yes</v>
          </cell>
          <cell r="AY124" t="str">
            <v>Yes</v>
          </cell>
          <cell r="AZ124" t="str">
            <v>-</v>
          </cell>
          <cell r="BA124" t="str">
            <v>-</v>
          </cell>
          <cell r="BB124" t="str">
            <v>-</v>
          </cell>
          <cell r="BC124" t="str">
            <v>-</v>
          </cell>
          <cell r="BD124" t="str">
            <v>365</v>
          </cell>
          <cell r="BE124" t="str">
            <v>1</v>
          </cell>
          <cell r="BF124">
            <v>20</v>
          </cell>
          <cell r="BG124" t="str">
            <v>Bulk</v>
          </cell>
          <cell r="BH124" t="str">
            <v>-</v>
          </cell>
          <cell r="BI124" t="str">
            <v>-</v>
          </cell>
          <cell r="BJ124" t="str">
            <v>-</v>
          </cell>
          <cell r="BK124" t="str">
            <v>-</v>
          </cell>
          <cell r="BL124" t="str">
            <v>-</v>
          </cell>
          <cell r="BM124" t="str">
            <v>-</v>
          </cell>
          <cell r="BN124" t="str">
            <v>-</v>
          </cell>
          <cell r="BO124" t="str">
            <v>-</v>
          </cell>
          <cell r="BP124" t="str">
            <v>DFIN</v>
          </cell>
        </row>
        <row r="125">
          <cell r="B125">
            <v>10000006741</v>
          </cell>
          <cell r="C125" t="str">
            <v>Pierre®</v>
          </cell>
          <cell r="D125" t="str">
            <v>-</v>
          </cell>
          <cell r="E125">
            <v>130</v>
          </cell>
          <cell r="F125" t="str">
            <v>Fully Cooked Flamebroiled Rib Shaped Beef patty W/Honey BBQ Sauce</v>
          </cell>
          <cell r="G125" t="str">
            <v>Smokie Grill® Beef Riblet with Honey BBQ Sauce, 2.4 oz.</v>
          </cell>
          <cell r="H125" t="str">
            <v>-</v>
          </cell>
          <cell r="I125" t="str">
            <v>-</v>
          </cell>
          <cell r="J125" t="str">
            <v/>
          </cell>
          <cell r="K125">
            <v>20</v>
          </cell>
          <cell r="L125">
            <v>133</v>
          </cell>
          <cell r="M125" t="str">
            <v>3 pieces</v>
          </cell>
          <cell r="N125">
            <v>2</v>
          </cell>
          <cell r="O125" t="str">
            <v>-</v>
          </cell>
          <cell r="P125" t="str">
            <v>-</v>
          </cell>
          <cell r="Q125" t="str">
            <v>160</v>
          </cell>
          <cell r="R125" t="str">
            <v>10</v>
          </cell>
          <cell r="S125" t="str">
            <v>4</v>
          </cell>
          <cell r="T125" t="str">
            <v>450</v>
          </cell>
          <cell r="U125" t="str">
            <v>7</v>
          </cell>
          <cell r="V125" t="str">
            <v>11</v>
          </cell>
          <cell r="W125" t="str">
            <v>90</v>
          </cell>
          <cell r="X125" t="str">
            <v>0</v>
          </cell>
          <cell r="Y125" t="str">
            <v>30</v>
          </cell>
          <cell r="Z125" t="str">
            <v>1</v>
          </cell>
          <cell r="AA125" t="str">
            <v>5</v>
          </cell>
          <cell r="AB125" t="str">
            <v>Yes</v>
          </cell>
          <cell r="AC125" t="str">
            <v>-</v>
          </cell>
          <cell r="AE125" t="str">
            <v>-</v>
          </cell>
          <cell r="AF125" t="str">
            <v>-</v>
          </cell>
          <cell r="AG125" t="str">
            <v>-</v>
          </cell>
          <cell r="AH125" t="str">
            <v>-</v>
          </cell>
          <cell r="AI125" t="str">
            <v>-</v>
          </cell>
          <cell r="AK125" t="str">
            <v>-</v>
          </cell>
          <cell r="AL125" t="str">
            <v>-</v>
          </cell>
          <cell r="AM125" t="str">
            <v>CY</v>
          </cell>
          <cell r="AN125" t="str">
            <v>-</v>
          </cell>
          <cell r="AO125" t="str">
            <v>-</v>
          </cell>
          <cell r="AP125" t="str">
            <v>-</v>
          </cell>
          <cell r="AQ125" t="str">
            <v>-</v>
          </cell>
          <cell r="AR125" t="str">
            <v>-</v>
          </cell>
          <cell r="AS125" t="str">
            <v>-</v>
          </cell>
          <cell r="AT125" t="str">
            <v>Yes</v>
          </cell>
          <cell r="AU125" t="str">
            <v>-</v>
          </cell>
          <cell r="AV125" t="str">
            <v>Yes</v>
          </cell>
          <cell r="AW125" t="str">
            <v>-</v>
          </cell>
          <cell r="AX125" t="str">
            <v>Yes</v>
          </cell>
          <cell r="AY125" t="str">
            <v>Yes</v>
          </cell>
          <cell r="AZ125" t="str">
            <v>-</v>
          </cell>
          <cell r="BA125" t="str">
            <v>-</v>
          </cell>
          <cell r="BB125" t="str">
            <v>-</v>
          </cell>
          <cell r="BC125" t="str">
            <v>-</v>
          </cell>
          <cell r="BD125" t="str">
            <v>365</v>
          </cell>
          <cell r="BE125" t="str">
            <v>1</v>
          </cell>
          <cell r="BF125">
            <v>20</v>
          </cell>
          <cell r="BG125" t="str">
            <v>Bulk</v>
          </cell>
          <cell r="BH125" t="str">
            <v>-</v>
          </cell>
          <cell r="BI125" t="str">
            <v>-</v>
          </cell>
          <cell r="BJ125" t="str">
            <v>-</v>
          </cell>
          <cell r="BK125" t="str">
            <v>-</v>
          </cell>
          <cell r="BL125" t="str">
            <v>-</v>
          </cell>
          <cell r="BM125" t="str">
            <v>-</v>
          </cell>
          <cell r="BN125" t="str">
            <v>-</v>
          </cell>
          <cell r="BO125" t="str">
            <v>-</v>
          </cell>
          <cell r="BP125" t="str">
            <v>DFIN</v>
          </cell>
        </row>
        <row r="126">
          <cell r="B126">
            <v>10703660928</v>
          </cell>
          <cell r="C126" t="str">
            <v>Tyson®</v>
          </cell>
          <cell r="D126" t="str">
            <v>-</v>
          </cell>
          <cell r="E126">
            <v>130</v>
          </cell>
          <cell r="F126" t="str">
            <v>Tyson® Fully Cooked, Whole Grain Breaded Golden Crispy Chicken Rings, 0.74 oz.</v>
          </cell>
          <cell r="G126" t="str">
            <v>Whole Grain Breaded Golden Crispy Rings, 0.74 oz.</v>
          </cell>
          <cell r="H126" t="str">
            <v>WG</v>
          </cell>
          <cell r="I126" t="str">
            <v>W/D</v>
          </cell>
          <cell r="J126" t="str">
            <v>100103 W/D</v>
          </cell>
          <cell r="K126">
            <v>34.844999999999999</v>
          </cell>
          <cell r="L126">
            <v>150</v>
          </cell>
          <cell r="M126" t="str">
            <v>5 pieces</v>
          </cell>
          <cell r="N126">
            <v>2</v>
          </cell>
          <cell r="O126">
            <v>1</v>
          </cell>
          <cell r="P126" t="str">
            <v>-</v>
          </cell>
          <cell r="Q126" t="str">
            <v>300</v>
          </cell>
          <cell r="R126" t="str">
            <v>18</v>
          </cell>
          <cell r="S126" t="str">
            <v>3.5</v>
          </cell>
          <cell r="T126" t="str">
            <v>450</v>
          </cell>
          <cell r="U126" t="str">
            <v>15</v>
          </cell>
          <cell r="V126" t="str">
            <v>21</v>
          </cell>
          <cell r="W126" t="str">
            <v>160</v>
          </cell>
          <cell r="X126" t="str">
            <v>0</v>
          </cell>
          <cell r="Y126" t="str">
            <v>50</v>
          </cell>
          <cell r="Z126" t="str">
            <v>2</v>
          </cell>
          <cell r="AA126" t="str">
            <v>1</v>
          </cell>
          <cell r="AB126" t="str">
            <v>Yes</v>
          </cell>
          <cell r="AC126" t="str">
            <v>KTKA</v>
          </cell>
          <cell r="AE126" t="str">
            <v>-</v>
          </cell>
          <cell r="AF126" t="str">
            <v>-</v>
          </cell>
          <cell r="AG126" t="str">
            <v>-</v>
          </cell>
          <cell r="AH126" t="str">
            <v>-</v>
          </cell>
          <cell r="AI126" t="str">
            <v>-</v>
          </cell>
          <cell r="AK126" t="str">
            <v>-</v>
          </cell>
          <cell r="AL126" t="str">
            <v>-</v>
          </cell>
          <cell r="AM126" t="str">
            <v>SUB</v>
          </cell>
          <cell r="AN126" t="str">
            <v>-</v>
          </cell>
          <cell r="AO126" t="str">
            <v>-</v>
          </cell>
          <cell r="AP126" t="str">
            <v>-</v>
          </cell>
          <cell r="AQ126" t="str">
            <v>Yes</v>
          </cell>
          <cell r="AR126" t="str">
            <v>Yes</v>
          </cell>
          <cell r="AS126" t="str">
            <v>Yes</v>
          </cell>
          <cell r="AT126" t="str">
            <v>Yes</v>
          </cell>
          <cell r="AU126" t="str">
            <v>-</v>
          </cell>
          <cell r="AV126" t="str">
            <v>Yes</v>
          </cell>
          <cell r="AW126" t="str">
            <v>-</v>
          </cell>
          <cell r="AX126" t="str">
            <v>-</v>
          </cell>
          <cell r="AY126" t="str">
            <v>Yes</v>
          </cell>
          <cell r="AZ126" t="str">
            <v>Yes</v>
          </cell>
          <cell r="BA126" t="str">
            <v>-</v>
          </cell>
          <cell r="BB126" t="str">
            <v>-</v>
          </cell>
          <cell r="BC126" t="str">
            <v>-</v>
          </cell>
          <cell r="BD126" t="str">
            <v>270</v>
          </cell>
          <cell r="BE126" t="str">
            <v>4</v>
          </cell>
          <cell r="BF126">
            <v>8.7112499999999997</v>
          </cell>
          <cell r="BG126" t="str">
            <v>Bulk</v>
          </cell>
          <cell r="BH126" t="str">
            <v>-</v>
          </cell>
          <cell r="BI126" t="str">
            <v>-</v>
          </cell>
          <cell r="BJ126" t="str">
            <v>-</v>
          </cell>
          <cell r="BK126" t="str">
            <v>-</v>
          </cell>
          <cell r="BL126" t="str">
            <v>-</v>
          </cell>
          <cell r="BM126" t="str">
            <v>-</v>
          </cell>
          <cell r="BN126" t="str">
            <v>-</v>
          </cell>
          <cell r="BO126" t="str">
            <v>-</v>
          </cell>
          <cell r="BP126" t="str">
            <v>DNB SY23-24</v>
          </cell>
        </row>
        <row r="127">
          <cell r="B127">
            <v>10209800328</v>
          </cell>
          <cell r="C127" t="str">
            <v>Tyson®</v>
          </cell>
          <cell r="D127" t="str">
            <v>-</v>
          </cell>
          <cell r="E127">
            <v>130</v>
          </cell>
          <cell r="F127" t="str">
            <v>Tyson® Sliced Black Forest Chicken Ham, 0.5 oz.</v>
          </cell>
          <cell r="G127" t="str">
            <v>Sliced Black Forest Chicken Ham, 0.50 oz.</v>
          </cell>
          <cell r="H127" t="str">
            <v>-</v>
          </cell>
          <cell r="I127" t="str">
            <v>Dark</v>
          </cell>
          <cell r="J127" t="str">
            <v>100103D</v>
          </cell>
          <cell r="K127">
            <v>12</v>
          </cell>
          <cell r="L127">
            <v>54</v>
          </cell>
          <cell r="M127" t="str">
            <v>7 slices</v>
          </cell>
          <cell r="N127">
            <v>2</v>
          </cell>
          <cell r="O127" t="str">
            <v>-</v>
          </cell>
          <cell r="P127" t="str">
            <v>-</v>
          </cell>
          <cell r="Q127" t="str">
            <v>80</v>
          </cell>
          <cell r="R127" t="str">
            <v>4.5</v>
          </cell>
          <cell r="S127" t="str">
            <v>1.5</v>
          </cell>
          <cell r="T127" t="str">
            <v>250</v>
          </cell>
          <cell r="U127" t="str">
            <v>2</v>
          </cell>
          <cell r="V127" t="str">
            <v>8</v>
          </cell>
          <cell r="W127" t="str">
            <v>40</v>
          </cell>
          <cell r="X127" t="str">
            <v>0</v>
          </cell>
          <cell r="Y127" t="str">
            <v>40</v>
          </cell>
          <cell r="Z127" t="str">
            <v>0</v>
          </cell>
          <cell r="AA127" t="str">
            <v>1</v>
          </cell>
          <cell r="AB127" t="str">
            <v/>
          </cell>
          <cell r="AC127" t="str">
            <v>KTKA</v>
          </cell>
          <cell r="AE127" t="str">
            <v>CSC</v>
          </cell>
          <cell r="AF127" t="str">
            <v>CSC</v>
          </cell>
          <cell r="AG127" t="str">
            <v>CSC</v>
          </cell>
          <cell r="AH127" t="str">
            <v>CSC</v>
          </cell>
          <cell r="AI127" t="str">
            <v>CSC</v>
          </cell>
          <cell r="AJ127" t="str">
            <v>CSC</v>
          </cell>
          <cell r="AK127">
            <v>15</v>
          </cell>
          <cell r="AL127">
            <v>15</v>
          </cell>
          <cell r="AM127" t="str">
            <v>SUB</v>
          </cell>
          <cell r="AN127" t="str">
            <v>-</v>
          </cell>
          <cell r="AO127" t="str">
            <v>-</v>
          </cell>
          <cell r="AP127" t="str">
            <v>-</v>
          </cell>
          <cell r="AQ127" t="str">
            <v>Yes</v>
          </cell>
          <cell r="AR127" t="str">
            <v>Yes</v>
          </cell>
          <cell r="AS127" t="str">
            <v>Yes</v>
          </cell>
          <cell r="AT127" t="str">
            <v>Yes</v>
          </cell>
          <cell r="AU127" t="str">
            <v>-</v>
          </cell>
          <cell r="AV127" t="str">
            <v>-</v>
          </cell>
          <cell r="AW127" t="str">
            <v>-</v>
          </cell>
          <cell r="AX127" t="str">
            <v>-</v>
          </cell>
          <cell r="AY127" t="str">
            <v>-</v>
          </cell>
          <cell r="AZ127" t="str">
            <v>-</v>
          </cell>
          <cell r="BA127" t="str">
            <v>Yes</v>
          </cell>
          <cell r="BB127" t="str">
            <v>-</v>
          </cell>
          <cell r="BC127" t="str">
            <v>-</v>
          </cell>
          <cell r="BD127" t="str">
            <v>270</v>
          </cell>
          <cell r="BE127" t="str">
            <v>6</v>
          </cell>
          <cell r="BF127">
            <v>2</v>
          </cell>
          <cell r="BG127" t="str">
            <v>Bulk</v>
          </cell>
          <cell r="BH127" t="str">
            <v>Yes</v>
          </cell>
          <cell r="BI127" t="str">
            <v>Yes</v>
          </cell>
          <cell r="BJ127" t="str">
            <v>Yes</v>
          </cell>
          <cell r="BK127" t="str">
            <v>Yes</v>
          </cell>
          <cell r="BL127" t="str">
            <v>Yes</v>
          </cell>
          <cell r="BM127" t="str">
            <v>Yes</v>
          </cell>
          <cell r="BN127" t="str">
            <v>Yes</v>
          </cell>
          <cell r="BO127" t="str">
            <v>Yes</v>
          </cell>
          <cell r="BP127" t="str">
            <v>ACT</v>
          </cell>
        </row>
        <row r="128">
          <cell r="B128">
            <v>10346960928</v>
          </cell>
          <cell r="C128" t="str">
            <v>Tyson®</v>
          </cell>
          <cell r="D128" t="str">
            <v>-</v>
          </cell>
          <cell r="E128">
            <v>130</v>
          </cell>
          <cell r="F128" t="str">
            <v>Tyson® Fully Cooked, All Natural Glazed Chicken Wings</v>
          </cell>
          <cell r="G128" t="str">
            <v>Oven Roasted Glazed Chicken Wings</v>
          </cell>
          <cell r="H128" t="str">
            <v>-</v>
          </cell>
          <cell r="I128" t="str">
            <v>White</v>
          </cell>
          <cell r="J128" t="str">
            <v>100103W</v>
          </cell>
          <cell r="K128">
            <v>30</v>
          </cell>
          <cell r="L128" t="str">
            <v>71-88</v>
          </cell>
          <cell r="M128" t="str">
            <v>4 Pieces</v>
          </cell>
          <cell r="N128">
            <v>2</v>
          </cell>
          <cell r="O128" t="str">
            <v>-</v>
          </cell>
          <cell r="P128" t="str">
            <v>-</v>
          </cell>
          <cell r="Q128" t="str">
            <v>210</v>
          </cell>
          <cell r="R128" t="str">
            <v>17</v>
          </cell>
          <cell r="S128" t="str">
            <v>4.5</v>
          </cell>
          <cell r="T128" t="str">
            <v>250</v>
          </cell>
          <cell r="U128" t="str">
            <v>1</v>
          </cell>
          <cell r="V128" t="str">
            <v>14</v>
          </cell>
          <cell r="W128" t="str">
            <v>150</v>
          </cell>
          <cell r="X128" t="str">
            <v>0</v>
          </cell>
          <cell r="Y128" t="str">
            <v>95</v>
          </cell>
          <cell r="Z128" t="str">
            <v>0</v>
          </cell>
          <cell r="AA128" t="str">
            <v>0</v>
          </cell>
          <cell r="AB128" t="str">
            <v/>
          </cell>
          <cell r="AC128" t="str">
            <v>-</v>
          </cell>
          <cell r="AE128" t="str">
            <v>-</v>
          </cell>
          <cell r="AF128" t="str">
            <v>-</v>
          </cell>
          <cell r="AG128" t="str">
            <v>-</v>
          </cell>
          <cell r="AH128" t="str">
            <v>-</v>
          </cell>
          <cell r="AI128" t="str">
            <v>-</v>
          </cell>
          <cell r="AJ128" t="str">
            <v>CSC</v>
          </cell>
          <cell r="AK128" t="str">
            <v>-</v>
          </cell>
          <cell r="AL128">
            <v>0</v>
          </cell>
          <cell r="AM128" t="str">
            <v>SUB</v>
          </cell>
          <cell r="AN128" t="str">
            <v>-</v>
          </cell>
          <cell r="AO128" t="str">
            <v>-</v>
          </cell>
          <cell r="AP128" t="str">
            <v>-</v>
          </cell>
          <cell r="AQ128" t="str">
            <v>Yes</v>
          </cell>
          <cell r="AR128" t="str">
            <v>Yes</v>
          </cell>
          <cell r="AS128" t="str">
            <v>Yes</v>
          </cell>
          <cell r="AT128" t="str">
            <v>Yes</v>
          </cell>
          <cell r="AU128" t="str">
            <v>-</v>
          </cell>
          <cell r="AV128" t="str">
            <v>-</v>
          </cell>
          <cell r="AW128" t="str">
            <v>-</v>
          </cell>
          <cell r="AX128" t="str">
            <v>-</v>
          </cell>
          <cell r="AY128" t="str">
            <v>-</v>
          </cell>
          <cell r="AZ128" t="str">
            <v>-</v>
          </cell>
          <cell r="BA128" t="str">
            <v>Yes</v>
          </cell>
          <cell r="BB128" t="str">
            <v>-</v>
          </cell>
          <cell r="BC128" t="str">
            <v>-</v>
          </cell>
          <cell r="BD128" t="str">
            <v>365</v>
          </cell>
          <cell r="BE128" t="str">
            <v>4</v>
          </cell>
          <cell r="BF128">
            <v>7.5</v>
          </cell>
          <cell r="BG128" t="str">
            <v>Bulk</v>
          </cell>
          <cell r="BH128" t="str">
            <v>-</v>
          </cell>
          <cell r="BI128" t="str">
            <v>-</v>
          </cell>
          <cell r="BJ128" t="str">
            <v>-</v>
          </cell>
          <cell r="BK128" t="str">
            <v>-</v>
          </cell>
          <cell r="BL128" t="str">
            <v>-</v>
          </cell>
          <cell r="BM128" t="str">
            <v>-</v>
          </cell>
          <cell r="BN128" t="str">
            <v>Yes</v>
          </cell>
          <cell r="BO128" t="str">
            <v>Yes</v>
          </cell>
          <cell r="BP128" t="str">
            <v>ACT</v>
          </cell>
        </row>
        <row r="129">
          <cell r="B129">
            <v>10000011750</v>
          </cell>
          <cell r="C129" t="str">
            <v>AdvancePierre™</v>
          </cell>
          <cell r="D129" t="str">
            <v>-</v>
          </cell>
          <cell r="E129">
            <v>130</v>
          </cell>
          <cell r="F129" t="str">
            <v>AdvancePierre™ Beef Meatballs, 0.5 oz.</v>
          </cell>
          <cell r="G129" t="str">
            <v>Beef Meatballs, 0.50 oz.</v>
          </cell>
          <cell r="H129" t="str">
            <v>-</v>
          </cell>
          <cell r="I129" t="str">
            <v>-</v>
          </cell>
          <cell r="J129" t="str">
            <v>100154 / 100155</v>
          </cell>
          <cell r="K129">
            <v>30</v>
          </cell>
          <cell r="L129">
            <v>192</v>
          </cell>
          <cell r="M129" t="str">
            <v>5 pieces</v>
          </cell>
          <cell r="N129">
            <v>2</v>
          </cell>
          <cell r="O129" t="str">
            <v>-</v>
          </cell>
          <cell r="P129" t="str">
            <v>-</v>
          </cell>
          <cell r="Q129" t="str">
            <v>150</v>
          </cell>
          <cell r="R129" t="str">
            <v>9</v>
          </cell>
          <cell r="S129" t="str">
            <v>3.5</v>
          </cell>
          <cell r="T129" t="str">
            <v>250</v>
          </cell>
          <cell r="U129" t="str">
            <v>4</v>
          </cell>
          <cell r="V129" t="str">
            <v>14</v>
          </cell>
          <cell r="W129" t="str">
            <v>80</v>
          </cell>
          <cell r="X129" t="str">
            <v>0</v>
          </cell>
          <cell r="Y129" t="str">
            <v>35</v>
          </cell>
          <cell r="Z129" t="str">
            <v>1</v>
          </cell>
          <cell r="AA129" t="str">
            <v>1</v>
          </cell>
          <cell r="AB129" t="str">
            <v>Yes</v>
          </cell>
          <cell r="AC129" t="str">
            <v>-</v>
          </cell>
          <cell r="AE129" t="str">
            <v>-</v>
          </cell>
          <cell r="AF129" t="str">
            <v>-</v>
          </cell>
          <cell r="AG129" t="str">
            <v>-</v>
          </cell>
          <cell r="AH129" t="str">
            <v>-</v>
          </cell>
          <cell r="AI129" t="str">
            <v>CSC</v>
          </cell>
          <cell r="AJ129" t="str">
            <v>CSC</v>
          </cell>
          <cell r="AK129">
            <v>30</v>
          </cell>
          <cell r="AL129">
            <v>30</v>
          </cell>
          <cell r="AM129" t="str">
            <v>CY</v>
          </cell>
          <cell r="AN129">
            <v>10000075050</v>
          </cell>
          <cell r="AO129" t="str">
            <v>-</v>
          </cell>
          <cell r="AP129" t="str">
            <v>-</v>
          </cell>
          <cell r="AQ129" t="str">
            <v>-</v>
          </cell>
          <cell r="AR129" t="str">
            <v>-</v>
          </cell>
          <cell r="AS129" t="str">
            <v>-</v>
          </cell>
          <cell r="AT129" t="str">
            <v>Yes</v>
          </cell>
          <cell r="AU129" t="str">
            <v>-</v>
          </cell>
          <cell r="AV129" t="str">
            <v>Yes</v>
          </cell>
          <cell r="AW129" t="str">
            <v>-</v>
          </cell>
          <cell r="AX129" t="str">
            <v>Yes</v>
          </cell>
          <cell r="AY129" t="str">
            <v>Yes</v>
          </cell>
          <cell r="AZ129" t="str">
            <v>-</v>
          </cell>
          <cell r="BA129" t="str">
            <v>-</v>
          </cell>
          <cell r="BB129" t="str">
            <v>-</v>
          </cell>
          <cell r="BC129" t="str">
            <v>-</v>
          </cell>
          <cell r="BD129" t="str">
            <v>455</v>
          </cell>
          <cell r="BE129" t="str">
            <v>5</v>
          </cell>
          <cell r="BF129">
            <v>6</v>
          </cell>
          <cell r="BG129" t="str">
            <v>Bulk</v>
          </cell>
          <cell r="BH129" t="str">
            <v>-</v>
          </cell>
          <cell r="BI129" t="str">
            <v>-</v>
          </cell>
          <cell r="BJ129" t="str">
            <v>-</v>
          </cell>
          <cell r="BK129" t="str">
            <v>Yes</v>
          </cell>
          <cell r="BL129" t="str">
            <v>Yes</v>
          </cell>
          <cell r="BM129" t="str">
            <v>Yes</v>
          </cell>
          <cell r="BN129" t="str">
            <v>Yes</v>
          </cell>
          <cell r="BO129" t="str">
            <v>Yes</v>
          </cell>
          <cell r="BP129" t="str">
            <v>ACT</v>
          </cell>
        </row>
        <row r="130">
          <cell r="B130">
            <v>10703640398</v>
          </cell>
          <cell r="D130" t="str">
            <v>-</v>
          </cell>
          <cell r="E130">
            <v>130</v>
          </cell>
          <cell r="F130" t="str">
            <v>Tyson® Fully Cooked Whole Grain Chicken Fritters</v>
          </cell>
          <cell r="G130" t="str">
            <v>GLDN CSPY CKN CHNK FRT</v>
          </cell>
          <cell r="J130" t="str">
            <v/>
          </cell>
          <cell r="Q130" t="str">
            <v>240</v>
          </cell>
          <cell r="R130" t="str">
            <v>14</v>
          </cell>
          <cell r="S130" t="str">
            <v>2.5</v>
          </cell>
          <cell r="T130" t="str">
            <v>440</v>
          </cell>
          <cell r="U130" t="str">
            <v>16</v>
          </cell>
          <cell r="V130" t="str">
            <v>14</v>
          </cell>
          <cell r="W130" t="str">
            <v>120</v>
          </cell>
          <cell r="X130" t="str">
            <v>0</v>
          </cell>
          <cell r="Y130" t="str">
            <v>25</v>
          </cell>
          <cell r="Z130" t="str">
            <v>3</v>
          </cell>
          <cell r="AA130" t="str">
            <v>1</v>
          </cell>
          <cell r="AB130" t="str">
            <v/>
          </cell>
          <cell r="AH130" t="str">
            <v>-</v>
          </cell>
          <cell r="AI130" t="str">
            <v>-</v>
          </cell>
          <cell r="AK130" t="str">
            <v>-</v>
          </cell>
          <cell r="AL130" t="str">
            <v>-</v>
          </cell>
          <cell r="AN130" t="str">
            <v>-</v>
          </cell>
          <cell r="AQ130" t="str">
            <v>-</v>
          </cell>
          <cell r="AR130" t="str">
            <v>-</v>
          </cell>
          <cell r="AS130" t="str">
            <v>-</v>
          </cell>
          <cell r="AT130" t="str">
            <v>Yes</v>
          </cell>
          <cell r="BC130" t="str">
            <v>-</v>
          </cell>
          <cell r="BD130" t="str">
            <v>270</v>
          </cell>
          <cell r="BE130" t="str">
            <v>1</v>
          </cell>
          <cell r="BF130">
            <v>0</v>
          </cell>
          <cell r="BG130">
            <v>0</v>
          </cell>
          <cell r="BJ130" t="str">
            <v>-</v>
          </cell>
          <cell r="BL130" t="str">
            <v>-</v>
          </cell>
          <cell r="BM130" t="str">
            <v>-</v>
          </cell>
          <cell r="BN130" t="str">
            <v>-</v>
          </cell>
          <cell r="BO130" t="str">
            <v>-</v>
          </cell>
          <cell r="BP130" t="str">
            <v>Seconds</v>
          </cell>
        </row>
        <row r="131">
          <cell r="B131">
            <v>10000080125</v>
          </cell>
          <cell r="C131" t="str">
            <v>AdvancePierre™</v>
          </cell>
          <cell r="D131" t="str">
            <v>-</v>
          </cell>
          <cell r="E131">
            <v>130</v>
          </cell>
          <cell r="F131" t="str">
            <v>AdvancePierre™ Flame Grilled Beef Pattie, 2.4 oz.</v>
          </cell>
          <cell r="G131" t="str">
            <v>Flame Grilled Beef Pattie, 2.4 oz.</v>
          </cell>
          <cell r="H131" t="str">
            <v>-</v>
          </cell>
          <cell r="I131" t="str">
            <v>-</v>
          </cell>
          <cell r="J131" t="str">
            <v>100154 / 100155</v>
          </cell>
          <cell r="K131">
            <v>31.5</v>
          </cell>
          <cell r="L131">
            <v>210</v>
          </cell>
          <cell r="M131" t="str">
            <v>1 piece</v>
          </cell>
          <cell r="N131">
            <v>2.25</v>
          </cell>
          <cell r="O131" t="str">
            <v>-</v>
          </cell>
          <cell r="P131" t="str">
            <v>-</v>
          </cell>
          <cell r="Q131" t="str">
            <v>130</v>
          </cell>
          <cell r="R131" t="str">
            <v>8</v>
          </cell>
          <cell r="S131" t="str">
            <v>3.5</v>
          </cell>
          <cell r="T131" t="str">
            <v>250</v>
          </cell>
          <cell r="U131" t="str">
            <v>1</v>
          </cell>
          <cell r="V131" t="str">
            <v>12</v>
          </cell>
          <cell r="W131" t="str">
            <v>70</v>
          </cell>
          <cell r="X131" t="str">
            <v>0.5</v>
          </cell>
          <cell r="Y131" t="str">
            <v>35</v>
          </cell>
          <cell r="Z131" t="str">
            <v>1</v>
          </cell>
          <cell r="AA131" t="str">
            <v>0</v>
          </cell>
          <cell r="AB131" t="str">
            <v>Yes</v>
          </cell>
          <cell r="AC131" t="str">
            <v>-</v>
          </cell>
          <cell r="AE131" t="str">
            <v>-</v>
          </cell>
          <cell r="AF131" t="str">
            <v>-</v>
          </cell>
          <cell r="AG131" t="str">
            <v>-</v>
          </cell>
          <cell r="AH131" t="str">
            <v>-</v>
          </cell>
          <cell r="AI131" t="str">
            <v>-</v>
          </cell>
          <cell r="AJ131" t="str">
            <v>-</v>
          </cell>
          <cell r="AK131" t="str">
            <v>-</v>
          </cell>
          <cell r="AL131">
            <v>0</v>
          </cell>
          <cell r="AM131" t="str">
            <v>CY</v>
          </cell>
          <cell r="AN131">
            <v>10000097949</v>
          </cell>
          <cell r="AO131" t="str">
            <v>-</v>
          </cell>
          <cell r="AP131" t="str">
            <v>-</v>
          </cell>
          <cell r="AQ131" t="str">
            <v>-</v>
          </cell>
          <cell r="AR131" t="str">
            <v>Yes</v>
          </cell>
          <cell r="AS131" t="str">
            <v>-</v>
          </cell>
          <cell r="AT131" t="str">
            <v>Yes</v>
          </cell>
          <cell r="AU131" t="str">
            <v>-</v>
          </cell>
          <cell r="AV131" t="str">
            <v>Yes</v>
          </cell>
          <cell r="AW131" t="str">
            <v>-</v>
          </cell>
          <cell r="AX131" t="str">
            <v>-</v>
          </cell>
          <cell r="AY131" t="str">
            <v>-</v>
          </cell>
          <cell r="AZ131" t="str">
            <v>-</v>
          </cell>
          <cell r="BA131" t="str">
            <v>-</v>
          </cell>
          <cell r="BB131" t="str">
            <v>-</v>
          </cell>
          <cell r="BC131" t="str">
            <v>-</v>
          </cell>
          <cell r="BD131" t="str">
            <v>455</v>
          </cell>
          <cell r="BE131" t="str">
            <v>5</v>
          </cell>
          <cell r="BF131">
            <v>6.3</v>
          </cell>
          <cell r="BG131" t="str">
            <v>5 clear pillow bags</v>
          </cell>
          <cell r="BH131" t="str">
            <v>-</v>
          </cell>
          <cell r="BI131" t="str">
            <v>-</v>
          </cell>
          <cell r="BJ131" t="str">
            <v>-</v>
          </cell>
          <cell r="BK131" t="str">
            <v>-</v>
          </cell>
          <cell r="BL131" t="str">
            <v>-</v>
          </cell>
          <cell r="BM131" t="str">
            <v>-</v>
          </cell>
          <cell r="BN131" t="str">
            <v>-</v>
          </cell>
          <cell r="BO131" t="str">
            <v>Yes</v>
          </cell>
          <cell r="BP131" t="str">
            <v>ACT</v>
          </cell>
        </row>
        <row r="132">
          <cell r="B132">
            <v>10000046701</v>
          </cell>
          <cell r="C132" t="str">
            <v>AdvancePierre™</v>
          </cell>
          <cell r="D132" t="str">
            <v>-</v>
          </cell>
          <cell r="E132">
            <v>130</v>
          </cell>
          <cell r="F132" t="str">
            <v>AdvancePierre™ Pork Mock Drumstick, 3.7 oz.</v>
          </cell>
          <cell r="G132" t="str">
            <v>Pork Mock Drumstick, 3.7 oz.</v>
          </cell>
          <cell r="H132" t="str">
            <v>-</v>
          </cell>
          <cell r="I132" t="str">
            <v>-</v>
          </cell>
          <cell r="J132">
            <v>100193</v>
          </cell>
          <cell r="K132">
            <v>30.06</v>
          </cell>
          <cell r="L132">
            <v>130</v>
          </cell>
          <cell r="M132" t="str">
            <v>1 piece</v>
          </cell>
          <cell r="N132">
            <v>2</v>
          </cell>
          <cell r="O132" t="str">
            <v>-</v>
          </cell>
          <cell r="P132" t="str">
            <v>-</v>
          </cell>
          <cell r="Q132" t="str">
            <v>270</v>
          </cell>
          <cell r="R132" t="str">
            <v>14</v>
          </cell>
          <cell r="S132" t="str">
            <v>4.5</v>
          </cell>
          <cell r="T132" t="str">
            <v>440</v>
          </cell>
          <cell r="U132" t="str">
            <v>19</v>
          </cell>
          <cell r="V132" t="str">
            <v>15</v>
          </cell>
          <cell r="W132" t="str">
            <v>130</v>
          </cell>
          <cell r="X132" t="str">
            <v>0</v>
          </cell>
          <cell r="Y132" t="str">
            <v>50</v>
          </cell>
          <cell r="Z132" t="str">
            <v>1</v>
          </cell>
          <cell r="AA132" t="str">
            <v>2</v>
          </cell>
          <cell r="AB132" t="str">
            <v/>
          </cell>
          <cell r="AC132" t="str">
            <v>-</v>
          </cell>
          <cell r="AE132" t="str">
            <v>-</v>
          </cell>
          <cell r="AF132" t="str">
            <v>-</v>
          </cell>
          <cell r="AG132" t="str">
            <v>-</v>
          </cell>
          <cell r="AH132" t="str">
            <v>-</v>
          </cell>
          <cell r="AI132" t="str">
            <v>-</v>
          </cell>
          <cell r="AK132" t="str">
            <v>-</v>
          </cell>
          <cell r="AL132" t="str">
            <v>-</v>
          </cell>
          <cell r="AM132" t="str">
            <v>CY</v>
          </cell>
          <cell r="AN132" t="str">
            <v>-</v>
          </cell>
          <cell r="AO132" t="str">
            <v>-</v>
          </cell>
          <cell r="AP132" t="str">
            <v>-</v>
          </cell>
          <cell r="AQ132" t="str">
            <v>-</v>
          </cell>
          <cell r="AR132" t="str">
            <v>-</v>
          </cell>
          <cell r="AS132" t="str">
            <v>-</v>
          </cell>
          <cell r="AT132" t="str">
            <v>Yes</v>
          </cell>
          <cell r="AU132" t="str">
            <v>-</v>
          </cell>
          <cell r="AV132" t="str">
            <v>Yes</v>
          </cell>
          <cell r="AW132" t="str">
            <v>-</v>
          </cell>
          <cell r="AX132" t="str">
            <v>Yes</v>
          </cell>
          <cell r="AY132" t="str">
            <v>Yes</v>
          </cell>
          <cell r="AZ132" t="str">
            <v>-</v>
          </cell>
          <cell r="BA132" t="str">
            <v>-</v>
          </cell>
          <cell r="BB132" t="str">
            <v>-</v>
          </cell>
          <cell r="BC132" t="str">
            <v>-</v>
          </cell>
          <cell r="BD132" t="str">
            <v>365</v>
          </cell>
          <cell r="BE132" t="str">
            <v>5</v>
          </cell>
          <cell r="BF132">
            <v>6.0119999999999996</v>
          </cell>
          <cell r="BG132" t="str">
            <v>Bulk</v>
          </cell>
          <cell r="BH132" t="str">
            <v>-</v>
          </cell>
          <cell r="BI132" t="str">
            <v>-</v>
          </cell>
          <cell r="BJ132" t="str">
            <v>-</v>
          </cell>
          <cell r="BK132" t="str">
            <v>-</v>
          </cell>
          <cell r="BL132" t="str">
            <v>-</v>
          </cell>
          <cell r="BM132" t="str">
            <v>-</v>
          </cell>
          <cell r="BN132" t="str">
            <v>-</v>
          </cell>
          <cell r="BO132" t="str">
            <v>-</v>
          </cell>
          <cell r="BP132" t="str">
            <v>DNB SY21-22</v>
          </cell>
        </row>
        <row r="133">
          <cell r="B133">
            <v>10000069036</v>
          </cell>
          <cell r="C133" t="str">
            <v>AdvancePierre™</v>
          </cell>
          <cell r="D133" t="str">
            <v>-</v>
          </cell>
          <cell r="E133">
            <v>130</v>
          </cell>
          <cell r="F133" t="str">
            <v>AdvancePierre™ Breaded Beef Steak Nugget, 3.85 oz.</v>
          </cell>
          <cell r="G133" t="str">
            <v>Breaded Beef Steak Nugget, 3.85 oz.</v>
          </cell>
          <cell r="H133" t="str">
            <v>WG</v>
          </cell>
          <cell r="I133" t="str">
            <v>-</v>
          </cell>
          <cell r="J133" t="str">
            <v/>
          </cell>
          <cell r="K133">
            <v>24.06</v>
          </cell>
          <cell r="L133">
            <v>100</v>
          </cell>
          <cell r="M133" t="str">
            <v>7 pieces</v>
          </cell>
          <cell r="N133">
            <v>2</v>
          </cell>
          <cell r="O133">
            <v>1</v>
          </cell>
          <cell r="P133" t="str">
            <v>-</v>
          </cell>
          <cell r="Q133" t="str">
            <v>300</v>
          </cell>
          <cell r="R133" t="str">
            <v>18</v>
          </cell>
          <cell r="S133" t="str">
            <v>6</v>
          </cell>
          <cell r="T133" t="str">
            <v>440</v>
          </cell>
          <cell r="U133" t="str">
            <v>15</v>
          </cell>
          <cell r="V133" t="str">
            <v>18</v>
          </cell>
          <cell r="W133" t="str">
            <v>160</v>
          </cell>
          <cell r="X133" t="str">
            <v>0.5</v>
          </cell>
          <cell r="Y133" t="str">
            <v>45</v>
          </cell>
          <cell r="Z133" t="str">
            <v>1</v>
          </cell>
          <cell r="AA133" t="str">
            <v>0</v>
          </cell>
          <cell r="AB133" t="str">
            <v>Yes</v>
          </cell>
          <cell r="AC133" t="str">
            <v>-</v>
          </cell>
          <cell r="AE133" t="str">
            <v>-</v>
          </cell>
          <cell r="AF133" t="str">
            <v>-</v>
          </cell>
          <cell r="AG133" t="str">
            <v>-</v>
          </cell>
          <cell r="AH133" t="str">
            <v>-</v>
          </cell>
          <cell r="AI133" t="str">
            <v>-</v>
          </cell>
          <cell r="AK133" t="str">
            <v>-</v>
          </cell>
          <cell r="AL133" t="str">
            <v>-</v>
          </cell>
          <cell r="AM133" t="str">
            <v>CY</v>
          </cell>
          <cell r="AN133" t="str">
            <v>-</v>
          </cell>
          <cell r="AO133" t="str">
            <v>-</v>
          </cell>
          <cell r="AP133" t="str">
            <v>-</v>
          </cell>
          <cell r="AQ133" t="str">
            <v>-</v>
          </cell>
          <cell r="AR133" t="str">
            <v>-</v>
          </cell>
          <cell r="AS133" t="str">
            <v>-</v>
          </cell>
          <cell r="AT133" t="str">
            <v>Yes</v>
          </cell>
          <cell r="AU133" t="str">
            <v>-</v>
          </cell>
          <cell r="AV133" t="str">
            <v>-</v>
          </cell>
          <cell r="AW133" t="str">
            <v>-</v>
          </cell>
          <cell r="AX133" t="str">
            <v>-</v>
          </cell>
          <cell r="AY133" t="str">
            <v>Yes</v>
          </cell>
          <cell r="AZ133" t="str">
            <v>-</v>
          </cell>
          <cell r="BA133" t="str">
            <v>-</v>
          </cell>
          <cell r="BB133" t="str">
            <v>-</v>
          </cell>
          <cell r="BC133" t="str">
            <v>-</v>
          </cell>
          <cell r="BD133" t="str">
            <v>365</v>
          </cell>
          <cell r="BE133" t="str">
            <v>1</v>
          </cell>
          <cell r="BF133">
            <v>24.06</v>
          </cell>
          <cell r="BG133" t="str">
            <v>Bulk</v>
          </cell>
          <cell r="BH133" t="str">
            <v>-</v>
          </cell>
          <cell r="BI133" t="str">
            <v>-</v>
          </cell>
          <cell r="BJ133" t="str">
            <v>-</v>
          </cell>
          <cell r="BK133" t="str">
            <v>-</v>
          </cell>
          <cell r="BL133" t="str">
            <v>-</v>
          </cell>
          <cell r="BM133" t="str">
            <v>-</v>
          </cell>
          <cell r="BN133" t="str">
            <v>-</v>
          </cell>
          <cell r="BO133" t="str">
            <v>-</v>
          </cell>
          <cell r="BP133" t="str">
            <v>DNB SY21-22</v>
          </cell>
        </row>
        <row r="134">
          <cell r="B134">
            <v>10000055323</v>
          </cell>
          <cell r="C134" t="str">
            <v>Ball Park®</v>
          </cell>
          <cell r="D134" t="str">
            <v>-</v>
          </cell>
          <cell r="E134">
            <v>130</v>
          </cell>
          <cell r="F134" t="str">
            <v>Ball Park® Individually Wrapped Loaded Cheeseburger Mini Twin Sandwiches, 4.86 oz.</v>
          </cell>
          <cell r="G134" t="str">
            <v>IW Loaded Cheeseburger Mini Twin Sandwiches, 4.86 oz.</v>
          </cell>
          <cell r="H134" t="str">
            <v>WG</v>
          </cell>
          <cell r="I134" t="str">
            <v>-</v>
          </cell>
          <cell r="J134" t="str">
            <v/>
          </cell>
          <cell r="K134">
            <v>24.3</v>
          </cell>
          <cell r="L134">
            <v>80</v>
          </cell>
          <cell r="M134" t="str">
            <v>2 Mini Sandwiches</v>
          </cell>
          <cell r="N134">
            <v>2</v>
          </cell>
          <cell r="O134">
            <v>2</v>
          </cell>
          <cell r="P134" t="str">
            <v>-</v>
          </cell>
          <cell r="Q134" t="str">
            <v>140</v>
          </cell>
          <cell r="R134" t="str">
            <v>6</v>
          </cell>
          <cell r="S134" t="str">
            <v>2</v>
          </cell>
          <cell r="T134" t="str">
            <v>250</v>
          </cell>
          <cell r="U134" t="str">
            <v>19</v>
          </cell>
          <cell r="V134" t="str">
            <v>8</v>
          </cell>
          <cell r="W134" t="str">
            <v>0</v>
          </cell>
          <cell r="X134" t="str">
            <v>0</v>
          </cell>
          <cell r="Y134" t="str">
            <v>2</v>
          </cell>
          <cell r="Z134" t="str">
            <v>5</v>
          </cell>
          <cell r="AA134" t="str">
            <v/>
          </cell>
          <cell r="AB134" t="str">
            <v>Yes</v>
          </cell>
          <cell r="AC134" t="str">
            <v>KTKA</v>
          </cell>
          <cell r="AD134" t="str">
            <v>-</v>
          </cell>
          <cell r="AE134" t="str">
            <v>-</v>
          </cell>
          <cell r="AF134" t="str">
            <v>-</v>
          </cell>
          <cell r="AG134" t="str">
            <v>-</v>
          </cell>
          <cell r="AH134" t="str">
            <v>-</v>
          </cell>
          <cell r="AI134" t="str">
            <v>-</v>
          </cell>
          <cell r="AJ134" t="str">
            <v>CSC</v>
          </cell>
          <cell r="AK134">
            <v>40</v>
          </cell>
          <cell r="AL134">
            <v>0</v>
          </cell>
          <cell r="AM134" t="str">
            <v>CL</v>
          </cell>
          <cell r="AN134">
            <v>10000055325</v>
          </cell>
          <cell r="AO134" t="str">
            <v>-</v>
          </cell>
          <cell r="AP134" t="str">
            <v>-</v>
          </cell>
          <cell r="AQ134" t="str">
            <v>-</v>
          </cell>
          <cell r="AR134" t="str">
            <v>-</v>
          </cell>
          <cell r="AS134" t="str">
            <v>-</v>
          </cell>
          <cell r="AT134" t="str">
            <v>Pending</v>
          </cell>
          <cell r="AU134" t="str">
            <v>-</v>
          </cell>
          <cell r="AV134" t="str">
            <v>-</v>
          </cell>
          <cell r="AW134" t="str">
            <v>-</v>
          </cell>
          <cell r="AX134" t="str">
            <v>Yes</v>
          </cell>
          <cell r="AY134" t="str">
            <v>Yes</v>
          </cell>
          <cell r="AZ134" t="str">
            <v>-</v>
          </cell>
          <cell r="BA134" t="str">
            <v>-</v>
          </cell>
          <cell r="BB134" t="str">
            <v>-</v>
          </cell>
          <cell r="BC134" t="str">
            <v>-</v>
          </cell>
          <cell r="BD134" t="str">
            <v>270</v>
          </cell>
          <cell r="BE134" t="str">
            <v>80</v>
          </cell>
          <cell r="BF134">
            <v>0.30375000000000002</v>
          </cell>
          <cell r="BG134" t="str">
            <v>IW</v>
          </cell>
          <cell r="BH134" t="str">
            <v>-</v>
          </cell>
          <cell r="BI134" t="str">
            <v>-</v>
          </cell>
          <cell r="BJ134" t="str">
            <v>-</v>
          </cell>
          <cell r="BK134" t="str">
            <v>-</v>
          </cell>
          <cell r="BL134" t="str">
            <v>-</v>
          </cell>
          <cell r="BM134" t="str">
            <v>-</v>
          </cell>
          <cell r="BN134" t="str">
            <v>Yes</v>
          </cell>
          <cell r="BO134" t="str">
            <v>-</v>
          </cell>
          <cell r="BP134" t="str">
            <v>DNB SY25-26</v>
          </cell>
        </row>
        <row r="135">
          <cell r="B135">
            <v>10703030928</v>
          </cell>
          <cell r="C135" t="str">
            <v>Tyson®</v>
          </cell>
          <cell r="D135" t="str">
            <v>-</v>
          </cell>
          <cell r="E135">
            <v>130</v>
          </cell>
          <cell r="F135" t="str">
            <v>Tyson® Fully Cooked, Whole Grain Breaded Southern Style Made With Whole Muscle Chicken Breast Filets, 2.12 oz.</v>
          </cell>
          <cell r="G135" t="str">
            <v>Whole Grain Breaded Southern Style MWWM Chicken Filets, 2.12 oz.</v>
          </cell>
          <cell r="H135" t="str">
            <v>WG</v>
          </cell>
          <cell r="I135" t="str">
            <v>White</v>
          </cell>
          <cell r="J135" t="str">
            <v>100103W</v>
          </cell>
          <cell r="K135">
            <v>30</v>
          </cell>
          <cell r="L135">
            <v>226</v>
          </cell>
          <cell r="M135" t="str">
            <v>1 piece</v>
          </cell>
          <cell r="N135">
            <v>1</v>
          </cell>
          <cell r="O135">
            <v>0.5</v>
          </cell>
          <cell r="P135" t="str">
            <v>-</v>
          </cell>
          <cell r="Q135" t="str">
            <v>140</v>
          </cell>
          <cell r="R135" t="str">
            <v>7</v>
          </cell>
          <cell r="S135" t="str">
            <v>1</v>
          </cell>
          <cell r="T135" t="str">
            <v>250</v>
          </cell>
          <cell r="U135" t="str">
            <v>9</v>
          </cell>
          <cell r="V135" t="str">
            <v>12</v>
          </cell>
          <cell r="W135" t="str">
            <v>0</v>
          </cell>
          <cell r="X135" t="str">
            <v>0</v>
          </cell>
          <cell r="Y135" t="str">
            <v>1</v>
          </cell>
          <cell r="Z135" t="str">
            <v>0</v>
          </cell>
          <cell r="AA135" t="str">
            <v/>
          </cell>
          <cell r="AB135" t="str">
            <v>Yes</v>
          </cell>
          <cell r="AC135" t="str">
            <v>-</v>
          </cell>
          <cell r="AE135" t="str">
            <v>-</v>
          </cell>
          <cell r="AF135" t="str">
            <v>-</v>
          </cell>
          <cell r="AG135" t="str">
            <v>-</v>
          </cell>
          <cell r="AH135" t="str">
            <v>-</v>
          </cell>
          <cell r="AI135" t="str">
            <v>-</v>
          </cell>
          <cell r="AJ135" t="str">
            <v>-</v>
          </cell>
          <cell r="AK135" t="str">
            <v>-</v>
          </cell>
          <cell r="AL135">
            <v>0</v>
          </cell>
          <cell r="AM135" t="str">
            <v>SUB</v>
          </cell>
          <cell r="AN135" t="str">
            <v>-</v>
          </cell>
          <cell r="AO135" t="str">
            <v>-</v>
          </cell>
          <cell r="AP135" t="str">
            <v>-</v>
          </cell>
          <cell r="AQ135" t="str">
            <v>Yes</v>
          </cell>
          <cell r="AR135" t="str">
            <v>Yes</v>
          </cell>
          <cell r="AS135" t="str">
            <v>Yes</v>
          </cell>
          <cell r="AT135" t="str">
            <v>Yes</v>
          </cell>
          <cell r="AU135" t="str">
            <v>-</v>
          </cell>
          <cell r="AV135" t="str">
            <v>Yes</v>
          </cell>
          <cell r="AW135" t="str">
            <v>-</v>
          </cell>
          <cell r="AX135" t="str">
            <v>-</v>
          </cell>
          <cell r="AY135" t="str">
            <v>Yes</v>
          </cell>
          <cell r="AZ135" t="str">
            <v>Yes</v>
          </cell>
          <cell r="BA135" t="str">
            <v>-</v>
          </cell>
          <cell r="BB135" t="str">
            <v>-</v>
          </cell>
          <cell r="BC135" t="str">
            <v>-</v>
          </cell>
          <cell r="BD135" t="str">
            <v>365</v>
          </cell>
          <cell r="BE135" t="str">
            <v>4</v>
          </cell>
          <cell r="BF135">
            <v>7.5</v>
          </cell>
          <cell r="BG135" t="str">
            <v>Bulk</v>
          </cell>
          <cell r="BH135" t="str">
            <v>Yes</v>
          </cell>
          <cell r="BI135" t="str">
            <v>Yes</v>
          </cell>
          <cell r="BJ135" t="str">
            <v>Yes</v>
          </cell>
          <cell r="BK135" t="str">
            <v>Yes</v>
          </cell>
          <cell r="BL135" t="str">
            <v>Yes</v>
          </cell>
          <cell r="BM135" t="str">
            <v>Yes</v>
          </cell>
          <cell r="BN135" t="str">
            <v>Yes</v>
          </cell>
          <cell r="BO135" t="str">
            <v>Yes</v>
          </cell>
          <cell r="BP135" t="str">
            <v>ACT</v>
          </cell>
        </row>
        <row r="136">
          <cell r="B136">
            <v>10000013734</v>
          </cell>
          <cell r="C136" t="str">
            <v>Pierre®</v>
          </cell>
          <cell r="D136" t="str">
            <v>-</v>
          </cell>
          <cell r="E136">
            <v>130</v>
          </cell>
          <cell r="F136" t="str">
            <v>AdvancePierre™ Fully Cooked Flamebroiled Rib Shaped Pork Pattie with BBQ Sauce, 2.39 oz</v>
          </cell>
          <cell r="G136" t="str">
            <v>RIB-B-Q® Pork Rib Pattie with Built-In BBQ Sauce, 2.4 oz.</v>
          </cell>
          <cell r="H136" t="str">
            <v>-</v>
          </cell>
          <cell r="I136" t="str">
            <v>-</v>
          </cell>
          <cell r="J136" t="str">
            <v/>
          </cell>
          <cell r="K136">
            <v>24</v>
          </cell>
          <cell r="L136">
            <v>160</v>
          </cell>
          <cell r="M136" t="str">
            <v>1 piece</v>
          </cell>
          <cell r="N136">
            <v>2</v>
          </cell>
          <cell r="O136" t="str">
            <v>-</v>
          </cell>
          <cell r="P136" t="str">
            <v>-</v>
          </cell>
          <cell r="Q136" t="str">
            <v>130</v>
          </cell>
          <cell r="R136" t="str">
            <v>7</v>
          </cell>
          <cell r="S136" t="str">
            <v>2.5</v>
          </cell>
          <cell r="T136" t="str">
            <v>440</v>
          </cell>
          <cell r="U136" t="str">
            <v>3</v>
          </cell>
          <cell r="V136" t="str">
            <v>13</v>
          </cell>
          <cell r="W136" t="str">
            <v>70</v>
          </cell>
          <cell r="X136" t="str">
            <v>0</v>
          </cell>
          <cell r="Y136" t="str">
            <v>40</v>
          </cell>
          <cell r="Z136" t="str">
            <v>1</v>
          </cell>
          <cell r="AA136" t="str">
            <v>2</v>
          </cell>
          <cell r="AB136" t="str">
            <v>Yes</v>
          </cell>
          <cell r="AC136" t="str">
            <v>-</v>
          </cell>
          <cell r="AE136" t="str">
            <v>-</v>
          </cell>
          <cell r="AF136" t="str">
            <v>-</v>
          </cell>
          <cell r="AG136" t="str">
            <v>-</v>
          </cell>
          <cell r="AH136" t="str">
            <v>-</v>
          </cell>
          <cell r="AI136" t="str">
            <v>-</v>
          </cell>
          <cell r="AK136" t="str">
            <v>-</v>
          </cell>
          <cell r="AL136" t="str">
            <v>-</v>
          </cell>
          <cell r="AM136" t="str">
            <v>CY</v>
          </cell>
          <cell r="AN136" t="str">
            <v>-</v>
          </cell>
          <cell r="AO136" t="str">
            <v>-</v>
          </cell>
          <cell r="AP136" t="str">
            <v>-</v>
          </cell>
          <cell r="AQ136" t="str">
            <v>-</v>
          </cell>
          <cell r="AR136" t="str">
            <v>-</v>
          </cell>
          <cell r="AS136" t="str">
            <v>-</v>
          </cell>
          <cell r="AT136" t="str">
            <v>Yes</v>
          </cell>
          <cell r="AU136" t="str">
            <v>-</v>
          </cell>
          <cell r="AV136" t="str">
            <v>Yes</v>
          </cell>
          <cell r="AW136" t="str">
            <v>-</v>
          </cell>
          <cell r="AX136" t="str">
            <v>Yes</v>
          </cell>
          <cell r="AY136" t="str">
            <v>Yes</v>
          </cell>
          <cell r="AZ136" t="str">
            <v>-</v>
          </cell>
          <cell r="BA136" t="str">
            <v>-</v>
          </cell>
          <cell r="BB136" t="str">
            <v>-</v>
          </cell>
          <cell r="BC136" t="str">
            <v>-</v>
          </cell>
          <cell r="BD136" t="str">
            <v>365</v>
          </cell>
          <cell r="BE136" t="str">
            <v>1</v>
          </cell>
          <cell r="BF136">
            <v>24</v>
          </cell>
          <cell r="BG136" t="str">
            <v>Bulk</v>
          </cell>
          <cell r="BH136" t="str">
            <v>-</v>
          </cell>
          <cell r="BI136" t="str">
            <v>-</v>
          </cell>
          <cell r="BJ136" t="str">
            <v>-</v>
          </cell>
          <cell r="BK136" t="str">
            <v>-</v>
          </cell>
          <cell r="BL136" t="str">
            <v>-</v>
          </cell>
          <cell r="BM136" t="str">
            <v>-</v>
          </cell>
          <cell r="BN136" t="str">
            <v>-</v>
          </cell>
          <cell r="BO136" t="str">
            <v>-</v>
          </cell>
          <cell r="BP136" t="str">
            <v>DNB SY21-22</v>
          </cell>
        </row>
        <row r="137">
          <cell r="B137">
            <v>10000068061</v>
          </cell>
          <cell r="C137" t="str">
            <v>Pierre®</v>
          </cell>
          <cell r="D137" t="str">
            <v>-</v>
          </cell>
          <cell r="E137">
            <v>130</v>
          </cell>
          <cell r="F137" t="str">
            <v>AdvancePierre™ Fully Cooked Egg &amp; Cheese on a Whole Grain Biscuit, 2.64oz</v>
          </cell>
          <cell r="G137" t="str">
            <v>IW Egg and Cheese Biscuit Sandwich, 2.65 oz.</v>
          </cell>
          <cell r="H137" t="str">
            <v>WG</v>
          </cell>
          <cell r="I137" t="str">
            <v>-</v>
          </cell>
          <cell r="J137" t="str">
            <v/>
          </cell>
          <cell r="K137">
            <v>16.5625</v>
          </cell>
          <cell r="L137">
            <v>100</v>
          </cell>
          <cell r="M137" t="str">
            <v>1 sandwich</v>
          </cell>
          <cell r="N137">
            <v>0.75</v>
          </cell>
          <cell r="O137">
            <v>1.5</v>
          </cell>
          <cell r="P137" t="str">
            <v>-</v>
          </cell>
          <cell r="Q137" t="str">
            <v>200</v>
          </cell>
          <cell r="R137" t="str">
            <v>9</v>
          </cell>
          <cell r="S137" t="str">
            <v>4.5</v>
          </cell>
          <cell r="T137" t="str">
            <v>440</v>
          </cell>
          <cell r="U137" t="str">
            <v>22</v>
          </cell>
          <cell r="V137" t="str">
            <v>6</v>
          </cell>
          <cell r="W137" t="str">
            <v>80</v>
          </cell>
          <cell r="X137" t="str">
            <v>0</v>
          </cell>
          <cell r="Y137" t="str">
            <v>65</v>
          </cell>
          <cell r="Z137" t="str">
            <v>2</v>
          </cell>
          <cell r="AA137" t="str">
            <v>2</v>
          </cell>
          <cell r="AB137" t="str">
            <v>Yes</v>
          </cell>
          <cell r="AC137" t="str">
            <v>-</v>
          </cell>
          <cell r="AE137" t="str">
            <v>-</v>
          </cell>
          <cell r="AF137" t="str">
            <v>-</v>
          </cell>
          <cell r="AG137" t="str">
            <v>-</v>
          </cell>
          <cell r="AH137" t="str">
            <v>-</v>
          </cell>
          <cell r="AI137" t="str">
            <v>-</v>
          </cell>
          <cell r="AK137" t="str">
            <v>-</v>
          </cell>
          <cell r="AL137" t="str">
            <v>-</v>
          </cell>
          <cell r="AM137" t="str">
            <v>CL</v>
          </cell>
          <cell r="AN137" t="str">
            <v>-</v>
          </cell>
          <cell r="AO137" t="str">
            <v>-</v>
          </cell>
          <cell r="AP137" t="str">
            <v>-</v>
          </cell>
          <cell r="AQ137" t="str">
            <v>-</v>
          </cell>
          <cell r="AR137" t="str">
            <v>-</v>
          </cell>
          <cell r="AS137" t="str">
            <v>-</v>
          </cell>
          <cell r="AT137" t="str">
            <v>No</v>
          </cell>
          <cell r="AU137" t="str">
            <v>-</v>
          </cell>
          <cell r="AV137" t="str">
            <v>Yes</v>
          </cell>
          <cell r="AW137" t="str">
            <v>Yes</v>
          </cell>
          <cell r="AX137" t="str">
            <v>Yes</v>
          </cell>
          <cell r="AY137" t="str">
            <v>Yes</v>
          </cell>
          <cell r="AZ137" t="str">
            <v>-</v>
          </cell>
          <cell r="BA137" t="str">
            <v>-</v>
          </cell>
          <cell r="BB137" t="str">
            <v>-</v>
          </cell>
          <cell r="BC137" t="str">
            <v>-</v>
          </cell>
          <cell r="BD137" t="str">
            <v>270</v>
          </cell>
          <cell r="BE137" t="str">
            <v>100</v>
          </cell>
          <cell r="BF137">
            <v>0.16562499999999999</v>
          </cell>
          <cell r="BG137" t="str">
            <v>IW</v>
          </cell>
          <cell r="BH137" t="str">
            <v>-</v>
          </cell>
          <cell r="BI137" t="str">
            <v>-</v>
          </cell>
          <cell r="BJ137" t="str">
            <v>-</v>
          </cell>
          <cell r="BK137" t="str">
            <v>-</v>
          </cell>
          <cell r="BL137" t="str">
            <v>-</v>
          </cell>
          <cell r="BM137" t="str">
            <v>-</v>
          </cell>
          <cell r="BN137" t="str">
            <v>-</v>
          </cell>
          <cell r="BO137" t="str">
            <v>-</v>
          </cell>
          <cell r="BP137" t="str">
            <v>DNB SY22-23</v>
          </cell>
        </row>
        <row r="138">
          <cell r="B138">
            <v>10000068126</v>
          </cell>
          <cell r="C138" t="str">
            <v>Pierre®</v>
          </cell>
          <cell r="D138" t="str">
            <v>-</v>
          </cell>
          <cell r="E138">
            <v>130</v>
          </cell>
          <cell r="F138" t="str">
            <v>AdvancePierre™ Fully Cooked Turkey Bologna &amp; Cheese on a Whole Grain Hoagie Bun, 4.00oz</v>
          </cell>
          <cell r="G138" t="str">
            <v>IW Turkey Bologna and Cheese Sub Sandwhich, 4.0 oz.</v>
          </cell>
          <cell r="H138" t="str">
            <v>WG</v>
          </cell>
          <cell r="I138" t="str">
            <v>-</v>
          </cell>
          <cell r="J138" t="str">
            <v/>
          </cell>
          <cell r="K138">
            <v>11.25</v>
          </cell>
          <cell r="L138">
            <v>45</v>
          </cell>
          <cell r="M138" t="str">
            <v>1 sandwich</v>
          </cell>
          <cell r="N138">
            <v>2</v>
          </cell>
          <cell r="O138">
            <v>2</v>
          </cell>
          <cell r="P138" t="str">
            <v>-</v>
          </cell>
          <cell r="Q138" t="str">
            <v>250</v>
          </cell>
          <cell r="R138" t="str">
            <v>10</v>
          </cell>
          <cell r="S138" t="str">
            <v>3</v>
          </cell>
          <cell r="T138" t="str">
            <v>440</v>
          </cell>
          <cell r="U138" t="str">
            <v>29</v>
          </cell>
          <cell r="V138" t="str">
            <v>13</v>
          </cell>
          <cell r="W138" t="str">
            <v>90</v>
          </cell>
          <cell r="X138" t="str">
            <v>0</v>
          </cell>
          <cell r="Y138" t="str">
            <v>40</v>
          </cell>
          <cell r="Z138" t="str">
            <v>2</v>
          </cell>
          <cell r="AA138" t="str">
            <v>1</v>
          </cell>
          <cell r="AB138" t="str">
            <v/>
          </cell>
          <cell r="AC138" t="str">
            <v>-</v>
          </cell>
          <cell r="AE138" t="str">
            <v>-</v>
          </cell>
          <cell r="AF138" t="str">
            <v>-</v>
          </cell>
          <cell r="AG138" t="str">
            <v>-</v>
          </cell>
          <cell r="AH138" t="str">
            <v>-</v>
          </cell>
          <cell r="AI138" t="str">
            <v>-</v>
          </cell>
          <cell r="AK138" t="str">
            <v>-</v>
          </cell>
          <cell r="AL138" t="str">
            <v>-</v>
          </cell>
          <cell r="AM138" t="str">
            <v>CL</v>
          </cell>
          <cell r="AN138" t="str">
            <v>-</v>
          </cell>
          <cell r="AO138" t="str">
            <v>-</v>
          </cell>
          <cell r="AP138" t="str">
            <v>-</v>
          </cell>
          <cell r="AQ138" t="str">
            <v>-</v>
          </cell>
          <cell r="AR138" t="str">
            <v>-</v>
          </cell>
          <cell r="AS138" t="str">
            <v>-</v>
          </cell>
          <cell r="AT138" t="str">
            <v>No</v>
          </cell>
          <cell r="AU138" t="str">
            <v>-</v>
          </cell>
          <cell r="AV138" t="str">
            <v>Yes</v>
          </cell>
          <cell r="AW138" t="str">
            <v>-</v>
          </cell>
          <cell r="AX138" t="str">
            <v>Yes</v>
          </cell>
          <cell r="AY138" t="str">
            <v>Yes</v>
          </cell>
          <cell r="AZ138" t="str">
            <v>-</v>
          </cell>
          <cell r="BA138" t="str">
            <v>-</v>
          </cell>
          <cell r="BB138" t="str">
            <v>-</v>
          </cell>
          <cell r="BC138" t="str">
            <v>-</v>
          </cell>
          <cell r="BD138" t="str">
            <v>180</v>
          </cell>
          <cell r="BE138" t="str">
            <v>45</v>
          </cell>
          <cell r="BF138">
            <v>0.25</v>
          </cell>
          <cell r="BG138" t="str">
            <v>IW</v>
          </cell>
          <cell r="BH138" t="str">
            <v>-</v>
          </cell>
          <cell r="BI138" t="str">
            <v>-</v>
          </cell>
          <cell r="BJ138" t="str">
            <v>-</v>
          </cell>
          <cell r="BK138" t="str">
            <v>-</v>
          </cell>
          <cell r="BL138" t="str">
            <v>-</v>
          </cell>
          <cell r="BM138" t="str">
            <v>-</v>
          </cell>
          <cell r="BN138" t="str">
            <v>-</v>
          </cell>
          <cell r="BO138" t="str">
            <v>-</v>
          </cell>
          <cell r="BP138" t="str">
            <v>DNB SY22-23</v>
          </cell>
        </row>
        <row r="139">
          <cell r="B139">
            <v>10000042520</v>
          </cell>
          <cell r="C139" t="str">
            <v>AdvancePierre™</v>
          </cell>
          <cell r="D139" t="str">
            <v>-</v>
          </cell>
          <cell r="E139">
            <v>130</v>
          </cell>
          <cell r="F139" t="str">
            <v>AdvancePierre™ Fully Cooked Flamebroiled Beef Patties made with Applesauce, 2.50 oz</v>
          </cell>
          <cell r="G139" t="str">
            <v>Flame Grilled Beef Pattie, 2.3 oz.</v>
          </cell>
          <cell r="H139" t="str">
            <v>-</v>
          </cell>
          <cell r="I139" t="str">
            <v>-</v>
          </cell>
          <cell r="J139" t="str">
            <v/>
          </cell>
          <cell r="K139">
            <v>31.25</v>
          </cell>
          <cell r="L139">
            <v>200</v>
          </cell>
          <cell r="M139" t="str">
            <v>1 piece</v>
          </cell>
          <cell r="N139">
            <v>2</v>
          </cell>
          <cell r="O139" t="str">
            <v>-</v>
          </cell>
          <cell r="P139" t="str">
            <v>-</v>
          </cell>
          <cell r="Q139" t="str">
            <v>120</v>
          </cell>
          <cell r="R139" t="str">
            <v>8</v>
          </cell>
          <cell r="S139" t="str">
            <v>3.5</v>
          </cell>
          <cell r="T139" t="str">
            <v>260</v>
          </cell>
          <cell r="U139" t="str">
            <v>2</v>
          </cell>
          <cell r="V139" t="str">
            <v>12</v>
          </cell>
          <cell r="W139" t="str">
            <v>70</v>
          </cell>
          <cell r="X139" t="str">
            <v>0</v>
          </cell>
          <cell r="Y139" t="str">
            <v>25</v>
          </cell>
          <cell r="Z139" t="str">
            <v>1</v>
          </cell>
          <cell r="AA139" t="str">
            <v>0</v>
          </cell>
          <cell r="AB139" t="str">
            <v>Yes</v>
          </cell>
          <cell r="AC139" t="str">
            <v>-</v>
          </cell>
          <cell r="AE139" t="str">
            <v>CSC</v>
          </cell>
          <cell r="AF139" t="str">
            <v>CSC</v>
          </cell>
          <cell r="AG139" t="str">
            <v>-</v>
          </cell>
          <cell r="AH139" t="str">
            <v>-</v>
          </cell>
          <cell r="AI139" t="str">
            <v>-</v>
          </cell>
          <cell r="AJ139" t="str">
            <v>-</v>
          </cell>
          <cell r="AK139" t="str">
            <v>-</v>
          </cell>
          <cell r="AL139">
            <v>0</v>
          </cell>
          <cell r="AM139" t="str">
            <v>CL</v>
          </cell>
          <cell r="AN139">
            <v>10000055425</v>
          </cell>
          <cell r="AO139" t="str">
            <v>-</v>
          </cell>
          <cell r="AP139" t="str">
            <v>-</v>
          </cell>
          <cell r="AQ139" t="str">
            <v>-</v>
          </cell>
          <cell r="AR139" t="str">
            <v>Yes</v>
          </cell>
          <cell r="AS139" t="str">
            <v>-</v>
          </cell>
          <cell r="AT139" t="str">
            <v>Pending</v>
          </cell>
          <cell r="AU139" t="str">
            <v>-</v>
          </cell>
          <cell r="AV139" t="str">
            <v>Yes</v>
          </cell>
          <cell r="AW139" t="str">
            <v>-</v>
          </cell>
          <cell r="AX139" t="str">
            <v>-</v>
          </cell>
          <cell r="AY139" t="str">
            <v>-</v>
          </cell>
          <cell r="AZ139" t="str">
            <v>-</v>
          </cell>
          <cell r="BA139" t="str">
            <v>-</v>
          </cell>
          <cell r="BB139" t="str">
            <v>-</v>
          </cell>
          <cell r="BC139" t="str">
            <v>-</v>
          </cell>
          <cell r="BD139" t="str">
            <v>455</v>
          </cell>
          <cell r="BE139" t="str">
            <v>5</v>
          </cell>
          <cell r="BF139">
            <v>6.25</v>
          </cell>
          <cell r="BG139" t="str">
            <v>5 clear pillow bags</v>
          </cell>
          <cell r="BH139" t="str">
            <v>Yes</v>
          </cell>
          <cell r="BI139" t="str">
            <v>-</v>
          </cell>
          <cell r="BJ139" t="str">
            <v>-</v>
          </cell>
          <cell r="BK139" t="str">
            <v>-</v>
          </cell>
          <cell r="BL139" t="str">
            <v>-</v>
          </cell>
          <cell r="BM139" t="str">
            <v>-</v>
          </cell>
          <cell r="BN139" t="str">
            <v>-</v>
          </cell>
          <cell r="BO139" t="str">
            <v>-</v>
          </cell>
          <cell r="BP139" t="str">
            <v>ACT</v>
          </cell>
        </row>
        <row r="140">
          <cell r="B140">
            <v>10000015230</v>
          </cell>
          <cell r="C140" t="str">
            <v>AdvancePierre™</v>
          </cell>
          <cell r="D140" t="str">
            <v>-</v>
          </cell>
          <cell r="E140">
            <v>130</v>
          </cell>
          <cell r="F140" t="str">
            <v>AdvancePierre™ Flame Grilled Beef Steak Burger, 3.0 oz.</v>
          </cell>
          <cell r="G140" t="str">
            <v>Flame Grilled Beef Burger, 3.0 oz.</v>
          </cell>
          <cell r="H140" t="str">
            <v>-</v>
          </cell>
          <cell r="I140" t="str">
            <v>-</v>
          </cell>
          <cell r="J140" t="str">
            <v>100154 / 100155</v>
          </cell>
          <cell r="K140">
            <v>30</v>
          </cell>
          <cell r="L140">
            <v>160</v>
          </cell>
          <cell r="M140" t="str">
            <v>1 piece</v>
          </cell>
          <cell r="N140">
            <v>3</v>
          </cell>
          <cell r="O140" t="str">
            <v>-</v>
          </cell>
          <cell r="P140" t="str">
            <v>-</v>
          </cell>
          <cell r="Q140" t="str">
            <v>190</v>
          </cell>
          <cell r="R140" t="str">
            <v>13</v>
          </cell>
          <cell r="S140" t="str">
            <v>5</v>
          </cell>
          <cell r="T140" t="str">
            <v>260</v>
          </cell>
          <cell r="U140" t="str">
            <v>0</v>
          </cell>
          <cell r="V140" t="str">
            <v>17</v>
          </cell>
          <cell r="W140" t="str">
            <v>110</v>
          </cell>
          <cell r="X140" t="str">
            <v>0</v>
          </cell>
          <cell r="Y140" t="str">
            <v>60</v>
          </cell>
          <cell r="Z140" t="str">
            <v>0</v>
          </cell>
          <cell r="AA140" t="str">
            <v>0</v>
          </cell>
          <cell r="AB140" t="str">
            <v/>
          </cell>
          <cell r="AC140" t="str">
            <v>-</v>
          </cell>
          <cell r="AE140" t="str">
            <v>-</v>
          </cell>
          <cell r="AF140" t="str">
            <v>-</v>
          </cell>
          <cell r="AG140" t="str">
            <v>-</v>
          </cell>
          <cell r="AH140" t="str">
            <v>-</v>
          </cell>
          <cell r="AI140" t="str">
            <v>-</v>
          </cell>
          <cell r="AJ140" t="str">
            <v>-</v>
          </cell>
          <cell r="AK140" t="str">
            <v>-</v>
          </cell>
          <cell r="AL140">
            <v>0</v>
          </cell>
          <cell r="AM140" t="str">
            <v>CY</v>
          </cell>
          <cell r="AN140">
            <v>10000015030</v>
          </cell>
          <cell r="AO140" t="str">
            <v>-</v>
          </cell>
          <cell r="AP140" t="str">
            <v>-</v>
          </cell>
          <cell r="AQ140" t="str">
            <v>Yes</v>
          </cell>
          <cell r="AR140" t="str">
            <v>Yes</v>
          </cell>
          <cell r="AS140" t="str">
            <v>Yes</v>
          </cell>
          <cell r="AT140" t="str">
            <v>Yes</v>
          </cell>
          <cell r="AU140" t="str">
            <v>-</v>
          </cell>
          <cell r="AV140" t="str">
            <v>-</v>
          </cell>
          <cell r="AW140" t="str">
            <v>-</v>
          </cell>
          <cell r="AX140" t="str">
            <v>-</v>
          </cell>
          <cell r="AY140" t="str">
            <v>-</v>
          </cell>
          <cell r="AZ140" t="str">
            <v>-</v>
          </cell>
          <cell r="BA140" t="str">
            <v>-</v>
          </cell>
          <cell r="BB140" t="str">
            <v>-</v>
          </cell>
          <cell r="BC140" t="str">
            <v>-</v>
          </cell>
          <cell r="BD140" t="str">
            <v>455</v>
          </cell>
          <cell r="BE140" t="str">
            <v>5</v>
          </cell>
          <cell r="BF140">
            <v>6</v>
          </cell>
          <cell r="BG140" t="str">
            <v>Bulk</v>
          </cell>
          <cell r="BH140" t="str">
            <v>-</v>
          </cell>
          <cell r="BI140" t="str">
            <v>-</v>
          </cell>
          <cell r="BJ140" t="str">
            <v>-</v>
          </cell>
          <cell r="BK140" t="str">
            <v>-</v>
          </cell>
          <cell r="BL140" t="str">
            <v>-</v>
          </cell>
          <cell r="BM140" t="str">
            <v>-</v>
          </cell>
          <cell r="BN140" t="str">
            <v>-</v>
          </cell>
          <cell r="BO140" t="str">
            <v>-</v>
          </cell>
          <cell r="BP140" t="str">
            <v>ACT</v>
          </cell>
        </row>
        <row r="141">
          <cell r="B141">
            <v>10336060928</v>
          </cell>
          <cell r="C141" t="str">
            <v>Tyson®</v>
          </cell>
          <cell r="D141" t="str">
            <v>-</v>
          </cell>
          <cell r="E141">
            <v>130</v>
          </cell>
          <cell r="F141" t="str">
            <v>Tyson® IW Grilled Chicken with Teriyaki Sauce Mini Twin Sandwiches, 4.34 oz.</v>
          </cell>
          <cell r="G141" t="str">
            <v>IW Grilled Chicken with Teriyaki Sauce Mini Twin Sandwiches, 4.34 oz.</v>
          </cell>
          <cell r="H141" t="str">
            <v>WG</v>
          </cell>
          <cell r="I141" t="str">
            <v>W/D</v>
          </cell>
          <cell r="J141" t="str">
            <v/>
          </cell>
          <cell r="K141">
            <v>22</v>
          </cell>
          <cell r="L141">
            <v>80</v>
          </cell>
          <cell r="M141" t="str">
            <v>2 Mini Sandwiches</v>
          </cell>
          <cell r="N141">
            <v>2</v>
          </cell>
          <cell r="O141">
            <v>2</v>
          </cell>
          <cell r="P141" t="str">
            <v>-</v>
          </cell>
          <cell r="Q141" t="str">
            <v>290</v>
          </cell>
          <cell r="R141" t="str">
            <v>7</v>
          </cell>
          <cell r="S141" t="str">
            <v>2</v>
          </cell>
          <cell r="T141" t="str">
            <v>440</v>
          </cell>
          <cell r="U141" t="str">
            <v>40</v>
          </cell>
          <cell r="V141" t="str">
            <v>17</v>
          </cell>
          <cell r="W141" t="str">
            <v>0</v>
          </cell>
          <cell r="X141" t="str">
            <v>0</v>
          </cell>
          <cell r="Y141" t="str">
            <v>4</v>
          </cell>
          <cell r="Z141" t="str">
            <v>11</v>
          </cell>
          <cell r="AA141" t="str">
            <v/>
          </cell>
          <cell r="AB141" t="str">
            <v>-</v>
          </cell>
          <cell r="AC141" t="str">
            <v>-</v>
          </cell>
          <cell r="AE141" t="str">
            <v>-</v>
          </cell>
          <cell r="AF141" t="str">
            <v>CSC</v>
          </cell>
          <cell r="AG141" t="str">
            <v>CSC</v>
          </cell>
          <cell r="AH141" t="str">
            <v>CSC</v>
          </cell>
          <cell r="AI141" t="str">
            <v>-</v>
          </cell>
          <cell r="AK141" t="str">
            <v>-</v>
          </cell>
          <cell r="AL141" t="str">
            <v>-</v>
          </cell>
          <cell r="AM141" t="str">
            <v>SUB</v>
          </cell>
          <cell r="AN141" t="str">
            <v>-</v>
          </cell>
          <cell r="AO141" t="str">
            <v>-</v>
          </cell>
          <cell r="AP141" t="str">
            <v>-</v>
          </cell>
          <cell r="AQ141" t="str">
            <v>Yes</v>
          </cell>
          <cell r="AR141" t="str">
            <v>-</v>
          </cell>
          <cell r="AS141" t="str">
            <v>-</v>
          </cell>
          <cell r="AT141" t="str">
            <v>Yes</v>
          </cell>
          <cell r="AU141" t="str">
            <v>-</v>
          </cell>
          <cell r="AV141" t="str">
            <v>Yes</v>
          </cell>
          <cell r="AW141" t="str">
            <v>-</v>
          </cell>
          <cell r="AX141" t="str">
            <v>-</v>
          </cell>
          <cell r="AY141" t="str">
            <v>Yes</v>
          </cell>
          <cell r="AZ141" t="str">
            <v>-</v>
          </cell>
          <cell r="BA141" t="str">
            <v>-</v>
          </cell>
          <cell r="BB141" t="str">
            <v>-</v>
          </cell>
          <cell r="BC141" t="str">
            <v>-</v>
          </cell>
          <cell r="BD141" t="str">
            <v>365</v>
          </cell>
          <cell r="BE141" t="str">
            <v>80</v>
          </cell>
          <cell r="BF141">
            <v>0.27500000000000002</v>
          </cell>
          <cell r="BG141" t="str">
            <v>IW</v>
          </cell>
          <cell r="BH141" t="str">
            <v>Yes</v>
          </cell>
          <cell r="BI141" t="str">
            <v>Yes</v>
          </cell>
          <cell r="BJ141" t="str">
            <v>-</v>
          </cell>
          <cell r="BK141" t="str">
            <v>-</v>
          </cell>
          <cell r="BL141" t="str">
            <v>-</v>
          </cell>
          <cell r="BM141" t="str">
            <v>-</v>
          </cell>
          <cell r="BN141" t="str">
            <v>-</v>
          </cell>
          <cell r="BO141" t="str">
            <v>-</v>
          </cell>
          <cell r="BP141" t="str">
            <v>DNB SY22-23</v>
          </cell>
        </row>
        <row r="142">
          <cell r="B142">
            <v>10154890928</v>
          </cell>
          <cell r="C142" t="str">
            <v>Tyson®</v>
          </cell>
          <cell r="D142" t="str">
            <v>-</v>
          </cell>
          <cell r="E142">
            <v>130</v>
          </cell>
          <cell r="F142" t="str">
            <v>Tyson® Fully Cooked, Whole Grain Breaded Chicken Nuggets, 90 Pieces, 6/4.9283 Lb</v>
          </cell>
          <cell r="G142" t="str">
            <v xml:space="preserve">All Natural** Breaded Chicken Nuggets, 0.87 oz. </v>
          </cell>
          <cell r="H142" t="str">
            <v>WG</v>
          </cell>
          <cell r="I142" t="str">
            <v>White</v>
          </cell>
          <cell r="J142" t="str">
            <v/>
          </cell>
          <cell r="K142">
            <v>29.57</v>
          </cell>
          <cell r="L142">
            <v>108</v>
          </cell>
          <cell r="M142" t="str">
            <v>5 pieces</v>
          </cell>
          <cell r="N142">
            <v>2</v>
          </cell>
          <cell r="O142">
            <v>1</v>
          </cell>
          <cell r="P142" t="str">
            <v>-</v>
          </cell>
          <cell r="Q142" t="str">
            <v>300</v>
          </cell>
          <cell r="R142" t="str">
            <v>15</v>
          </cell>
          <cell r="S142" t="str">
            <v>3</v>
          </cell>
          <cell r="T142" t="str">
            <v>430</v>
          </cell>
          <cell r="U142" t="str">
            <v>15</v>
          </cell>
          <cell r="V142" t="str">
            <v>24</v>
          </cell>
          <cell r="W142" t="str">
            <v>140</v>
          </cell>
          <cell r="X142" t="str">
            <v>0</v>
          </cell>
          <cell r="Y142" t="str">
            <v>65</v>
          </cell>
          <cell r="Z142" t="str">
            <v>0</v>
          </cell>
          <cell r="AA142" t="str">
            <v>1</v>
          </cell>
          <cell r="AB142" t="str">
            <v>Yes</v>
          </cell>
          <cell r="AC142" t="str">
            <v>-</v>
          </cell>
          <cell r="AE142" t="str">
            <v>-</v>
          </cell>
          <cell r="AF142" t="str">
            <v>-</v>
          </cell>
          <cell r="AG142" t="str">
            <v>-</v>
          </cell>
          <cell r="AH142" t="str">
            <v>-</v>
          </cell>
          <cell r="AI142" t="str">
            <v>-</v>
          </cell>
          <cell r="AK142" t="str">
            <v>-</v>
          </cell>
          <cell r="AL142" t="str">
            <v>-</v>
          </cell>
          <cell r="AM142" t="str">
            <v>SUB</v>
          </cell>
          <cell r="AN142" t="str">
            <v>-</v>
          </cell>
          <cell r="AO142" t="str">
            <v>-</v>
          </cell>
          <cell r="AP142" t="str">
            <v>AN</v>
          </cell>
          <cell r="AQ142" t="str">
            <v>Yes</v>
          </cell>
          <cell r="AR142" t="str">
            <v>Yes</v>
          </cell>
          <cell r="AS142" t="str">
            <v>Yes</v>
          </cell>
          <cell r="AT142" t="str">
            <v>Yes</v>
          </cell>
          <cell r="AU142" t="str">
            <v>-</v>
          </cell>
          <cell r="AV142" t="str">
            <v>-</v>
          </cell>
          <cell r="AW142" t="str">
            <v>-</v>
          </cell>
          <cell r="AX142" t="str">
            <v>-</v>
          </cell>
          <cell r="AY142" t="str">
            <v>Yes</v>
          </cell>
          <cell r="AZ142" t="str">
            <v>Yes</v>
          </cell>
          <cell r="BA142" t="str">
            <v>-</v>
          </cell>
          <cell r="BB142" t="str">
            <v>-</v>
          </cell>
          <cell r="BC142" t="str">
            <v>-</v>
          </cell>
          <cell r="BD142" t="str">
            <v>365</v>
          </cell>
          <cell r="BE142" t="str">
            <v>6</v>
          </cell>
          <cell r="BF142">
            <v>4.9283333333333337</v>
          </cell>
          <cell r="BG142" t="str">
            <v>Bulk</v>
          </cell>
          <cell r="BH142" t="str">
            <v>-</v>
          </cell>
          <cell r="BI142" t="str">
            <v>-</v>
          </cell>
          <cell r="BJ142" t="str">
            <v>-</v>
          </cell>
          <cell r="BK142" t="str">
            <v>-</v>
          </cell>
          <cell r="BL142" t="str">
            <v>-</v>
          </cell>
          <cell r="BM142" t="str">
            <v>-</v>
          </cell>
          <cell r="BN142" t="str">
            <v>-</v>
          </cell>
          <cell r="BO142" t="str">
            <v>-</v>
          </cell>
          <cell r="BP142" t="str">
            <v>DNB SY21-22</v>
          </cell>
        </row>
        <row r="143">
          <cell r="B143">
            <v>10000019989</v>
          </cell>
          <cell r="C143" t="str">
            <v>Pierre®</v>
          </cell>
          <cell r="D143" t="str">
            <v>-</v>
          </cell>
          <cell r="E143">
            <v>130</v>
          </cell>
          <cell r="F143" t="str">
            <v>AdvancePierre™ Fully Cooked Flamebroiled Cutlet Shaped Chicken Breast Pattie, 2.79 oz</v>
          </cell>
          <cell r="G143" t="str">
            <v>Flame Broiled Chicken Breast Fillet, 2.8 oz.</v>
          </cell>
          <cell r="H143" t="str">
            <v>-</v>
          </cell>
          <cell r="I143" t="str">
            <v>White</v>
          </cell>
          <cell r="J143" t="str">
            <v/>
          </cell>
          <cell r="K143">
            <v>17.5</v>
          </cell>
          <cell r="L143">
            <v>100</v>
          </cell>
          <cell r="M143" t="str">
            <v>1 piece</v>
          </cell>
          <cell r="N143">
            <v>2</v>
          </cell>
          <cell r="O143" t="str">
            <v>-</v>
          </cell>
          <cell r="P143" t="str">
            <v>-</v>
          </cell>
          <cell r="Q143" t="str">
            <v>150</v>
          </cell>
          <cell r="R143" t="str">
            <v>5</v>
          </cell>
          <cell r="S143" t="str">
            <v>1.5</v>
          </cell>
          <cell r="T143" t="str">
            <v>430</v>
          </cell>
          <cell r="U143" t="str">
            <v>3</v>
          </cell>
          <cell r="V143" t="str">
            <v>19</v>
          </cell>
          <cell r="W143" t="str">
            <v>50</v>
          </cell>
          <cell r="X143" t="str">
            <v>0</v>
          </cell>
          <cell r="Y143" t="str">
            <v>60</v>
          </cell>
          <cell r="Z143" t="str">
            <v>0</v>
          </cell>
          <cell r="AA143" t="str">
            <v>2</v>
          </cell>
          <cell r="AB143" t="str">
            <v>Yes</v>
          </cell>
          <cell r="AC143" t="str">
            <v>-</v>
          </cell>
          <cell r="AE143" t="str">
            <v>-</v>
          </cell>
          <cell r="AF143" t="str">
            <v>-</v>
          </cell>
          <cell r="AG143" t="str">
            <v>-</v>
          </cell>
          <cell r="AH143" t="str">
            <v>-</v>
          </cell>
          <cell r="AI143" t="str">
            <v>-</v>
          </cell>
          <cell r="AK143" t="str">
            <v>-</v>
          </cell>
          <cell r="AL143" t="str">
            <v>-</v>
          </cell>
          <cell r="AM143" t="str">
            <v>CL</v>
          </cell>
          <cell r="AN143" t="str">
            <v>-</v>
          </cell>
          <cell r="AO143" t="str">
            <v>-</v>
          </cell>
          <cell r="AP143" t="str">
            <v>-</v>
          </cell>
          <cell r="AQ143" t="str">
            <v>Yes</v>
          </cell>
          <cell r="AR143" t="str">
            <v>Yes</v>
          </cell>
          <cell r="AS143" t="str">
            <v>-</v>
          </cell>
          <cell r="AT143" t="str">
            <v>Yes</v>
          </cell>
          <cell r="AU143" t="str">
            <v>-</v>
          </cell>
          <cell r="AV143" t="str">
            <v>-</v>
          </cell>
          <cell r="AW143" t="str">
            <v>-</v>
          </cell>
          <cell r="AX143" t="str">
            <v>-</v>
          </cell>
          <cell r="AY143" t="str">
            <v>-</v>
          </cell>
          <cell r="AZ143" t="str">
            <v>-</v>
          </cell>
          <cell r="BA143" t="str">
            <v>-</v>
          </cell>
          <cell r="BB143" t="str">
            <v>-</v>
          </cell>
          <cell r="BC143" t="str">
            <v>-</v>
          </cell>
          <cell r="BD143" t="str">
            <v>455</v>
          </cell>
          <cell r="BE143" t="str">
            <v>1</v>
          </cell>
          <cell r="BF143">
            <v>17.5</v>
          </cell>
          <cell r="BG143" t="str">
            <v>Bulk</v>
          </cell>
          <cell r="BH143" t="str">
            <v>-</v>
          </cell>
          <cell r="BI143" t="str">
            <v>-</v>
          </cell>
          <cell r="BJ143" t="str">
            <v>-</v>
          </cell>
          <cell r="BK143" t="str">
            <v>-</v>
          </cell>
          <cell r="BL143" t="str">
            <v>-</v>
          </cell>
          <cell r="BM143" t="str">
            <v>-</v>
          </cell>
          <cell r="BN143" t="str">
            <v>-</v>
          </cell>
          <cell r="BO143" t="str">
            <v>-</v>
          </cell>
          <cell r="BP143" t="str">
            <v>DNB SY22-23</v>
          </cell>
        </row>
        <row r="144">
          <cell r="B144">
            <v>10000037600</v>
          </cell>
          <cell r="C144" t="str">
            <v>AdvancePierre™</v>
          </cell>
          <cell r="D144" t="str">
            <v>-</v>
          </cell>
          <cell r="E144">
            <v>130</v>
          </cell>
          <cell r="F144" t="str">
            <v>AdvancePierre™ Fully Cooked Flamebroiled Beef Steaks, 2.29 oz</v>
          </cell>
          <cell r="G144" t="str">
            <v>Flame Grilled Gluten Free Chopped Beef Burger, 2.30 oz.</v>
          </cell>
          <cell r="H144" t="str">
            <v>-</v>
          </cell>
          <cell r="I144" t="str">
            <v>-</v>
          </cell>
          <cell r="J144" t="str">
            <v>100154 / 100155</v>
          </cell>
          <cell r="K144">
            <v>20.13</v>
          </cell>
          <cell r="L144">
            <v>140</v>
          </cell>
          <cell r="M144" t="str">
            <v>1 piece</v>
          </cell>
          <cell r="N144">
            <v>2</v>
          </cell>
          <cell r="O144" t="str">
            <v>-</v>
          </cell>
          <cell r="P144" t="str">
            <v>-</v>
          </cell>
          <cell r="Q144" t="str">
            <v>150</v>
          </cell>
          <cell r="R144" t="str">
            <v>11</v>
          </cell>
          <cell r="S144" t="str">
            <v>4.5</v>
          </cell>
          <cell r="T144" t="str">
            <v>260</v>
          </cell>
          <cell r="U144" t="str">
            <v>0</v>
          </cell>
          <cell r="V144" t="str">
            <v>12</v>
          </cell>
          <cell r="W144" t="str">
            <v>100</v>
          </cell>
          <cell r="X144" t="str">
            <v>0.5</v>
          </cell>
          <cell r="Y144" t="str">
            <v>45</v>
          </cell>
          <cell r="Z144" t="str">
            <v>0</v>
          </cell>
          <cell r="AA144" t="str">
            <v>0</v>
          </cell>
          <cell r="AB144" t="str">
            <v>Yes</v>
          </cell>
          <cell r="AC144" t="str">
            <v>-</v>
          </cell>
          <cell r="AE144" t="str">
            <v>-</v>
          </cell>
          <cell r="AF144" t="str">
            <v>-</v>
          </cell>
          <cell r="AG144" t="str">
            <v>-</v>
          </cell>
          <cell r="AH144" t="str">
            <v>-</v>
          </cell>
          <cell r="AI144" t="str">
            <v>-</v>
          </cell>
          <cell r="AJ144" t="str">
            <v>-</v>
          </cell>
          <cell r="AK144" t="str">
            <v>-</v>
          </cell>
          <cell r="AL144">
            <v>0</v>
          </cell>
          <cell r="AM144" t="str">
            <v>CY</v>
          </cell>
          <cell r="AN144">
            <v>10000068050</v>
          </cell>
          <cell r="AO144" t="str">
            <v>-</v>
          </cell>
          <cell r="AP144" t="str">
            <v>-</v>
          </cell>
          <cell r="AQ144" t="str">
            <v>-</v>
          </cell>
          <cell r="AR144" t="str">
            <v>Yes</v>
          </cell>
          <cell r="AS144" t="str">
            <v>-</v>
          </cell>
          <cell r="AT144" t="str">
            <v>Yes</v>
          </cell>
          <cell r="AU144" t="str">
            <v>-</v>
          </cell>
          <cell r="AV144" t="str">
            <v>-</v>
          </cell>
          <cell r="AW144" t="str">
            <v>-</v>
          </cell>
          <cell r="AX144" t="str">
            <v>-</v>
          </cell>
          <cell r="AY144" t="str">
            <v>-</v>
          </cell>
          <cell r="AZ144" t="str">
            <v>-</v>
          </cell>
          <cell r="BA144" t="str">
            <v>-</v>
          </cell>
          <cell r="BB144" t="str">
            <v>Yes</v>
          </cell>
          <cell r="BC144" t="str">
            <v>-</v>
          </cell>
          <cell r="BD144" t="str">
            <v>455</v>
          </cell>
          <cell r="BE144" t="str">
            <v>1</v>
          </cell>
          <cell r="BF144">
            <v>20.13</v>
          </cell>
          <cell r="BG144" t="str">
            <v>Bulk</v>
          </cell>
          <cell r="BH144" t="str">
            <v>Yes</v>
          </cell>
          <cell r="BI144" t="str">
            <v>-</v>
          </cell>
          <cell r="BJ144" t="str">
            <v>-</v>
          </cell>
          <cell r="BK144" t="str">
            <v>-</v>
          </cell>
          <cell r="BL144" t="str">
            <v>-</v>
          </cell>
          <cell r="BM144" t="str">
            <v>-</v>
          </cell>
          <cell r="BN144" t="str">
            <v>-</v>
          </cell>
          <cell r="BO144" t="str">
            <v>Yes</v>
          </cell>
          <cell r="BP144" t="str">
            <v>ACT</v>
          </cell>
        </row>
        <row r="145">
          <cell r="B145">
            <v>10335890928</v>
          </cell>
          <cell r="C145" t="str">
            <v>Tyson®</v>
          </cell>
          <cell r="D145" t="str">
            <v>-</v>
          </cell>
          <cell r="E145" t="str">
            <v>-</v>
          </cell>
          <cell r="F145" t="str">
            <v>Fully Cooked, Teriyaki Glazed Chicken Patties</v>
          </cell>
          <cell r="G145" t="str">
            <v>Grilled Teriyaki Mini Chicken Patties (Used in 10336060928)</v>
          </cell>
          <cell r="J145" t="str">
            <v>100103 W/D</v>
          </cell>
          <cell r="K145">
            <v>30</v>
          </cell>
          <cell r="L145">
            <v>145</v>
          </cell>
          <cell r="M145" t="str">
            <v>2 Pieces</v>
          </cell>
          <cell r="N145">
            <v>2</v>
          </cell>
          <cell r="O145" t="str">
            <v>-</v>
          </cell>
          <cell r="P145" t="str">
            <v>-</v>
          </cell>
          <cell r="Q145" t="str">
            <v>180</v>
          </cell>
          <cell r="R145" t="str">
            <v>8</v>
          </cell>
          <cell r="S145" t="str">
            <v>2</v>
          </cell>
          <cell r="T145" t="str">
            <v>430</v>
          </cell>
          <cell r="U145" t="str">
            <v>11</v>
          </cell>
          <cell r="V145" t="str">
            <v>18</v>
          </cell>
          <cell r="W145" t="str">
            <v>70</v>
          </cell>
          <cell r="X145" t="str">
            <v>0</v>
          </cell>
          <cell r="Y145" t="str">
            <v>55</v>
          </cell>
          <cell r="Z145" t="str">
            <v>1</v>
          </cell>
          <cell r="AA145" t="str">
            <v>8</v>
          </cell>
          <cell r="AB145" t="str">
            <v>Yes</v>
          </cell>
          <cell r="AC145" t="str">
            <v>-</v>
          </cell>
          <cell r="AD145" t="str">
            <v>-</v>
          </cell>
          <cell r="AE145" t="str">
            <v>-</v>
          </cell>
          <cell r="AF145" t="str">
            <v>-</v>
          </cell>
          <cell r="AG145" t="str">
            <v>-</v>
          </cell>
          <cell r="AH145" t="str">
            <v>-</v>
          </cell>
          <cell r="AI145" t="str">
            <v>-</v>
          </cell>
          <cell r="AK145" t="str">
            <v>-</v>
          </cell>
          <cell r="AL145" t="str">
            <v>-</v>
          </cell>
          <cell r="AM145" t="str">
            <v>SUB</v>
          </cell>
          <cell r="AN145" t="str">
            <v>-</v>
          </cell>
          <cell r="AQ145" t="str">
            <v>-</v>
          </cell>
          <cell r="AR145" t="str">
            <v>-</v>
          </cell>
          <cell r="AS145" t="str">
            <v>-</v>
          </cell>
          <cell r="AT145" t="str">
            <v>Yes</v>
          </cell>
          <cell r="AU145" t="str">
            <v>-</v>
          </cell>
          <cell r="BC145" t="str">
            <v>-</v>
          </cell>
          <cell r="BD145" t="str">
            <v>365</v>
          </cell>
          <cell r="BE145" t="str">
            <v>4</v>
          </cell>
          <cell r="BF145">
            <v>7.5</v>
          </cell>
          <cell r="BG145">
            <v>0</v>
          </cell>
          <cell r="BJ145" t="str">
            <v>-</v>
          </cell>
          <cell r="BK145" t="str">
            <v>-</v>
          </cell>
          <cell r="BL145" t="str">
            <v>-</v>
          </cell>
          <cell r="BM145" t="str">
            <v>-</v>
          </cell>
          <cell r="BN145" t="str">
            <v>-</v>
          </cell>
          <cell r="BO145" t="str">
            <v>-</v>
          </cell>
          <cell r="BP145" t="str">
            <v>WIP</v>
          </cell>
        </row>
        <row r="146">
          <cell r="B146">
            <v>10000044196</v>
          </cell>
          <cell r="C146" t="str">
            <v>Tyson®</v>
          </cell>
          <cell r="D146" t="str">
            <v>-</v>
          </cell>
          <cell r="E146">
            <v>130</v>
          </cell>
          <cell r="F146" t="str">
            <v>Tyson® Mesquite Glazed Chicken Thigh</v>
          </cell>
          <cell r="G146" t="str">
            <v>Mesquite Glazed Chicken Thigh</v>
          </cell>
          <cell r="H146" t="str">
            <v>-</v>
          </cell>
          <cell r="I146" t="str">
            <v>Dark</v>
          </cell>
          <cell r="J146" t="str">
            <v>100103D</v>
          </cell>
          <cell r="K146">
            <v>23.08</v>
          </cell>
          <cell r="L146" t="str">
            <v>71-124, avg 90</v>
          </cell>
          <cell r="M146" t="str">
            <v>1 Piece</v>
          </cell>
          <cell r="N146">
            <v>3.25</v>
          </cell>
          <cell r="O146" t="str">
            <v>-</v>
          </cell>
          <cell r="P146" t="str">
            <v>-</v>
          </cell>
          <cell r="Q146" t="str">
            <v>250</v>
          </cell>
          <cell r="R146" t="str">
            <v>20</v>
          </cell>
          <cell r="S146" t="str">
            <v>5</v>
          </cell>
          <cell r="T146" t="str">
            <v>270</v>
          </cell>
          <cell r="U146" t="str">
            <v>4</v>
          </cell>
          <cell r="V146" t="str">
            <v>14</v>
          </cell>
          <cell r="W146" t="str">
            <v>180</v>
          </cell>
          <cell r="X146" t="str">
            <v>0</v>
          </cell>
          <cell r="Y146" t="str">
            <v>75</v>
          </cell>
          <cell r="Z146" t="str">
            <v>0</v>
          </cell>
          <cell r="AA146" t="str">
            <v>0</v>
          </cell>
          <cell r="AB146" t="str">
            <v/>
          </cell>
          <cell r="AC146" t="str">
            <v>-</v>
          </cell>
          <cell r="AD146" t="str">
            <v>-</v>
          </cell>
          <cell r="AE146" t="str">
            <v>-</v>
          </cell>
          <cell r="AF146" t="str">
            <v>-</v>
          </cell>
          <cell r="AG146" t="str">
            <v>-</v>
          </cell>
          <cell r="AH146" t="str">
            <v>-</v>
          </cell>
          <cell r="AI146" t="str">
            <v>-</v>
          </cell>
          <cell r="AJ146" t="str">
            <v>CSC</v>
          </cell>
          <cell r="AK146" t="str">
            <v>-</v>
          </cell>
          <cell r="AL146">
            <v>0</v>
          </cell>
          <cell r="AM146" t="str">
            <v>SUB</v>
          </cell>
          <cell r="AN146" t="str">
            <v>-</v>
          </cell>
          <cell r="AO146" t="str">
            <v>-</v>
          </cell>
          <cell r="AP146" t="str">
            <v>-</v>
          </cell>
          <cell r="AQ146" t="str">
            <v>Yes</v>
          </cell>
          <cell r="AR146" t="str">
            <v>Yes</v>
          </cell>
          <cell r="AS146" t="str">
            <v>Yes</v>
          </cell>
          <cell r="AT146" t="str">
            <v>Yes</v>
          </cell>
          <cell r="AU146" t="str">
            <v>-</v>
          </cell>
          <cell r="AV146" t="str">
            <v>-</v>
          </cell>
          <cell r="AW146" t="str">
            <v>-</v>
          </cell>
          <cell r="AX146" t="str">
            <v>-</v>
          </cell>
          <cell r="AY146" t="str">
            <v>-</v>
          </cell>
          <cell r="AZ146" t="str">
            <v>-</v>
          </cell>
          <cell r="BA146" t="str">
            <v>-</v>
          </cell>
          <cell r="BB146" t="str">
            <v>-</v>
          </cell>
          <cell r="BC146" t="str">
            <v>-</v>
          </cell>
          <cell r="BD146" t="str">
            <v>365</v>
          </cell>
          <cell r="BE146" t="str">
            <v>4</v>
          </cell>
          <cell r="BF146">
            <v>5.77</v>
          </cell>
          <cell r="BG146" t="str">
            <v>Bulk</v>
          </cell>
          <cell r="BJ146" t="str">
            <v>-</v>
          </cell>
          <cell r="BK146" t="str">
            <v>-</v>
          </cell>
          <cell r="BL146" t="str">
            <v>-</v>
          </cell>
          <cell r="BM146" t="str">
            <v>Yes</v>
          </cell>
          <cell r="BN146" t="str">
            <v>Yes</v>
          </cell>
          <cell r="BO146" t="str">
            <v>Yes</v>
          </cell>
          <cell r="BP146" t="str">
            <v>ACT</v>
          </cell>
        </row>
        <row r="147">
          <cell r="B147">
            <v>17022101120</v>
          </cell>
          <cell r="C147" t="str">
            <v xml:space="preserve">Bosco's® </v>
          </cell>
          <cell r="D147" t="str">
            <v>-</v>
          </cell>
          <cell r="E147">
            <v>130</v>
          </cell>
          <cell r="F147" t="str">
            <v>Bosco® Whole Grain 100% LMPS Cheese Stuffed Breadsticks</v>
          </cell>
          <cell r="G147" t="str">
            <v xml:space="preserve">100% LMPS Cheese Breadsticks, 2.15 oz. </v>
          </cell>
          <cell r="H147" t="str">
            <v>WG</v>
          </cell>
          <cell r="I147">
            <v>5</v>
          </cell>
          <cell r="J147">
            <v>110244</v>
          </cell>
          <cell r="K147">
            <v>19.475999999999999</v>
          </cell>
          <cell r="L147">
            <v>144</v>
          </cell>
          <cell r="M147" t="str">
            <v>1 stick</v>
          </cell>
          <cell r="N147">
            <v>1</v>
          </cell>
          <cell r="O147">
            <v>1</v>
          </cell>
          <cell r="P147" t="str">
            <v>-</v>
          </cell>
          <cell r="Q147" t="str">
            <v>160</v>
          </cell>
          <cell r="R147" t="str">
            <v>7</v>
          </cell>
          <cell r="S147" t="str">
            <v>3.5</v>
          </cell>
          <cell r="T147" t="str">
            <v>270</v>
          </cell>
          <cell r="U147" t="str">
            <v>16</v>
          </cell>
          <cell r="V147" t="str">
            <v>10</v>
          </cell>
          <cell r="W147" t="str">
            <v>60</v>
          </cell>
          <cell r="X147" t="str">
            <v>0</v>
          </cell>
          <cell r="Y147" t="str">
            <v>20</v>
          </cell>
          <cell r="Z147" t="str">
            <v>1</v>
          </cell>
          <cell r="AA147" t="str">
            <v>1</v>
          </cell>
          <cell r="AB147" t="str">
            <v/>
          </cell>
          <cell r="AC147" t="str">
            <v>-</v>
          </cell>
          <cell r="AE147" t="str">
            <v>CSC</v>
          </cell>
          <cell r="AF147" t="str">
            <v>CSC</v>
          </cell>
          <cell r="AG147" t="str">
            <v>CSC</v>
          </cell>
          <cell r="AH147" t="str">
            <v>CSC</v>
          </cell>
          <cell r="AI147" t="str">
            <v>CSC</v>
          </cell>
          <cell r="AJ147" t="str">
            <v>CSC</v>
          </cell>
          <cell r="AK147">
            <v>20</v>
          </cell>
          <cell r="AL147">
            <v>20</v>
          </cell>
          <cell r="AM147" t="str">
            <v>SUB</v>
          </cell>
          <cell r="AN147" t="str">
            <v>-</v>
          </cell>
          <cell r="AO147" t="str">
            <v>-</v>
          </cell>
          <cell r="AP147" t="str">
            <v>-</v>
          </cell>
          <cell r="AQ147" t="str">
            <v>Yes</v>
          </cell>
          <cell r="AR147" t="str">
            <v>Yes</v>
          </cell>
          <cell r="AS147" t="str">
            <v>-</v>
          </cell>
          <cell r="AT147" t="str">
            <v>Yes</v>
          </cell>
          <cell r="AU147" t="str">
            <v>-</v>
          </cell>
          <cell r="AV147" t="str">
            <v>-</v>
          </cell>
          <cell r="AW147" t="str">
            <v>-</v>
          </cell>
          <cell r="AX147" t="str">
            <v>Yes</v>
          </cell>
          <cell r="AY147" t="str">
            <v>Yes</v>
          </cell>
          <cell r="AZ147" t="str">
            <v>-</v>
          </cell>
          <cell r="BA147" t="str">
            <v>-</v>
          </cell>
          <cell r="BB147" t="str">
            <v>-</v>
          </cell>
          <cell r="BC147" t="str">
            <v>-</v>
          </cell>
          <cell r="BD147" t="str">
            <v>270</v>
          </cell>
          <cell r="BE147" t="str">
            <v>1</v>
          </cell>
          <cell r="BF147">
            <v>19.475999999999999</v>
          </cell>
          <cell r="BG147" t="str">
            <v>Bulk</v>
          </cell>
          <cell r="BH147" t="str">
            <v>Yes</v>
          </cell>
          <cell r="BI147" t="str">
            <v>Yes</v>
          </cell>
          <cell r="BJ147" t="str">
            <v>Yes</v>
          </cell>
          <cell r="BK147" t="str">
            <v>Yes</v>
          </cell>
          <cell r="BL147" t="str">
            <v>Yes</v>
          </cell>
          <cell r="BM147" t="str">
            <v>Yes</v>
          </cell>
          <cell r="BN147" t="str">
            <v>Yes</v>
          </cell>
          <cell r="BO147" t="str">
            <v>Yes</v>
          </cell>
          <cell r="BP147" t="str">
            <v>ACT</v>
          </cell>
        </row>
        <row r="148">
          <cell r="B148">
            <v>10000080300</v>
          </cell>
          <cell r="C148" t="str">
            <v>AdvancePierre™</v>
          </cell>
          <cell r="D148" t="str">
            <v>The Pub Steak Brgr Original</v>
          </cell>
          <cell r="E148">
            <v>130</v>
          </cell>
          <cell r="F148" t="str">
            <v>AdvancePierre™ Fully Cooked Flamebroiled Beef Steak Pattie, 3.00 oz</v>
          </cell>
          <cell r="G148" t="str">
            <v>Flame Grilled Chopped Beef Burger, 3.0 oz.</v>
          </cell>
          <cell r="H148" t="str">
            <v>-</v>
          </cell>
          <cell r="I148" t="str">
            <v>-</v>
          </cell>
          <cell r="J148" t="str">
            <v/>
          </cell>
          <cell r="K148">
            <v>21.75</v>
          </cell>
          <cell r="L148">
            <v>116</v>
          </cell>
          <cell r="M148" t="str">
            <v>1 piece</v>
          </cell>
          <cell r="N148">
            <v>2.75</v>
          </cell>
          <cell r="O148" t="str">
            <v>-</v>
          </cell>
          <cell r="P148" t="str">
            <v>-</v>
          </cell>
          <cell r="Q148" t="str">
            <v>230</v>
          </cell>
          <cell r="R148" t="str">
            <v>18</v>
          </cell>
          <cell r="S148" t="str">
            <v>8</v>
          </cell>
          <cell r="T148" t="str">
            <v>430</v>
          </cell>
          <cell r="U148" t="str">
            <v>0</v>
          </cell>
          <cell r="V148" t="str">
            <v>14</v>
          </cell>
          <cell r="W148" t="str">
            <v>160</v>
          </cell>
          <cell r="X148" t="str">
            <v>0.5</v>
          </cell>
          <cell r="Y148" t="str">
            <v>65</v>
          </cell>
          <cell r="Z148" t="str">
            <v>0</v>
          </cell>
          <cell r="AA148" t="str">
            <v>0</v>
          </cell>
          <cell r="AB148" t="str">
            <v>Yes</v>
          </cell>
          <cell r="AC148" t="str">
            <v>-</v>
          </cell>
          <cell r="AE148" t="str">
            <v>-</v>
          </cell>
          <cell r="AF148" t="str">
            <v>-</v>
          </cell>
          <cell r="AG148" t="str">
            <v>-</v>
          </cell>
          <cell r="AH148" t="str">
            <v>-</v>
          </cell>
          <cell r="AI148" t="str">
            <v>-</v>
          </cell>
          <cell r="AK148" t="str">
            <v>-</v>
          </cell>
          <cell r="AL148" t="str">
            <v>-</v>
          </cell>
          <cell r="AM148" t="str">
            <v>CL</v>
          </cell>
          <cell r="AN148">
            <v>10000096170</v>
          </cell>
          <cell r="AO148" t="str">
            <v>-</v>
          </cell>
          <cell r="AP148" t="str">
            <v>-</v>
          </cell>
          <cell r="AQ148" t="str">
            <v>-</v>
          </cell>
          <cell r="AR148" t="str">
            <v>-</v>
          </cell>
          <cell r="AS148" t="str">
            <v>-</v>
          </cell>
          <cell r="AT148" t="str">
            <v>No</v>
          </cell>
          <cell r="AU148" t="str">
            <v>-</v>
          </cell>
          <cell r="AV148" t="str">
            <v>-</v>
          </cell>
          <cell r="AW148" t="str">
            <v>-</v>
          </cell>
          <cell r="AX148" t="str">
            <v>-</v>
          </cell>
          <cell r="AY148" t="str">
            <v>-</v>
          </cell>
          <cell r="AZ148" t="str">
            <v>-</v>
          </cell>
          <cell r="BA148" t="str">
            <v>-</v>
          </cell>
          <cell r="BB148" t="str">
            <v>-</v>
          </cell>
          <cell r="BC148" t="str">
            <v>-</v>
          </cell>
          <cell r="BD148" t="str">
            <v>455</v>
          </cell>
          <cell r="BE148" t="str">
            <v>4</v>
          </cell>
          <cell r="BF148">
            <v>5.4375</v>
          </cell>
          <cell r="BG148" t="str">
            <v>Bulk</v>
          </cell>
          <cell r="BH148" t="str">
            <v>-</v>
          </cell>
          <cell r="BI148" t="str">
            <v>-</v>
          </cell>
          <cell r="BJ148" t="str">
            <v>-</v>
          </cell>
          <cell r="BK148" t="str">
            <v>-</v>
          </cell>
          <cell r="BL148" t="str">
            <v>-</v>
          </cell>
          <cell r="BM148" t="str">
            <v>-</v>
          </cell>
          <cell r="BN148" t="str">
            <v>-</v>
          </cell>
          <cell r="BO148" t="str">
            <v>-</v>
          </cell>
          <cell r="BP148" t="str">
            <v>DNB SY21-22</v>
          </cell>
        </row>
        <row r="149">
          <cell r="B149">
            <v>10000069038</v>
          </cell>
          <cell r="C149" t="str">
            <v>AdvancePierre™</v>
          </cell>
          <cell r="D149" t="str">
            <v>-</v>
          </cell>
          <cell r="E149">
            <v>130</v>
          </cell>
          <cell r="F149" t="str">
            <v>AdvancePierre™ Country Fried Breaded Beef Finger, 3.6 oz.</v>
          </cell>
          <cell r="G149" t="str">
            <v>Country Fried Breaded Beef Fingers, 3.6 oz.</v>
          </cell>
          <cell r="H149" t="str">
            <v>WG</v>
          </cell>
          <cell r="I149" t="str">
            <v>-</v>
          </cell>
          <cell r="J149" t="str">
            <v/>
          </cell>
          <cell r="K149">
            <v>22.5</v>
          </cell>
          <cell r="L149">
            <v>100</v>
          </cell>
          <cell r="M149" t="str">
            <v>4 pieces</v>
          </cell>
          <cell r="N149">
            <v>2</v>
          </cell>
          <cell r="O149">
            <v>1</v>
          </cell>
          <cell r="P149" t="str">
            <v>-</v>
          </cell>
          <cell r="Q149" t="str">
            <v>280</v>
          </cell>
          <cell r="R149" t="str">
            <v>16</v>
          </cell>
          <cell r="S149" t="str">
            <v>5</v>
          </cell>
          <cell r="T149" t="str">
            <v>430</v>
          </cell>
          <cell r="U149" t="str">
            <v>17</v>
          </cell>
          <cell r="V149" t="str">
            <v>16</v>
          </cell>
          <cell r="W149" t="str">
            <v>150</v>
          </cell>
          <cell r="X149" t="str">
            <v>0</v>
          </cell>
          <cell r="Y149" t="str">
            <v>40</v>
          </cell>
          <cell r="Z149" t="str">
            <v>2</v>
          </cell>
          <cell r="AA149" t="str">
            <v>0</v>
          </cell>
          <cell r="AB149" t="str">
            <v>Yes</v>
          </cell>
          <cell r="AC149" t="str">
            <v>-</v>
          </cell>
          <cell r="AE149" t="str">
            <v>-</v>
          </cell>
          <cell r="AF149" t="str">
            <v>-</v>
          </cell>
          <cell r="AG149" t="str">
            <v>-</v>
          </cell>
          <cell r="AH149" t="str">
            <v>-</v>
          </cell>
          <cell r="AI149" t="str">
            <v>-</v>
          </cell>
          <cell r="AK149" t="str">
            <v>-</v>
          </cell>
          <cell r="AL149" t="str">
            <v>-</v>
          </cell>
          <cell r="AM149" t="str">
            <v>CY</v>
          </cell>
          <cell r="AN149" t="str">
            <v>-</v>
          </cell>
          <cell r="AO149" t="str">
            <v>-</v>
          </cell>
          <cell r="AP149" t="str">
            <v>-</v>
          </cell>
          <cell r="AQ149" t="str">
            <v>-</v>
          </cell>
          <cell r="AR149" t="str">
            <v>-</v>
          </cell>
          <cell r="AS149" t="str">
            <v>-</v>
          </cell>
          <cell r="AT149" t="str">
            <v>Yes</v>
          </cell>
          <cell r="AU149" t="str">
            <v>-</v>
          </cell>
          <cell r="AV149" t="str">
            <v>Yes</v>
          </cell>
          <cell r="AW149" t="str">
            <v>-</v>
          </cell>
          <cell r="AX149" t="str">
            <v>-</v>
          </cell>
          <cell r="AY149" t="str">
            <v>Yes</v>
          </cell>
          <cell r="AZ149" t="str">
            <v>-</v>
          </cell>
          <cell r="BA149" t="str">
            <v>-</v>
          </cell>
          <cell r="BB149" t="str">
            <v>-</v>
          </cell>
          <cell r="BC149" t="str">
            <v>-</v>
          </cell>
          <cell r="BD149" t="str">
            <v>365</v>
          </cell>
          <cell r="BE149" t="str">
            <v>1</v>
          </cell>
          <cell r="BF149">
            <v>22.5</v>
          </cell>
          <cell r="BG149" t="str">
            <v>Bulk</v>
          </cell>
          <cell r="BH149" t="str">
            <v>-</v>
          </cell>
          <cell r="BI149" t="str">
            <v>-</v>
          </cell>
          <cell r="BJ149" t="str">
            <v>-</v>
          </cell>
          <cell r="BK149" t="str">
            <v>-</v>
          </cell>
          <cell r="BL149" t="str">
            <v>-</v>
          </cell>
          <cell r="BM149" t="str">
            <v>-</v>
          </cell>
          <cell r="BN149" t="str">
            <v>-</v>
          </cell>
          <cell r="BO149" t="str">
            <v>-</v>
          </cell>
          <cell r="BP149" t="str">
            <v>DNB SY20-21</v>
          </cell>
        </row>
        <row r="150">
          <cell r="B150">
            <v>17021101120</v>
          </cell>
          <cell r="C150" t="str">
            <v xml:space="preserve">Bosco's® </v>
          </cell>
          <cell r="D150" t="str">
            <v>-</v>
          </cell>
          <cell r="E150">
            <v>130</v>
          </cell>
          <cell r="F150" t="str">
            <v>Bosco® Whole Grain Reduced Fat Cheese Stuffed Breadsticks</v>
          </cell>
          <cell r="G150" t="str">
            <v>Reduced Fat Cheese Breadsticks, 2.96 oz.</v>
          </cell>
          <cell r="H150" t="str">
            <v>WG</v>
          </cell>
          <cell r="I150">
            <v>7</v>
          </cell>
          <cell r="J150">
            <v>110244</v>
          </cell>
          <cell r="K150">
            <v>19.2</v>
          </cell>
          <cell r="L150">
            <v>108</v>
          </cell>
          <cell r="M150" t="str">
            <v>1 stick</v>
          </cell>
          <cell r="N150">
            <v>1</v>
          </cell>
          <cell r="O150">
            <v>2</v>
          </cell>
          <cell r="P150" t="str">
            <v>-</v>
          </cell>
          <cell r="Q150" t="str">
            <v>210</v>
          </cell>
          <cell r="R150" t="str">
            <v>6</v>
          </cell>
          <cell r="S150" t="str">
            <v>3</v>
          </cell>
          <cell r="T150" t="str">
            <v>270</v>
          </cell>
          <cell r="U150" t="str">
            <v>25</v>
          </cell>
          <cell r="V150" t="str">
            <v>12</v>
          </cell>
          <cell r="W150" t="str">
            <v>60</v>
          </cell>
          <cell r="X150" t="str">
            <v>0</v>
          </cell>
          <cell r="Y150" t="str">
            <v>15</v>
          </cell>
          <cell r="Z150" t="str">
            <v>2</v>
          </cell>
          <cell r="AA150" t="str">
            <v>2</v>
          </cell>
          <cell r="AB150" t="str">
            <v/>
          </cell>
          <cell r="AC150" t="str">
            <v>KTKA</v>
          </cell>
          <cell r="AE150" t="str">
            <v>CSC</v>
          </cell>
          <cell r="AF150" t="str">
            <v>CSC</v>
          </cell>
          <cell r="AG150" t="str">
            <v>CSC</v>
          </cell>
          <cell r="AH150" t="str">
            <v>CSC</v>
          </cell>
          <cell r="AI150" t="str">
            <v>CSC</v>
          </cell>
          <cell r="AJ150" t="str">
            <v>CSC</v>
          </cell>
          <cell r="AK150">
            <v>10</v>
          </cell>
          <cell r="AL150">
            <v>10</v>
          </cell>
          <cell r="AM150" t="str">
            <v>SUB</v>
          </cell>
          <cell r="AN150" t="str">
            <v>-</v>
          </cell>
          <cell r="AO150" t="str">
            <v>-</v>
          </cell>
          <cell r="AP150" t="str">
            <v>-</v>
          </cell>
          <cell r="AQ150" t="str">
            <v>-</v>
          </cell>
          <cell r="AR150" t="str">
            <v>Yes</v>
          </cell>
          <cell r="AS150" t="str">
            <v>Yes</v>
          </cell>
          <cell r="AT150" t="str">
            <v>Yes</v>
          </cell>
          <cell r="AU150" t="str">
            <v>-</v>
          </cell>
          <cell r="AV150" t="str">
            <v>-</v>
          </cell>
          <cell r="AW150" t="str">
            <v>-</v>
          </cell>
          <cell r="AX150" t="str">
            <v>Yes</v>
          </cell>
          <cell r="AY150" t="str">
            <v>Yes</v>
          </cell>
          <cell r="AZ150" t="str">
            <v>-</v>
          </cell>
          <cell r="BA150" t="str">
            <v>-</v>
          </cell>
          <cell r="BB150" t="str">
            <v>-</v>
          </cell>
          <cell r="BC150" t="str">
            <v>-</v>
          </cell>
          <cell r="BD150" t="str">
            <v>270</v>
          </cell>
          <cell r="BE150" t="str">
            <v>1</v>
          </cell>
          <cell r="BF150">
            <v>19.2</v>
          </cell>
          <cell r="BG150" t="str">
            <v>Bulk</v>
          </cell>
          <cell r="BH150" t="str">
            <v>Yes</v>
          </cell>
          <cell r="BI150" t="str">
            <v>Yes</v>
          </cell>
          <cell r="BJ150" t="str">
            <v>Yes</v>
          </cell>
          <cell r="BK150" t="str">
            <v>Yes</v>
          </cell>
          <cell r="BL150" t="str">
            <v>Yes</v>
          </cell>
          <cell r="BM150" t="str">
            <v>Yes</v>
          </cell>
          <cell r="BN150" t="str">
            <v>Yes</v>
          </cell>
          <cell r="BO150" t="str">
            <v>Yes</v>
          </cell>
          <cell r="BP150" t="str">
            <v>ACT</v>
          </cell>
        </row>
        <row r="151">
          <cell r="B151">
            <v>10000025444</v>
          </cell>
          <cell r="C151" t="str">
            <v>Jimmy Dean®</v>
          </cell>
          <cell r="D151" t="str">
            <v>-</v>
          </cell>
          <cell r="E151">
            <v>100</v>
          </cell>
          <cell r="F151" t="str">
            <v>Jimmy Dean® Fully Cooked, Pork Skinless Links, Maple, CN, No MSG, 3.25", .8 oz.</v>
          </cell>
          <cell r="G151" t="str">
            <v>Maple Flavored Pork Sausage Skinless Links, 0.8 oz.</v>
          </cell>
          <cell r="H151" t="str">
            <v>-</v>
          </cell>
          <cell r="I151" t="str">
            <v>-</v>
          </cell>
          <cell r="J151" t="str">
            <v/>
          </cell>
          <cell r="K151">
            <v>10</v>
          </cell>
          <cell r="L151">
            <v>100</v>
          </cell>
          <cell r="M151" t="str">
            <v>2 pieces</v>
          </cell>
          <cell r="N151">
            <v>0.75</v>
          </cell>
          <cell r="O151" t="str">
            <v>-</v>
          </cell>
          <cell r="P151" t="str">
            <v>-</v>
          </cell>
          <cell r="Q151" t="str">
            <v>180</v>
          </cell>
          <cell r="R151" t="str">
            <v>16</v>
          </cell>
          <cell r="S151" t="str">
            <v>6</v>
          </cell>
          <cell r="T151" t="str">
            <v>420</v>
          </cell>
          <cell r="U151" t="str">
            <v>1</v>
          </cell>
          <cell r="V151" t="str">
            <v>8</v>
          </cell>
          <cell r="W151" t="str">
            <v>140</v>
          </cell>
          <cell r="X151" t="str">
            <v>0</v>
          </cell>
          <cell r="Y151" t="str">
            <v>40</v>
          </cell>
          <cell r="Z151" t="str">
            <v>0</v>
          </cell>
          <cell r="AA151" t="str">
            <v>1</v>
          </cell>
          <cell r="AB151" t="str">
            <v>Yes</v>
          </cell>
          <cell r="AC151" t="str">
            <v>-</v>
          </cell>
          <cell r="AE151" t="str">
            <v>-</v>
          </cell>
          <cell r="AF151" t="str">
            <v>-</v>
          </cell>
          <cell r="AG151" t="str">
            <v>-</v>
          </cell>
          <cell r="AH151" t="str">
            <v>-</v>
          </cell>
          <cell r="AI151" t="str">
            <v>-</v>
          </cell>
          <cell r="AK151" t="str">
            <v>-</v>
          </cell>
          <cell r="AL151" t="str">
            <v>-</v>
          </cell>
          <cell r="AM151" t="str">
            <v>CL</v>
          </cell>
          <cell r="AN151" t="str">
            <v>-</v>
          </cell>
          <cell r="AO151" t="str">
            <v>-</v>
          </cell>
          <cell r="AP151" t="str">
            <v>-</v>
          </cell>
          <cell r="AQ151" t="str">
            <v>-</v>
          </cell>
          <cell r="AR151" t="str">
            <v>-</v>
          </cell>
          <cell r="AS151" t="str">
            <v>-</v>
          </cell>
          <cell r="AT151" t="str">
            <v>No</v>
          </cell>
          <cell r="AU151" t="str">
            <v>-</v>
          </cell>
          <cell r="AV151" t="str">
            <v>-</v>
          </cell>
          <cell r="AW151" t="str">
            <v>-</v>
          </cell>
          <cell r="AX151" t="str">
            <v>-</v>
          </cell>
          <cell r="AY151" t="str">
            <v>-</v>
          </cell>
          <cell r="AZ151" t="str">
            <v>-</v>
          </cell>
          <cell r="BA151" t="str">
            <v>Yes</v>
          </cell>
          <cell r="BB151" t="str">
            <v>-</v>
          </cell>
          <cell r="BC151" t="str">
            <v>-</v>
          </cell>
          <cell r="BD151" t="str">
            <v>120</v>
          </cell>
          <cell r="BE151" t="str">
            <v>1</v>
          </cell>
          <cell r="BF151">
            <v>10</v>
          </cell>
          <cell r="BG151" t="str">
            <v>Bulk</v>
          </cell>
          <cell r="BH151" t="str">
            <v>-</v>
          </cell>
          <cell r="BI151" t="str">
            <v>-</v>
          </cell>
          <cell r="BJ151" t="str">
            <v>-</v>
          </cell>
          <cell r="BK151" t="str">
            <v>-</v>
          </cell>
          <cell r="BL151" t="str">
            <v>-</v>
          </cell>
          <cell r="BM151" t="str">
            <v>-</v>
          </cell>
          <cell r="BN151" t="str">
            <v>-</v>
          </cell>
          <cell r="BO151" t="str">
            <v>-</v>
          </cell>
          <cell r="BP151" t="str">
            <v>Deleted</v>
          </cell>
        </row>
        <row r="152">
          <cell r="B152">
            <v>11020820928</v>
          </cell>
          <cell r="C152" t="str">
            <v>Tyson®</v>
          </cell>
          <cell r="D152" t="str">
            <v>-</v>
          </cell>
          <cell r="E152">
            <v>100</v>
          </cell>
          <cell r="F152" t="str">
            <v>Tyson® All-Beef Taco Meat</v>
          </cell>
          <cell r="G152" t="str">
            <v xml:space="preserve">Beef Taco Meat, 2.0 oz. </v>
          </cell>
          <cell r="H152" t="str">
            <v>-</v>
          </cell>
          <cell r="I152" t="str">
            <v>-</v>
          </cell>
          <cell r="J152" t="str">
            <v/>
          </cell>
          <cell r="K152">
            <v>20</v>
          </cell>
          <cell r="L152">
            <v>160</v>
          </cell>
          <cell r="M152" t="str">
            <v>2 oz.</v>
          </cell>
          <cell r="N152">
            <v>1.25</v>
          </cell>
          <cell r="O152" t="str">
            <v>-</v>
          </cell>
          <cell r="P152" t="str">
            <v>-</v>
          </cell>
          <cell r="Q152" t="str">
            <v>140</v>
          </cell>
          <cell r="R152" t="str">
            <v>11</v>
          </cell>
          <cell r="S152" t="str">
            <v>4.5</v>
          </cell>
          <cell r="T152" t="str">
            <v>420</v>
          </cell>
          <cell r="U152" t="str">
            <v>1</v>
          </cell>
          <cell r="V152" t="str">
            <v>10</v>
          </cell>
          <cell r="W152" t="str">
            <v>100</v>
          </cell>
          <cell r="X152" t="str">
            <v>0</v>
          </cell>
          <cell r="Y152" t="str">
            <v>35</v>
          </cell>
          <cell r="Z152" t="str">
            <v>0</v>
          </cell>
          <cell r="AA152" t="str">
            <v>1</v>
          </cell>
          <cell r="AB152" t="str">
            <v/>
          </cell>
          <cell r="AC152" t="str">
            <v>-</v>
          </cell>
          <cell r="AE152" t="str">
            <v>-</v>
          </cell>
          <cell r="AF152" t="str">
            <v>-</v>
          </cell>
          <cell r="AG152" t="str">
            <v>-</v>
          </cell>
          <cell r="AH152" t="str">
            <v>-</v>
          </cell>
          <cell r="AI152" t="str">
            <v>-</v>
          </cell>
          <cell r="AK152" t="str">
            <v>-</v>
          </cell>
          <cell r="AL152" t="str">
            <v>-</v>
          </cell>
          <cell r="AM152" t="str">
            <v>CL</v>
          </cell>
          <cell r="AN152" t="str">
            <v>-</v>
          </cell>
          <cell r="AO152" t="str">
            <v>-</v>
          </cell>
          <cell r="AP152" t="str">
            <v>-</v>
          </cell>
          <cell r="AQ152" t="str">
            <v>Yes</v>
          </cell>
          <cell r="AR152" t="str">
            <v>-</v>
          </cell>
          <cell r="AS152" t="str">
            <v>-</v>
          </cell>
          <cell r="AT152" t="str">
            <v>No</v>
          </cell>
          <cell r="AU152" t="str">
            <v>-</v>
          </cell>
          <cell r="AV152" t="str">
            <v>-</v>
          </cell>
          <cell r="AW152" t="str">
            <v>-</v>
          </cell>
          <cell r="AX152" t="str">
            <v>-</v>
          </cell>
          <cell r="AY152" t="str">
            <v>-</v>
          </cell>
          <cell r="AZ152" t="str">
            <v>-</v>
          </cell>
          <cell r="BA152" t="str">
            <v>Yes</v>
          </cell>
          <cell r="BB152" t="str">
            <v>-</v>
          </cell>
          <cell r="BC152" t="str">
            <v>-</v>
          </cell>
          <cell r="BD152" t="str">
            <v>365</v>
          </cell>
          <cell r="BE152" t="str">
            <v>4</v>
          </cell>
          <cell r="BF152">
            <v>5</v>
          </cell>
          <cell r="BG152" t="str">
            <v>Bulk</v>
          </cell>
          <cell r="BH152" t="str">
            <v>-</v>
          </cell>
          <cell r="BI152" t="str">
            <v>-</v>
          </cell>
          <cell r="BJ152" t="str">
            <v>-</v>
          </cell>
          <cell r="BK152" t="str">
            <v>-</v>
          </cell>
          <cell r="BL152" t="str">
            <v>-</v>
          </cell>
          <cell r="BM152" t="str">
            <v>-</v>
          </cell>
          <cell r="BN152" t="str">
            <v>-</v>
          </cell>
          <cell r="BO152" t="str">
            <v>-</v>
          </cell>
          <cell r="BP152" t="str">
            <v>Deleted Spring 22</v>
          </cell>
        </row>
        <row r="153">
          <cell r="B153">
            <v>10000055425</v>
          </cell>
          <cell r="C153" t="str">
            <v>AdvancePierre™</v>
          </cell>
          <cell r="D153" t="str">
            <v>-</v>
          </cell>
          <cell r="E153">
            <v>130</v>
          </cell>
          <cell r="F153" t="str">
            <v>AdvancePierre™ Flame Grilled Beef Pattie, 2.5 oz.</v>
          </cell>
          <cell r="G153" t="str">
            <v>Flame Grilled Beef Pattie, 2.5 oz.</v>
          </cell>
          <cell r="H153" t="str">
            <v>-</v>
          </cell>
          <cell r="I153" t="str">
            <v>-</v>
          </cell>
          <cell r="J153" t="str">
            <v>100154 / 100155</v>
          </cell>
          <cell r="K153">
            <v>31.25</v>
          </cell>
          <cell r="L153">
            <v>200</v>
          </cell>
          <cell r="M153" t="str">
            <v>1 piece</v>
          </cell>
          <cell r="N153">
            <v>2</v>
          </cell>
          <cell r="O153" t="str">
            <v>-</v>
          </cell>
          <cell r="P153" t="str">
            <v>-</v>
          </cell>
          <cell r="Q153" t="str">
            <v>110</v>
          </cell>
          <cell r="R153" t="str">
            <v>6</v>
          </cell>
          <cell r="S153" t="str">
            <v>2.5</v>
          </cell>
          <cell r="T153" t="str">
            <v>270</v>
          </cell>
          <cell r="U153" t="str">
            <v>2</v>
          </cell>
          <cell r="V153" t="str">
            <v>14</v>
          </cell>
          <cell r="W153" t="str">
            <v>50</v>
          </cell>
          <cell r="X153" t="str">
            <v>0</v>
          </cell>
          <cell r="Y153" t="str">
            <v>35</v>
          </cell>
          <cell r="Z153" t="str">
            <v>1</v>
          </cell>
          <cell r="AA153" t="str">
            <v>0</v>
          </cell>
          <cell r="AB153" t="str">
            <v>Yes</v>
          </cell>
          <cell r="AC153" t="str">
            <v>-</v>
          </cell>
          <cell r="AE153" t="str">
            <v>-</v>
          </cell>
          <cell r="AF153" t="str">
            <v>-</v>
          </cell>
          <cell r="AG153" t="str">
            <v>-</v>
          </cell>
          <cell r="AH153" t="str">
            <v>-</v>
          </cell>
          <cell r="AI153" t="str">
            <v>-</v>
          </cell>
          <cell r="AJ153" t="str">
            <v>-</v>
          </cell>
          <cell r="AK153" t="str">
            <v>-</v>
          </cell>
          <cell r="AL153">
            <v>0</v>
          </cell>
          <cell r="AM153" t="str">
            <v>CY</v>
          </cell>
          <cell r="AN153">
            <v>10000042520</v>
          </cell>
          <cell r="AO153" t="str">
            <v>-</v>
          </cell>
          <cell r="AP153" t="str">
            <v>-</v>
          </cell>
          <cell r="AQ153" t="str">
            <v>-</v>
          </cell>
          <cell r="AR153" t="str">
            <v>-</v>
          </cell>
          <cell r="AS153" t="str">
            <v>-</v>
          </cell>
          <cell r="AT153" t="str">
            <v>Yes</v>
          </cell>
          <cell r="AU153" t="str">
            <v>-</v>
          </cell>
          <cell r="AV153" t="str">
            <v>Yes</v>
          </cell>
          <cell r="AW153" t="str">
            <v>-</v>
          </cell>
          <cell r="AX153" t="str">
            <v>-</v>
          </cell>
          <cell r="AY153" t="str">
            <v>-</v>
          </cell>
          <cell r="AZ153" t="str">
            <v>-</v>
          </cell>
          <cell r="BA153" t="str">
            <v>-</v>
          </cell>
          <cell r="BB153" t="str">
            <v>-</v>
          </cell>
          <cell r="BC153" t="str">
            <v>-</v>
          </cell>
          <cell r="BD153" t="str">
            <v>455</v>
          </cell>
          <cell r="BE153" t="str">
            <v>6</v>
          </cell>
          <cell r="BF153">
            <v>5.208333333333333</v>
          </cell>
          <cell r="BG153" t="str">
            <v>Sleeve</v>
          </cell>
          <cell r="BH153" t="str">
            <v>Yes</v>
          </cell>
          <cell r="BI153" t="str">
            <v>-</v>
          </cell>
          <cell r="BJ153" t="str">
            <v>Yes</v>
          </cell>
          <cell r="BK153" t="str">
            <v>Yes</v>
          </cell>
          <cell r="BL153" t="str">
            <v>Yes</v>
          </cell>
          <cell r="BM153" t="str">
            <v>Yes</v>
          </cell>
          <cell r="BN153" t="str">
            <v>Yes</v>
          </cell>
          <cell r="BO153" t="str">
            <v>Yes</v>
          </cell>
          <cell r="BP153" t="str">
            <v>ACT</v>
          </cell>
        </row>
        <row r="154">
          <cell r="B154">
            <v>10000068102</v>
          </cell>
          <cell r="C154" t="str">
            <v>AdvancePierre™</v>
          </cell>
          <cell r="D154" t="str">
            <v>-</v>
          </cell>
          <cell r="E154">
            <v>130</v>
          </cell>
          <cell r="F154" t="str">
            <v>AdvancePierre™ Fully Cooked Breaded Chicken Pattie on a Whole Grain Biscuit, 2.89oz</v>
          </cell>
          <cell r="G154" t="str">
            <v>IW Breaded Chicken Pattie Biscuit Sandwich, 2.9 oz.</v>
          </cell>
          <cell r="H154" t="str">
            <v>WG</v>
          </cell>
          <cell r="I154" t="str">
            <v>White</v>
          </cell>
          <cell r="J154" t="str">
            <v/>
          </cell>
          <cell r="K154">
            <v>18.13</v>
          </cell>
          <cell r="L154">
            <v>100</v>
          </cell>
          <cell r="M154" t="str">
            <v>1 sandwich</v>
          </cell>
          <cell r="N154">
            <v>0.75</v>
          </cell>
          <cell r="O154">
            <v>2</v>
          </cell>
          <cell r="P154" t="str">
            <v>-</v>
          </cell>
          <cell r="Q154" t="str">
            <v>230</v>
          </cell>
          <cell r="R154" t="str">
            <v>10</v>
          </cell>
          <cell r="S154" t="str">
            <v>4</v>
          </cell>
          <cell r="T154" t="str">
            <v>420</v>
          </cell>
          <cell r="U154" t="str">
            <v>28</v>
          </cell>
          <cell r="V154" t="str">
            <v>9</v>
          </cell>
          <cell r="W154" t="str">
            <v>90</v>
          </cell>
          <cell r="X154" t="str">
            <v>0</v>
          </cell>
          <cell r="Y154" t="str">
            <v>15</v>
          </cell>
          <cell r="Z154" t="str">
            <v>3</v>
          </cell>
          <cell r="AA154" t="str">
            <v>2</v>
          </cell>
          <cell r="AB154" t="str">
            <v>Yes</v>
          </cell>
          <cell r="AC154" t="str">
            <v>-</v>
          </cell>
          <cell r="AE154" t="str">
            <v>CSC</v>
          </cell>
          <cell r="AF154" t="str">
            <v>CSC</v>
          </cell>
          <cell r="AG154" t="str">
            <v>-</v>
          </cell>
          <cell r="AH154" t="str">
            <v>-</v>
          </cell>
          <cell r="AI154" t="str">
            <v>-</v>
          </cell>
          <cell r="AK154" t="str">
            <v>-</v>
          </cell>
          <cell r="AL154" t="str">
            <v>-</v>
          </cell>
          <cell r="AM154" t="str">
            <v>CL</v>
          </cell>
          <cell r="AN154" t="str">
            <v>-</v>
          </cell>
          <cell r="AO154" t="str">
            <v>-</v>
          </cell>
          <cell r="AP154" t="str">
            <v>-</v>
          </cell>
          <cell r="AQ154" t="str">
            <v>Yes</v>
          </cell>
          <cell r="AR154" t="str">
            <v>-</v>
          </cell>
          <cell r="AS154" t="str">
            <v>-</v>
          </cell>
          <cell r="AT154" t="str">
            <v>No</v>
          </cell>
          <cell r="AU154" t="str">
            <v>-</v>
          </cell>
          <cell r="AV154" t="str">
            <v>Yes</v>
          </cell>
          <cell r="AW154" t="str">
            <v>-</v>
          </cell>
          <cell r="AX154" t="str">
            <v>Yes</v>
          </cell>
          <cell r="AY154" t="str">
            <v>Yes</v>
          </cell>
          <cell r="AZ154" t="str">
            <v>-</v>
          </cell>
          <cell r="BA154" t="str">
            <v>-</v>
          </cell>
          <cell r="BB154" t="str">
            <v>-</v>
          </cell>
          <cell r="BC154" t="str">
            <v>-</v>
          </cell>
          <cell r="BD154" t="str">
            <v>270</v>
          </cell>
          <cell r="BE154" t="str">
            <v>100</v>
          </cell>
          <cell r="BF154">
            <v>0.18129999999999999</v>
          </cell>
          <cell r="BG154" t="str">
            <v>IW</v>
          </cell>
          <cell r="BH154" t="str">
            <v>Yes</v>
          </cell>
          <cell r="BI154" t="str">
            <v>-</v>
          </cell>
          <cell r="BJ154" t="str">
            <v>-</v>
          </cell>
          <cell r="BK154" t="str">
            <v>-</v>
          </cell>
          <cell r="BL154" t="str">
            <v>-</v>
          </cell>
          <cell r="BM154" t="str">
            <v>-</v>
          </cell>
          <cell r="BN154" t="str">
            <v>-</v>
          </cell>
          <cell r="BO154" t="str">
            <v>-</v>
          </cell>
          <cell r="BP154" t="str">
            <v>DNB SY22-23</v>
          </cell>
        </row>
        <row r="155">
          <cell r="B155">
            <v>10247110928</v>
          </cell>
          <cell r="C155" t="str">
            <v>Tyson®</v>
          </cell>
          <cell r="D155" t="str">
            <v>-</v>
          </cell>
          <cell r="E155">
            <v>100</v>
          </cell>
          <cell r="F155" t="str">
            <v>Tyson® Fully Cooked Oven Roasted Pork and Beef Italian Style Meatballs, 1 oz, Approx. 160 Count, 2/5 Lbs</v>
          </cell>
          <cell r="G155" t="str">
            <v>Oven Roasted Pork, Beef Italian Style Meatballs, 1.00 oz.</v>
          </cell>
          <cell r="H155" t="str">
            <v>-</v>
          </cell>
          <cell r="I155" t="str">
            <v>-</v>
          </cell>
          <cell r="J155" t="str">
            <v/>
          </cell>
          <cell r="K155">
            <v>10</v>
          </cell>
          <cell r="L155">
            <v>53</v>
          </cell>
          <cell r="M155" t="str">
            <v>3 Pieces</v>
          </cell>
          <cell r="N155">
            <v>2</v>
          </cell>
          <cell r="O155" t="str">
            <v>-</v>
          </cell>
          <cell r="P155" t="str">
            <v>-</v>
          </cell>
          <cell r="Q155" t="str">
            <v>200</v>
          </cell>
          <cell r="R155" t="str">
            <v>13</v>
          </cell>
          <cell r="S155" t="str">
            <v>4.5</v>
          </cell>
          <cell r="T155" t="str">
            <v>420</v>
          </cell>
          <cell r="U155" t="str">
            <v>6</v>
          </cell>
          <cell r="V155" t="str">
            <v>14</v>
          </cell>
          <cell r="W155" t="str">
            <v>120</v>
          </cell>
          <cell r="X155" t="str">
            <v>0</v>
          </cell>
          <cell r="Y155" t="str">
            <v>45</v>
          </cell>
          <cell r="Z155" t="str">
            <v>1</v>
          </cell>
          <cell r="AA155" t="str">
            <v>1</v>
          </cell>
          <cell r="AB155" t="str">
            <v>Yes</v>
          </cell>
          <cell r="AC155" t="str">
            <v>-</v>
          </cell>
          <cell r="AD155" t="str">
            <v>-</v>
          </cell>
          <cell r="AE155" t="str">
            <v>-</v>
          </cell>
          <cell r="AF155" t="str">
            <v>-</v>
          </cell>
          <cell r="AG155" t="str">
            <v>-</v>
          </cell>
          <cell r="AH155" t="str">
            <v>-</v>
          </cell>
          <cell r="AI155" t="str">
            <v>-</v>
          </cell>
          <cell r="AK155" t="str">
            <v>-</v>
          </cell>
          <cell r="AL155" t="str">
            <v>-</v>
          </cell>
          <cell r="AM155" t="str">
            <v>CL</v>
          </cell>
          <cell r="AN155" t="str">
            <v>-</v>
          </cell>
          <cell r="AO155" t="str">
            <v>-</v>
          </cell>
          <cell r="AP155" t="str">
            <v>-</v>
          </cell>
          <cell r="AQ155" t="str">
            <v>-</v>
          </cell>
          <cell r="AR155" t="str">
            <v>-</v>
          </cell>
          <cell r="AS155" t="str">
            <v>-</v>
          </cell>
          <cell r="AT155" t="str">
            <v>No</v>
          </cell>
          <cell r="AU155" t="str">
            <v>-</v>
          </cell>
          <cell r="AV155" t="str">
            <v>Yes</v>
          </cell>
          <cell r="AW155" t="str">
            <v>-</v>
          </cell>
          <cell r="AX155" t="str">
            <v>Yes</v>
          </cell>
          <cell r="AY155" t="str">
            <v>Yes</v>
          </cell>
          <cell r="AZ155" t="str">
            <v>Yes</v>
          </cell>
          <cell r="BA155" t="str">
            <v>-</v>
          </cell>
          <cell r="BB155" t="str">
            <v>-</v>
          </cell>
          <cell r="BC155" t="str">
            <v>-</v>
          </cell>
          <cell r="BD155" t="str">
            <v>365</v>
          </cell>
          <cell r="BE155" t="str">
            <v>2</v>
          </cell>
          <cell r="BF155">
            <v>5</v>
          </cell>
          <cell r="BG155" t="str">
            <v>Bulk</v>
          </cell>
          <cell r="BH155" t="str">
            <v>-</v>
          </cell>
          <cell r="BI155" t="str">
            <v>-</v>
          </cell>
          <cell r="BJ155" t="str">
            <v>-</v>
          </cell>
          <cell r="BK155" t="str">
            <v>-</v>
          </cell>
          <cell r="BL155" t="str">
            <v>-</v>
          </cell>
          <cell r="BM155" t="str">
            <v>-</v>
          </cell>
          <cell r="BN155" t="str">
            <v>-</v>
          </cell>
          <cell r="BO155" t="str">
            <v>-</v>
          </cell>
          <cell r="BP155" t="str">
            <v>DNB SY21-22</v>
          </cell>
        </row>
        <row r="156">
          <cell r="B156">
            <v>10000055328</v>
          </cell>
          <cell r="C156" t="str">
            <v>Pierre®</v>
          </cell>
          <cell r="D156" t="str">
            <v>-</v>
          </cell>
          <cell r="G156" t="str">
            <v>IW Breaded Chicken Pattie Biscuit Sandwich, 2.9 oz.</v>
          </cell>
          <cell r="H156" t="str">
            <v>WG</v>
          </cell>
          <cell r="I156" t="str">
            <v>White</v>
          </cell>
          <cell r="J156" t="str">
            <v/>
          </cell>
          <cell r="K156">
            <v>18.13</v>
          </cell>
          <cell r="L156">
            <v>100</v>
          </cell>
          <cell r="M156" t="str">
            <v>1 sandwich</v>
          </cell>
          <cell r="N156">
            <v>0.75</v>
          </cell>
          <cell r="O156">
            <v>2</v>
          </cell>
          <cell r="P156" t="str">
            <v>-</v>
          </cell>
          <cell r="Q156" t="str">
            <v>230</v>
          </cell>
          <cell r="R156" t="str">
            <v>10</v>
          </cell>
          <cell r="S156" t="str">
            <v>4</v>
          </cell>
          <cell r="T156" t="str">
            <v>420</v>
          </cell>
          <cell r="U156" t="str">
            <v>28</v>
          </cell>
          <cell r="V156" t="str">
            <v>9</v>
          </cell>
          <cell r="W156" t="str">
            <v>-</v>
          </cell>
          <cell r="X156" t="str">
            <v>-</v>
          </cell>
          <cell r="Y156" t="str">
            <v>-</v>
          </cell>
          <cell r="Z156" t="str">
            <v>-</v>
          </cell>
          <cell r="AA156" t="str">
            <v>-</v>
          </cell>
          <cell r="AB156" t="str">
            <v>Yes</v>
          </cell>
          <cell r="AC156" t="str">
            <v>-</v>
          </cell>
          <cell r="AE156" t="str">
            <v>CSC</v>
          </cell>
          <cell r="AF156" t="str">
            <v>CSC</v>
          </cell>
          <cell r="AG156" t="str">
            <v>-</v>
          </cell>
          <cell r="AH156" t="str">
            <v>-</v>
          </cell>
          <cell r="AI156" t="str">
            <v>-</v>
          </cell>
          <cell r="AK156" t="str">
            <v>-</v>
          </cell>
          <cell r="AL156" t="str">
            <v>-</v>
          </cell>
          <cell r="AM156" t="str">
            <v>CL</v>
          </cell>
          <cell r="AN156" t="str">
            <v>-</v>
          </cell>
          <cell r="AO156" t="str">
            <v>-</v>
          </cell>
          <cell r="AP156" t="str">
            <v>-</v>
          </cell>
          <cell r="AQ156" t="str">
            <v>Yes</v>
          </cell>
          <cell r="AR156" t="str">
            <v>-</v>
          </cell>
          <cell r="AS156" t="str">
            <v>-</v>
          </cell>
          <cell r="AT156" t="str">
            <v>No</v>
          </cell>
          <cell r="AU156" t="str">
            <v>-</v>
          </cell>
          <cell r="AV156" t="str">
            <v>Yes</v>
          </cell>
          <cell r="AW156" t="str">
            <v>-</v>
          </cell>
          <cell r="AX156" t="str">
            <v>Yes</v>
          </cell>
          <cell r="AY156" t="str">
            <v>Yes</v>
          </cell>
          <cell r="AZ156" t="str">
            <v>-</v>
          </cell>
          <cell r="BA156" t="str">
            <v>-</v>
          </cell>
          <cell r="BB156" t="str">
            <v>-</v>
          </cell>
          <cell r="BC156" t="str">
            <v>-</v>
          </cell>
          <cell r="BD156" t="str">
            <v>-</v>
          </cell>
          <cell r="BE156" t="str">
            <v>-</v>
          </cell>
          <cell r="BF156" t="str">
            <v/>
          </cell>
          <cell r="BG156" t="str">
            <v>IW</v>
          </cell>
          <cell r="BH156" t="str">
            <v>-</v>
          </cell>
          <cell r="BI156" t="str">
            <v>-</v>
          </cell>
          <cell r="BJ156" t="str">
            <v>-</v>
          </cell>
          <cell r="BK156" t="str">
            <v>-</v>
          </cell>
          <cell r="BL156" t="str">
            <v>-</v>
          </cell>
          <cell r="BM156" t="str">
            <v>-</v>
          </cell>
          <cell r="BN156" t="str">
            <v>-</v>
          </cell>
          <cell r="BO156" t="str">
            <v>-</v>
          </cell>
          <cell r="BP156" t="str">
            <v>DNB SY22-23</v>
          </cell>
        </row>
        <row r="157">
          <cell r="B157">
            <v>10000022193</v>
          </cell>
          <cell r="C157" t="str">
            <v>AdvancePierre™</v>
          </cell>
          <cell r="D157" t="str">
            <v>Tenderbroil</v>
          </cell>
          <cell r="E157">
            <v>130</v>
          </cell>
          <cell r="F157" t="str">
            <v>AdvancePierre™ Flame Grilled Beef Pattie, 3.0 oz.</v>
          </cell>
          <cell r="G157" t="str">
            <v>Flame Grilled Beef Pattie, 3.0 oz.</v>
          </cell>
          <cell r="H157" t="str">
            <v>-</v>
          </cell>
          <cell r="I157" t="str">
            <v>-</v>
          </cell>
          <cell r="J157" t="str">
            <v/>
          </cell>
          <cell r="K157">
            <v>16.88</v>
          </cell>
          <cell r="L157">
            <v>90</v>
          </cell>
          <cell r="M157" t="str">
            <v>1 piece</v>
          </cell>
          <cell r="N157">
            <v>2.5</v>
          </cell>
          <cell r="O157" t="str">
            <v>-</v>
          </cell>
          <cell r="P157" t="str">
            <v>-</v>
          </cell>
          <cell r="Q157" t="str">
            <v>200</v>
          </cell>
          <cell r="R157" t="str">
            <v>16</v>
          </cell>
          <cell r="S157" t="str">
            <v>6</v>
          </cell>
          <cell r="T157" t="str">
            <v>270</v>
          </cell>
          <cell r="U157" t="str">
            <v>2</v>
          </cell>
          <cell r="V157" t="str">
            <v>14</v>
          </cell>
          <cell r="W157" t="str">
            <v>140</v>
          </cell>
          <cell r="X157" t="str">
            <v>1</v>
          </cell>
          <cell r="Y157" t="str">
            <v>40</v>
          </cell>
          <cell r="Z157" t="str">
            <v>2</v>
          </cell>
          <cell r="AA157" t="str">
            <v>0</v>
          </cell>
          <cell r="AB157" t="str">
            <v>Yes</v>
          </cell>
          <cell r="AC157" t="str">
            <v>-</v>
          </cell>
          <cell r="AE157" t="str">
            <v>-</v>
          </cell>
          <cell r="AF157" t="str">
            <v>-</v>
          </cell>
          <cell r="AG157" t="str">
            <v>-</v>
          </cell>
          <cell r="AH157" t="str">
            <v>-</v>
          </cell>
          <cell r="AI157" t="str">
            <v>-</v>
          </cell>
          <cell r="AJ157" t="str">
            <v>-</v>
          </cell>
          <cell r="AK157" t="str">
            <v>-</v>
          </cell>
          <cell r="AL157">
            <v>0</v>
          </cell>
          <cell r="AM157" t="str">
            <v>CL</v>
          </cell>
          <cell r="AN157" t="str">
            <v>-</v>
          </cell>
          <cell r="AO157" t="str">
            <v>-</v>
          </cell>
          <cell r="AP157" t="str">
            <v>-</v>
          </cell>
          <cell r="AQ157" t="str">
            <v>-</v>
          </cell>
          <cell r="AR157" t="str">
            <v>Yes</v>
          </cell>
          <cell r="AS157" t="str">
            <v>-</v>
          </cell>
          <cell r="AT157" t="str">
            <v>Pending</v>
          </cell>
          <cell r="AU157" t="str">
            <v>-</v>
          </cell>
          <cell r="AV157" t="str">
            <v>Yes</v>
          </cell>
          <cell r="AW157" t="str">
            <v>-</v>
          </cell>
          <cell r="AX157" t="str">
            <v>-</v>
          </cell>
          <cell r="AY157" t="str">
            <v>-</v>
          </cell>
          <cell r="AZ157" t="str">
            <v>-</v>
          </cell>
          <cell r="BA157" t="str">
            <v>-</v>
          </cell>
          <cell r="BB157" t="str">
            <v>-</v>
          </cell>
          <cell r="BC157" t="str">
            <v>-</v>
          </cell>
          <cell r="BD157" t="str">
            <v>455</v>
          </cell>
          <cell r="BE157" t="str">
            <v>3</v>
          </cell>
          <cell r="BF157">
            <v>5.626666666666666</v>
          </cell>
          <cell r="BG157" t="str">
            <v>3 clear pillow bags</v>
          </cell>
          <cell r="BH157" t="str">
            <v>-</v>
          </cell>
          <cell r="BI157" t="str">
            <v>-</v>
          </cell>
          <cell r="BJ157" t="str">
            <v>-</v>
          </cell>
          <cell r="BK157" t="str">
            <v>-</v>
          </cell>
          <cell r="BL157" t="str">
            <v>-</v>
          </cell>
          <cell r="BM157" t="str">
            <v>-</v>
          </cell>
          <cell r="BN157" t="str">
            <v>-</v>
          </cell>
          <cell r="BO157" t="str">
            <v>-</v>
          </cell>
          <cell r="BP157" t="str">
            <v>ACT</v>
          </cell>
        </row>
        <row r="158">
          <cell r="B158">
            <v>10000003940</v>
          </cell>
          <cell r="C158" t="str">
            <v>Pierre®</v>
          </cell>
          <cell r="D158" t="str">
            <v>-</v>
          </cell>
          <cell r="E158">
            <v>130</v>
          </cell>
          <cell r="F158" t="str">
            <v>AdvancePierre™ Fully Cooked Flamebroiled Strip Shaped Beef Patties with Teriyaki Sauce, 2.79 oz</v>
          </cell>
          <cell r="G158" t="str">
            <v>Beef Pattie Strips with Teriyaki, 0.7 oz.</v>
          </cell>
          <cell r="H158" t="str">
            <v>-</v>
          </cell>
          <cell r="I158" t="str">
            <v>-</v>
          </cell>
          <cell r="J158" t="str">
            <v/>
          </cell>
          <cell r="K158">
            <v>25.03</v>
          </cell>
          <cell r="L158">
            <v>143</v>
          </cell>
          <cell r="M158" t="str">
            <v>4 pieces</v>
          </cell>
          <cell r="N158">
            <v>2</v>
          </cell>
          <cell r="O158" t="str">
            <v>-</v>
          </cell>
          <cell r="P158" t="str">
            <v>-</v>
          </cell>
          <cell r="Q158" t="str">
            <v>150</v>
          </cell>
          <cell r="R158" t="str">
            <v>9</v>
          </cell>
          <cell r="S158" t="str">
            <v>4</v>
          </cell>
          <cell r="T158" t="str">
            <v>410</v>
          </cell>
          <cell r="U158" t="str">
            <v>7</v>
          </cell>
          <cell r="V158" t="str">
            <v>12</v>
          </cell>
          <cell r="W158" t="str">
            <v>80</v>
          </cell>
          <cell r="X158" t="str">
            <v>0.5</v>
          </cell>
          <cell r="Y158" t="str">
            <v>30</v>
          </cell>
          <cell r="Z158" t="str">
            <v>1</v>
          </cell>
          <cell r="AA158" t="str">
            <v>5</v>
          </cell>
          <cell r="AB158" t="str">
            <v>Yes</v>
          </cell>
          <cell r="AC158" t="str">
            <v>-</v>
          </cell>
          <cell r="AE158" t="str">
            <v>CSC</v>
          </cell>
          <cell r="AF158" t="str">
            <v>CSC</v>
          </cell>
          <cell r="AG158" t="str">
            <v>-</v>
          </cell>
          <cell r="AH158" t="str">
            <v>-</v>
          </cell>
          <cell r="AI158" t="str">
            <v>-</v>
          </cell>
          <cell r="AK158" t="str">
            <v>-</v>
          </cell>
          <cell r="AL158" t="str">
            <v>-</v>
          </cell>
          <cell r="AM158" t="str">
            <v>CL</v>
          </cell>
          <cell r="AN158">
            <v>10000013740</v>
          </cell>
          <cell r="AO158" t="str">
            <v>-</v>
          </cell>
          <cell r="AP158" t="str">
            <v>-</v>
          </cell>
          <cell r="AQ158" t="str">
            <v>-</v>
          </cell>
          <cell r="AR158" t="str">
            <v>Yes</v>
          </cell>
          <cell r="AS158" t="str">
            <v>-</v>
          </cell>
          <cell r="AT158" t="str">
            <v>No</v>
          </cell>
          <cell r="AU158" t="str">
            <v>-</v>
          </cell>
          <cell r="AV158" t="str">
            <v>Yes</v>
          </cell>
          <cell r="AW158" t="str">
            <v>-</v>
          </cell>
          <cell r="AX158" t="str">
            <v>-</v>
          </cell>
          <cell r="AY158" t="str">
            <v>Yes</v>
          </cell>
          <cell r="AZ158" t="str">
            <v>-</v>
          </cell>
          <cell r="BA158" t="str">
            <v>-</v>
          </cell>
          <cell r="BB158" t="str">
            <v>-</v>
          </cell>
          <cell r="BC158" t="str">
            <v>-</v>
          </cell>
          <cell r="BD158" t="str">
            <v>365</v>
          </cell>
          <cell r="BE158" t="str">
            <v>1</v>
          </cell>
          <cell r="BF158">
            <v>25.03</v>
          </cell>
          <cell r="BG158" t="str">
            <v>Bulk</v>
          </cell>
          <cell r="BH158" t="str">
            <v>Yes</v>
          </cell>
          <cell r="BI158" t="str">
            <v>-</v>
          </cell>
          <cell r="BJ158" t="str">
            <v>-</v>
          </cell>
          <cell r="BK158" t="str">
            <v>-</v>
          </cell>
          <cell r="BL158" t="str">
            <v>-</v>
          </cell>
          <cell r="BM158" t="str">
            <v>-</v>
          </cell>
          <cell r="BN158" t="str">
            <v>-</v>
          </cell>
          <cell r="BO158" t="str">
            <v>-</v>
          </cell>
          <cell r="BP158" t="str">
            <v>DFIN</v>
          </cell>
        </row>
        <row r="159">
          <cell r="B159">
            <v>10000073050</v>
          </cell>
          <cell r="C159" t="str">
            <v>AdvancePierre™</v>
          </cell>
          <cell r="D159" t="str">
            <v>-</v>
          </cell>
          <cell r="E159">
            <v>130</v>
          </cell>
          <cell r="F159" t="str">
            <v>AdvancePierre™ Deluxe Beef Meatballs, 0.5 oz.</v>
          </cell>
          <cell r="G159" t="str">
            <v>Deluxe Beef Meatballs, 0.5 oz.</v>
          </cell>
          <cell r="H159" t="str">
            <v>-</v>
          </cell>
          <cell r="I159" t="str">
            <v>-</v>
          </cell>
          <cell r="J159" t="str">
            <v>100154 / 100155</v>
          </cell>
          <cell r="K159">
            <v>30</v>
          </cell>
          <cell r="L159">
            <v>192</v>
          </cell>
          <cell r="M159" t="str">
            <v>5 pieces</v>
          </cell>
          <cell r="N159">
            <v>2</v>
          </cell>
          <cell r="O159" t="str">
            <v>-</v>
          </cell>
          <cell r="P159" t="str">
            <v>-</v>
          </cell>
          <cell r="Q159" t="str">
            <v>180</v>
          </cell>
          <cell r="R159" t="str">
            <v>12</v>
          </cell>
          <cell r="S159" t="str">
            <v>5</v>
          </cell>
          <cell r="T159" t="str">
            <v>270</v>
          </cell>
          <cell r="U159" t="str">
            <v>3</v>
          </cell>
          <cell r="V159" t="str">
            <v>13</v>
          </cell>
          <cell r="W159" t="str">
            <v>110</v>
          </cell>
          <cell r="X159" t="str">
            <v>0</v>
          </cell>
          <cell r="Y159" t="str">
            <v>45</v>
          </cell>
          <cell r="Z159" t="str">
            <v>0</v>
          </cell>
          <cell r="AA159" t="str">
            <v>1</v>
          </cell>
          <cell r="AB159" t="str">
            <v>Yes</v>
          </cell>
          <cell r="AC159" t="str">
            <v>-</v>
          </cell>
          <cell r="AE159" t="str">
            <v>-</v>
          </cell>
          <cell r="AF159" t="str">
            <v>-</v>
          </cell>
          <cell r="AG159" t="str">
            <v>-</v>
          </cell>
          <cell r="AH159" t="str">
            <v>-</v>
          </cell>
          <cell r="AI159" t="str">
            <v>-</v>
          </cell>
          <cell r="AJ159" t="str">
            <v>-</v>
          </cell>
          <cell r="AK159" t="str">
            <v>-</v>
          </cell>
          <cell r="AL159">
            <v>0</v>
          </cell>
          <cell r="AM159" t="str">
            <v>CY</v>
          </cell>
          <cell r="AN159">
            <v>10000075050</v>
          </cell>
          <cell r="AO159" t="str">
            <v>-</v>
          </cell>
          <cell r="AP159" t="str">
            <v>-</v>
          </cell>
          <cell r="AQ159" t="str">
            <v>-</v>
          </cell>
          <cell r="AR159" t="str">
            <v>Yes</v>
          </cell>
          <cell r="AS159" t="str">
            <v>-</v>
          </cell>
          <cell r="AT159" t="str">
            <v>Yes</v>
          </cell>
          <cell r="AU159" t="str">
            <v>-</v>
          </cell>
          <cell r="AV159" t="str">
            <v>-</v>
          </cell>
          <cell r="AW159" t="str">
            <v>-</v>
          </cell>
          <cell r="AX159" t="str">
            <v>Yes</v>
          </cell>
          <cell r="AY159" t="str">
            <v>Yes</v>
          </cell>
          <cell r="AZ159" t="str">
            <v>-</v>
          </cell>
          <cell r="BA159" t="str">
            <v>-</v>
          </cell>
          <cell r="BB159" t="str">
            <v>-</v>
          </cell>
          <cell r="BC159" t="str">
            <v>-</v>
          </cell>
          <cell r="BD159" t="str">
            <v>455</v>
          </cell>
          <cell r="BE159" t="str">
            <v>5</v>
          </cell>
          <cell r="BF159">
            <v>6</v>
          </cell>
          <cell r="BG159" t="str">
            <v>Bulk</v>
          </cell>
          <cell r="BH159" t="str">
            <v>Yes</v>
          </cell>
          <cell r="BI159" t="str">
            <v>-</v>
          </cell>
          <cell r="BJ159" t="str">
            <v>-</v>
          </cell>
          <cell r="BK159" t="str">
            <v>-</v>
          </cell>
          <cell r="BL159" t="str">
            <v>-</v>
          </cell>
          <cell r="BM159" t="str">
            <v>-</v>
          </cell>
          <cell r="BN159" t="str">
            <v>-</v>
          </cell>
          <cell r="BO159" t="str">
            <v>-</v>
          </cell>
          <cell r="BP159" t="str">
            <v>ACT</v>
          </cell>
        </row>
        <row r="160">
          <cell r="B160">
            <v>10000056303</v>
          </cell>
          <cell r="C160" t="str">
            <v>AdvancePierre™</v>
          </cell>
          <cell r="D160" t="str">
            <v>-</v>
          </cell>
          <cell r="E160">
            <v>130</v>
          </cell>
          <cell r="F160" t="str">
            <v>AdvancePierre™ Fully Cooked Beef Dinner Loaf topped with Ketchup, 3.0 oz</v>
          </cell>
          <cell r="G160" t="str">
            <v>Beef Sliced Dinner Loaf with Ketchup Glaze, 3.0 oz.</v>
          </cell>
          <cell r="H160" t="str">
            <v>-</v>
          </cell>
          <cell r="I160" t="str">
            <v>-</v>
          </cell>
          <cell r="J160" t="str">
            <v/>
          </cell>
          <cell r="K160">
            <v>18.75</v>
          </cell>
          <cell r="L160">
            <v>100</v>
          </cell>
          <cell r="M160" t="str">
            <v>1 piece</v>
          </cell>
          <cell r="N160">
            <v>2</v>
          </cell>
          <cell r="O160" t="str">
            <v>-</v>
          </cell>
          <cell r="P160" t="str">
            <v>-</v>
          </cell>
          <cell r="Q160" t="str">
            <v>170</v>
          </cell>
          <cell r="R160" t="str">
            <v>10</v>
          </cell>
          <cell r="S160" t="str">
            <v>4.5</v>
          </cell>
          <cell r="T160" t="str">
            <v>410</v>
          </cell>
          <cell r="U160" t="str">
            <v>10</v>
          </cell>
          <cell r="V160" t="str">
            <v>11</v>
          </cell>
          <cell r="W160" t="str">
            <v>90</v>
          </cell>
          <cell r="X160" t="str">
            <v>0.5</v>
          </cell>
          <cell r="Y160" t="str">
            <v>25</v>
          </cell>
          <cell r="Z160" t="str">
            <v>1</v>
          </cell>
          <cell r="AA160" t="str">
            <v>4</v>
          </cell>
          <cell r="AB160" t="str">
            <v>Yes</v>
          </cell>
          <cell r="AC160" t="str">
            <v>-</v>
          </cell>
          <cell r="AE160" t="str">
            <v>-</v>
          </cell>
          <cell r="AF160" t="str">
            <v>-</v>
          </cell>
          <cell r="AG160" t="str">
            <v>-</v>
          </cell>
          <cell r="AH160" t="str">
            <v>-</v>
          </cell>
          <cell r="AI160" t="str">
            <v>-</v>
          </cell>
          <cell r="AK160" t="str">
            <v>-</v>
          </cell>
          <cell r="AL160" t="str">
            <v>-</v>
          </cell>
          <cell r="AM160" t="str">
            <v>CL</v>
          </cell>
          <cell r="AN160">
            <v>10000029300</v>
          </cell>
          <cell r="AO160" t="str">
            <v>-</v>
          </cell>
          <cell r="AP160" t="str">
            <v>-</v>
          </cell>
          <cell r="AQ160" t="str">
            <v>-</v>
          </cell>
          <cell r="AR160" t="str">
            <v>Yes</v>
          </cell>
          <cell r="AS160" t="str">
            <v>-</v>
          </cell>
          <cell r="AT160" t="str">
            <v>No</v>
          </cell>
          <cell r="AU160" t="str">
            <v>-</v>
          </cell>
          <cell r="AV160" t="str">
            <v>Yes</v>
          </cell>
          <cell r="AW160" t="str">
            <v>Yes</v>
          </cell>
          <cell r="AX160" t="str">
            <v>Yes</v>
          </cell>
          <cell r="AY160" t="str">
            <v>Yes</v>
          </cell>
          <cell r="AZ160" t="str">
            <v>-</v>
          </cell>
          <cell r="BA160" t="str">
            <v>-</v>
          </cell>
          <cell r="BB160" t="str">
            <v>-</v>
          </cell>
          <cell r="BC160" t="str">
            <v>-</v>
          </cell>
          <cell r="BD160" t="str">
            <v>365</v>
          </cell>
          <cell r="BE160" t="str">
            <v>1</v>
          </cell>
          <cell r="BF160">
            <v>18.75</v>
          </cell>
          <cell r="BG160" t="str">
            <v>Bulk</v>
          </cell>
          <cell r="BH160" t="str">
            <v>-</v>
          </cell>
          <cell r="BI160" t="str">
            <v>-</v>
          </cell>
          <cell r="BJ160" t="str">
            <v>-</v>
          </cell>
          <cell r="BK160" t="str">
            <v>-</v>
          </cell>
          <cell r="BL160" t="str">
            <v>-</v>
          </cell>
          <cell r="BM160" t="str">
            <v>-</v>
          </cell>
          <cell r="BN160" t="str">
            <v>-</v>
          </cell>
          <cell r="BO160" t="str">
            <v>-</v>
          </cell>
          <cell r="BP160" t="str">
            <v>Deleted Fall 23</v>
          </cell>
        </row>
        <row r="161">
          <cell r="B161">
            <v>10000043949</v>
          </cell>
          <cell r="C161" t="str">
            <v>Jimmy Dean®</v>
          </cell>
          <cell r="D161" t="str">
            <v>-</v>
          </cell>
          <cell r="E161">
            <v>130</v>
          </cell>
          <cell r="F161" t="str">
            <v>Jimmy Dean® Individually Wrapped Egg &amp; Cheese Breakfast Sandwich, 100/2.35 oz.</v>
          </cell>
          <cell r="G161" t="str">
            <v>IW Egg &amp; Cheese Breakfast Sandwich, 2.35 oz.</v>
          </cell>
          <cell r="H161" t="str">
            <v>WG</v>
          </cell>
          <cell r="I161" t="str">
            <v>-</v>
          </cell>
          <cell r="J161" t="str">
            <v/>
          </cell>
          <cell r="K161">
            <v>14.69</v>
          </cell>
          <cell r="L161">
            <v>100</v>
          </cell>
          <cell r="M161" t="str">
            <v>1 sandwich</v>
          </cell>
          <cell r="N161">
            <v>0.75</v>
          </cell>
          <cell r="O161">
            <v>1.25</v>
          </cell>
          <cell r="P161" t="str">
            <v>-</v>
          </cell>
          <cell r="Q161" t="str">
            <v>150</v>
          </cell>
          <cell r="R161" t="str">
            <v>6</v>
          </cell>
          <cell r="S161" t="str">
            <v>2</v>
          </cell>
          <cell r="T161" t="str">
            <v>270</v>
          </cell>
          <cell r="U161" t="str">
            <v>19</v>
          </cell>
          <cell r="V161" t="str">
            <v>6</v>
          </cell>
          <cell r="W161" t="str">
            <v>50</v>
          </cell>
          <cell r="X161" t="str">
            <v>0</v>
          </cell>
          <cell r="Y161" t="str">
            <v>65</v>
          </cell>
          <cell r="Z161" t="str">
            <v>2</v>
          </cell>
          <cell r="AA161" t="str">
            <v>4</v>
          </cell>
          <cell r="AB161" t="str">
            <v>Yes</v>
          </cell>
          <cell r="AC161" t="str">
            <v>-</v>
          </cell>
          <cell r="AD161" t="str">
            <v>-</v>
          </cell>
          <cell r="AE161" t="str">
            <v>-</v>
          </cell>
          <cell r="AF161" t="str">
            <v>-</v>
          </cell>
          <cell r="AG161" t="str">
            <v>-</v>
          </cell>
          <cell r="AH161" t="str">
            <v>-</v>
          </cell>
          <cell r="AI161" t="str">
            <v>-</v>
          </cell>
          <cell r="AJ161" t="str">
            <v>CSC</v>
          </cell>
          <cell r="AK161">
            <v>40</v>
          </cell>
          <cell r="AL161">
            <v>40</v>
          </cell>
          <cell r="AM161" t="str">
            <v>CL</v>
          </cell>
          <cell r="AN161" t="str">
            <v>-</v>
          </cell>
          <cell r="AO161" t="str">
            <v>-</v>
          </cell>
          <cell r="AP161" t="str">
            <v>-</v>
          </cell>
          <cell r="AQ161" t="str">
            <v>-</v>
          </cell>
          <cell r="AR161" t="str">
            <v>-</v>
          </cell>
          <cell r="AS161" t="str">
            <v>-</v>
          </cell>
          <cell r="AT161" t="str">
            <v>Pending</v>
          </cell>
          <cell r="AU161" t="str">
            <v>-</v>
          </cell>
          <cell r="AV161" t="str">
            <v>Yes</v>
          </cell>
          <cell r="AW161" t="str">
            <v>Yes</v>
          </cell>
          <cell r="AX161" t="str">
            <v>Yes</v>
          </cell>
          <cell r="AY161" t="str">
            <v>Yes</v>
          </cell>
          <cell r="AZ161" t="str">
            <v>-</v>
          </cell>
          <cell r="BA161" t="str">
            <v>-</v>
          </cell>
          <cell r="BB161" t="str">
            <v>-</v>
          </cell>
          <cell r="BC161" t="str">
            <v>-</v>
          </cell>
          <cell r="BD161" t="str">
            <v>270</v>
          </cell>
          <cell r="BE161" t="str">
            <v>100</v>
          </cell>
          <cell r="BF161">
            <v>0.1469</v>
          </cell>
          <cell r="BG161" t="str">
            <v>IW</v>
          </cell>
          <cell r="BH161" t="str">
            <v>-</v>
          </cell>
          <cell r="BI161" t="str">
            <v>-</v>
          </cell>
          <cell r="BJ161" t="str">
            <v>-</v>
          </cell>
          <cell r="BK161" t="str">
            <v>-</v>
          </cell>
          <cell r="BL161" t="str">
            <v>-</v>
          </cell>
          <cell r="BM161" t="str">
            <v>-</v>
          </cell>
          <cell r="BN161" t="str">
            <v>Yes</v>
          </cell>
          <cell r="BO161" t="str">
            <v>Yes</v>
          </cell>
          <cell r="BP161" t="str">
            <v>ACT</v>
          </cell>
        </row>
        <row r="162">
          <cell r="B162">
            <v>10000048461</v>
          </cell>
          <cell r="C162" t="str">
            <v xml:space="preserve">Bosco's® </v>
          </cell>
          <cell r="D162" t="str">
            <v>-</v>
          </cell>
          <cell r="E162">
            <v>130</v>
          </cell>
          <cell r="F162" t="str">
            <v>Bosco® Individually Wrapped Whole Grain Garlic Flavored Cheese Stuffed Breadsticks</v>
          </cell>
          <cell r="G162" t="str">
            <v xml:space="preserve">IW Garlic Reduced Fat Cheese Breadstick, 2.23 oz. </v>
          </cell>
          <cell r="H162" t="str">
            <v>WG</v>
          </cell>
          <cell r="I162">
            <v>6</v>
          </cell>
          <cell r="J162">
            <v>110244</v>
          </cell>
          <cell r="K162">
            <v>10.039999999999999</v>
          </cell>
          <cell r="L162">
            <v>72</v>
          </cell>
          <cell r="M162" t="str">
            <v>1 Stick</v>
          </cell>
          <cell r="N162">
            <v>1</v>
          </cell>
          <cell r="O162">
            <v>1</v>
          </cell>
          <cell r="P162" t="str">
            <v>-</v>
          </cell>
          <cell r="Q162" t="str">
            <v>180</v>
          </cell>
          <cell r="R162" t="str">
            <v>8</v>
          </cell>
          <cell r="S162" t="str">
            <v>4</v>
          </cell>
          <cell r="T162" t="str">
            <v>270</v>
          </cell>
          <cell r="U162" t="str">
            <v>18</v>
          </cell>
          <cell r="V162" t="str">
            <v>10</v>
          </cell>
          <cell r="W162" t="str">
            <v>70</v>
          </cell>
          <cell r="X162" t="str">
            <v>0</v>
          </cell>
          <cell r="Y162" t="str">
            <v>20</v>
          </cell>
          <cell r="Z162" t="str">
            <v>2</v>
          </cell>
          <cell r="AA162" t="str">
            <v>3</v>
          </cell>
          <cell r="AB162" t="str">
            <v/>
          </cell>
          <cell r="AC162" t="str">
            <v>-</v>
          </cell>
          <cell r="AD162" t="str">
            <v>-</v>
          </cell>
          <cell r="AE162" t="str">
            <v>-</v>
          </cell>
          <cell r="AF162" t="str">
            <v>-</v>
          </cell>
          <cell r="AG162" t="str">
            <v>-</v>
          </cell>
          <cell r="AH162" t="str">
            <v>-</v>
          </cell>
          <cell r="AI162" t="str">
            <v>CSC</v>
          </cell>
          <cell r="AJ162" t="str">
            <v>CSC</v>
          </cell>
          <cell r="AK162">
            <v>30</v>
          </cell>
          <cell r="AL162" t="str">
            <v>-</v>
          </cell>
          <cell r="AM162" t="str">
            <v>SUB</v>
          </cell>
          <cell r="AN162" t="str">
            <v>-</v>
          </cell>
          <cell r="AO162" t="str">
            <v>-</v>
          </cell>
          <cell r="AP162" t="str">
            <v>-</v>
          </cell>
          <cell r="AQ162" t="str">
            <v>-</v>
          </cell>
          <cell r="AR162" t="str">
            <v>-</v>
          </cell>
          <cell r="AS162" t="str">
            <v>-</v>
          </cell>
          <cell r="AT162" t="str">
            <v>Yes</v>
          </cell>
          <cell r="AU162" t="str">
            <v>-</v>
          </cell>
          <cell r="AV162" t="str">
            <v>-</v>
          </cell>
          <cell r="AW162" t="str">
            <v>-</v>
          </cell>
          <cell r="AX162" t="str">
            <v>Yes</v>
          </cell>
          <cell r="AY162" t="str">
            <v>Yes</v>
          </cell>
          <cell r="AZ162" t="str">
            <v>-</v>
          </cell>
          <cell r="BA162" t="str">
            <v>-</v>
          </cell>
          <cell r="BB162" t="str">
            <v>-</v>
          </cell>
          <cell r="BC162" t="str">
            <v>-</v>
          </cell>
          <cell r="BD162" t="str">
            <v>270</v>
          </cell>
          <cell r="BE162" t="str">
            <v>72</v>
          </cell>
          <cell r="BF162">
            <v>0.13944444444444443</v>
          </cell>
          <cell r="BG162" t="str">
            <v>IW</v>
          </cell>
          <cell r="BH162" t="str">
            <v>-</v>
          </cell>
          <cell r="BI162" t="str">
            <v>-</v>
          </cell>
          <cell r="BJ162" t="str">
            <v>-</v>
          </cell>
          <cell r="BK162" t="str">
            <v>-</v>
          </cell>
          <cell r="BL162" t="str">
            <v>Yes</v>
          </cell>
          <cell r="BM162" t="str">
            <v>Yes</v>
          </cell>
          <cell r="BN162" t="str">
            <v>Yes</v>
          </cell>
          <cell r="BO162" t="str">
            <v>-</v>
          </cell>
          <cell r="BP162" t="str">
            <v>DNB SY25-26</v>
          </cell>
        </row>
        <row r="163">
          <cell r="B163">
            <v>10368640928</v>
          </cell>
          <cell r="C163" t="str">
            <v>Tyson®</v>
          </cell>
          <cell r="D163" t="str">
            <v>-</v>
          </cell>
          <cell r="E163">
            <v>130</v>
          </cell>
          <cell r="F163" t="str">
            <v>Tyson® Fully Cooked, Whole Grain Breaded Whole Muscle Tenderloins, 2.23 oz.</v>
          </cell>
          <cell r="G163" t="str">
            <v>Whole Grain Breaded Homestyle Whole Muscle Tenderloin, 2.23 oz.</v>
          </cell>
          <cell r="H163" t="str">
            <v>WG</v>
          </cell>
          <cell r="I163" t="str">
            <v>White</v>
          </cell>
          <cell r="J163" t="str">
            <v>100103W</v>
          </cell>
          <cell r="K163">
            <v>30</v>
          </cell>
          <cell r="L163">
            <v>107</v>
          </cell>
          <cell r="M163" t="str">
            <v>2 Pieces</v>
          </cell>
          <cell r="N163">
            <v>2.5</v>
          </cell>
          <cell r="O163">
            <v>1</v>
          </cell>
          <cell r="P163" t="str">
            <v>-</v>
          </cell>
          <cell r="Q163" t="str">
            <v>130</v>
          </cell>
          <cell r="R163" t="str">
            <v>4.5</v>
          </cell>
          <cell r="S163" t="str">
            <v>0.5</v>
          </cell>
          <cell r="T163" t="str">
            <v>280</v>
          </cell>
          <cell r="U163" t="str">
            <v>9</v>
          </cell>
          <cell r="V163" t="str">
            <v>13</v>
          </cell>
          <cell r="W163" t="str">
            <v>40</v>
          </cell>
          <cell r="X163" t="str">
            <v>0</v>
          </cell>
          <cell r="Y163" t="str">
            <v>35</v>
          </cell>
          <cell r="Z163" t="str">
            <v>1</v>
          </cell>
          <cell r="AA163" t="str">
            <v>0</v>
          </cell>
          <cell r="AB163" t="str">
            <v/>
          </cell>
          <cell r="AC163" t="str">
            <v>-</v>
          </cell>
          <cell r="AE163" t="str">
            <v>-</v>
          </cell>
          <cell r="AF163" t="str">
            <v>-</v>
          </cell>
          <cell r="AG163" t="str">
            <v>-</v>
          </cell>
          <cell r="AH163" t="str">
            <v>-</v>
          </cell>
          <cell r="AI163" t="str">
            <v>CSC</v>
          </cell>
          <cell r="AJ163" t="str">
            <v>CSC</v>
          </cell>
          <cell r="AK163">
            <v>25</v>
          </cell>
          <cell r="AL163">
            <v>25</v>
          </cell>
          <cell r="AM163" t="str">
            <v>SUB</v>
          </cell>
          <cell r="AN163" t="str">
            <v>-</v>
          </cell>
          <cell r="AO163" t="str">
            <v>-</v>
          </cell>
          <cell r="AP163" t="str">
            <v>-</v>
          </cell>
          <cell r="AQ163" t="str">
            <v>Yes</v>
          </cell>
          <cell r="AR163" t="str">
            <v>Yes</v>
          </cell>
          <cell r="AS163" t="str">
            <v>Yes</v>
          </cell>
          <cell r="AT163" t="str">
            <v>Yes</v>
          </cell>
          <cell r="AU163" t="str">
            <v>-</v>
          </cell>
          <cell r="AV163" t="str">
            <v>-</v>
          </cell>
          <cell r="AW163" t="str">
            <v>-</v>
          </cell>
          <cell r="AX163" t="str">
            <v>-</v>
          </cell>
          <cell r="AY163" t="str">
            <v>Yes</v>
          </cell>
          <cell r="AZ163" t="str">
            <v>Yes</v>
          </cell>
          <cell r="BA163" t="str">
            <v>-</v>
          </cell>
          <cell r="BB163" t="str">
            <v>-</v>
          </cell>
          <cell r="BC163" t="str">
            <v>-</v>
          </cell>
          <cell r="BD163" t="str">
            <v>365</v>
          </cell>
          <cell r="BE163" t="str">
            <v>6</v>
          </cell>
          <cell r="BF163">
            <v>5</v>
          </cell>
          <cell r="BG163" t="str">
            <v>Bulk</v>
          </cell>
          <cell r="BH163" t="str">
            <v>-</v>
          </cell>
          <cell r="BI163" t="str">
            <v>Yes</v>
          </cell>
          <cell r="BJ163" t="str">
            <v>Yes</v>
          </cell>
          <cell r="BK163" t="str">
            <v>Yes</v>
          </cell>
          <cell r="BL163" t="str">
            <v>-</v>
          </cell>
          <cell r="BM163" t="str">
            <v>-</v>
          </cell>
          <cell r="BN163" t="str">
            <v>Yes</v>
          </cell>
          <cell r="BO163" t="str">
            <v>Yes</v>
          </cell>
          <cell r="BP163" t="str">
            <v>ACT</v>
          </cell>
        </row>
        <row r="164">
          <cell r="B164">
            <v>10000015030</v>
          </cell>
          <cell r="C164" t="str">
            <v>AdvancePierre™</v>
          </cell>
          <cell r="D164" t="str">
            <v>-</v>
          </cell>
          <cell r="E164">
            <v>130</v>
          </cell>
          <cell r="F164" t="str">
            <v>AdvancePierre™ Flame Grilled Beef Steak Burger, 3.0 oz.</v>
          </cell>
          <cell r="G164" t="str">
            <v>Flame Grilled Beef Burger, 3 oz.</v>
          </cell>
          <cell r="H164" t="str">
            <v>-</v>
          </cell>
          <cell r="I164" t="str">
            <v>-</v>
          </cell>
          <cell r="J164" t="str">
            <v/>
          </cell>
          <cell r="K164">
            <v>10</v>
          </cell>
          <cell r="L164">
            <v>53</v>
          </cell>
          <cell r="M164" t="str">
            <v>1 piece</v>
          </cell>
          <cell r="N164">
            <v>2.75</v>
          </cell>
          <cell r="O164" t="str">
            <v>-</v>
          </cell>
          <cell r="P164" t="str">
            <v>-</v>
          </cell>
          <cell r="Q164" t="str">
            <v>230</v>
          </cell>
          <cell r="R164" t="str">
            <v>17</v>
          </cell>
          <cell r="S164" t="str">
            <v>7</v>
          </cell>
          <cell r="T164" t="str">
            <v>290</v>
          </cell>
          <cell r="U164" t="str">
            <v>0</v>
          </cell>
          <cell r="V164" t="str">
            <v>19</v>
          </cell>
          <cell r="W164" t="str">
            <v>150</v>
          </cell>
          <cell r="X164" t="str">
            <v>0</v>
          </cell>
          <cell r="Y164" t="str">
            <v>70</v>
          </cell>
          <cell r="Z164" t="str">
            <v>0</v>
          </cell>
          <cell r="AA164" t="str">
            <v>0</v>
          </cell>
          <cell r="AB164" t="str">
            <v/>
          </cell>
          <cell r="AC164" t="str">
            <v>-</v>
          </cell>
          <cell r="AE164" t="str">
            <v>-</v>
          </cell>
          <cell r="AF164" t="str">
            <v>-</v>
          </cell>
          <cell r="AG164" t="str">
            <v>-</v>
          </cell>
          <cell r="AH164" t="str">
            <v>-</v>
          </cell>
          <cell r="AI164" t="str">
            <v>-</v>
          </cell>
          <cell r="AJ164" t="str">
            <v>-</v>
          </cell>
          <cell r="AK164">
            <v>20</v>
          </cell>
          <cell r="AL164">
            <v>20</v>
          </cell>
          <cell r="AM164" t="str">
            <v>CL</v>
          </cell>
          <cell r="AN164">
            <v>10000015230</v>
          </cell>
          <cell r="AO164" t="str">
            <v>-</v>
          </cell>
          <cell r="AP164" t="str">
            <v>-</v>
          </cell>
          <cell r="AQ164" t="str">
            <v>Yes</v>
          </cell>
          <cell r="AR164" t="str">
            <v>Yes</v>
          </cell>
          <cell r="AS164" t="str">
            <v>Yes</v>
          </cell>
          <cell r="AT164" t="str">
            <v>Pending</v>
          </cell>
          <cell r="AU164" t="str">
            <v>-</v>
          </cell>
          <cell r="AV164" t="str">
            <v>-</v>
          </cell>
          <cell r="AW164" t="str">
            <v>-</v>
          </cell>
          <cell r="AX164" t="str">
            <v>-</v>
          </cell>
          <cell r="AY164" t="str">
            <v>-</v>
          </cell>
          <cell r="AZ164" t="str">
            <v>-</v>
          </cell>
          <cell r="BA164" t="str">
            <v>-</v>
          </cell>
          <cell r="BB164" t="str">
            <v>-</v>
          </cell>
          <cell r="BC164" t="str">
            <v>-</v>
          </cell>
          <cell r="BD164" t="str">
            <v>365</v>
          </cell>
          <cell r="BE164" t="str">
            <v>1</v>
          </cell>
          <cell r="BF164">
            <v>10</v>
          </cell>
          <cell r="BG164" t="str">
            <v>Bulk</v>
          </cell>
          <cell r="BH164" t="str">
            <v>-</v>
          </cell>
          <cell r="BI164" t="str">
            <v>-</v>
          </cell>
          <cell r="BJ164" t="str">
            <v>-</v>
          </cell>
          <cell r="BK164" t="str">
            <v>-</v>
          </cell>
          <cell r="BL164" t="str">
            <v>-</v>
          </cell>
          <cell r="BM164" t="str">
            <v>-</v>
          </cell>
          <cell r="BN164" t="str">
            <v>-</v>
          </cell>
          <cell r="BO164" t="str">
            <v>Yes</v>
          </cell>
          <cell r="BP164" t="str">
            <v>ACT</v>
          </cell>
        </row>
        <row r="165">
          <cell r="B165">
            <v>10000019669</v>
          </cell>
          <cell r="C165" t="str">
            <v>Jimmy Dean®</v>
          </cell>
          <cell r="D165" t="str">
            <v>-</v>
          </cell>
          <cell r="E165">
            <v>100</v>
          </cell>
          <cell r="F165" t="str">
            <v>Jimmy Dean® Fully Cooked, Turkey Sausage Links, 3", .67 oz</v>
          </cell>
          <cell r="G165" t="str">
            <v>Reduced Fat Turkey Sausage Links, 0.67 oz.</v>
          </cell>
          <cell r="H165" t="str">
            <v>-</v>
          </cell>
          <cell r="I165" t="str">
            <v>-</v>
          </cell>
          <cell r="J165" t="str">
            <v/>
          </cell>
          <cell r="K165">
            <v>10</v>
          </cell>
          <cell r="L165">
            <v>117</v>
          </cell>
          <cell r="M165" t="str">
            <v>2 pieces</v>
          </cell>
          <cell r="N165">
            <v>1</v>
          </cell>
          <cell r="O165" t="str">
            <v>-</v>
          </cell>
          <cell r="P165" t="str">
            <v>-</v>
          </cell>
          <cell r="Q165" t="str">
            <v>110</v>
          </cell>
          <cell r="R165" t="str">
            <v>8</v>
          </cell>
          <cell r="S165" t="str">
            <v>2</v>
          </cell>
          <cell r="T165" t="str">
            <v>290</v>
          </cell>
          <cell r="U165" t="str">
            <v>1</v>
          </cell>
          <cell r="V165" t="str">
            <v>10</v>
          </cell>
          <cell r="W165" t="str">
            <v>70</v>
          </cell>
          <cell r="X165" t="str">
            <v>0</v>
          </cell>
          <cell r="Y165" t="str">
            <v>40</v>
          </cell>
          <cell r="Z165" t="str">
            <v>0</v>
          </cell>
          <cell r="AA165" t="str">
            <v>1</v>
          </cell>
          <cell r="AB165" t="str">
            <v>Yes</v>
          </cell>
          <cell r="AC165" t="str">
            <v>-</v>
          </cell>
          <cell r="AE165" t="str">
            <v>-</v>
          </cell>
          <cell r="AF165" t="str">
            <v>-</v>
          </cell>
          <cell r="AG165" t="str">
            <v>-</v>
          </cell>
          <cell r="AH165" t="str">
            <v>-</v>
          </cell>
          <cell r="AI165" t="str">
            <v>-</v>
          </cell>
          <cell r="AJ165" t="str">
            <v>-</v>
          </cell>
          <cell r="AK165" t="str">
            <v>-</v>
          </cell>
          <cell r="AL165">
            <v>0</v>
          </cell>
          <cell r="AM165" t="str">
            <v>CL</v>
          </cell>
          <cell r="AN165" t="str">
            <v>-</v>
          </cell>
          <cell r="AO165" t="str">
            <v>-</v>
          </cell>
          <cell r="AP165" t="str">
            <v>-</v>
          </cell>
          <cell r="AQ165" t="str">
            <v>-</v>
          </cell>
          <cell r="AR165" t="str">
            <v>-</v>
          </cell>
          <cell r="AS165" t="str">
            <v>-</v>
          </cell>
          <cell r="AT165" t="str">
            <v>Yes</v>
          </cell>
          <cell r="AU165" t="str">
            <v>-</v>
          </cell>
          <cell r="AV165" t="str">
            <v>-</v>
          </cell>
          <cell r="AW165" t="str">
            <v>-</v>
          </cell>
          <cell r="AX165" t="str">
            <v>-</v>
          </cell>
          <cell r="AY165" t="str">
            <v>-</v>
          </cell>
          <cell r="AZ165" t="str">
            <v>-</v>
          </cell>
          <cell r="BA165" t="str">
            <v>Yes</v>
          </cell>
          <cell r="BB165" t="str">
            <v>-</v>
          </cell>
          <cell r="BC165" t="str">
            <v>-</v>
          </cell>
          <cell r="BD165" t="str">
            <v>180</v>
          </cell>
          <cell r="BE165" t="str">
            <v>1</v>
          </cell>
          <cell r="BF165">
            <v>10</v>
          </cell>
          <cell r="BG165" t="str">
            <v>Bulk</v>
          </cell>
          <cell r="BH165" t="str">
            <v>Yes</v>
          </cell>
          <cell r="BI165" t="str">
            <v>Yes</v>
          </cell>
          <cell r="BJ165" t="str">
            <v>Yes</v>
          </cell>
          <cell r="BK165" t="str">
            <v>Yes</v>
          </cell>
          <cell r="BL165" t="str">
            <v>Yes</v>
          </cell>
          <cell r="BM165" t="str">
            <v>Yes</v>
          </cell>
          <cell r="BN165" t="str">
            <v>Yes</v>
          </cell>
          <cell r="BO165" t="str">
            <v>Yes</v>
          </cell>
          <cell r="BP165" t="str">
            <v>ACT</v>
          </cell>
        </row>
        <row r="166">
          <cell r="B166">
            <v>10000005670</v>
          </cell>
          <cell r="C166" t="str">
            <v>AdvancePierre™</v>
          </cell>
          <cell r="D166" t="str">
            <v>-</v>
          </cell>
          <cell r="E166">
            <v>130</v>
          </cell>
          <cell r="F166" t="str">
            <v>AdvancePierre™ Fully Cooked Flame Grilled Mini Beef Steak Burger 1 oz</v>
          </cell>
          <cell r="G166" t="str">
            <v>Flame Grilled Mini Beef Burger, 1.01 oz.</v>
          </cell>
          <cell r="H166" t="str">
            <v>-</v>
          </cell>
          <cell r="I166" t="str">
            <v>-</v>
          </cell>
          <cell r="J166" t="str">
            <v/>
          </cell>
          <cell r="K166">
            <v>30</v>
          </cell>
          <cell r="L166">
            <v>475</v>
          </cell>
          <cell r="M166" t="str">
            <v>1 piece</v>
          </cell>
          <cell r="N166">
            <v>1</v>
          </cell>
          <cell r="O166" t="str">
            <v>-</v>
          </cell>
          <cell r="P166" t="str">
            <v>-</v>
          </cell>
          <cell r="Q166" t="str">
            <v>70</v>
          </cell>
          <cell r="R166" t="str">
            <v>4.5</v>
          </cell>
          <cell r="S166" t="str">
            <v>2</v>
          </cell>
          <cell r="T166" t="str">
            <v>40</v>
          </cell>
          <cell r="U166" t="str">
            <v>0</v>
          </cell>
          <cell r="V166" t="str">
            <v>7</v>
          </cell>
          <cell r="W166" t="str">
            <v>45</v>
          </cell>
          <cell r="X166" t="str">
            <v>0</v>
          </cell>
          <cell r="Y166" t="str">
            <v>20</v>
          </cell>
          <cell r="Z166" t="str">
            <v>0</v>
          </cell>
          <cell r="AA166" t="str">
            <v>0</v>
          </cell>
          <cell r="AB166" t="str">
            <v>Yes</v>
          </cell>
          <cell r="AC166" t="str">
            <v>-</v>
          </cell>
          <cell r="AE166" t="str">
            <v>-</v>
          </cell>
          <cell r="AF166" t="str">
            <v>-</v>
          </cell>
          <cell r="AG166" t="str">
            <v>-</v>
          </cell>
          <cell r="AH166" t="str">
            <v>-</v>
          </cell>
          <cell r="AI166" t="str">
            <v>-</v>
          </cell>
          <cell r="AK166" t="str">
            <v>-</v>
          </cell>
          <cell r="AL166" t="str">
            <v>-</v>
          </cell>
          <cell r="AM166" t="str">
            <v>CY</v>
          </cell>
          <cell r="AN166" t="str">
            <v>-</v>
          </cell>
          <cell r="AO166" t="str">
            <v>-</v>
          </cell>
          <cell r="AP166" t="str">
            <v>-</v>
          </cell>
          <cell r="AQ166" t="str">
            <v>-</v>
          </cell>
          <cell r="AR166" t="str">
            <v>-</v>
          </cell>
          <cell r="AS166" t="str">
            <v>-</v>
          </cell>
          <cell r="AT166" t="str">
            <v>Yes</v>
          </cell>
          <cell r="AU166" t="str">
            <v>-</v>
          </cell>
          <cell r="AV166" t="str">
            <v>-</v>
          </cell>
          <cell r="AW166" t="str">
            <v>-</v>
          </cell>
          <cell r="AX166" t="str">
            <v>-</v>
          </cell>
          <cell r="AY166" t="str">
            <v>-</v>
          </cell>
          <cell r="AZ166" t="str">
            <v>-</v>
          </cell>
          <cell r="BA166" t="str">
            <v>-</v>
          </cell>
          <cell r="BB166" t="str">
            <v>-</v>
          </cell>
          <cell r="BC166" t="str">
            <v>-</v>
          </cell>
          <cell r="BD166" t="str">
            <v>455</v>
          </cell>
          <cell r="BE166" t="str">
            <v>1</v>
          </cell>
          <cell r="BF166">
            <v>30</v>
          </cell>
          <cell r="BG166" t="str">
            <v>Bulk</v>
          </cell>
          <cell r="BH166" t="str">
            <v>-</v>
          </cell>
          <cell r="BI166" t="str">
            <v>-</v>
          </cell>
          <cell r="BJ166" t="str">
            <v>-</v>
          </cell>
          <cell r="BK166" t="str">
            <v>-</v>
          </cell>
          <cell r="BL166" t="str">
            <v>-</v>
          </cell>
          <cell r="BM166" t="str">
            <v>-</v>
          </cell>
          <cell r="BN166" t="str">
            <v>-</v>
          </cell>
          <cell r="BO166" t="str">
            <v>-</v>
          </cell>
          <cell r="BP166" t="str">
            <v>DNB SY21-22</v>
          </cell>
        </row>
        <row r="167">
          <cell r="B167">
            <v>10703340398</v>
          </cell>
          <cell r="D167" t="str">
            <v>-</v>
          </cell>
          <cell r="E167">
            <v>130</v>
          </cell>
          <cell r="F167" t="str">
            <v>Tyson® Heritage Valley™ Fully Cooked Whole Grain Golden Crispy Tender-Shaped Chicken Pattie Fritters, 6/5 Lb</v>
          </cell>
          <cell r="G167" t="str">
            <v>FC GLDN CSPY CKN TNDR</v>
          </cell>
          <cell r="J167" t="str">
            <v/>
          </cell>
          <cell r="Q167" t="str">
            <v>260</v>
          </cell>
          <cell r="R167" t="str">
            <v>15</v>
          </cell>
          <cell r="S167" t="str">
            <v>2.5</v>
          </cell>
          <cell r="T167" t="str">
            <v>390</v>
          </cell>
          <cell r="U167" t="str">
            <v>16</v>
          </cell>
          <cell r="V167" t="str">
            <v>15</v>
          </cell>
          <cell r="W167" t="str">
            <v>130</v>
          </cell>
          <cell r="X167" t="str">
            <v>0</v>
          </cell>
          <cell r="Y167" t="str">
            <v>25</v>
          </cell>
          <cell r="Z167" t="str">
            <v>3</v>
          </cell>
          <cell r="AA167" t="str">
            <v>1</v>
          </cell>
          <cell r="AB167" t="str">
            <v/>
          </cell>
          <cell r="AH167" t="str">
            <v>-</v>
          </cell>
          <cell r="AI167" t="str">
            <v>-</v>
          </cell>
          <cell r="AK167" t="str">
            <v>-</v>
          </cell>
          <cell r="AL167" t="str">
            <v>-</v>
          </cell>
          <cell r="AN167" t="str">
            <v>-</v>
          </cell>
          <cell r="AQ167" t="str">
            <v>-</v>
          </cell>
          <cell r="AR167" t="str">
            <v>-</v>
          </cell>
          <cell r="AS167" t="str">
            <v>-</v>
          </cell>
          <cell r="AT167" t="str">
            <v>Yes</v>
          </cell>
          <cell r="BC167" t="str">
            <v>-</v>
          </cell>
          <cell r="BD167" t="str">
            <v>270</v>
          </cell>
          <cell r="BE167" t="str">
            <v>4</v>
          </cell>
          <cell r="BF167">
            <v>0</v>
          </cell>
          <cell r="BG167">
            <v>0</v>
          </cell>
          <cell r="BJ167" t="str">
            <v>-</v>
          </cell>
          <cell r="BL167" t="str">
            <v>-</v>
          </cell>
          <cell r="BM167" t="str">
            <v>-</v>
          </cell>
          <cell r="BN167" t="str">
            <v>-</v>
          </cell>
          <cell r="BO167" t="str">
            <v>-</v>
          </cell>
          <cell r="BP167" t="str">
            <v>Seconds</v>
          </cell>
        </row>
        <row r="168">
          <cell r="B168">
            <v>10703020928</v>
          </cell>
          <cell r="C168" t="str">
            <v>Tyson®</v>
          </cell>
          <cell r="D168" t="str">
            <v>-</v>
          </cell>
          <cell r="E168">
            <v>130</v>
          </cell>
          <cell r="F168" t="str">
            <v>Tyson® Fully Cooked, Whole Grain Breaded Golden Crispy Made With Whole Muscle Chicken Breast Filets, 3.75 oz.</v>
          </cell>
          <cell r="G168" t="str">
            <v>Whole Grain Breaded Golden Crispy MWWM Chicken Filets, 3.75 oz.</v>
          </cell>
          <cell r="H168" t="str">
            <v>WG</v>
          </cell>
          <cell r="I168" t="str">
            <v>White</v>
          </cell>
          <cell r="J168" t="str">
            <v>100103W</v>
          </cell>
          <cell r="K168">
            <v>30.94</v>
          </cell>
          <cell r="L168">
            <v>132</v>
          </cell>
          <cell r="M168" t="str">
            <v>1 piece</v>
          </cell>
          <cell r="N168">
            <v>2</v>
          </cell>
          <cell r="O168">
            <v>1</v>
          </cell>
          <cell r="P168" t="str">
            <v>-</v>
          </cell>
          <cell r="Q168" t="str">
            <v>200</v>
          </cell>
          <cell r="R168" t="str">
            <v>9</v>
          </cell>
          <cell r="S168" t="str">
            <v>1.5</v>
          </cell>
          <cell r="T168" t="str">
            <v>290</v>
          </cell>
          <cell r="U168" t="str">
            <v>9</v>
          </cell>
          <cell r="V168" t="str">
            <v>19</v>
          </cell>
          <cell r="W168" t="str">
            <v>80</v>
          </cell>
          <cell r="X168" t="str">
            <v>0</v>
          </cell>
          <cell r="Y168" t="str">
            <v>45</v>
          </cell>
          <cell r="Z168" t="str">
            <v>3</v>
          </cell>
          <cell r="AA168" t="str">
            <v>0</v>
          </cell>
          <cell r="AB168" t="str">
            <v>Yes</v>
          </cell>
          <cell r="AC168" t="str">
            <v>KTKA</v>
          </cell>
          <cell r="AE168" t="str">
            <v>CSC</v>
          </cell>
          <cell r="AF168" t="str">
            <v>CSC</v>
          </cell>
          <cell r="AG168" t="str">
            <v>CSC</v>
          </cell>
          <cell r="AH168" t="str">
            <v>CSC</v>
          </cell>
          <cell r="AI168" t="str">
            <v>-</v>
          </cell>
          <cell r="AJ168" t="str">
            <v>-</v>
          </cell>
          <cell r="AK168" t="str">
            <v>-</v>
          </cell>
          <cell r="AL168">
            <v>0</v>
          </cell>
          <cell r="AM168" t="str">
            <v>SUB</v>
          </cell>
          <cell r="AN168" t="str">
            <v>-</v>
          </cell>
          <cell r="AO168" t="str">
            <v>-</v>
          </cell>
          <cell r="AP168" t="str">
            <v>-</v>
          </cell>
          <cell r="AQ168" t="str">
            <v>Yes</v>
          </cell>
          <cell r="AR168" t="str">
            <v>Yes</v>
          </cell>
          <cell r="AS168" t="str">
            <v>Yes</v>
          </cell>
          <cell r="AT168" t="str">
            <v>Yes</v>
          </cell>
          <cell r="AU168" t="str">
            <v>-</v>
          </cell>
          <cell r="AV168" t="str">
            <v>Yes</v>
          </cell>
          <cell r="AW168" t="str">
            <v>-</v>
          </cell>
          <cell r="AX168" t="str">
            <v>-</v>
          </cell>
          <cell r="AY168" t="str">
            <v>Yes</v>
          </cell>
          <cell r="AZ168" t="str">
            <v>Yes</v>
          </cell>
          <cell r="BA168" t="str">
            <v>-</v>
          </cell>
          <cell r="BB168" t="str">
            <v>-</v>
          </cell>
          <cell r="BC168" t="str">
            <v>-</v>
          </cell>
          <cell r="BD168" t="str">
            <v>365</v>
          </cell>
          <cell r="BE168" t="str">
            <v>4</v>
          </cell>
          <cell r="BF168">
            <v>7.7350000000000003</v>
          </cell>
          <cell r="BG168" t="str">
            <v>Bulk</v>
          </cell>
          <cell r="BH168" t="str">
            <v>Yes</v>
          </cell>
          <cell r="BI168" t="str">
            <v>Yes</v>
          </cell>
          <cell r="BJ168" t="str">
            <v>Yes</v>
          </cell>
          <cell r="BK168" t="str">
            <v>Yes</v>
          </cell>
          <cell r="BL168" t="str">
            <v>Yes</v>
          </cell>
          <cell r="BM168" t="str">
            <v>Yes</v>
          </cell>
          <cell r="BN168" t="str">
            <v>Yes</v>
          </cell>
          <cell r="BO168" t="str">
            <v>Yes</v>
          </cell>
          <cell r="BP168" t="str">
            <v>ACT</v>
          </cell>
        </row>
        <row r="169">
          <cell r="B169">
            <v>10029400928</v>
          </cell>
          <cell r="C169" t="str">
            <v>Tyson®</v>
          </cell>
          <cell r="D169" t="str">
            <v>-</v>
          </cell>
          <cell r="E169">
            <v>130</v>
          </cell>
          <cell r="F169" t="str">
            <v>Tyson® Fully Cooked, Whole Grain Breaded Homestyle Popcorn Chicken, 0.257 oz.</v>
          </cell>
          <cell r="G169" t="str">
            <v>Whole Grain Breaded Popcorn Chicken, 0.26 oz.</v>
          </cell>
          <cell r="H169" t="str">
            <v>WG</v>
          </cell>
          <cell r="I169" t="str">
            <v>W/D</v>
          </cell>
          <cell r="J169" t="str">
            <v>100103 W/D</v>
          </cell>
          <cell r="K169">
            <v>30</v>
          </cell>
          <cell r="L169">
            <v>124</v>
          </cell>
          <cell r="M169" t="str">
            <v>15 pieces</v>
          </cell>
          <cell r="N169">
            <v>2</v>
          </cell>
          <cell r="O169">
            <v>1</v>
          </cell>
          <cell r="P169" t="str">
            <v>-</v>
          </cell>
          <cell r="Q169" t="str">
            <v>290</v>
          </cell>
          <cell r="R169" t="str">
            <v>18</v>
          </cell>
          <cell r="S169" t="str">
            <v>3.5</v>
          </cell>
          <cell r="T169" t="str">
            <v>290</v>
          </cell>
          <cell r="U169" t="str">
            <v>17</v>
          </cell>
          <cell r="V169" t="str">
            <v>15</v>
          </cell>
          <cell r="W169" t="str">
            <v>0</v>
          </cell>
          <cell r="X169" t="str">
            <v>0</v>
          </cell>
          <cell r="Y169" t="str">
            <v>2</v>
          </cell>
          <cell r="Z169" t="str">
            <v>0</v>
          </cell>
          <cell r="AA169" t="str">
            <v/>
          </cell>
          <cell r="AB169" t="str">
            <v>Yes</v>
          </cell>
          <cell r="AC169" t="str">
            <v>-</v>
          </cell>
          <cell r="AE169" t="str">
            <v>-</v>
          </cell>
          <cell r="AF169" t="str">
            <v>-</v>
          </cell>
          <cell r="AG169" t="str">
            <v>-</v>
          </cell>
          <cell r="AH169" t="str">
            <v>-</v>
          </cell>
          <cell r="AI169" t="str">
            <v>-</v>
          </cell>
          <cell r="AJ169" t="str">
            <v>-</v>
          </cell>
          <cell r="AK169" t="str">
            <v>-</v>
          </cell>
          <cell r="AL169" t="str">
            <v>-</v>
          </cell>
          <cell r="AM169" t="str">
            <v>SUB</v>
          </cell>
          <cell r="AN169" t="str">
            <v>-</v>
          </cell>
          <cell r="AO169" t="str">
            <v>-</v>
          </cell>
          <cell r="AP169" t="str">
            <v>-</v>
          </cell>
          <cell r="AQ169" t="str">
            <v>Yes</v>
          </cell>
          <cell r="AR169" t="str">
            <v>Yes</v>
          </cell>
          <cell r="AS169" t="str">
            <v>Yes</v>
          </cell>
          <cell r="AT169" t="str">
            <v>Yes</v>
          </cell>
          <cell r="AU169" t="str">
            <v>-</v>
          </cell>
          <cell r="AV169" t="str">
            <v>Yes</v>
          </cell>
          <cell r="AW169" t="str">
            <v>-</v>
          </cell>
          <cell r="AY169" t="str">
            <v>Yes</v>
          </cell>
          <cell r="AZ169" t="str">
            <v>Yes</v>
          </cell>
          <cell r="BA169" t="str">
            <v>-</v>
          </cell>
          <cell r="BB169" t="str">
            <v>-</v>
          </cell>
          <cell r="BC169" t="str">
            <v>-</v>
          </cell>
          <cell r="BD169" t="str">
            <v>270</v>
          </cell>
          <cell r="BE169" t="str">
            <v>4</v>
          </cell>
          <cell r="BF169">
            <v>7.5</v>
          </cell>
          <cell r="BG169" t="str">
            <v>Bulk</v>
          </cell>
          <cell r="BH169" t="str">
            <v>-</v>
          </cell>
          <cell r="BI169" t="str">
            <v>-</v>
          </cell>
          <cell r="BJ169" t="str">
            <v>-</v>
          </cell>
          <cell r="BK169" t="str">
            <v>-</v>
          </cell>
          <cell r="BL169" t="str">
            <v>-</v>
          </cell>
          <cell r="BM169" t="str">
            <v>-</v>
          </cell>
          <cell r="BN169" t="str">
            <v>-</v>
          </cell>
          <cell r="BO169" t="str">
            <v>-</v>
          </cell>
          <cell r="BP169" t="str">
            <v>ACT</v>
          </cell>
        </row>
        <row r="170">
          <cell r="B170">
            <v>10000013782</v>
          </cell>
          <cell r="C170" t="str">
            <v>AdvancePierre™</v>
          </cell>
          <cell r="D170" t="str">
            <v>-</v>
          </cell>
          <cell r="E170">
            <v>130</v>
          </cell>
          <cell r="F170" t="str">
            <v>AdvancePierre™ Flame Grilled Beef Pattie with Onion, 2.6 oz.</v>
          </cell>
          <cell r="G170" t="str">
            <v>Flame Grilled Beef Pattie with Onion, 2.6 oz.</v>
          </cell>
          <cell r="H170" t="str">
            <v>-</v>
          </cell>
          <cell r="I170" t="str">
            <v>-</v>
          </cell>
          <cell r="J170" t="str">
            <v>100154 / 100155</v>
          </cell>
          <cell r="K170">
            <v>16.25</v>
          </cell>
          <cell r="L170">
            <v>100</v>
          </cell>
          <cell r="M170" t="str">
            <v>1 piece</v>
          </cell>
          <cell r="N170">
            <v>2</v>
          </cell>
          <cell r="O170" t="str">
            <v>-</v>
          </cell>
          <cell r="P170" t="str">
            <v>-</v>
          </cell>
          <cell r="Q170" t="str">
            <v>140</v>
          </cell>
          <cell r="R170" t="str">
            <v>9</v>
          </cell>
          <cell r="S170" t="str">
            <v>3.5</v>
          </cell>
          <cell r="T170" t="str">
            <v>300</v>
          </cell>
          <cell r="U170" t="str">
            <v>2</v>
          </cell>
          <cell r="V170" t="str">
            <v>12</v>
          </cell>
          <cell r="W170" t="str">
            <v>80</v>
          </cell>
          <cell r="X170" t="str">
            <v>0.5</v>
          </cell>
          <cell r="Y170" t="str">
            <v>35</v>
          </cell>
          <cell r="Z170" t="str">
            <v>1</v>
          </cell>
          <cell r="AA170" t="str">
            <v>1</v>
          </cell>
          <cell r="AB170" t="str">
            <v>Yes</v>
          </cell>
          <cell r="AC170" t="str">
            <v>-</v>
          </cell>
          <cell r="AE170" t="str">
            <v>-</v>
          </cell>
          <cell r="AF170" t="str">
            <v>-</v>
          </cell>
          <cell r="AG170" t="str">
            <v>-</v>
          </cell>
          <cell r="AH170" t="str">
            <v>-</v>
          </cell>
          <cell r="AI170" t="str">
            <v>-</v>
          </cell>
          <cell r="AJ170" t="str">
            <v>-</v>
          </cell>
          <cell r="AK170" t="str">
            <v>-</v>
          </cell>
          <cell r="AL170">
            <v>0</v>
          </cell>
          <cell r="AM170" t="str">
            <v>CY</v>
          </cell>
          <cell r="AN170">
            <v>10000013842</v>
          </cell>
          <cell r="AO170" t="str">
            <v>-</v>
          </cell>
          <cell r="AP170" t="str">
            <v>-</v>
          </cell>
          <cell r="AQ170" t="str">
            <v>-</v>
          </cell>
          <cell r="AR170" t="str">
            <v>Yes</v>
          </cell>
          <cell r="AS170" t="str">
            <v>-</v>
          </cell>
          <cell r="AT170" t="str">
            <v>Yes</v>
          </cell>
          <cell r="AU170" t="str">
            <v>-</v>
          </cell>
          <cell r="AV170" t="str">
            <v>Yes</v>
          </cell>
          <cell r="AW170" t="str">
            <v>-</v>
          </cell>
          <cell r="AX170" t="str">
            <v>-</v>
          </cell>
          <cell r="AY170" t="str">
            <v>-</v>
          </cell>
          <cell r="AZ170" t="str">
            <v>-</v>
          </cell>
          <cell r="BA170" t="str">
            <v>-</v>
          </cell>
          <cell r="BB170" t="str">
            <v>-</v>
          </cell>
          <cell r="BC170" t="str">
            <v>-</v>
          </cell>
          <cell r="BD170" t="str">
            <v>455</v>
          </cell>
          <cell r="BE170" t="str">
            <v>1</v>
          </cell>
          <cell r="BF170">
            <v>16.25</v>
          </cell>
          <cell r="BG170" t="str">
            <v>Bulk</v>
          </cell>
          <cell r="BH170" t="str">
            <v>-</v>
          </cell>
          <cell r="BI170" t="str">
            <v>-</v>
          </cell>
          <cell r="BJ170" t="str">
            <v>-</v>
          </cell>
          <cell r="BK170" t="str">
            <v>-</v>
          </cell>
          <cell r="BL170" t="str">
            <v>-</v>
          </cell>
          <cell r="BM170" t="str">
            <v>-</v>
          </cell>
          <cell r="BN170" t="str">
            <v>-</v>
          </cell>
          <cell r="BO170" t="str">
            <v>-</v>
          </cell>
          <cell r="BP170" t="str">
            <v>ACT</v>
          </cell>
        </row>
        <row r="171">
          <cell r="B171">
            <v>10000010164</v>
          </cell>
          <cell r="D171" t="str">
            <v>-</v>
          </cell>
          <cell r="E171">
            <v>130</v>
          </cell>
          <cell r="F171" t="str">
            <v>Fully Cooked Spare Rib Shaped Flamebroiled Pork Patties</v>
          </cell>
          <cell r="G171" t="str">
            <v>100/2.5 CU PRK RIB BBQ CN GFS</v>
          </cell>
          <cell r="J171" t="str">
            <v/>
          </cell>
          <cell r="K171">
            <v>15.63</v>
          </cell>
          <cell r="M171" t="str">
            <v>1 piece</v>
          </cell>
          <cell r="Q171" t="str">
            <v>160</v>
          </cell>
          <cell r="R171" t="str">
            <v>10</v>
          </cell>
          <cell r="S171" t="str">
            <v>3.5</v>
          </cell>
          <cell r="T171" t="str">
            <v>390</v>
          </cell>
          <cell r="U171" t="str">
            <v>8</v>
          </cell>
          <cell r="V171" t="str">
            <v>12</v>
          </cell>
          <cell r="W171" t="str">
            <v>90</v>
          </cell>
          <cell r="X171" t="str">
            <v>0</v>
          </cell>
          <cell r="Y171" t="str">
            <v>30</v>
          </cell>
          <cell r="Z171" t="str">
            <v>1</v>
          </cell>
          <cell r="AA171" t="str">
            <v>5</v>
          </cell>
          <cell r="AB171" t="str">
            <v>Yes</v>
          </cell>
          <cell r="AH171" t="str">
            <v>-</v>
          </cell>
          <cell r="AI171" t="str">
            <v>-</v>
          </cell>
          <cell r="AK171" t="str">
            <v>-</v>
          </cell>
          <cell r="AL171" t="str">
            <v>-</v>
          </cell>
          <cell r="AN171" t="str">
            <v>-</v>
          </cell>
          <cell r="AQ171" t="str">
            <v>-</v>
          </cell>
          <cell r="AR171" t="str">
            <v>-</v>
          </cell>
          <cell r="AS171" t="str">
            <v>-</v>
          </cell>
          <cell r="AT171" t="str">
            <v>Yes</v>
          </cell>
          <cell r="BA171" t="str">
            <v>-</v>
          </cell>
          <cell r="BB171" t="str">
            <v>-</v>
          </cell>
          <cell r="BC171" t="str">
            <v>-</v>
          </cell>
          <cell r="BD171" t="str">
            <v>365</v>
          </cell>
          <cell r="BE171" t="str">
            <v>1</v>
          </cell>
          <cell r="BF171">
            <v>15.63</v>
          </cell>
          <cell r="BG171">
            <v>0</v>
          </cell>
          <cell r="BJ171" t="str">
            <v>-</v>
          </cell>
          <cell r="BL171" t="str">
            <v>-</v>
          </cell>
          <cell r="BM171" t="str">
            <v>-</v>
          </cell>
          <cell r="BN171" t="str">
            <v>-</v>
          </cell>
          <cell r="BO171" t="str">
            <v>-</v>
          </cell>
          <cell r="BP171" t="str">
            <v>DNB SY23-24</v>
          </cell>
        </row>
        <row r="172">
          <cell r="B172">
            <v>10000016804</v>
          </cell>
          <cell r="C172" t="str">
            <v>AdvancePierre™</v>
          </cell>
          <cell r="D172" t="str">
            <v>-</v>
          </cell>
          <cell r="E172">
            <v>130</v>
          </cell>
          <cell r="F172" t="str">
            <v>AdvancePierre™ Fully Cooked Whole Grain Breaded Pork Patties, 3.75 oz</v>
          </cell>
          <cell r="G172" t="str">
            <v>Breaded Pork Pattie, 3.75 oz.</v>
          </cell>
          <cell r="H172" t="str">
            <v>WG</v>
          </cell>
          <cell r="I172" t="str">
            <v>-</v>
          </cell>
          <cell r="J172" t="str">
            <v/>
          </cell>
          <cell r="K172">
            <v>30.47</v>
          </cell>
          <cell r="L172">
            <v>130</v>
          </cell>
          <cell r="M172" t="str">
            <v>1 piece</v>
          </cell>
          <cell r="N172">
            <v>2</v>
          </cell>
          <cell r="O172">
            <v>1</v>
          </cell>
          <cell r="P172" t="str">
            <v>-</v>
          </cell>
          <cell r="Q172" t="str">
            <v>270</v>
          </cell>
          <cell r="R172" t="str">
            <v>16</v>
          </cell>
          <cell r="S172" t="str">
            <v>4.5</v>
          </cell>
          <cell r="T172" t="str">
            <v>390</v>
          </cell>
          <cell r="U172" t="str">
            <v>18</v>
          </cell>
          <cell r="V172" t="str">
            <v>14</v>
          </cell>
          <cell r="W172" t="str">
            <v>140</v>
          </cell>
          <cell r="X172" t="str">
            <v>0</v>
          </cell>
          <cell r="Y172" t="str">
            <v>35</v>
          </cell>
          <cell r="Z172" t="str">
            <v>2</v>
          </cell>
          <cell r="AA172" t="str">
            <v>1</v>
          </cell>
          <cell r="AB172" t="str">
            <v>Yes</v>
          </cell>
          <cell r="AC172" t="str">
            <v>-</v>
          </cell>
          <cell r="AE172" t="str">
            <v>-</v>
          </cell>
          <cell r="AF172" t="str">
            <v>-</v>
          </cell>
          <cell r="AG172" t="str">
            <v>-</v>
          </cell>
          <cell r="AH172" t="str">
            <v>-</v>
          </cell>
          <cell r="AI172" t="str">
            <v>-</v>
          </cell>
          <cell r="AK172" t="str">
            <v>-</v>
          </cell>
          <cell r="AL172" t="str">
            <v>-</v>
          </cell>
          <cell r="AM172" t="str">
            <v>CL</v>
          </cell>
          <cell r="AN172" t="str">
            <v>-</v>
          </cell>
          <cell r="AO172" t="str">
            <v>-</v>
          </cell>
          <cell r="AP172" t="str">
            <v>-</v>
          </cell>
          <cell r="AQ172" t="str">
            <v>-</v>
          </cell>
          <cell r="AR172" t="str">
            <v>Yes</v>
          </cell>
          <cell r="AS172" t="str">
            <v>Yes</v>
          </cell>
          <cell r="AT172" t="str">
            <v>No</v>
          </cell>
          <cell r="AU172" t="str">
            <v>-</v>
          </cell>
          <cell r="AV172" t="str">
            <v>Yes</v>
          </cell>
          <cell r="AW172" t="str">
            <v>-</v>
          </cell>
          <cell r="AX172" t="str">
            <v>-</v>
          </cell>
          <cell r="AY172" t="str">
            <v>Yes</v>
          </cell>
          <cell r="AZ172" t="str">
            <v>-</v>
          </cell>
          <cell r="BA172" t="str">
            <v>-</v>
          </cell>
          <cell r="BB172" t="str">
            <v>-</v>
          </cell>
          <cell r="BC172" t="str">
            <v>-</v>
          </cell>
          <cell r="BD172" t="str">
            <v>365</v>
          </cell>
          <cell r="BE172" t="str">
            <v>5</v>
          </cell>
          <cell r="BF172">
            <v>6.0939999999999994</v>
          </cell>
          <cell r="BG172" t="str">
            <v>Bulk</v>
          </cell>
          <cell r="BH172" t="str">
            <v>-</v>
          </cell>
          <cell r="BI172" t="str">
            <v>-</v>
          </cell>
          <cell r="BJ172" t="str">
            <v>-</v>
          </cell>
          <cell r="BK172" t="str">
            <v>-</v>
          </cell>
          <cell r="BL172" t="str">
            <v>-</v>
          </cell>
          <cell r="BM172" t="str">
            <v>-</v>
          </cell>
          <cell r="BN172" t="str">
            <v>-</v>
          </cell>
          <cell r="BO172" t="str">
            <v>-</v>
          </cell>
          <cell r="BP172" t="str">
            <v>DNB SY22-23</v>
          </cell>
        </row>
        <row r="173">
          <cell r="B173">
            <v>10000068040</v>
          </cell>
          <cell r="C173" t="str">
            <v>AdvancePierre™</v>
          </cell>
          <cell r="D173" t="str">
            <v>-</v>
          </cell>
          <cell r="E173">
            <v>130</v>
          </cell>
          <cell r="F173" t="str">
            <v>AdvancePierre™ Fully Cooked Whole Grain Breaded Pork Patties, 3.75 oz</v>
          </cell>
          <cell r="G173" t="str">
            <v>Breaded Pork Pattie, 3.75 oz.</v>
          </cell>
          <cell r="H173" t="str">
            <v>WG</v>
          </cell>
          <cell r="I173" t="str">
            <v>-</v>
          </cell>
          <cell r="J173" t="str">
            <v/>
          </cell>
          <cell r="K173">
            <v>9.3800000000000008</v>
          </cell>
          <cell r="L173">
            <v>40</v>
          </cell>
          <cell r="M173" t="str">
            <v>1 piece</v>
          </cell>
          <cell r="N173">
            <v>2</v>
          </cell>
          <cell r="O173">
            <v>1</v>
          </cell>
          <cell r="P173" t="str">
            <v>-</v>
          </cell>
          <cell r="Q173" t="str">
            <v>270</v>
          </cell>
          <cell r="R173" t="str">
            <v>16</v>
          </cell>
          <cell r="S173" t="str">
            <v>4.5</v>
          </cell>
          <cell r="T173" t="str">
            <v>390</v>
          </cell>
          <cell r="U173" t="str">
            <v>18</v>
          </cell>
          <cell r="V173" t="str">
            <v>14</v>
          </cell>
          <cell r="W173" t="str">
            <v>140</v>
          </cell>
          <cell r="X173" t="str">
            <v>0</v>
          </cell>
          <cell r="Y173" t="str">
            <v>35</v>
          </cell>
          <cell r="Z173" t="str">
            <v>2</v>
          </cell>
          <cell r="AA173" t="str">
            <v>1</v>
          </cell>
          <cell r="AB173" t="str">
            <v>Yes</v>
          </cell>
          <cell r="AC173" t="str">
            <v>-</v>
          </cell>
          <cell r="AE173" t="str">
            <v>CSC</v>
          </cell>
          <cell r="AF173" t="str">
            <v>CSC</v>
          </cell>
          <cell r="AG173" t="str">
            <v>-</v>
          </cell>
          <cell r="AH173" t="str">
            <v>-</v>
          </cell>
          <cell r="AI173" t="str">
            <v>-</v>
          </cell>
          <cell r="AK173" t="str">
            <v>-</v>
          </cell>
          <cell r="AL173" t="str">
            <v>-</v>
          </cell>
          <cell r="AM173" t="str">
            <v>CL</v>
          </cell>
          <cell r="AN173" t="str">
            <v>-</v>
          </cell>
          <cell r="AO173" t="str">
            <v>-</v>
          </cell>
          <cell r="AP173" t="str">
            <v>-</v>
          </cell>
          <cell r="AQ173" t="str">
            <v>-</v>
          </cell>
          <cell r="AR173" t="str">
            <v>-</v>
          </cell>
          <cell r="AS173" t="str">
            <v>-</v>
          </cell>
          <cell r="AT173" t="str">
            <v>No</v>
          </cell>
          <cell r="AU173" t="str">
            <v>-</v>
          </cell>
          <cell r="AV173" t="str">
            <v>Yes</v>
          </cell>
          <cell r="AW173" t="str">
            <v>-</v>
          </cell>
          <cell r="AX173" t="str">
            <v>-</v>
          </cell>
          <cell r="AY173" t="str">
            <v>Yes</v>
          </cell>
          <cell r="AZ173" t="str">
            <v>-</v>
          </cell>
          <cell r="BA173" t="str">
            <v>-</v>
          </cell>
          <cell r="BB173" t="str">
            <v>-</v>
          </cell>
          <cell r="BC173" t="str">
            <v>-</v>
          </cell>
          <cell r="BD173" t="str">
            <v>365</v>
          </cell>
          <cell r="BE173" t="str">
            <v>2</v>
          </cell>
          <cell r="BF173">
            <v>4.6900000000000004</v>
          </cell>
          <cell r="BG173" t="str">
            <v>Bulk</v>
          </cell>
          <cell r="BH173" t="str">
            <v>Yes</v>
          </cell>
          <cell r="BI173" t="str">
            <v>-</v>
          </cell>
          <cell r="BJ173" t="str">
            <v>-</v>
          </cell>
          <cell r="BK173" t="str">
            <v>-</v>
          </cell>
          <cell r="BL173" t="str">
            <v>-</v>
          </cell>
          <cell r="BM173" t="str">
            <v>-</v>
          </cell>
          <cell r="BN173" t="str">
            <v>-</v>
          </cell>
          <cell r="BO173" t="str">
            <v>-</v>
          </cell>
          <cell r="BP173" t="str">
            <v>DNB SY20-21</v>
          </cell>
        </row>
        <row r="174">
          <cell r="B174">
            <v>10000069019</v>
          </cell>
          <cell r="C174" t="str">
            <v>AdvancePierre™</v>
          </cell>
          <cell r="D174" t="str">
            <v>-</v>
          </cell>
          <cell r="E174">
            <v>130</v>
          </cell>
          <cell r="F174" t="str">
            <v>AdvancePierre™ Country Fried Pork Chop, 3.1 oz.</v>
          </cell>
          <cell r="G174" t="str">
            <v>Country Fried Pork Chop, 3.1 oz.</v>
          </cell>
          <cell r="H174" t="str">
            <v>WG</v>
          </cell>
          <cell r="I174" t="str">
            <v>-</v>
          </cell>
          <cell r="J174">
            <v>100193</v>
          </cell>
          <cell r="K174">
            <v>19.38</v>
          </cell>
          <cell r="L174">
            <v>100</v>
          </cell>
          <cell r="M174" t="str">
            <v>1 piece</v>
          </cell>
          <cell r="N174">
            <v>2</v>
          </cell>
          <cell r="O174">
            <v>0.75</v>
          </cell>
          <cell r="P174" t="str">
            <v>-</v>
          </cell>
          <cell r="Q174" t="str">
            <v>250</v>
          </cell>
          <cell r="R174" t="str">
            <v>14</v>
          </cell>
          <cell r="S174" t="str">
            <v>3.5</v>
          </cell>
          <cell r="T174" t="str">
            <v>390</v>
          </cell>
          <cell r="U174" t="str">
            <v>15</v>
          </cell>
          <cell r="V174" t="str">
            <v>15</v>
          </cell>
          <cell r="W174" t="str">
            <v>130</v>
          </cell>
          <cell r="X174" t="str">
            <v>0</v>
          </cell>
          <cell r="Y174" t="str">
            <v>90</v>
          </cell>
          <cell r="Z174" t="str">
            <v>3</v>
          </cell>
          <cell r="AA174" t="str">
            <v>1</v>
          </cell>
          <cell r="AB174" t="str">
            <v>Yes</v>
          </cell>
          <cell r="AC174" t="str">
            <v>-</v>
          </cell>
          <cell r="AE174" t="str">
            <v>-</v>
          </cell>
          <cell r="AF174" t="str">
            <v>-</v>
          </cell>
          <cell r="AG174" t="str">
            <v>-</v>
          </cell>
          <cell r="AH174" t="str">
            <v>-</v>
          </cell>
          <cell r="AI174" t="str">
            <v>-</v>
          </cell>
          <cell r="AK174" t="str">
            <v>-</v>
          </cell>
          <cell r="AL174" t="str">
            <v>-</v>
          </cell>
          <cell r="AM174" t="str">
            <v>CY</v>
          </cell>
          <cell r="AN174">
            <v>10000019256</v>
          </cell>
          <cell r="AO174" t="str">
            <v>-</v>
          </cell>
          <cell r="AP174" t="str">
            <v>-</v>
          </cell>
          <cell r="AQ174" t="str">
            <v>-</v>
          </cell>
          <cell r="AR174" t="str">
            <v>Yes</v>
          </cell>
          <cell r="AS174" t="str">
            <v>-</v>
          </cell>
          <cell r="AT174" t="str">
            <v>Yes</v>
          </cell>
          <cell r="AU174" t="str">
            <v>-</v>
          </cell>
          <cell r="AV174" t="str">
            <v>Yes</v>
          </cell>
          <cell r="AW174" t="str">
            <v>Yes</v>
          </cell>
          <cell r="AX174" t="str">
            <v>-</v>
          </cell>
          <cell r="AY174" t="str">
            <v>Yes</v>
          </cell>
          <cell r="AZ174" t="str">
            <v>-</v>
          </cell>
          <cell r="BA174" t="str">
            <v>-</v>
          </cell>
          <cell r="BB174" t="str">
            <v>-</v>
          </cell>
          <cell r="BC174" t="str">
            <v>-</v>
          </cell>
          <cell r="BD174" t="str">
            <v>365</v>
          </cell>
          <cell r="BE174" t="str">
            <v>1</v>
          </cell>
          <cell r="BF174">
            <v>19.38</v>
          </cell>
          <cell r="BG174" t="str">
            <v>Bulk</v>
          </cell>
          <cell r="BH174" t="str">
            <v>-</v>
          </cell>
          <cell r="BI174" t="str">
            <v>-</v>
          </cell>
          <cell r="BJ174" t="str">
            <v>-</v>
          </cell>
          <cell r="BK174" t="str">
            <v>-</v>
          </cell>
          <cell r="BL174" t="str">
            <v>-</v>
          </cell>
          <cell r="BM174" t="str">
            <v>-</v>
          </cell>
          <cell r="BN174" t="str">
            <v>-</v>
          </cell>
          <cell r="BO174" t="str">
            <v>-</v>
          </cell>
          <cell r="BP174" t="str">
            <v>DNB SY22-23</v>
          </cell>
        </row>
        <row r="175">
          <cell r="B175">
            <v>10000029220</v>
          </cell>
          <cell r="C175" t="str">
            <v>AdvancePierre™</v>
          </cell>
          <cell r="D175" t="str">
            <v>-</v>
          </cell>
          <cell r="E175">
            <v>130</v>
          </cell>
          <cell r="F175" t="str">
            <v>AdvancePierre™ Fully Cooked Pork Sausage Pattie, 2.00 oz</v>
          </cell>
          <cell r="G175" t="str">
            <v>Pork Sausage Pattie, 2.0 oz.</v>
          </cell>
          <cell r="H175" t="str">
            <v>-</v>
          </cell>
          <cell r="I175" t="str">
            <v>-</v>
          </cell>
          <cell r="J175" t="str">
            <v/>
          </cell>
          <cell r="K175">
            <v>10</v>
          </cell>
          <cell r="L175">
            <v>80</v>
          </cell>
          <cell r="M175" t="str">
            <v>1 piece</v>
          </cell>
          <cell r="N175">
            <v>1</v>
          </cell>
          <cell r="O175" t="str">
            <v>-</v>
          </cell>
          <cell r="P175" t="str">
            <v>-</v>
          </cell>
          <cell r="Q175" t="str">
            <v>220</v>
          </cell>
          <cell r="R175" t="str">
            <v>20</v>
          </cell>
          <cell r="S175" t="str">
            <v>7</v>
          </cell>
          <cell r="T175" t="str">
            <v>390</v>
          </cell>
          <cell r="U175" t="str">
            <v>1</v>
          </cell>
          <cell r="V175" t="str">
            <v>8</v>
          </cell>
          <cell r="W175" t="str">
            <v>180</v>
          </cell>
          <cell r="X175" t="str">
            <v>0</v>
          </cell>
          <cell r="Y175" t="str">
            <v>40</v>
          </cell>
          <cell r="Z175" t="str">
            <v>0</v>
          </cell>
          <cell r="AA175" t="str">
            <v>0</v>
          </cell>
          <cell r="AB175" t="str">
            <v>Yes</v>
          </cell>
          <cell r="AC175" t="str">
            <v>-</v>
          </cell>
          <cell r="AE175" t="str">
            <v>-</v>
          </cell>
          <cell r="AF175" t="str">
            <v>-</v>
          </cell>
          <cell r="AG175" t="str">
            <v>-</v>
          </cell>
          <cell r="AH175" t="str">
            <v>-</v>
          </cell>
          <cell r="AI175" t="str">
            <v>-</v>
          </cell>
          <cell r="AK175" t="str">
            <v>-</v>
          </cell>
          <cell r="AL175" t="str">
            <v>-</v>
          </cell>
          <cell r="AM175" t="str">
            <v>CL</v>
          </cell>
          <cell r="AN175" t="str">
            <v>-</v>
          </cell>
          <cell r="AO175" t="str">
            <v>-</v>
          </cell>
          <cell r="AP175" t="str">
            <v>-</v>
          </cell>
          <cell r="AQ175" t="str">
            <v>-</v>
          </cell>
          <cell r="AR175" t="str">
            <v>-</v>
          </cell>
          <cell r="AS175" t="str">
            <v>-</v>
          </cell>
          <cell r="AT175" t="str">
            <v>No</v>
          </cell>
          <cell r="AU175" t="str">
            <v>-</v>
          </cell>
          <cell r="AV175" t="str">
            <v>-</v>
          </cell>
          <cell r="AW175" t="str">
            <v>-</v>
          </cell>
          <cell r="AX175" t="str">
            <v>-</v>
          </cell>
          <cell r="AY175" t="str">
            <v>-</v>
          </cell>
          <cell r="AZ175" t="str">
            <v>-</v>
          </cell>
          <cell r="BA175" t="str">
            <v>-</v>
          </cell>
          <cell r="BB175" t="str">
            <v>-</v>
          </cell>
          <cell r="BC175" t="str">
            <v>-</v>
          </cell>
          <cell r="BD175" t="str">
            <v>365</v>
          </cell>
          <cell r="BE175" t="str">
            <v>1</v>
          </cell>
          <cell r="BF175">
            <v>10</v>
          </cell>
          <cell r="BG175" t="str">
            <v>Bulk</v>
          </cell>
          <cell r="BH175" t="str">
            <v>-</v>
          </cell>
          <cell r="BI175" t="str">
            <v>-</v>
          </cell>
          <cell r="BJ175" t="str">
            <v>-</v>
          </cell>
          <cell r="BK175" t="str">
            <v>-</v>
          </cell>
          <cell r="BL175" t="str">
            <v>-</v>
          </cell>
          <cell r="BM175" t="str">
            <v>-</v>
          </cell>
          <cell r="BN175" t="str">
            <v>-</v>
          </cell>
          <cell r="BO175" t="str">
            <v>-</v>
          </cell>
          <cell r="BP175" t="str">
            <v>DNB SY20-21</v>
          </cell>
        </row>
        <row r="176">
          <cell r="B176">
            <v>10000007624</v>
          </cell>
          <cell r="C176" t="str">
            <v>AdvancePierre™</v>
          </cell>
          <cell r="D176" t="str">
            <v>-</v>
          </cell>
          <cell r="E176">
            <v>130</v>
          </cell>
          <cell r="F176" t="str">
            <v>AdvancePierre™ Fully Cooked Flamebroiled Rib Shaped Pork Patties flavored with BBQ Sauce, 2.5 oz</v>
          </cell>
          <cell r="G176" t="str">
            <v>Super Rib™ Pork Rib Pattie with Built-In BBQ Sauce, 2.5 oz.</v>
          </cell>
          <cell r="H176" t="str">
            <v>-</v>
          </cell>
          <cell r="I176" t="str">
            <v>-</v>
          </cell>
          <cell r="J176" t="str">
            <v/>
          </cell>
          <cell r="K176">
            <v>31.25</v>
          </cell>
          <cell r="L176">
            <v>200</v>
          </cell>
          <cell r="M176" t="str">
            <v>1 piece</v>
          </cell>
          <cell r="N176">
            <v>2</v>
          </cell>
          <cell r="O176" t="str">
            <v>-</v>
          </cell>
          <cell r="P176" t="str">
            <v>-</v>
          </cell>
          <cell r="Q176" t="str">
            <v>160</v>
          </cell>
          <cell r="R176" t="str">
            <v>10</v>
          </cell>
          <cell r="S176" t="str">
            <v>3.5</v>
          </cell>
          <cell r="T176" t="str">
            <v>390</v>
          </cell>
          <cell r="U176" t="str">
            <v>8</v>
          </cell>
          <cell r="V176" t="str">
            <v>12</v>
          </cell>
          <cell r="W176" t="str">
            <v>90</v>
          </cell>
          <cell r="X176" t="str">
            <v>0</v>
          </cell>
          <cell r="Y176" t="str">
            <v>30</v>
          </cell>
          <cell r="Z176" t="str">
            <v>1</v>
          </cell>
          <cell r="AA176" t="str">
            <v>5</v>
          </cell>
          <cell r="AB176" t="str">
            <v>Yes</v>
          </cell>
          <cell r="AC176" t="str">
            <v>-</v>
          </cell>
          <cell r="AE176" t="str">
            <v>-</v>
          </cell>
          <cell r="AF176" t="str">
            <v>-</v>
          </cell>
          <cell r="AG176" t="str">
            <v>-</v>
          </cell>
          <cell r="AH176" t="str">
            <v>-</v>
          </cell>
          <cell r="AI176" t="str">
            <v>-</v>
          </cell>
          <cell r="AK176" t="str">
            <v>-</v>
          </cell>
          <cell r="AL176" t="str">
            <v>-</v>
          </cell>
          <cell r="AM176" t="str">
            <v>CL</v>
          </cell>
          <cell r="AN176" t="str">
            <v>-</v>
          </cell>
          <cell r="AO176" t="str">
            <v>-</v>
          </cell>
          <cell r="AP176" t="str">
            <v>-</v>
          </cell>
          <cell r="AQ176" t="str">
            <v>-</v>
          </cell>
          <cell r="AR176" t="str">
            <v>-</v>
          </cell>
          <cell r="AS176" t="str">
            <v>-</v>
          </cell>
          <cell r="AT176" t="str">
            <v>No</v>
          </cell>
          <cell r="AU176" t="str">
            <v>-</v>
          </cell>
          <cell r="AV176" t="str">
            <v>Yes</v>
          </cell>
          <cell r="AW176" t="str">
            <v>-</v>
          </cell>
          <cell r="AX176" t="str">
            <v>-</v>
          </cell>
          <cell r="AY176" t="str">
            <v>-</v>
          </cell>
          <cell r="AZ176" t="str">
            <v>-</v>
          </cell>
          <cell r="BA176" t="str">
            <v>-</v>
          </cell>
          <cell r="BB176" t="str">
            <v>-</v>
          </cell>
          <cell r="BC176" t="str">
            <v>-</v>
          </cell>
          <cell r="BD176" t="str">
            <v>365</v>
          </cell>
          <cell r="BE176" t="str">
            <v>8</v>
          </cell>
          <cell r="BF176">
            <v>3.90625</v>
          </cell>
          <cell r="BG176" t="str">
            <v>Bulk</v>
          </cell>
          <cell r="BH176" t="str">
            <v>-</v>
          </cell>
          <cell r="BI176" t="str">
            <v>-</v>
          </cell>
          <cell r="BJ176" t="str">
            <v>-</v>
          </cell>
          <cell r="BK176" t="str">
            <v>-</v>
          </cell>
          <cell r="BL176" t="str">
            <v>-</v>
          </cell>
          <cell r="BM176" t="str">
            <v>-</v>
          </cell>
          <cell r="BN176" t="str">
            <v>-</v>
          </cell>
          <cell r="BO176" t="str">
            <v>-</v>
          </cell>
          <cell r="BP176" t="str">
            <v>DNB SY21-22</v>
          </cell>
        </row>
        <row r="177">
          <cell r="B177">
            <v>10000018013</v>
          </cell>
          <cell r="C177" t="str">
            <v>AdvancePierre™</v>
          </cell>
          <cell r="D177" t="str">
            <v>Tenderbroil</v>
          </cell>
          <cell r="E177">
            <v>130</v>
          </cell>
          <cell r="F177" t="str">
            <v>AdvancePierre™ Fully Cooked Flamebroiled Beef Patties, 3.00 oz</v>
          </cell>
          <cell r="G177" t="str">
            <v>Flame Grilled Beef Pattie, 3.0 oz.</v>
          </cell>
          <cell r="H177" t="str">
            <v>-</v>
          </cell>
          <cell r="I177" t="str">
            <v>-</v>
          </cell>
          <cell r="J177" t="str">
            <v/>
          </cell>
          <cell r="K177">
            <v>21.75</v>
          </cell>
          <cell r="L177">
            <v>116</v>
          </cell>
          <cell r="M177" t="str">
            <v>1 piece</v>
          </cell>
          <cell r="N177">
            <v>2.75</v>
          </cell>
          <cell r="O177" t="str">
            <v>-</v>
          </cell>
          <cell r="P177" t="str">
            <v>-</v>
          </cell>
          <cell r="Q177" t="str">
            <v>190</v>
          </cell>
          <cell r="R177" t="str">
            <v>14</v>
          </cell>
          <cell r="S177" t="str">
            <v>6</v>
          </cell>
          <cell r="T177" t="str">
            <v>300</v>
          </cell>
          <cell r="U177" t="str">
            <v>2</v>
          </cell>
          <cell r="V177" t="str">
            <v>14</v>
          </cell>
          <cell r="W177" t="str">
            <v>120</v>
          </cell>
          <cell r="X177" t="str">
            <v>0</v>
          </cell>
          <cell r="Y177" t="str">
            <v>40</v>
          </cell>
          <cell r="Z177" t="str">
            <v>1</v>
          </cell>
          <cell r="AA177" t="str">
            <v>0</v>
          </cell>
          <cell r="AB177" t="str">
            <v>Yes</v>
          </cell>
          <cell r="AC177" t="str">
            <v>-</v>
          </cell>
          <cell r="AE177" t="str">
            <v>-</v>
          </cell>
          <cell r="AF177" t="str">
            <v>-</v>
          </cell>
          <cell r="AG177" t="str">
            <v>-</v>
          </cell>
          <cell r="AH177" t="str">
            <v>-</v>
          </cell>
          <cell r="AI177" t="str">
            <v>-</v>
          </cell>
          <cell r="AJ177" t="str">
            <v>-</v>
          </cell>
          <cell r="AK177" t="str">
            <v>-</v>
          </cell>
          <cell r="AL177">
            <v>0</v>
          </cell>
          <cell r="AM177" t="str">
            <v>CL</v>
          </cell>
          <cell r="AN177" t="str">
            <v>-</v>
          </cell>
          <cell r="AO177" t="str">
            <v>-</v>
          </cell>
          <cell r="AP177" t="str">
            <v>-</v>
          </cell>
          <cell r="AQ177" t="str">
            <v>-</v>
          </cell>
          <cell r="AR177" t="str">
            <v>Yes</v>
          </cell>
          <cell r="AS177" t="str">
            <v>-</v>
          </cell>
          <cell r="AT177" t="str">
            <v>Pending</v>
          </cell>
          <cell r="AU177" t="str">
            <v>-</v>
          </cell>
          <cell r="AV177" t="str">
            <v>Yes</v>
          </cell>
          <cell r="AW177" t="str">
            <v>-</v>
          </cell>
          <cell r="AX177" t="str">
            <v>-</v>
          </cell>
          <cell r="AY177" t="str">
            <v>-</v>
          </cell>
          <cell r="AZ177" t="str">
            <v>-</v>
          </cell>
          <cell r="BA177" t="str">
            <v>-</v>
          </cell>
          <cell r="BB177" t="str">
            <v>-</v>
          </cell>
          <cell r="BC177" t="str">
            <v>-</v>
          </cell>
          <cell r="BD177" t="str">
            <v>455</v>
          </cell>
          <cell r="BE177" t="str">
            <v>3</v>
          </cell>
          <cell r="BF177">
            <v>7.25</v>
          </cell>
          <cell r="BG177" t="str">
            <v>3 clear pillow bags</v>
          </cell>
          <cell r="BH177" t="str">
            <v>-</v>
          </cell>
          <cell r="BI177" t="str">
            <v>-</v>
          </cell>
          <cell r="BJ177" t="str">
            <v>-</v>
          </cell>
          <cell r="BK177" t="str">
            <v>-</v>
          </cell>
          <cell r="BL177" t="str">
            <v>-</v>
          </cell>
          <cell r="BM177" t="str">
            <v>-</v>
          </cell>
          <cell r="BN177" t="str">
            <v>-</v>
          </cell>
          <cell r="BO177" t="str">
            <v>-</v>
          </cell>
          <cell r="BP177" t="str">
            <v>ACT</v>
          </cell>
        </row>
        <row r="178">
          <cell r="B178">
            <v>10000009860</v>
          </cell>
          <cell r="C178" t="str">
            <v>Pierre®</v>
          </cell>
          <cell r="D178" t="str">
            <v>-</v>
          </cell>
          <cell r="E178">
            <v>130</v>
          </cell>
          <cell r="F178" t="str">
            <v>AdvancePierre™ Fully Cooked Whole Grain Breaded Beef Steak, 3.36 oz</v>
          </cell>
          <cell r="G178" t="str">
            <v>Breaded Beef Patties, 3.35 oz.</v>
          </cell>
          <cell r="H178" t="str">
            <v>WG</v>
          </cell>
          <cell r="I178" t="str">
            <v>-</v>
          </cell>
          <cell r="J178" t="str">
            <v>100154 / 100155</v>
          </cell>
          <cell r="K178">
            <v>29.94</v>
          </cell>
          <cell r="L178">
            <v>143</v>
          </cell>
          <cell r="M178" t="str">
            <v xml:space="preserve">1 Piece </v>
          </cell>
          <cell r="N178">
            <v>2</v>
          </cell>
          <cell r="O178">
            <v>1</v>
          </cell>
          <cell r="P178" t="str">
            <v>-</v>
          </cell>
          <cell r="Q178" t="str">
            <v>220</v>
          </cell>
          <cell r="R178" t="str">
            <v>11</v>
          </cell>
          <cell r="S178" t="str">
            <v>4.5</v>
          </cell>
          <cell r="T178" t="str">
            <v>300</v>
          </cell>
          <cell r="U178" t="str">
            <v>14</v>
          </cell>
          <cell r="V178" t="str">
            <v>16</v>
          </cell>
          <cell r="W178" t="str">
            <v>100</v>
          </cell>
          <cell r="X178" t="str">
            <v>0</v>
          </cell>
          <cell r="Y178" t="str">
            <v>40</v>
          </cell>
          <cell r="Z178" t="str">
            <v>2</v>
          </cell>
          <cell r="AA178" t="str">
            <v>0</v>
          </cell>
          <cell r="AB178" t="str">
            <v>Yes</v>
          </cell>
          <cell r="AC178" t="str">
            <v>-</v>
          </cell>
          <cell r="AE178" t="str">
            <v>-</v>
          </cell>
          <cell r="AF178" t="str">
            <v>-</v>
          </cell>
          <cell r="AG178" t="str">
            <v>-</v>
          </cell>
          <cell r="AH178" t="str">
            <v>-</v>
          </cell>
          <cell r="AI178" t="str">
            <v>-</v>
          </cell>
          <cell r="AJ178" t="str">
            <v>-</v>
          </cell>
          <cell r="AK178" t="str">
            <v>-</v>
          </cell>
          <cell r="AL178">
            <v>0</v>
          </cell>
          <cell r="AM178" t="str">
            <v>CY</v>
          </cell>
          <cell r="AN178">
            <v>10000068131</v>
          </cell>
          <cell r="AO178" t="str">
            <v>-</v>
          </cell>
          <cell r="AP178" t="str">
            <v>-</v>
          </cell>
          <cell r="AQ178" t="str">
            <v>-</v>
          </cell>
          <cell r="AR178" t="str">
            <v>-</v>
          </cell>
          <cell r="AS178" t="str">
            <v>-</v>
          </cell>
          <cell r="AT178" t="str">
            <v>Yes</v>
          </cell>
          <cell r="AU178" t="str">
            <v>-</v>
          </cell>
          <cell r="AV178" t="str">
            <v>-</v>
          </cell>
          <cell r="AW178" t="str">
            <v>-</v>
          </cell>
          <cell r="AX178" t="str">
            <v>-</v>
          </cell>
          <cell r="AY178" t="str">
            <v>Yes</v>
          </cell>
          <cell r="AZ178" t="str">
            <v>-</v>
          </cell>
          <cell r="BA178" t="str">
            <v>-</v>
          </cell>
          <cell r="BB178" t="str">
            <v>-</v>
          </cell>
          <cell r="BC178" t="str">
            <v>-</v>
          </cell>
          <cell r="BD178" t="str">
            <v>365</v>
          </cell>
          <cell r="BE178" t="str">
            <v>1</v>
          </cell>
          <cell r="BF178">
            <v>29.94</v>
          </cell>
          <cell r="BG178" t="str">
            <v>Bulk</v>
          </cell>
          <cell r="BH178" t="str">
            <v>-</v>
          </cell>
          <cell r="BI178" t="str">
            <v>-</v>
          </cell>
          <cell r="BJ178" t="str">
            <v>Yes</v>
          </cell>
          <cell r="BK178" t="str">
            <v>Yes</v>
          </cell>
          <cell r="BL178" t="str">
            <v>Yes</v>
          </cell>
          <cell r="BM178" t="str">
            <v>Yes</v>
          </cell>
          <cell r="BN178" t="str">
            <v>Yes</v>
          </cell>
          <cell r="BO178" t="str">
            <v>Yes</v>
          </cell>
          <cell r="BP178" t="str">
            <v>ACT</v>
          </cell>
        </row>
        <row r="179">
          <cell r="B179">
            <v>10000068243</v>
          </cell>
          <cell r="C179" t="str">
            <v>AdvancePierre™</v>
          </cell>
          <cell r="D179" t="str">
            <v>-</v>
          </cell>
          <cell r="E179">
            <v>130</v>
          </cell>
          <cell r="F179" t="str">
            <v>AdvancePierre™ Fully Cooked Egg &amp; Cheese Sandwich on a Whole Grain English Muffin, 3.29oz</v>
          </cell>
          <cell r="G179" t="str">
            <v>IW Egg &amp; Cheese on an English Muffin, 3.3 oz.</v>
          </cell>
          <cell r="H179" t="str">
            <v>WG</v>
          </cell>
          <cell r="I179" t="str">
            <v>-</v>
          </cell>
          <cell r="J179" t="str">
            <v/>
          </cell>
          <cell r="K179">
            <v>19.8</v>
          </cell>
          <cell r="L179">
            <v>96</v>
          </cell>
          <cell r="M179" t="str">
            <v>1 sandwich</v>
          </cell>
          <cell r="N179">
            <v>1</v>
          </cell>
          <cell r="O179">
            <v>2</v>
          </cell>
          <cell r="P179" t="str">
            <v>-</v>
          </cell>
          <cell r="Q179" t="str">
            <v>200</v>
          </cell>
          <cell r="R179" t="str">
            <v>8</v>
          </cell>
          <cell r="S179" t="str">
            <v>3.5</v>
          </cell>
          <cell r="T179" t="str">
            <v>390</v>
          </cell>
          <cell r="U179" t="str">
            <v>24</v>
          </cell>
          <cell r="V179" t="str">
            <v>9</v>
          </cell>
          <cell r="W179" t="str">
            <v>70</v>
          </cell>
          <cell r="X179" t="str">
            <v>0</v>
          </cell>
          <cell r="Y179" t="str">
            <v>75</v>
          </cell>
          <cell r="Z179" t="str">
            <v>2</v>
          </cell>
          <cell r="AA179" t="str">
            <v>1</v>
          </cell>
          <cell r="AB179" t="str">
            <v>Yes</v>
          </cell>
          <cell r="AC179" t="str">
            <v>-</v>
          </cell>
          <cell r="AE179" t="str">
            <v>CSC</v>
          </cell>
          <cell r="AF179" t="str">
            <v>CSC</v>
          </cell>
          <cell r="AG179" t="str">
            <v>CSC</v>
          </cell>
          <cell r="AH179" t="str">
            <v>CSC</v>
          </cell>
          <cell r="AI179" t="str">
            <v>-</v>
          </cell>
          <cell r="AK179" t="str">
            <v>-</v>
          </cell>
          <cell r="AL179" t="str">
            <v>-</v>
          </cell>
          <cell r="AM179" t="str">
            <v>CL</v>
          </cell>
          <cell r="AN179" t="str">
            <v>-</v>
          </cell>
          <cell r="AO179" t="str">
            <v>-</v>
          </cell>
          <cell r="AP179" t="str">
            <v>-</v>
          </cell>
          <cell r="AQ179" t="str">
            <v>-</v>
          </cell>
          <cell r="AR179" t="str">
            <v>-</v>
          </cell>
          <cell r="AS179" t="str">
            <v>-</v>
          </cell>
          <cell r="AT179" t="str">
            <v>No</v>
          </cell>
          <cell r="AU179" t="str">
            <v>-</v>
          </cell>
          <cell r="AV179" t="str">
            <v>Yes</v>
          </cell>
          <cell r="AW179" t="str">
            <v>Yes</v>
          </cell>
          <cell r="AX179" t="str">
            <v>Yes</v>
          </cell>
          <cell r="AY179" t="str">
            <v>Yes</v>
          </cell>
          <cell r="AZ179" t="str">
            <v>-</v>
          </cell>
          <cell r="BA179" t="str">
            <v>-</v>
          </cell>
          <cell r="BB179" t="str">
            <v>-</v>
          </cell>
          <cell r="BC179" t="str">
            <v>-</v>
          </cell>
          <cell r="BD179" t="str">
            <v>270</v>
          </cell>
          <cell r="BE179" t="str">
            <v>96</v>
          </cell>
          <cell r="BF179">
            <v>0.20625000000000002</v>
          </cell>
          <cell r="BG179" t="str">
            <v>IW</v>
          </cell>
          <cell r="BH179" t="str">
            <v>Yes</v>
          </cell>
          <cell r="BI179" t="str">
            <v>Yes</v>
          </cell>
          <cell r="BJ179" t="str">
            <v>Yes</v>
          </cell>
          <cell r="BK179" t="str">
            <v>Yes</v>
          </cell>
          <cell r="BL179" t="str">
            <v>-</v>
          </cell>
          <cell r="BM179" t="str">
            <v>-</v>
          </cell>
          <cell r="BN179" t="str">
            <v>-</v>
          </cell>
          <cell r="BO179" t="str">
            <v>-</v>
          </cell>
          <cell r="BP179" t="str">
            <v>DNB SY22-23</v>
          </cell>
        </row>
        <row r="180">
          <cell r="B180">
            <v>10000065300</v>
          </cell>
          <cell r="C180" t="str">
            <v>AdvancePierre™</v>
          </cell>
          <cell r="D180" t="str">
            <v>-</v>
          </cell>
          <cell r="E180">
            <v>130</v>
          </cell>
          <cell r="F180" t="str">
            <v>AdvancePierre™ Down Home Beef Salisbury Steak, 3.0 oz.</v>
          </cell>
          <cell r="G180" t="str">
            <v>Down Home Beef Salisbury Steak, 3.0 oz.</v>
          </cell>
          <cell r="H180" t="str">
            <v>-</v>
          </cell>
          <cell r="I180" t="str">
            <v>-</v>
          </cell>
          <cell r="J180" t="str">
            <v/>
          </cell>
          <cell r="K180">
            <v>21.38</v>
          </cell>
          <cell r="L180">
            <v>114</v>
          </cell>
          <cell r="M180" t="str">
            <v>1 piece</v>
          </cell>
          <cell r="N180">
            <v>2</v>
          </cell>
          <cell r="O180" t="str">
            <v>-</v>
          </cell>
          <cell r="P180" t="str">
            <v>-</v>
          </cell>
          <cell r="Q180" t="str">
            <v>170</v>
          </cell>
          <cell r="R180" t="str">
            <v>12</v>
          </cell>
          <cell r="S180" t="str">
            <v>5</v>
          </cell>
          <cell r="T180" t="str">
            <v>300</v>
          </cell>
          <cell r="U180" t="str">
            <v>3</v>
          </cell>
          <cell r="V180" t="str">
            <v>12</v>
          </cell>
          <cell r="W180" t="str">
            <v>110</v>
          </cell>
          <cell r="X180" t="str">
            <v>0</v>
          </cell>
          <cell r="Y180" t="str">
            <v>40</v>
          </cell>
          <cell r="Z180" t="str">
            <v>1</v>
          </cell>
          <cell r="AA180" t="str">
            <v>1</v>
          </cell>
          <cell r="AB180" t="str">
            <v>Yes</v>
          </cell>
          <cell r="AC180" t="str">
            <v>-</v>
          </cell>
          <cell r="AE180" t="str">
            <v>CSC</v>
          </cell>
          <cell r="AF180" t="str">
            <v>CSC</v>
          </cell>
          <cell r="AG180" t="str">
            <v>CSC</v>
          </cell>
          <cell r="AH180" t="str">
            <v>CSC</v>
          </cell>
          <cell r="AI180" t="str">
            <v>CSC</v>
          </cell>
          <cell r="AJ180" t="str">
            <v>CSC</v>
          </cell>
          <cell r="AK180">
            <v>20</v>
          </cell>
          <cell r="AL180">
            <v>20</v>
          </cell>
          <cell r="AM180" t="str">
            <v>CL</v>
          </cell>
          <cell r="AN180">
            <v>10000008443</v>
          </cell>
          <cell r="AO180" t="str">
            <v>-</v>
          </cell>
          <cell r="AP180" t="str">
            <v>-</v>
          </cell>
          <cell r="AQ180" t="str">
            <v>-</v>
          </cell>
          <cell r="AR180" t="str">
            <v>Yes</v>
          </cell>
          <cell r="AS180" t="str">
            <v>-</v>
          </cell>
          <cell r="AT180" t="str">
            <v>Pending</v>
          </cell>
          <cell r="AU180" t="str">
            <v>-</v>
          </cell>
          <cell r="AV180" t="str">
            <v>Yes</v>
          </cell>
          <cell r="AW180" t="str">
            <v>-</v>
          </cell>
          <cell r="AX180" t="str">
            <v>Yes</v>
          </cell>
          <cell r="AY180" t="str">
            <v>Yes</v>
          </cell>
          <cell r="AZ180" t="str">
            <v>-</v>
          </cell>
          <cell r="BA180" t="str">
            <v>-</v>
          </cell>
          <cell r="BB180" t="str">
            <v>-</v>
          </cell>
          <cell r="BC180" t="str">
            <v>-</v>
          </cell>
          <cell r="BD180" t="str">
            <v>455</v>
          </cell>
          <cell r="BE180" t="str">
            <v>3</v>
          </cell>
          <cell r="BF180">
            <v>7.126666666666666</v>
          </cell>
          <cell r="BG180" t="str">
            <v>Bulk</v>
          </cell>
          <cell r="BH180" t="str">
            <v>Yes</v>
          </cell>
          <cell r="BI180" t="str">
            <v>Yes</v>
          </cell>
          <cell r="BJ180" t="str">
            <v>Yes</v>
          </cell>
          <cell r="BK180" t="str">
            <v>Yes</v>
          </cell>
          <cell r="BL180" t="str">
            <v>Yes</v>
          </cell>
          <cell r="BM180" t="str">
            <v>Yes</v>
          </cell>
          <cell r="BN180" t="str">
            <v>Yes</v>
          </cell>
          <cell r="BO180" t="str">
            <v>Yes</v>
          </cell>
          <cell r="BP180" t="str">
            <v>ACT</v>
          </cell>
        </row>
        <row r="181">
          <cell r="B181">
            <v>10035220928</v>
          </cell>
          <cell r="C181" t="str">
            <v>Tyson®</v>
          </cell>
          <cell r="D181" t="str">
            <v>-</v>
          </cell>
          <cell r="E181">
            <v>130</v>
          </cell>
          <cell r="F181" t="str">
            <v>Tyson® Fajita Seasoned Chicken Strips, 2.8 oz.</v>
          </cell>
          <cell r="G181" t="str">
            <v xml:space="preserve">Fajita Seasoned Chicken Strips, White and Dark Meat, 2.8 oz. </v>
          </cell>
          <cell r="H181" t="str">
            <v>-</v>
          </cell>
          <cell r="I181" t="str">
            <v>W/D</v>
          </cell>
          <cell r="J181" t="str">
            <v>100103 W/D</v>
          </cell>
          <cell r="K181">
            <v>31.64</v>
          </cell>
          <cell r="L181">
            <v>171</v>
          </cell>
          <cell r="M181">
            <v>2.79</v>
          </cell>
          <cell r="N181">
            <v>2</v>
          </cell>
          <cell r="O181" t="str">
            <v>-</v>
          </cell>
          <cell r="P181" t="str">
            <v>-</v>
          </cell>
          <cell r="Q181" t="str">
            <v>120</v>
          </cell>
          <cell r="R181" t="str">
            <v>6</v>
          </cell>
          <cell r="S181" t="str">
            <v>2</v>
          </cell>
          <cell r="T181" t="str">
            <v>310</v>
          </cell>
          <cell r="U181" t="str">
            <v>2</v>
          </cell>
          <cell r="V181" t="str">
            <v>15</v>
          </cell>
          <cell r="W181" t="str">
            <v>60</v>
          </cell>
          <cell r="X181" t="str">
            <v>0</v>
          </cell>
          <cell r="Y181" t="str">
            <v>75</v>
          </cell>
          <cell r="Z181" t="str">
            <v>0</v>
          </cell>
          <cell r="AA181" t="str">
            <v>0</v>
          </cell>
          <cell r="AB181" t="str">
            <v>Yes</v>
          </cell>
          <cell r="AC181" t="str">
            <v>-</v>
          </cell>
          <cell r="AE181" t="str">
            <v>-</v>
          </cell>
          <cell r="AF181" t="str">
            <v>-</v>
          </cell>
          <cell r="AG181" t="str">
            <v>-</v>
          </cell>
          <cell r="AH181" t="str">
            <v>-</v>
          </cell>
          <cell r="AI181" t="str">
            <v>-</v>
          </cell>
          <cell r="AJ181" t="str">
            <v>-</v>
          </cell>
          <cell r="AK181" t="str">
            <v>-</v>
          </cell>
          <cell r="AL181">
            <v>0</v>
          </cell>
          <cell r="AM181" t="str">
            <v>SUB</v>
          </cell>
          <cell r="AN181" t="str">
            <v>-</v>
          </cell>
          <cell r="AO181" t="str">
            <v>-</v>
          </cell>
          <cell r="AP181" t="str">
            <v>-</v>
          </cell>
          <cell r="AQ181" t="str">
            <v>Yes</v>
          </cell>
          <cell r="AR181" t="str">
            <v>Yes</v>
          </cell>
          <cell r="AS181" t="str">
            <v>Yes</v>
          </cell>
          <cell r="AT181" t="str">
            <v>Yes</v>
          </cell>
          <cell r="AU181" t="str">
            <v>-</v>
          </cell>
          <cell r="AV181" t="str">
            <v>Yes</v>
          </cell>
          <cell r="AW181" t="str">
            <v>-</v>
          </cell>
          <cell r="AX181" t="str">
            <v>-</v>
          </cell>
          <cell r="AY181" t="str">
            <v>-</v>
          </cell>
          <cell r="AZ181" t="str">
            <v>-</v>
          </cell>
          <cell r="BA181" t="str">
            <v>Yes</v>
          </cell>
          <cell r="BB181" t="str">
            <v>-</v>
          </cell>
          <cell r="BC181" t="str">
            <v>-</v>
          </cell>
          <cell r="BD181" t="str">
            <v>270</v>
          </cell>
          <cell r="BE181" t="str">
            <v>8</v>
          </cell>
          <cell r="BF181">
            <v>3.9550000000000001</v>
          </cell>
          <cell r="BG181" t="str">
            <v>Bulk</v>
          </cell>
          <cell r="BH181" t="str">
            <v>-</v>
          </cell>
          <cell r="BI181" t="str">
            <v>-</v>
          </cell>
          <cell r="BJ181" t="str">
            <v>-</v>
          </cell>
          <cell r="BK181" t="str">
            <v>-</v>
          </cell>
          <cell r="BL181" t="str">
            <v>-</v>
          </cell>
          <cell r="BM181" t="str">
            <v>-</v>
          </cell>
          <cell r="BN181" t="str">
            <v>-</v>
          </cell>
          <cell r="BO181" t="str">
            <v>-</v>
          </cell>
          <cell r="BP181" t="str">
            <v>ACT</v>
          </cell>
        </row>
        <row r="182">
          <cell r="B182">
            <v>10703220928</v>
          </cell>
          <cell r="C182" t="str">
            <v>Tyson®</v>
          </cell>
          <cell r="D182" t="str">
            <v>-</v>
          </cell>
          <cell r="E182">
            <v>130</v>
          </cell>
          <cell r="F182" t="str">
            <v>Tyson® Grilled Made With Whole Muscle Chicken Breast Filets, 2.26 oz.</v>
          </cell>
          <cell r="G182" t="str">
            <v>Grilled MWWM Chicken Filets, 2.26 oz.</v>
          </cell>
          <cell r="H182" t="str">
            <v>-</v>
          </cell>
          <cell r="I182" t="str">
            <v>White</v>
          </cell>
          <cell r="J182" t="str">
            <v>100103W</v>
          </cell>
          <cell r="K182">
            <v>30.39</v>
          </cell>
          <cell r="L182">
            <v>215</v>
          </cell>
          <cell r="M182" t="str">
            <v>1 piece</v>
          </cell>
          <cell r="N182">
            <v>2</v>
          </cell>
          <cell r="O182" t="str">
            <v>-</v>
          </cell>
          <cell r="P182" t="str">
            <v>-</v>
          </cell>
          <cell r="Q182" t="str">
            <v>100</v>
          </cell>
          <cell r="R182" t="str">
            <v>4</v>
          </cell>
          <cell r="S182" t="str">
            <v>1</v>
          </cell>
          <cell r="T182" t="str">
            <v>310</v>
          </cell>
          <cell r="U182" t="str">
            <v>1</v>
          </cell>
          <cell r="V182" t="str">
            <v>15</v>
          </cell>
          <cell r="W182" t="str">
            <v>35</v>
          </cell>
          <cell r="X182" t="str">
            <v>0</v>
          </cell>
          <cell r="Y182" t="str">
            <v>40</v>
          </cell>
          <cell r="Z182" t="str">
            <v>0</v>
          </cell>
          <cell r="AA182" t="str">
            <v>0</v>
          </cell>
          <cell r="AB182" t="str">
            <v>Yes</v>
          </cell>
          <cell r="AC182" t="str">
            <v>KTKA</v>
          </cell>
          <cell r="AE182" t="str">
            <v>CSC</v>
          </cell>
          <cell r="AF182" t="str">
            <v>CSC</v>
          </cell>
          <cell r="AG182" t="str">
            <v>CSC</v>
          </cell>
          <cell r="AH182" t="str">
            <v>CSC</v>
          </cell>
          <cell r="AI182" t="str">
            <v>CSC</v>
          </cell>
          <cell r="AJ182" t="str">
            <v>CSC</v>
          </cell>
          <cell r="AK182">
            <v>10</v>
          </cell>
          <cell r="AL182" t="str">
            <v>-</v>
          </cell>
          <cell r="AM182" t="str">
            <v>SUB</v>
          </cell>
          <cell r="AN182" t="str">
            <v>-</v>
          </cell>
          <cell r="AO182" t="str">
            <v>SS</v>
          </cell>
          <cell r="AP182" t="str">
            <v>-</v>
          </cell>
          <cell r="AQ182" t="str">
            <v>Yes</v>
          </cell>
          <cell r="AR182" t="str">
            <v>Yes</v>
          </cell>
          <cell r="AS182" t="str">
            <v>Yes</v>
          </cell>
          <cell r="AT182" t="str">
            <v>Yes</v>
          </cell>
          <cell r="AU182" t="str">
            <v>-</v>
          </cell>
          <cell r="AV182" t="str">
            <v>Yes</v>
          </cell>
          <cell r="AW182" t="str">
            <v>-</v>
          </cell>
          <cell r="AX182" t="str">
            <v>-</v>
          </cell>
          <cell r="AY182" t="str">
            <v>-</v>
          </cell>
          <cell r="AZ182" t="str">
            <v>-</v>
          </cell>
          <cell r="BA182" t="str">
            <v>Yes</v>
          </cell>
          <cell r="BB182" t="str">
            <v>-</v>
          </cell>
          <cell r="BC182" t="str">
            <v>-</v>
          </cell>
          <cell r="BD182" t="str">
            <v>365</v>
          </cell>
          <cell r="BE182" t="str">
            <v>4</v>
          </cell>
          <cell r="BF182">
            <v>7.5975000000000001</v>
          </cell>
          <cell r="BG182" t="str">
            <v>Bulk</v>
          </cell>
          <cell r="BH182" t="str">
            <v>Yes</v>
          </cell>
          <cell r="BI182" t="str">
            <v>Yes</v>
          </cell>
          <cell r="BJ182" t="str">
            <v>-</v>
          </cell>
          <cell r="BK182" t="str">
            <v>-</v>
          </cell>
          <cell r="BL182" t="str">
            <v>Yes</v>
          </cell>
          <cell r="BM182" t="str">
            <v>Yes</v>
          </cell>
          <cell r="BN182" t="str">
            <v>Yes</v>
          </cell>
          <cell r="BO182" t="str">
            <v>Yes</v>
          </cell>
          <cell r="BP182" t="str">
            <v>DNB SY25-26</v>
          </cell>
        </row>
        <row r="183">
          <cell r="B183">
            <v>10000055322</v>
          </cell>
          <cell r="C183" t="str">
            <v>Pierre®</v>
          </cell>
          <cell r="D183" t="str">
            <v>-</v>
          </cell>
          <cell r="G183" t="str">
            <v>IW Egg &amp; Cheese on an English Muffin, 3.3 oz.</v>
          </cell>
          <cell r="H183" t="str">
            <v>WG</v>
          </cell>
          <cell r="I183" t="str">
            <v>-</v>
          </cell>
          <cell r="J183" t="str">
            <v/>
          </cell>
          <cell r="K183">
            <v>19.8</v>
          </cell>
          <cell r="L183">
            <v>96</v>
          </cell>
          <cell r="M183" t="str">
            <v>1 sandwich</v>
          </cell>
          <cell r="N183">
            <v>1</v>
          </cell>
          <cell r="O183">
            <v>2</v>
          </cell>
          <cell r="P183" t="str">
            <v>-</v>
          </cell>
          <cell r="Q183" t="str">
            <v>200</v>
          </cell>
          <cell r="R183" t="str">
            <v>8</v>
          </cell>
          <cell r="S183" t="str">
            <v>3.5</v>
          </cell>
          <cell r="T183" t="str">
            <v>390</v>
          </cell>
          <cell r="U183" t="str">
            <v>24</v>
          </cell>
          <cell r="V183" t="str">
            <v>9</v>
          </cell>
          <cell r="W183" t="str">
            <v>-</v>
          </cell>
          <cell r="X183" t="str">
            <v>-</v>
          </cell>
          <cell r="Y183" t="str">
            <v>-</v>
          </cell>
          <cell r="Z183" t="str">
            <v>-</v>
          </cell>
          <cell r="AA183" t="str">
            <v>-</v>
          </cell>
          <cell r="AB183" t="str">
            <v>Yes</v>
          </cell>
          <cell r="AC183" t="str">
            <v>-</v>
          </cell>
          <cell r="AD183" t="str">
            <v>-</v>
          </cell>
          <cell r="AE183" t="str">
            <v>-</v>
          </cell>
          <cell r="AF183" t="str">
            <v>-</v>
          </cell>
          <cell r="AG183" t="str">
            <v>-</v>
          </cell>
          <cell r="AH183" t="str">
            <v>-</v>
          </cell>
          <cell r="AI183" t="str">
            <v>-</v>
          </cell>
          <cell r="AK183" t="str">
            <v>-</v>
          </cell>
          <cell r="AL183" t="str">
            <v>-</v>
          </cell>
          <cell r="AM183" t="str">
            <v>-</v>
          </cell>
          <cell r="AN183" t="str">
            <v>-</v>
          </cell>
          <cell r="AO183" t="str">
            <v>-</v>
          </cell>
          <cell r="AP183" t="str">
            <v>-</v>
          </cell>
          <cell r="AQ183" t="str">
            <v>-</v>
          </cell>
          <cell r="AR183" t="str">
            <v>-</v>
          </cell>
          <cell r="AS183" t="str">
            <v>-</v>
          </cell>
          <cell r="AT183" t="str">
            <v>No</v>
          </cell>
          <cell r="AU183" t="str">
            <v>-</v>
          </cell>
          <cell r="AV183" t="str">
            <v>Yes</v>
          </cell>
          <cell r="AW183" t="str">
            <v>Yes</v>
          </cell>
          <cell r="AX183" t="str">
            <v>Yes</v>
          </cell>
          <cell r="AY183" t="str">
            <v>Yes</v>
          </cell>
          <cell r="AZ183" t="str">
            <v>-</v>
          </cell>
          <cell r="BA183" t="str">
            <v>-</v>
          </cell>
          <cell r="BB183" t="str">
            <v>-</v>
          </cell>
          <cell r="BC183" t="str">
            <v>-</v>
          </cell>
          <cell r="BD183" t="str">
            <v>-</v>
          </cell>
          <cell r="BE183" t="str">
            <v>-</v>
          </cell>
          <cell r="BF183" t="str">
            <v/>
          </cell>
          <cell r="BG183" t="str">
            <v>IW</v>
          </cell>
          <cell r="BH183" t="str">
            <v>-</v>
          </cell>
          <cell r="BI183" t="str">
            <v>-</v>
          </cell>
          <cell r="BJ183" t="str">
            <v>-</v>
          </cell>
          <cell r="BK183" t="str">
            <v>-</v>
          </cell>
          <cell r="BL183" t="str">
            <v>-</v>
          </cell>
          <cell r="BM183" t="str">
            <v>-</v>
          </cell>
          <cell r="BN183" t="str">
            <v>-</v>
          </cell>
          <cell r="BO183" t="str">
            <v>-</v>
          </cell>
          <cell r="BP183" t="str">
            <v>DNB SY22-23</v>
          </cell>
        </row>
        <row r="184">
          <cell r="B184">
            <v>10218790928</v>
          </cell>
          <cell r="C184" t="str">
            <v>Tyson®</v>
          </cell>
          <cell r="D184" t="str">
            <v>ProPortion®</v>
          </cell>
          <cell r="E184">
            <v>130</v>
          </cell>
          <cell r="F184" t="str">
            <v>Tyson® Seasoned, Glazed, Mesquite &amp; Smoke Flavored ProPortion® Bone-In Chicken</v>
          </cell>
          <cell r="G184" t="str">
            <v>Seasoned, Glazed, Mesquite &amp; Smoke Flavored ProPortion® Bone-In Chicken</v>
          </cell>
          <cell r="H184" t="str">
            <v>-</v>
          </cell>
          <cell r="I184" t="str">
            <v>W/D</v>
          </cell>
          <cell r="J184" t="str">
            <v>100103 W/D</v>
          </cell>
          <cell r="K184">
            <v>23.08</v>
          </cell>
          <cell r="L184" t="str">
            <v>57-100, avg 85</v>
          </cell>
          <cell r="M184" t="str">
            <v>1 piece</v>
          </cell>
          <cell r="N184" t="str">
            <v>Varies</v>
          </cell>
          <cell r="O184" t="str">
            <v>-</v>
          </cell>
          <cell r="P184" t="str">
            <v>-</v>
          </cell>
          <cell r="Q184" t="str">
            <v>160</v>
          </cell>
          <cell r="R184" t="str">
            <v>8</v>
          </cell>
          <cell r="S184" t="str">
            <v>2</v>
          </cell>
          <cell r="T184" t="str">
            <v>310</v>
          </cell>
          <cell r="U184" t="str">
            <v>4</v>
          </cell>
          <cell r="V184" t="str">
            <v>17</v>
          </cell>
          <cell r="W184" t="str">
            <v>80</v>
          </cell>
          <cell r="X184" t="str">
            <v>0</v>
          </cell>
          <cell r="Y184" t="str">
            <v>75</v>
          </cell>
          <cell r="Z184" t="str">
            <v>0</v>
          </cell>
          <cell r="AA184" t="str">
            <v>0</v>
          </cell>
          <cell r="AB184" t="str">
            <v/>
          </cell>
          <cell r="AC184" t="str">
            <v>-</v>
          </cell>
          <cell r="AE184" t="str">
            <v>CSC</v>
          </cell>
          <cell r="AF184" t="str">
            <v>CSC</v>
          </cell>
          <cell r="AG184" t="str">
            <v>CSC</v>
          </cell>
          <cell r="AH184" t="str">
            <v>CSC</v>
          </cell>
          <cell r="AI184" t="str">
            <v>-</v>
          </cell>
          <cell r="AJ184" t="str">
            <v>-</v>
          </cell>
          <cell r="AK184">
            <v>25</v>
          </cell>
          <cell r="AL184">
            <v>25</v>
          </cell>
          <cell r="AM184" t="str">
            <v>SUB</v>
          </cell>
          <cell r="AN184" t="str">
            <v>-</v>
          </cell>
          <cell r="AO184" t="str">
            <v>-</v>
          </cell>
          <cell r="AP184" t="str">
            <v>-</v>
          </cell>
          <cell r="AQ184" t="str">
            <v>Yes</v>
          </cell>
          <cell r="AR184" t="str">
            <v>Yes</v>
          </cell>
          <cell r="AS184" t="str">
            <v>Yes</v>
          </cell>
          <cell r="AT184" t="str">
            <v>Yes</v>
          </cell>
          <cell r="AU184" t="str">
            <v>CRAU</v>
          </cell>
          <cell r="AV184" t="str">
            <v>-</v>
          </cell>
          <cell r="AW184" t="str">
            <v>-</v>
          </cell>
          <cell r="AX184" t="str">
            <v xml:space="preserve"> </v>
          </cell>
          <cell r="AY184" t="str">
            <v>-</v>
          </cell>
          <cell r="AZ184" t="str">
            <v>-</v>
          </cell>
          <cell r="BA184" t="str">
            <v>Yes</v>
          </cell>
          <cell r="BB184" t="str">
            <v>-</v>
          </cell>
          <cell r="BC184" t="str">
            <v>-</v>
          </cell>
          <cell r="BD184" t="str">
            <v>365</v>
          </cell>
          <cell r="BE184" t="str">
            <v>4</v>
          </cell>
          <cell r="BF184">
            <v>5.77</v>
          </cell>
          <cell r="BG184" t="str">
            <v>Bulk</v>
          </cell>
          <cell r="BH184" t="str">
            <v>Yes</v>
          </cell>
          <cell r="BI184" t="str">
            <v>Yes</v>
          </cell>
          <cell r="BJ184" t="str">
            <v>Yes</v>
          </cell>
          <cell r="BK184" t="str">
            <v>Yes</v>
          </cell>
          <cell r="BL184" t="str">
            <v>Yes</v>
          </cell>
          <cell r="BM184" t="str">
            <v>Yes</v>
          </cell>
          <cell r="BN184" t="str">
            <v>Yes</v>
          </cell>
          <cell r="BO184" t="str">
            <v>Yes</v>
          </cell>
          <cell r="BP184" t="str">
            <v>ACT</v>
          </cell>
        </row>
        <row r="185">
          <cell r="B185">
            <v>10000097887</v>
          </cell>
          <cell r="C185" t="str">
            <v>AdvancePierre™</v>
          </cell>
          <cell r="D185" t="str">
            <v>-</v>
          </cell>
          <cell r="E185">
            <v>130</v>
          </cell>
          <cell r="F185" t="str">
            <v>AdvancePierre™ Fully Cooked, Whole Grain Beef Steak Fritter, 1.96 oz</v>
          </cell>
          <cell r="G185" t="str">
            <v>Mini Beef Pattie, 1.97 oz.</v>
          </cell>
          <cell r="H185" t="str">
            <v>WG</v>
          </cell>
          <cell r="I185" t="str">
            <v>-</v>
          </cell>
          <cell r="J185" t="str">
            <v/>
          </cell>
          <cell r="K185">
            <v>9.85</v>
          </cell>
          <cell r="L185">
            <v>80</v>
          </cell>
          <cell r="M185" t="str">
            <v>1 piece</v>
          </cell>
          <cell r="N185">
            <v>1</v>
          </cell>
          <cell r="O185">
            <v>0.5</v>
          </cell>
          <cell r="P185" t="str">
            <v>-</v>
          </cell>
          <cell r="Q185" t="str">
            <v>190</v>
          </cell>
          <cell r="R185" t="str">
            <v>15</v>
          </cell>
          <cell r="S185" t="str">
            <v>5</v>
          </cell>
          <cell r="T185" t="str">
            <v>380</v>
          </cell>
          <cell r="U185" t="str">
            <v>9</v>
          </cell>
          <cell r="V185" t="str">
            <v>7</v>
          </cell>
          <cell r="W185" t="str">
            <v>130</v>
          </cell>
          <cell r="X185" t="str">
            <v>0</v>
          </cell>
          <cell r="Y185" t="str">
            <v>30</v>
          </cell>
          <cell r="Z185" t="str">
            <v>1</v>
          </cell>
          <cell r="AA185" t="str">
            <v>0</v>
          </cell>
          <cell r="AB185" t="str">
            <v>Yes</v>
          </cell>
          <cell r="AC185" t="str">
            <v>-</v>
          </cell>
          <cell r="AE185" t="str">
            <v>-</v>
          </cell>
          <cell r="AF185" t="str">
            <v>-</v>
          </cell>
          <cell r="AG185" t="str">
            <v>-</v>
          </cell>
          <cell r="AH185" t="str">
            <v>-</v>
          </cell>
          <cell r="AI185" t="str">
            <v>-</v>
          </cell>
          <cell r="AK185" t="str">
            <v>-</v>
          </cell>
          <cell r="AL185" t="str">
            <v>-</v>
          </cell>
          <cell r="AM185" t="str">
            <v>CL</v>
          </cell>
          <cell r="AN185" t="str">
            <v>-</v>
          </cell>
          <cell r="AO185" t="str">
            <v>-</v>
          </cell>
          <cell r="AP185" t="str">
            <v>-</v>
          </cell>
          <cell r="AQ185" t="str">
            <v>-</v>
          </cell>
          <cell r="AR185" t="str">
            <v>-</v>
          </cell>
          <cell r="AS185" t="str">
            <v>-</v>
          </cell>
          <cell r="AT185" t="str">
            <v>No</v>
          </cell>
          <cell r="AU185" t="str">
            <v>-</v>
          </cell>
          <cell r="AV185" t="str">
            <v>-</v>
          </cell>
          <cell r="AW185" t="str">
            <v>-</v>
          </cell>
          <cell r="AX185" t="str">
            <v>-</v>
          </cell>
          <cell r="AY185" t="str">
            <v>Yes</v>
          </cell>
          <cell r="AZ185" t="str">
            <v>-</v>
          </cell>
          <cell r="BA185" t="str">
            <v>-</v>
          </cell>
          <cell r="BB185" t="str">
            <v>-</v>
          </cell>
          <cell r="BC185" t="str">
            <v>-</v>
          </cell>
          <cell r="BD185" t="str">
            <v>365</v>
          </cell>
          <cell r="BE185" t="str">
            <v>1</v>
          </cell>
          <cell r="BF185">
            <v>9.85</v>
          </cell>
          <cell r="BG185" t="str">
            <v>Bulk</v>
          </cell>
          <cell r="BH185" t="str">
            <v>-</v>
          </cell>
          <cell r="BI185" t="str">
            <v>-</v>
          </cell>
          <cell r="BJ185" t="str">
            <v>-</v>
          </cell>
          <cell r="BK185" t="str">
            <v>-</v>
          </cell>
          <cell r="BL185" t="str">
            <v>-</v>
          </cell>
          <cell r="BM185" t="str">
            <v>-</v>
          </cell>
          <cell r="BN185" t="str">
            <v>-</v>
          </cell>
          <cell r="BO185" t="str">
            <v>-</v>
          </cell>
          <cell r="BP185" t="str">
            <v>DNB SY20-21</v>
          </cell>
        </row>
        <row r="186">
          <cell r="B186">
            <v>10102001120</v>
          </cell>
          <cell r="C186" t="str">
            <v xml:space="preserve">Bosco's® </v>
          </cell>
          <cell r="D186" t="str">
            <v>-</v>
          </cell>
          <cell r="E186">
            <v>130</v>
          </cell>
          <cell r="F186" t="str">
            <v>Bosco® Whole Grain Egg &amp; Cheese with Maple Cheddar Topping Stuffed Breadsticks</v>
          </cell>
          <cell r="G186" t="str">
            <v>Egg &amp; Cheese with Maple Cheddar Topping Breadsticks, 2.22 oz.</v>
          </cell>
          <cell r="H186" t="str">
            <v>WG</v>
          </cell>
          <cell r="I186" t="str">
            <v>-</v>
          </cell>
          <cell r="J186" t="str">
            <v/>
          </cell>
          <cell r="K186">
            <v>10.130000000000001</v>
          </cell>
          <cell r="L186">
            <v>72</v>
          </cell>
          <cell r="M186" t="str">
            <v>1 stick</v>
          </cell>
          <cell r="N186">
            <v>1</v>
          </cell>
          <cell r="O186">
            <v>1</v>
          </cell>
          <cell r="P186" t="str">
            <v>-</v>
          </cell>
          <cell r="Q186" t="str">
            <v>150</v>
          </cell>
          <cell r="R186" t="str">
            <v>6</v>
          </cell>
          <cell r="S186" t="str">
            <v>2.5</v>
          </cell>
          <cell r="T186" t="str">
            <v>380</v>
          </cell>
          <cell r="U186" t="str">
            <v>18</v>
          </cell>
          <cell r="V186" t="str">
            <v>8</v>
          </cell>
          <cell r="W186" t="str">
            <v>50</v>
          </cell>
          <cell r="X186" t="str">
            <v>0</v>
          </cell>
          <cell r="Y186" t="str">
            <v>55</v>
          </cell>
          <cell r="Z186" t="str">
            <v>2</v>
          </cell>
          <cell r="AA186" t="str">
            <v>2</v>
          </cell>
          <cell r="AB186" t="str">
            <v/>
          </cell>
          <cell r="AC186" t="str">
            <v>KTKA</v>
          </cell>
          <cell r="AE186" t="str">
            <v>CSC</v>
          </cell>
          <cell r="AF186" t="str">
            <v>CSC</v>
          </cell>
          <cell r="AG186" t="str">
            <v>CSC</v>
          </cell>
          <cell r="AH186" t="str">
            <v>-</v>
          </cell>
          <cell r="AI186" t="str">
            <v>-</v>
          </cell>
          <cell r="AK186" t="str">
            <v>-</v>
          </cell>
          <cell r="AL186" t="str">
            <v>-</v>
          </cell>
          <cell r="AM186" t="str">
            <v>SUB</v>
          </cell>
          <cell r="AN186" t="str">
            <v>-</v>
          </cell>
          <cell r="AO186" t="str">
            <v>-</v>
          </cell>
          <cell r="AP186" t="str">
            <v>-</v>
          </cell>
          <cell r="AQ186" t="str">
            <v>-</v>
          </cell>
          <cell r="AR186" t="str">
            <v>-</v>
          </cell>
          <cell r="AS186" t="str">
            <v>-</v>
          </cell>
          <cell r="AT186" t="str">
            <v>Yes</v>
          </cell>
          <cell r="AU186" t="str">
            <v>-</v>
          </cell>
          <cell r="AV186" t="str">
            <v>-</v>
          </cell>
          <cell r="AW186" t="str">
            <v>Yes</v>
          </cell>
          <cell r="AX186" t="str">
            <v>Yes</v>
          </cell>
          <cell r="AY186" t="str">
            <v>Yes</v>
          </cell>
          <cell r="AZ186" t="str">
            <v>-</v>
          </cell>
          <cell r="BA186" t="str">
            <v>-</v>
          </cell>
          <cell r="BB186" t="str">
            <v>-</v>
          </cell>
          <cell r="BC186" t="str">
            <v>-</v>
          </cell>
          <cell r="BD186" t="str">
            <v>365</v>
          </cell>
          <cell r="BE186" t="str">
            <v>72</v>
          </cell>
          <cell r="BF186">
            <v>0.14069444444444446</v>
          </cell>
          <cell r="BG186" t="str">
            <v>Bulk</v>
          </cell>
          <cell r="BH186" t="str">
            <v>Yes</v>
          </cell>
          <cell r="BI186" t="str">
            <v>Yes</v>
          </cell>
          <cell r="BJ186" t="str">
            <v>Yes</v>
          </cell>
          <cell r="BK186" t="str">
            <v>Yes</v>
          </cell>
          <cell r="BL186" t="str">
            <v>-</v>
          </cell>
          <cell r="BM186" t="str">
            <v>-</v>
          </cell>
          <cell r="BN186" t="str">
            <v>-</v>
          </cell>
          <cell r="BO186" t="str">
            <v>-</v>
          </cell>
          <cell r="BP186" t="str">
            <v>DNB SY21-22</v>
          </cell>
        </row>
        <row r="187">
          <cell r="B187">
            <v>10087351120</v>
          </cell>
          <cell r="C187" t="str">
            <v xml:space="preserve">Bosco's® </v>
          </cell>
          <cell r="D187" t="str">
            <v>-</v>
          </cell>
          <cell r="E187">
            <v>130</v>
          </cell>
          <cell r="F187" t="str">
            <v>Bosco's® Individually Wrapped Whole Grain Cheese, Egg &amp; Turkey Bacon Stuffed Breadsticks</v>
          </cell>
          <cell r="G187" t="str">
            <v xml:space="preserve">IW Cheese, Egg &amp; Turkey Bacon Breadsticks, 2.37 oz. </v>
          </cell>
          <cell r="H187" t="str">
            <v>WG</v>
          </cell>
          <cell r="I187" t="str">
            <v>-</v>
          </cell>
          <cell r="J187" t="str">
            <v/>
          </cell>
          <cell r="K187">
            <v>10.7</v>
          </cell>
          <cell r="L187">
            <v>72</v>
          </cell>
          <cell r="M187" t="str">
            <v>1 stick</v>
          </cell>
          <cell r="N187">
            <v>1</v>
          </cell>
          <cell r="O187">
            <v>1.25</v>
          </cell>
          <cell r="P187" t="str">
            <v>-</v>
          </cell>
          <cell r="Q187" t="str">
            <v>170</v>
          </cell>
          <cell r="R187" t="str">
            <v>7</v>
          </cell>
          <cell r="S187" t="str">
            <v>3</v>
          </cell>
          <cell r="T187" t="str">
            <v>380</v>
          </cell>
          <cell r="U187" t="str">
            <v>17</v>
          </cell>
          <cell r="V187" t="str">
            <v>9</v>
          </cell>
          <cell r="W187" t="str">
            <v>70</v>
          </cell>
          <cell r="X187" t="str">
            <v>0</v>
          </cell>
          <cell r="Y187" t="str">
            <v>60</v>
          </cell>
          <cell r="Z187" t="str">
            <v>2</v>
          </cell>
          <cell r="AA187" t="str">
            <v>1</v>
          </cell>
          <cell r="AB187" t="str">
            <v/>
          </cell>
          <cell r="AC187" t="str">
            <v>KTKA</v>
          </cell>
          <cell r="AE187" t="str">
            <v>CSC</v>
          </cell>
          <cell r="AF187" t="str">
            <v>CSC</v>
          </cell>
          <cell r="AG187" t="str">
            <v>-</v>
          </cell>
          <cell r="AH187" t="str">
            <v>-</v>
          </cell>
          <cell r="AI187" t="str">
            <v>-</v>
          </cell>
          <cell r="AK187" t="str">
            <v>-</v>
          </cell>
          <cell r="AL187" t="str">
            <v>-</v>
          </cell>
          <cell r="AM187" t="str">
            <v>SUB</v>
          </cell>
          <cell r="AN187" t="str">
            <v>-</v>
          </cell>
          <cell r="AO187" t="str">
            <v>-</v>
          </cell>
          <cell r="AP187" t="str">
            <v>-</v>
          </cell>
          <cell r="AQ187" t="str">
            <v>-</v>
          </cell>
          <cell r="AR187" t="str">
            <v>-</v>
          </cell>
          <cell r="AS187" t="str">
            <v>-</v>
          </cell>
          <cell r="AT187" t="str">
            <v>Yes</v>
          </cell>
          <cell r="AU187" t="str">
            <v>-</v>
          </cell>
          <cell r="AV187" t="str">
            <v>-</v>
          </cell>
          <cell r="AW187" t="str">
            <v>Yes</v>
          </cell>
          <cell r="AX187" t="str">
            <v>Yes</v>
          </cell>
          <cell r="AY187" t="str">
            <v>Yes</v>
          </cell>
          <cell r="AZ187" t="str">
            <v>-</v>
          </cell>
          <cell r="BA187" t="str">
            <v>-</v>
          </cell>
          <cell r="BB187" t="str">
            <v>-</v>
          </cell>
          <cell r="BC187" t="str">
            <v>-</v>
          </cell>
          <cell r="BD187" t="str">
            <v>365</v>
          </cell>
          <cell r="BE187" t="str">
            <v>72</v>
          </cell>
          <cell r="BF187">
            <v>0.14861111111111111</v>
          </cell>
          <cell r="BG187" t="str">
            <v>IW</v>
          </cell>
          <cell r="BH187" t="str">
            <v>Yes</v>
          </cell>
          <cell r="BI187" t="str">
            <v>-</v>
          </cell>
          <cell r="BJ187" t="str">
            <v>-</v>
          </cell>
          <cell r="BK187" t="str">
            <v>-</v>
          </cell>
          <cell r="BL187" t="str">
            <v>-</v>
          </cell>
          <cell r="BM187" t="str">
            <v>-</v>
          </cell>
          <cell r="BN187" t="str">
            <v>-</v>
          </cell>
          <cell r="BO187" t="str">
            <v>-</v>
          </cell>
          <cell r="BP187" t="str">
            <v>IMDFIN SY20-21</v>
          </cell>
        </row>
        <row r="188">
          <cell r="B188">
            <v>17021081120</v>
          </cell>
          <cell r="C188" t="str">
            <v xml:space="preserve">Bosco's® </v>
          </cell>
          <cell r="D188" t="str">
            <v>-</v>
          </cell>
          <cell r="E188">
            <v>130</v>
          </cell>
          <cell r="F188" t="str">
            <v>Bosco® 7" Breadstick Stuffed with Mozzarella Cheese, 2.99 oz.</v>
          </cell>
          <cell r="G188" t="str">
            <v>Par-baked LMPS Cheese Breadstick, 2.99 oz</v>
          </cell>
          <cell r="H188" t="str">
            <v>EG</v>
          </cell>
          <cell r="I188">
            <v>7</v>
          </cell>
          <cell r="J188">
            <v>110244</v>
          </cell>
          <cell r="K188">
            <v>20.100000000000001</v>
          </cell>
          <cell r="L188">
            <v>108</v>
          </cell>
          <cell r="M188" t="str">
            <v>1 stick</v>
          </cell>
          <cell r="N188">
            <v>1</v>
          </cell>
          <cell r="O188">
            <v>2</v>
          </cell>
          <cell r="P188" t="str">
            <v>-</v>
          </cell>
          <cell r="Q188" t="str">
            <v>220</v>
          </cell>
          <cell r="R188" t="str">
            <v>7</v>
          </cell>
          <cell r="S188" t="str">
            <v>3.5</v>
          </cell>
          <cell r="T188" t="str">
            <v>310</v>
          </cell>
          <cell r="U188" t="str">
            <v>27</v>
          </cell>
          <cell r="V188" t="str">
            <v>12</v>
          </cell>
          <cell r="W188" t="str">
            <v>70</v>
          </cell>
          <cell r="X188" t="str">
            <v>0</v>
          </cell>
          <cell r="Y188" t="str">
            <v>15</v>
          </cell>
          <cell r="Z188" t="str">
            <v>1</v>
          </cell>
          <cell r="AA188" t="str">
            <v>1</v>
          </cell>
          <cell r="AB188" t="str">
            <v/>
          </cell>
          <cell r="AC188" t="str">
            <v>KTKA</v>
          </cell>
          <cell r="AE188" t="str">
            <v>-</v>
          </cell>
          <cell r="AF188" t="str">
            <v>-</v>
          </cell>
          <cell r="AG188" t="str">
            <v>-</v>
          </cell>
          <cell r="AH188" t="str">
            <v>-</v>
          </cell>
          <cell r="AI188" t="str">
            <v>-</v>
          </cell>
          <cell r="AJ188" t="str">
            <v>-</v>
          </cell>
          <cell r="AK188" t="str">
            <v>-</v>
          </cell>
          <cell r="AL188">
            <v>0</v>
          </cell>
          <cell r="AM188" t="str">
            <v>SUB</v>
          </cell>
          <cell r="AN188" t="str">
            <v>-</v>
          </cell>
          <cell r="AO188" t="str">
            <v>-</v>
          </cell>
          <cell r="AP188" t="str">
            <v>-</v>
          </cell>
          <cell r="AQ188" t="str">
            <v>Yes</v>
          </cell>
          <cell r="AR188" t="str">
            <v>Yes</v>
          </cell>
          <cell r="AS188" t="str">
            <v>Yes</v>
          </cell>
          <cell r="AT188" t="str">
            <v>Yes</v>
          </cell>
          <cell r="AU188" t="str">
            <v>-</v>
          </cell>
          <cell r="AV188" t="str">
            <v>-</v>
          </cell>
          <cell r="AW188" t="str">
            <v>-</v>
          </cell>
          <cell r="AX188" t="str">
            <v>Yes</v>
          </cell>
          <cell r="AY188" t="str">
            <v>Yes</v>
          </cell>
          <cell r="AZ188" t="str">
            <v>-</v>
          </cell>
          <cell r="BA188" t="str">
            <v>-</v>
          </cell>
          <cell r="BB188" t="str">
            <v>-</v>
          </cell>
          <cell r="BC188" t="str">
            <v>-</v>
          </cell>
          <cell r="BD188" t="str">
            <v>270</v>
          </cell>
          <cell r="BE188" t="str">
            <v>1</v>
          </cell>
          <cell r="BF188">
            <v>20.100000000000001</v>
          </cell>
          <cell r="BG188" t="str">
            <v>Bulk</v>
          </cell>
          <cell r="BH188" t="str">
            <v>-</v>
          </cell>
          <cell r="BI188" t="str">
            <v>-</v>
          </cell>
          <cell r="BJ188" t="str">
            <v>-</v>
          </cell>
          <cell r="BK188" t="str">
            <v>-</v>
          </cell>
          <cell r="BL188" t="str">
            <v>-</v>
          </cell>
          <cell r="BM188" t="str">
            <v>-</v>
          </cell>
          <cell r="BN188" t="str">
            <v>-</v>
          </cell>
          <cell r="BO188" t="str">
            <v>-</v>
          </cell>
          <cell r="BP188" t="str">
            <v>ACT</v>
          </cell>
        </row>
        <row r="189">
          <cell r="B189">
            <v>10000019010</v>
          </cell>
          <cell r="C189" t="str">
            <v>Jimmy Dean®</v>
          </cell>
          <cell r="D189" t="str">
            <v>-</v>
          </cell>
          <cell r="E189">
            <v>130</v>
          </cell>
          <cell r="F189" t="str">
            <v>Jimmy Dean® Whole Grain Original Pancake &amp; Sausage Breakfast Sticks, 2.51 oz.</v>
          </cell>
          <cell r="G189" t="str">
            <v>Pancake Wrapped Sausage Breakfast Sticks, 2.51 oz.</v>
          </cell>
          <cell r="H189" t="str">
            <v>WG</v>
          </cell>
          <cell r="I189" t="str">
            <v>-</v>
          </cell>
          <cell r="J189" t="str">
            <v/>
          </cell>
          <cell r="K189">
            <v>9.4124999999999996</v>
          </cell>
          <cell r="L189">
            <v>60</v>
          </cell>
          <cell r="M189" t="str">
            <v>1 piece</v>
          </cell>
          <cell r="N189">
            <v>1</v>
          </cell>
          <cell r="O189">
            <v>1</v>
          </cell>
          <cell r="P189" t="str">
            <v>-</v>
          </cell>
          <cell r="Q189" t="str">
            <v>200</v>
          </cell>
          <cell r="R189" t="str">
            <v>11</v>
          </cell>
          <cell r="S189" t="str">
            <v>3</v>
          </cell>
          <cell r="T189" t="str">
            <v>380</v>
          </cell>
          <cell r="U189" t="str">
            <v>19</v>
          </cell>
          <cell r="V189" t="str">
            <v>6</v>
          </cell>
          <cell r="W189" t="str">
            <v>100</v>
          </cell>
          <cell r="X189" t="str">
            <v>0</v>
          </cell>
          <cell r="Y189" t="str">
            <v>20</v>
          </cell>
          <cell r="Z189" t="str">
            <v>1</v>
          </cell>
          <cell r="AA189" t="str">
            <v>7</v>
          </cell>
          <cell r="AB189" t="str">
            <v>Yes</v>
          </cell>
          <cell r="AC189" t="str">
            <v>-</v>
          </cell>
          <cell r="AE189" t="str">
            <v>-</v>
          </cell>
          <cell r="AF189" t="str">
            <v>-</v>
          </cell>
          <cell r="AG189" t="str">
            <v>-</v>
          </cell>
          <cell r="AH189" t="str">
            <v>-</v>
          </cell>
          <cell r="AI189" t="str">
            <v>-</v>
          </cell>
          <cell r="AK189" t="str">
            <v>-</v>
          </cell>
          <cell r="AL189" t="str">
            <v>-</v>
          </cell>
          <cell r="AM189" t="str">
            <v>CL</v>
          </cell>
          <cell r="AN189" t="str">
            <v>-</v>
          </cell>
          <cell r="AO189" t="str">
            <v>-</v>
          </cell>
          <cell r="AP189" t="str">
            <v>-</v>
          </cell>
          <cell r="AQ189" t="str">
            <v>-</v>
          </cell>
          <cell r="AR189" t="str">
            <v>-</v>
          </cell>
          <cell r="AS189" t="str">
            <v>-</v>
          </cell>
          <cell r="AT189" t="str">
            <v>No</v>
          </cell>
          <cell r="AU189" t="str">
            <v>-</v>
          </cell>
          <cell r="AV189" t="str">
            <v>Yes</v>
          </cell>
          <cell r="AW189" t="str">
            <v>Yes</v>
          </cell>
          <cell r="AX189" t="str">
            <v>Yes</v>
          </cell>
          <cell r="AY189" t="str">
            <v>Yes</v>
          </cell>
          <cell r="AZ189" t="str">
            <v>Yes</v>
          </cell>
          <cell r="BA189" t="str">
            <v>-</v>
          </cell>
          <cell r="BB189" t="str">
            <v>-</v>
          </cell>
          <cell r="BC189" t="str">
            <v>-</v>
          </cell>
          <cell r="BD189" t="str">
            <v>270</v>
          </cell>
          <cell r="BE189" t="str">
            <v>60</v>
          </cell>
          <cell r="BF189">
            <v>0.15687499999999999</v>
          </cell>
          <cell r="BG189" t="str">
            <v>Bulk</v>
          </cell>
          <cell r="BH189" t="str">
            <v>-</v>
          </cell>
          <cell r="BI189" t="str">
            <v>Yes</v>
          </cell>
          <cell r="BJ189" t="str">
            <v>Yes</v>
          </cell>
          <cell r="BK189" t="str">
            <v>Yes</v>
          </cell>
          <cell r="BL189" t="str">
            <v>-</v>
          </cell>
          <cell r="BM189" t="str">
            <v>-</v>
          </cell>
          <cell r="BN189" t="str">
            <v>-</v>
          </cell>
          <cell r="BO189" t="str">
            <v>-</v>
          </cell>
          <cell r="BP189" t="str">
            <v>DNB SY23-24</v>
          </cell>
        </row>
        <row r="190">
          <cell r="B190">
            <v>10000019008</v>
          </cell>
          <cell r="C190" t="str">
            <v>Jimmy Dean®</v>
          </cell>
          <cell r="D190" t="str">
            <v>-</v>
          </cell>
          <cell r="E190">
            <v>130</v>
          </cell>
          <cell r="F190" t="str">
            <v>Jimmy Dean® Individually Wrapped Whole Grain Original Pancake &amp; Breakfast Sausage Sticks, 2.51 oz.</v>
          </cell>
          <cell r="G190" t="str">
            <v>IW Pancake Wrapped Sausage Breakfast Sticks, 2.51 oz.</v>
          </cell>
          <cell r="H190" t="str">
            <v>WG</v>
          </cell>
          <cell r="I190" t="str">
            <v>-</v>
          </cell>
          <cell r="J190" t="str">
            <v/>
          </cell>
          <cell r="K190">
            <v>7.53</v>
          </cell>
          <cell r="L190">
            <v>48</v>
          </cell>
          <cell r="M190" t="str">
            <v>1 piece</v>
          </cell>
          <cell r="N190">
            <v>1</v>
          </cell>
          <cell r="O190">
            <v>1</v>
          </cell>
          <cell r="P190" t="str">
            <v>-</v>
          </cell>
          <cell r="Q190" t="str">
            <v>200</v>
          </cell>
          <cell r="R190" t="str">
            <v>11</v>
          </cell>
          <cell r="S190" t="str">
            <v>3</v>
          </cell>
          <cell r="T190" t="str">
            <v>380</v>
          </cell>
          <cell r="U190" t="str">
            <v>19</v>
          </cell>
          <cell r="V190" t="str">
            <v>6</v>
          </cell>
          <cell r="W190" t="str">
            <v>100</v>
          </cell>
          <cell r="X190" t="str">
            <v>0</v>
          </cell>
          <cell r="Y190" t="str">
            <v>20</v>
          </cell>
          <cell r="Z190" t="str">
            <v>1</v>
          </cell>
          <cell r="AA190" t="str">
            <v>7</v>
          </cell>
          <cell r="AB190" t="str">
            <v>Yes</v>
          </cell>
          <cell r="AC190" t="str">
            <v>-</v>
          </cell>
          <cell r="AE190" t="str">
            <v>-</v>
          </cell>
          <cell r="AF190" t="str">
            <v>-</v>
          </cell>
          <cell r="AG190" t="str">
            <v>-</v>
          </cell>
          <cell r="AH190" t="str">
            <v>-</v>
          </cell>
          <cell r="AI190" t="str">
            <v>-</v>
          </cell>
          <cell r="AK190" t="str">
            <v>-</v>
          </cell>
          <cell r="AL190" t="str">
            <v>-</v>
          </cell>
          <cell r="AM190" t="str">
            <v>CL</v>
          </cell>
          <cell r="AN190" t="str">
            <v>-</v>
          </cell>
          <cell r="AO190" t="str">
            <v>-</v>
          </cell>
          <cell r="AP190" t="str">
            <v>-</v>
          </cell>
          <cell r="AQ190" t="str">
            <v>-</v>
          </cell>
          <cell r="AR190" t="str">
            <v>-</v>
          </cell>
          <cell r="AS190" t="str">
            <v>-</v>
          </cell>
          <cell r="AT190" t="str">
            <v>No</v>
          </cell>
          <cell r="AU190" t="str">
            <v>-</v>
          </cell>
          <cell r="AV190" t="str">
            <v>Yes</v>
          </cell>
          <cell r="AW190" t="str">
            <v>Yes</v>
          </cell>
          <cell r="AX190" t="str">
            <v>Yes</v>
          </cell>
          <cell r="AY190" t="str">
            <v>yes</v>
          </cell>
          <cell r="AZ190" t="str">
            <v>Yes</v>
          </cell>
          <cell r="BA190" t="str">
            <v>-</v>
          </cell>
          <cell r="BB190" t="str">
            <v>-</v>
          </cell>
          <cell r="BC190" t="str">
            <v>-</v>
          </cell>
          <cell r="BD190" t="str">
            <v>270</v>
          </cell>
          <cell r="BE190" t="str">
            <v>48</v>
          </cell>
          <cell r="BF190">
            <v>0.15687500000000001</v>
          </cell>
          <cell r="BG190" t="str">
            <v>IW</v>
          </cell>
          <cell r="BH190" t="str">
            <v>-</v>
          </cell>
          <cell r="BI190" t="str">
            <v>Yes</v>
          </cell>
          <cell r="BJ190" t="str">
            <v>Yes</v>
          </cell>
          <cell r="BK190" t="str">
            <v>Yes</v>
          </cell>
          <cell r="BL190" t="str">
            <v>-</v>
          </cell>
          <cell r="BM190" t="str">
            <v>-</v>
          </cell>
          <cell r="BN190" t="str">
            <v>-</v>
          </cell>
          <cell r="BO190" t="str">
            <v>-</v>
          </cell>
          <cell r="BP190" t="str">
            <v>DNB SY23-24</v>
          </cell>
        </row>
        <row r="191">
          <cell r="B191">
            <v>10000009758</v>
          </cell>
          <cell r="C191" t="str">
            <v>Pierre®</v>
          </cell>
          <cell r="D191" t="str">
            <v>-</v>
          </cell>
          <cell r="E191">
            <v>130</v>
          </cell>
          <cell r="F191" t="str">
            <v>AdvancePierre™ Fully Cooked Whole Grain Breaded Homestyle Beef Steak Patties, 3.35 oz.</v>
          </cell>
          <cell r="G191" t="str">
            <v>Breaded Beef Patties, 3.35 oz.</v>
          </cell>
          <cell r="H191" t="str">
            <v>WG</v>
          </cell>
          <cell r="I191" t="str">
            <v>-</v>
          </cell>
          <cell r="J191" t="str">
            <v/>
          </cell>
          <cell r="K191">
            <v>29.94</v>
          </cell>
          <cell r="L191">
            <v>143</v>
          </cell>
          <cell r="M191" t="str">
            <v xml:space="preserve">1 Piece </v>
          </cell>
          <cell r="N191">
            <v>2</v>
          </cell>
          <cell r="O191">
            <v>1</v>
          </cell>
          <cell r="P191" t="str">
            <v>-</v>
          </cell>
          <cell r="Q191" t="str">
            <v>260</v>
          </cell>
          <cell r="R191" t="str">
            <v>21</v>
          </cell>
          <cell r="S191" t="str">
            <v>6</v>
          </cell>
          <cell r="T191" t="str">
            <v>380</v>
          </cell>
          <cell r="U191" t="str">
            <v>16</v>
          </cell>
          <cell r="V191" t="str">
            <v>13</v>
          </cell>
          <cell r="W191" t="str">
            <v>190</v>
          </cell>
          <cell r="X191" t="str">
            <v>1</v>
          </cell>
          <cell r="Y191" t="str">
            <v>45</v>
          </cell>
          <cell r="Z191" t="str">
            <v>2</v>
          </cell>
          <cell r="AA191" t="str">
            <v>0</v>
          </cell>
          <cell r="AB191" t="str">
            <v>Yes</v>
          </cell>
          <cell r="AC191" t="str">
            <v>-</v>
          </cell>
          <cell r="AE191" t="str">
            <v>-</v>
          </cell>
          <cell r="AF191" t="str">
            <v>CSC</v>
          </cell>
          <cell r="AG191" t="str">
            <v>CSC</v>
          </cell>
          <cell r="AH191" t="str">
            <v>CSC</v>
          </cell>
          <cell r="AI191" t="str">
            <v>-</v>
          </cell>
          <cell r="AK191" t="str">
            <v>-</v>
          </cell>
          <cell r="AL191" t="str">
            <v>-</v>
          </cell>
          <cell r="AM191" t="str">
            <v>CL</v>
          </cell>
          <cell r="AN191">
            <v>10000009860</v>
          </cell>
          <cell r="AO191" t="str">
            <v>-</v>
          </cell>
          <cell r="AP191" t="str">
            <v>-</v>
          </cell>
          <cell r="AQ191" t="str">
            <v>-</v>
          </cell>
          <cell r="AR191" t="str">
            <v>-</v>
          </cell>
          <cell r="AS191" t="str">
            <v>-</v>
          </cell>
          <cell r="AT191" t="str">
            <v>No</v>
          </cell>
          <cell r="AU191" t="str">
            <v>-</v>
          </cell>
          <cell r="AV191" t="str">
            <v>-</v>
          </cell>
          <cell r="AW191" t="str">
            <v>-</v>
          </cell>
          <cell r="AX191" t="str">
            <v>-</v>
          </cell>
          <cell r="AY191" t="str">
            <v>Yes</v>
          </cell>
          <cell r="AZ191" t="str">
            <v>-</v>
          </cell>
          <cell r="BA191" t="str">
            <v>-</v>
          </cell>
          <cell r="BB191" t="str">
            <v>-</v>
          </cell>
          <cell r="BC191" t="str">
            <v>-</v>
          </cell>
          <cell r="BD191" t="str">
            <v>365</v>
          </cell>
          <cell r="BE191" t="str">
            <v>1</v>
          </cell>
          <cell r="BF191">
            <v>29.94</v>
          </cell>
          <cell r="BG191" t="str">
            <v>Bulk</v>
          </cell>
          <cell r="BH191" t="str">
            <v>Yes</v>
          </cell>
          <cell r="BI191" t="str">
            <v>Yes</v>
          </cell>
          <cell r="BJ191" t="str">
            <v>Yes</v>
          </cell>
          <cell r="BK191" t="str">
            <v>Yes</v>
          </cell>
          <cell r="BL191" t="str">
            <v>-</v>
          </cell>
          <cell r="BM191" t="str">
            <v>-</v>
          </cell>
          <cell r="BN191" t="str">
            <v>-</v>
          </cell>
          <cell r="BO191" t="str">
            <v>-</v>
          </cell>
          <cell r="BP191" t="str">
            <v>DNB SY22-23</v>
          </cell>
        </row>
        <row r="192">
          <cell r="B192">
            <v>10000007801</v>
          </cell>
          <cell r="C192" t="str">
            <v>Pierre®</v>
          </cell>
          <cell r="D192" t="str">
            <v>-</v>
          </cell>
          <cell r="E192">
            <v>130</v>
          </cell>
          <cell r="F192" t="str">
            <v>AdvancePierre™ Fully Cooked Whole Grain Breaded Pork Pattie, 3.11 oz</v>
          </cell>
          <cell r="G192" t="str">
            <v>Country Fried Pork Chop, 3.1 oz.</v>
          </cell>
          <cell r="H192" t="str">
            <v>WG</v>
          </cell>
          <cell r="I192" t="str">
            <v>-</v>
          </cell>
          <cell r="J192" t="str">
            <v/>
          </cell>
          <cell r="K192">
            <v>19.38</v>
          </cell>
          <cell r="L192">
            <v>100</v>
          </cell>
          <cell r="M192" t="str">
            <v>1 piece</v>
          </cell>
          <cell r="N192">
            <v>2</v>
          </cell>
          <cell r="O192">
            <v>0.75</v>
          </cell>
          <cell r="P192" t="str">
            <v>-</v>
          </cell>
          <cell r="Q192" t="str">
            <v>270</v>
          </cell>
          <cell r="R192" t="str">
            <v>17</v>
          </cell>
          <cell r="S192" t="str">
            <v>4.5</v>
          </cell>
          <cell r="T192" t="str">
            <v>380</v>
          </cell>
          <cell r="U192" t="str">
            <v>15</v>
          </cell>
          <cell r="V192" t="str">
            <v>13</v>
          </cell>
          <cell r="W192" t="str">
            <v>150</v>
          </cell>
          <cell r="X192" t="str">
            <v>0</v>
          </cell>
          <cell r="Y192" t="str">
            <v>90</v>
          </cell>
          <cell r="Z192" t="str">
            <v>2</v>
          </cell>
          <cell r="AA192" t="str">
            <v>1</v>
          </cell>
          <cell r="AB192" t="str">
            <v>Yes</v>
          </cell>
          <cell r="AC192" t="str">
            <v>-</v>
          </cell>
          <cell r="AE192" t="str">
            <v>-</v>
          </cell>
          <cell r="AF192" t="str">
            <v>-</v>
          </cell>
          <cell r="AG192" t="str">
            <v>-</v>
          </cell>
          <cell r="AH192" t="str">
            <v>-</v>
          </cell>
          <cell r="AI192" t="str">
            <v>-</v>
          </cell>
          <cell r="AK192" t="str">
            <v>-</v>
          </cell>
          <cell r="AL192" t="str">
            <v>-</v>
          </cell>
          <cell r="AM192" t="str">
            <v>CL</v>
          </cell>
          <cell r="AN192">
            <v>10000016904</v>
          </cell>
          <cell r="AO192" t="str">
            <v>-</v>
          </cell>
          <cell r="AP192" t="str">
            <v>-</v>
          </cell>
          <cell r="AQ192" t="str">
            <v>-</v>
          </cell>
          <cell r="AR192" t="str">
            <v>Yes</v>
          </cell>
          <cell r="AS192" t="str">
            <v>-</v>
          </cell>
          <cell r="AT192" t="str">
            <v>No</v>
          </cell>
          <cell r="AU192" t="str">
            <v>-</v>
          </cell>
          <cell r="AV192" t="str">
            <v>Yes</v>
          </cell>
          <cell r="AW192" t="str">
            <v>Yes</v>
          </cell>
          <cell r="AX192" t="str">
            <v>-</v>
          </cell>
          <cell r="AY192" t="str">
            <v>Yes</v>
          </cell>
          <cell r="AZ192" t="str">
            <v>-</v>
          </cell>
          <cell r="BA192" t="str">
            <v>-</v>
          </cell>
          <cell r="BB192" t="str">
            <v>-</v>
          </cell>
          <cell r="BC192" t="str">
            <v>-</v>
          </cell>
          <cell r="BD192" t="str">
            <v>365</v>
          </cell>
          <cell r="BE192" t="str">
            <v>1</v>
          </cell>
          <cell r="BF192">
            <v>19.38</v>
          </cell>
          <cell r="BG192" t="str">
            <v>Bulk</v>
          </cell>
          <cell r="BH192" t="str">
            <v>-</v>
          </cell>
          <cell r="BI192" t="str">
            <v>-</v>
          </cell>
          <cell r="BJ192" t="str">
            <v>-</v>
          </cell>
          <cell r="BK192" t="str">
            <v>-</v>
          </cell>
          <cell r="BL192" t="str">
            <v>-</v>
          </cell>
          <cell r="BM192" t="str">
            <v>-</v>
          </cell>
          <cell r="BN192" t="str">
            <v>-</v>
          </cell>
          <cell r="BO192" t="str">
            <v>-</v>
          </cell>
          <cell r="BP192" t="str">
            <v>DNB SY22-23</v>
          </cell>
        </row>
        <row r="193">
          <cell r="B193">
            <v>10000007811</v>
          </cell>
          <cell r="C193" t="str">
            <v>Pierre®</v>
          </cell>
          <cell r="D193" t="str">
            <v>-</v>
          </cell>
          <cell r="E193">
            <v>130</v>
          </cell>
          <cell r="F193" t="str">
            <v>AdvancePierre™ Fully Cooked Country Fried, Nugget Shaped Breaded Beef Steak Patties, 3.86 oz</v>
          </cell>
          <cell r="G193" t="str">
            <v>Country Fried Breaded Beef Steak Nugget, 3.85 oz.</v>
          </cell>
          <cell r="H193" t="str">
            <v>WG</v>
          </cell>
          <cell r="I193" t="str">
            <v>-</v>
          </cell>
          <cell r="J193" t="str">
            <v/>
          </cell>
          <cell r="K193">
            <v>24.06</v>
          </cell>
          <cell r="L193">
            <v>100</v>
          </cell>
          <cell r="M193" t="str">
            <v>7 pieces</v>
          </cell>
          <cell r="N193">
            <v>2</v>
          </cell>
          <cell r="O193">
            <v>1</v>
          </cell>
          <cell r="P193" t="str">
            <v>-</v>
          </cell>
          <cell r="Q193" t="str">
            <v>310</v>
          </cell>
          <cell r="R193" t="str">
            <v>20</v>
          </cell>
          <cell r="S193" t="str">
            <v>7</v>
          </cell>
          <cell r="T193" t="str">
            <v>380</v>
          </cell>
          <cell r="U193" t="str">
            <v>17</v>
          </cell>
          <cell r="V193" t="str">
            <v>16</v>
          </cell>
          <cell r="W193" t="str">
            <v>180</v>
          </cell>
          <cell r="X193" t="str">
            <v>1</v>
          </cell>
          <cell r="Y193" t="str">
            <v>50</v>
          </cell>
          <cell r="Z193" t="str">
            <v>2</v>
          </cell>
          <cell r="AA193" t="str">
            <v>0</v>
          </cell>
          <cell r="AB193" t="str">
            <v>Yes</v>
          </cell>
          <cell r="AC193" t="str">
            <v>-</v>
          </cell>
          <cell r="AE193" t="str">
            <v>-</v>
          </cell>
          <cell r="AF193" t="str">
            <v>-</v>
          </cell>
          <cell r="AG193" t="str">
            <v>-</v>
          </cell>
          <cell r="AH193" t="str">
            <v>-</v>
          </cell>
          <cell r="AI193" t="str">
            <v>-</v>
          </cell>
          <cell r="AK193" t="str">
            <v>-</v>
          </cell>
          <cell r="AL193" t="str">
            <v>-</v>
          </cell>
          <cell r="AM193" t="str">
            <v>CL</v>
          </cell>
          <cell r="AN193" t="str">
            <v>-</v>
          </cell>
          <cell r="AO193" t="str">
            <v>-</v>
          </cell>
          <cell r="AP193" t="str">
            <v>-</v>
          </cell>
          <cell r="AQ193" t="str">
            <v>-</v>
          </cell>
          <cell r="AR193" t="str">
            <v>-</v>
          </cell>
          <cell r="AS193" t="str">
            <v>-</v>
          </cell>
          <cell r="AT193" t="str">
            <v>No</v>
          </cell>
          <cell r="AU193" t="str">
            <v>-</v>
          </cell>
          <cell r="AV193" t="str">
            <v>-</v>
          </cell>
          <cell r="AW193" t="str">
            <v>-</v>
          </cell>
          <cell r="AX193" t="str">
            <v>-</v>
          </cell>
          <cell r="AY193" t="str">
            <v>Yes</v>
          </cell>
          <cell r="AZ193" t="str">
            <v>-</v>
          </cell>
          <cell r="BA193" t="str">
            <v>-</v>
          </cell>
          <cell r="BB193" t="str">
            <v>-</v>
          </cell>
          <cell r="BC193" t="str">
            <v>-</v>
          </cell>
          <cell r="BD193" t="str">
            <v>455</v>
          </cell>
          <cell r="BE193" t="str">
            <v>1</v>
          </cell>
          <cell r="BF193">
            <v>24.06</v>
          </cell>
          <cell r="BG193" t="str">
            <v>Bulk</v>
          </cell>
          <cell r="BH193" t="str">
            <v>-</v>
          </cell>
          <cell r="BI193" t="str">
            <v>-</v>
          </cell>
          <cell r="BJ193" t="str">
            <v>-</v>
          </cell>
          <cell r="BK193" t="str">
            <v>-</v>
          </cell>
          <cell r="BL193" t="str">
            <v>-</v>
          </cell>
          <cell r="BM193" t="str">
            <v>-</v>
          </cell>
          <cell r="BN193" t="str">
            <v>-</v>
          </cell>
          <cell r="BO193" t="str">
            <v>-</v>
          </cell>
          <cell r="BP193" t="str">
            <v>DNB SY20-21</v>
          </cell>
        </row>
        <row r="194">
          <cell r="B194">
            <v>10000014106</v>
          </cell>
          <cell r="C194" t="str">
            <v>Jimmy Dean®</v>
          </cell>
          <cell r="D194" t="str">
            <v>-</v>
          </cell>
          <cell r="E194">
            <v>100</v>
          </cell>
          <cell r="F194" t="str">
            <v>Jimmy Dean® Reduced Fat Country Sage Turkey Sausage Patties, 1.5 oz.</v>
          </cell>
          <cell r="G194" t="str">
            <v>Reduced Fat Country Sage Turkey Sausage Patties, 1.5 oz.</v>
          </cell>
          <cell r="H194" t="str">
            <v>-</v>
          </cell>
          <cell r="I194" t="str">
            <v>-</v>
          </cell>
          <cell r="J194" t="str">
            <v/>
          </cell>
          <cell r="K194">
            <v>10</v>
          </cell>
          <cell r="L194">
            <v>106</v>
          </cell>
          <cell r="M194" t="str">
            <v>1 piece</v>
          </cell>
          <cell r="N194">
            <v>0.75</v>
          </cell>
          <cell r="O194" t="str">
            <v>-</v>
          </cell>
          <cell r="P194" t="str">
            <v>-</v>
          </cell>
          <cell r="Q194" t="str">
            <v>80</v>
          </cell>
          <cell r="R194" t="str">
            <v>5</v>
          </cell>
          <cell r="S194" t="str">
            <v>1.5</v>
          </cell>
          <cell r="T194" t="str">
            <v>310</v>
          </cell>
          <cell r="U194" t="str">
            <v>1</v>
          </cell>
          <cell r="V194" t="str">
            <v>8</v>
          </cell>
          <cell r="W194" t="str">
            <v>45</v>
          </cell>
          <cell r="X194" t="str">
            <v>0</v>
          </cell>
          <cell r="Y194" t="str">
            <v>25</v>
          </cell>
          <cell r="Z194" t="str">
            <v>0</v>
          </cell>
          <cell r="AA194" t="str">
            <v>1</v>
          </cell>
          <cell r="AB194" t="str">
            <v>Yes</v>
          </cell>
          <cell r="AC194" t="str">
            <v>-</v>
          </cell>
          <cell r="AE194" t="str">
            <v>-</v>
          </cell>
          <cell r="AF194" t="str">
            <v>-</v>
          </cell>
          <cell r="AG194" t="str">
            <v>-</v>
          </cell>
          <cell r="AH194" t="str">
            <v>-</v>
          </cell>
          <cell r="AI194" t="str">
            <v>-</v>
          </cell>
          <cell r="AJ194" t="str">
            <v>-</v>
          </cell>
          <cell r="AK194" t="str">
            <v>-</v>
          </cell>
          <cell r="AL194">
            <v>0</v>
          </cell>
          <cell r="AM194" t="str">
            <v>CL</v>
          </cell>
          <cell r="AN194" t="str">
            <v>-</v>
          </cell>
          <cell r="AO194" t="str">
            <v>-</v>
          </cell>
          <cell r="AP194" t="str">
            <v>-</v>
          </cell>
          <cell r="AQ194" t="str">
            <v>-</v>
          </cell>
          <cell r="AR194" t="str">
            <v>-</v>
          </cell>
          <cell r="AS194" t="str">
            <v>-</v>
          </cell>
          <cell r="AT194" t="str">
            <v>Yes</v>
          </cell>
          <cell r="AU194" t="str">
            <v>-</v>
          </cell>
          <cell r="AV194" t="str">
            <v>-</v>
          </cell>
          <cell r="AW194" t="str">
            <v>-</v>
          </cell>
          <cell r="AX194" t="str">
            <v>-</v>
          </cell>
          <cell r="AY194" t="str">
            <v>-</v>
          </cell>
          <cell r="AZ194" t="str">
            <v>-</v>
          </cell>
          <cell r="BA194" t="str">
            <v>Yes</v>
          </cell>
          <cell r="BB194" t="str">
            <v>-</v>
          </cell>
          <cell r="BC194" t="str">
            <v>-</v>
          </cell>
          <cell r="BD194" t="str">
            <v>90</v>
          </cell>
          <cell r="BE194" t="str">
            <v>1</v>
          </cell>
          <cell r="BF194">
            <v>10</v>
          </cell>
          <cell r="BG194" t="str">
            <v>Bulk</v>
          </cell>
          <cell r="BH194" t="str">
            <v>Yes</v>
          </cell>
          <cell r="BI194" t="str">
            <v>Yes</v>
          </cell>
          <cell r="BJ194" t="str">
            <v>Yes</v>
          </cell>
          <cell r="BK194" t="str">
            <v>Yes</v>
          </cell>
          <cell r="BL194" t="str">
            <v>Yes</v>
          </cell>
          <cell r="BM194" t="str">
            <v>Yes</v>
          </cell>
          <cell r="BN194" t="str">
            <v>Yes</v>
          </cell>
          <cell r="BO194" t="str">
            <v>-</v>
          </cell>
          <cell r="BP194" t="str">
            <v>ACT</v>
          </cell>
        </row>
        <row r="195">
          <cell r="B195">
            <v>10000068112</v>
          </cell>
          <cell r="C195" t="str">
            <v>Pierre®</v>
          </cell>
          <cell r="D195" t="str">
            <v>-</v>
          </cell>
          <cell r="E195">
            <v>130</v>
          </cell>
          <cell r="F195" t="str">
            <v>AdvancePierre™ Fully Cooked Whole Grain Breaded Country Fried Nugget Shaped Beef Steak, 3.86 oz</v>
          </cell>
          <cell r="G195" t="str">
            <v>Country Fried Breaded Beef Nugget, 3.85 oz.</v>
          </cell>
          <cell r="H195" t="str">
            <v>WG</v>
          </cell>
          <cell r="I195" t="str">
            <v>-</v>
          </cell>
          <cell r="J195" t="str">
            <v/>
          </cell>
          <cell r="K195">
            <v>24.06</v>
          </cell>
          <cell r="L195">
            <v>100</v>
          </cell>
          <cell r="M195" t="str">
            <v>7 Pieces</v>
          </cell>
          <cell r="N195">
            <v>2</v>
          </cell>
          <cell r="O195">
            <v>1</v>
          </cell>
          <cell r="P195" t="str">
            <v>-</v>
          </cell>
          <cell r="Q195" t="str">
            <v>310</v>
          </cell>
          <cell r="R195" t="str">
            <v>20</v>
          </cell>
          <cell r="S195" t="str">
            <v>7</v>
          </cell>
          <cell r="T195" t="str">
            <v>380</v>
          </cell>
          <cell r="U195" t="str">
            <v>17</v>
          </cell>
          <cell r="V195" t="str">
            <v>16</v>
          </cell>
          <cell r="W195" t="str">
            <v>180</v>
          </cell>
          <cell r="X195" t="str">
            <v>1</v>
          </cell>
          <cell r="Y195" t="str">
            <v>50</v>
          </cell>
          <cell r="Z195" t="str">
            <v>2</v>
          </cell>
          <cell r="AA195" t="str">
            <v>0</v>
          </cell>
          <cell r="AB195" t="str">
            <v>Yes</v>
          </cell>
          <cell r="AC195" t="str">
            <v>-</v>
          </cell>
          <cell r="AE195" t="str">
            <v>-</v>
          </cell>
          <cell r="AF195" t="str">
            <v>-</v>
          </cell>
          <cell r="AG195" t="str">
            <v>-</v>
          </cell>
          <cell r="AH195" t="str">
            <v>-</v>
          </cell>
          <cell r="AI195" t="str">
            <v>-</v>
          </cell>
          <cell r="AK195" t="str">
            <v>-</v>
          </cell>
          <cell r="AL195" t="str">
            <v>-</v>
          </cell>
          <cell r="AM195" t="str">
            <v>CL</v>
          </cell>
          <cell r="AN195" t="str">
            <v>-</v>
          </cell>
          <cell r="AO195" t="str">
            <v>-</v>
          </cell>
          <cell r="AP195" t="str">
            <v>-</v>
          </cell>
          <cell r="AQ195" t="str">
            <v>-</v>
          </cell>
          <cell r="AR195" t="str">
            <v>-</v>
          </cell>
          <cell r="AS195" t="str">
            <v>-</v>
          </cell>
          <cell r="AT195" t="str">
            <v>No</v>
          </cell>
          <cell r="AU195" t="str">
            <v>-</v>
          </cell>
          <cell r="AV195" t="str">
            <v>-</v>
          </cell>
          <cell r="AW195" t="str">
            <v>-</v>
          </cell>
          <cell r="AX195" t="str">
            <v>-</v>
          </cell>
          <cell r="AY195" t="str">
            <v>Yes</v>
          </cell>
          <cell r="AZ195" t="str">
            <v>-</v>
          </cell>
          <cell r="BA195" t="str">
            <v>-</v>
          </cell>
          <cell r="BB195" t="str">
            <v>-</v>
          </cell>
          <cell r="BC195" t="str">
            <v>-</v>
          </cell>
          <cell r="BD195" t="str">
            <v>365</v>
          </cell>
          <cell r="BE195" t="str">
            <v>1</v>
          </cell>
          <cell r="BF195">
            <v>24.06</v>
          </cell>
          <cell r="BG195" t="str">
            <v>Bulk</v>
          </cell>
          <cell r="BH195" t="str">
            <v>-</v>
          </cell>
          <cell r="BI195" t="str">
            <v>-</v>
          </cell>
          <cell r="BJ195" t="str">
            <v>-</v>
          </cell>
          <cell r="BK195" t="str">
            <v>-</v>
          </cell>
          <cell r="BL195" t="str">
            <v>-</v>
          </cell>
          <cell r="BM195" t="str">
            <v>-</v>
          </cell>
          <cell r="BN195" t="str">
            <v>-</v>
          </cell>
          <cell r="BO195" t="str">
            <v>-</v>
          </cell>
          <cell r="BP195" t="str">
            <v>DNB SY20-21</v>
          </cell>
        </row>
        <row r="196">
          <cell r="B196">
            <v>10023780928</v>
          </cell>
          <cell r="C196" t="str">
            <v>Tyson®</v>
          </cell>
          <cell r="D196" t="str">
            <v>-</v>
          </cell>
          <cell r="E196">
            <v>130</v>
          </cell>
          <cell r="F196" t="str">
            <v>Tyson® Fully Cooked, Whole Grain Breaded Chicken Breast Chunks 0.69 oz.</v>
          </cell>
          <cell r="G196" t="str">
            <v>Whole Grain Breaded Chicken Nuggets, 0.69 oz.</v>
          </cell>
          <cell r="H196" t="str">
            <v>WG</v>
          </cell>
          <cell r="I196" t="str">
            <v>White</v>
          </cell>
          <cell r="J196" t="str">
            <v/>
          </cell>
          <cell r="K196">
            <v>10.85</v>
          </cell>
          <cell r="L196">
            <v>50</v>
          </cell>
          <cell r="M196" t="str">
            <v>5 pieces</v>
          </cell>
          <cell r="N196">
            <v>2</v>
          </cell>
          <cell r="O196">
            <v>1</v>
          </cell>
          <cell r="P196" t="str">
            <v>-</v>
          </cell>
          <cell r="Q196" t="str">
            <v>180</v>
          </cell>
          <cell r="R196" t="str">
            <v>10</v>
          </cell>
          <cell r="S196" t="str">
            <v>2</v>
          </cell>
          <cell r="T196" t="str">
            <v>380</v>
          </cell>
          <cell r="U196" t="str">
            <v>10</v>
          </cell>
          <cell r="V196" t="str">
            <v>13</v>
          </cell>
          <cell r="W196" t="str">
            <v>90</v>
          </cell>
          <cell r="X196" t="str">
            <v>0</v>
          </cell>
          <cell r="Y196" t="str">
            <v>35</v>
          </cell>
          <cell r="Z196" t="str">
            <v>1</v>
          </cell>
          <cell r="AA196" t="str">
            <v>0</v>
          </cell>
          <cell r="AB196" t="str">
            <v>Yes</v>
          </cell>
          <cell r="AC196" t="str">
            <v>-</v>
          </cell>
          <cell r="AD196" t="str">
            <v>CACFP</v>
          </cell>
          <cell r="AE196" t="str">
            <v>-</v>
          </cell>
          <cell r="AF196" t="str">
            <v>-</v>
          </cell>
          <cell r="AG196" t="str">
            <v>-</v>
          </cell>
          <cell r="AH196" t="str">
            <v>-</v>
          </cell>
          <cell r="AI196" t="str">
            <v>-</v>
          </cell>
          <cell r="AK196" t="str">
            <v>-</v>
          </cell>
          <cell r="AL196" t="str">
            <v>-</v>
          </cell>
          <cell r="AM196" t="str">
            <v>CL</v>
          </cell>
          <cell r="AN196" t="str">
            <v>-</v>
          </cell>
          <cell r="AO196" t="str">
            <v>-</v>
          </cell>
          <cell r="AP196" t="str">
            <v>-</v>
          </cell>
          <cell r="AQ196" t="str">
            <v>Yes</v>
          </cell>
          <cell r="AR196" t="str">
            <v>Yes</v>
          </cell>
          <cell r="AS196" t="str">
            <v>Yes</v>
          </cell>
          <cell r="AT196" t="str">
            <v>Yes</v>
          </cell>
          <cell r="AU196" t="str">
            <v>-</v>
          </cell>
          <cell r="AV196" t="str">
            <v>Yes</v>
          </cell>
          <cell r="AW196" t="str">
            <v>-</v>
          </cell>
          <cell r="AX196" t="str">
            <v>-</v>
          </cell>
          <cell r="AY196" t="str">
            <v>Yes</v>
          </cell>
          <cell r="AZ196" t="str">
            <v>Yes</v>
          </cell>
          <cell r="BA196" t="str">
            <v>-</v>
          </cell>
          <cell r="BB196" t="str">
            <v>-</v>
          </cell>
          <cell r="BC196" t="str">
            <v>-</v>
          </cell>
          <cell r="BD196" t="str">
            <v>365</v>
          </cell>
          <cell r="BE196" t="str">
            <v>2</v>
          </cell>
          <cell r="BF196">
            <v>5.4249999999999998</v>
          </cell>
          <cell r="BG196" t="str">
            <v>Bulk</v>
          </cell>
          <cell r="BH196" t="str">
            <v>-</v>
          </cell>
          <cell r="BI196" t="str">
            <v>-</v>
          </cell>
          <cell r="BJ196" t="str">
            <v>-</v>
          </cell>
          <cell r="BK196" t="str">
            <v>-</v>
          </cell>
          <cell r="BL196" t="str">
            <v>-</v>
          </cell>
          <cell r="BM196" t="str">
            <v>-</v>
          </cell>
          <cell r="BN196" t="str">
            <v>-</v>
          </cell>
          <cell r="BO196" t="str">
            <v>-</v>
          </cell>
          <cell r="BP196" t="str">
            <v>DNB SY22-23</v>
          </cell>
        </row>
        <row r="197">
          <cell r="B197">
            <v>10000004505</v>
          </cell>
          <cell r="C197" t="str">
            <v>AdvancePierre™</v>
          </cell>
          <cell r="D197" t="str">
            <v>-</v>
          </cell>
          <cell r="E197">
            <v>130</v>
          </cell>
          <cell r="F197" t="str">
            <v>AdvancePierre™ Super Rib™ Beef Rib Pattie with Built-In BBQ Sauce, 2.61 oz.</v>
          </cell>
          <cell r="G197" t="str">
            <v>Super Rib™ Beef Rib Pattie with Built-In BBQ Sauce, 2.61 oz.</v>
          </cell>
          <cell r="H197" t="str">
            <v>-</v>
          </cell>
          <cell r="I197" t="str">
            <v>-</v>
          </cell>
          <cell r="J197" t="str">
            <v/>
          </cell>
          <cell r="K197">
            <v>32.630000000000003</v>
          </cell>
          <cell r="L197">
            <v>200</v>
          </cell>
          <cell r="M197" t="str">
            <v>1 piece</v>
          </cell>
          <cell r="N197">
            <v>2</v>
          </cell>
          <cell r="O197" t="str">
            <v>-</v>
          </cell>
          <cell r="P197" t="str">
            <v>-</v>
          </cell>
          <cell r="Q197" t="str">
            <v>130</v>
          </cell>
          <cell r="R197" t="str">
            <v>7</v>
          </cell>
          <cell r="S197" t="str">
            <v>3</v>
          </cell>
          <cell r="T197" t="str">
            <v>380</v>
          </cell>
          <cell r="U197" t="str">
            <v>6</v>
          </cell>
          <cell r="V197" t="str">
            <v>12</v>
          </cell>
          <cell r="W197" t="str">
            <v>60</v>
          </cell>
          <cell r="X197" t="str">
            <v>0</v>
          </cell>
          <cell r="Y197" t="str">
            <v>35</v>
          </cell>
          <cell r="Z197" t="str">
            <v>1</v>
          </cell>
          <cell r="AA197" t="str">
            <v>4</v>
          </cell>
          <cell r="AB197" t="str">
            <v>Yes</v>
          </cell>
          <cell r="AC197" t="str">
            <v>-</v>
          </cell>
          <cell r="AE197" t="str">
            <v>-</v>
          </cell>
          <cell r="AF197" t="str">
            <v>-</v>
          </cell>
          <cell r="AG197" t="str">
            <v>-</v>
          </cell>
          <cell r="AH197" t="str">
            <v>-</v>
          </cell>
          <cell r="AI197" t="str">
            <v>-</v>
          </cell>
          <cell r="AK197" t="str">
            <v>-</v>
          </cell>
          <cell r="AL197" t="str">
            <v>-</v>
          </cell>
          <cell r="AM197" t="str">
            <v>CY</v>
          </cell>
          <cell r="AN197" t="str">
            <v>-</v>
          </cell>
          <cell r="AO197" t="str">
            <v>-</v>
          </cell>
          <cell r="AP197" t="str">
            <v>-</v>
          </cell>
          <cell r="AQ197" t="str">
            <v>-</v>
          </cell>
          <cell r="AR197" t="str">
            <v>-</v>
          </cell>
          <cell r="AS197" t="str">
            <v>-</v>
          </cell>
          <cell r="AT197" t="str">
            <v>Yes</v>
          </cell>
          <cell r="AU197" t="str">
            <v>-</v>
          </cell>
          <cell r="AV197" t="str">
            <v>Yes</v>
          </cell>
          <cell r="AW197" t="str">
            <v>-</v>
          </cell>
          <cell r="AX197" t="str">
            <v>-</v>
          </cell>
          <cell r="AY197" t="str">
            <v>-</v>
          </cell>
          <cell r="AZ197" t="str">
            <v>-</v>
          </cell>
          <cell r="BA197" t="str">
            <v>-</v>
          </cell>
          <cell r="BB197" t="str">
            <v>-</v>
          </cell>
          <cell r="BC197" t="str">
            <v>-</v>
          </cell>
          <cell r="BD197" t="str">
            <v>455</v>
          </cell>
          <cell r="BE197" t="str">
            <v>1</v>
          </cell>
          <cell r="BF197">
            <v>32.630000000000003</v>
          </cell>
          <cell r="BG197" t="str">
            <v>Bulk</v>
          </cell>
          <cell r="BH197" t="str">
            <v>-</v>
          </cell>
          <cell r="BI197" t="str">
            <v>-</v>
          </cell>
          <cell r="BJ197" t="str">
            <v>-</v>
          </cell>
          <cell r="BK197" t="str">
            <v>-</v>
          </cell>
          <cell r="BL197" t="str">
            <v>-</v>
          </cell>
          <cell r="BM197" t="str">
            <v>-</v>
          </cell>
          <cell r="BN197" t="str">
            <v>-</v>
          </cell>
          <cell r="BO197" t="str">
            <v>-</v>
          </cell>
          <cell r="BP197" t="str">
            <v>DNB SY21-22</v>
          </cell>
        </row>
        <row r="198">
          <cell r="B198">
            <v>10000014531</v>
          </cell>
          <cell r="C198" t="str">
            <v>AdvancePierre™</v>
          </cell>
          <cell r="D198" t="str">
            <v>-</v>
          </cell>
          <cell r="E198">
            <v>130</v>
          </cell>
          <cell r="F198" t="str">
            <v>AdvancePierre™ Fully Cooked Flamebroiled Rib Shaped Beef Patties with Smoke Flavor Added, 2.61 oz</v>
          </cell>
          <cell r="G198" t="str">
            <v>Super Rib™ Beef Rib Pattie with Built-In BBQ Sauce, 2.61 oz.</v>
          </cell>
          <cell r="H198" t="str">
            <v>-</v>
          </cell>
          <cell r="I198" t="str">
            <v>-</v>
          </cell>
          <cell r="J198" t="str">
            <v/>
          </cell>
          <cell r="K198">
            <v>16.309999999999999</v>
          </cell>
          <cell r="L198">
            <v>100</v>
          </cell>
          <cell r="M198" t="str">
            <v>1 piece</v>
          </cell>
          <cell r="N198">
            <v>2</v>
          </cell>
          <cell r="O198" t="str">
            <v>-</v>
          </cell>
          <cell r="P198" t="str">
            <v>-</v>
          </cell>
          <cell r="Q198" t="str">
            <v>190</v>
          </cell>
          <cell r="R198" t="str">
            <v>14</v>
          </cell>
          <cell r="S198" t="str">
            <v>6</v>
          </cell>
          <cell r="T198" t="str">
            <v>380</v>
          </cell>
          <cell r="U198" t="str">
            <v>6</v>
          </cell>
          <cell r="V198" t="str">
            <v>10</v>
          </cell>
          <cell r="W198" t="str">
            <v>130</v>
          </cell>
          <cell r="X198" t="str">
            <v>1</v>
          </cell>
          <cell r="Y198" t="str">
            <v>30</v>
          </cell>
          <cell r="Z198" t="str">
            <v>0</v>
          </cell>
          <cell r="AA198" t="str">
            <v>4</v>
          </cell>
          <cell r="AB198" t="str">
            <v>Yes</v>
          </cell>
          <cell r="AC198" t="str">
            <v>-</v>
          </cell>
          <cell r="AE198" t="str">
            <v>-</v>
          </cell>
          <cell r="AF198" t="str">
            <v>-</v>
          </cell>
          <cell r="AG198" t="str">
            <v>-</v>
          </cell>
          <cell r="AH198" t="str">
            <v>-</v>
          </cell>
          <cell r="AI198" t="str">
            <v>-</v>
          </cell>
          <cell r="AK198" t="str">
            <v>-</v>
          </cell>
          <cell r="AL198" t="str">
            <v>-</v>
          </cell>
          <cell r="AM198" t="str">
            <v>CL</v>
          </cell>
          <cell r="AN198" t="str">
            <v>-</v>
          </cell>
          <cell r="AO198" t="str">
            <v>-</v>
          </cell>
          <cell r="AP198" t="str">
            <v>-</v>
          </cell>
          <cell r="AQ198" t="str">
            <v>-</v>
          </cell>
          <cell r="AR198" t="str">
            <v>-</v>
          </cell>
          <cell r="AS198" t="str">
            <v>-</v>
          </cell>
          <cell r="AT198" t="str">
            <v>No</v>
          </cell>
          <cell r="AU198" t="str">
            <v>-</v>
          </cell>
          <cell r="AV198" t="str">
            <v>Yes</v>
          </cell>
          <cell r="AW198" t="str">
            <v>-</v>
          </cell>
          <cell r="AX198" t="str">
            <v>-</v>
          </cell>
          <cell r="AY198" t="str">
            <v>-</v>
          </cell>
          <cell r="AZ198" t="str">
            <v>-</v>
          </cell>
          <cell r="BA198" t="str">
            <v>-</v>
          </cell>
          <cell r="BB198" t="str">
            <v>-</v>
          </cell>
          <cell r="BC198" t="str">
            <v>-</v>
          </cell>
          <cell r="BD198" t="str">
            <v>365</v>
          </cell>
          <cell r="BE198" t="str">
            <v>1</v>
          </cell>
          <cell r="BF198">
            <v>16.309999999999999</v>
          </cell>
          <cell r="BG198" t="str">
            <v>Bulk</v>
          </cell>
          <cell r="BH198" t="str">
            <v>-</v>
          </cell>
          <cell r="BI198" t="str">
            <v>-</v>
          </cell>
          <cell r="BJ198" t="str">
            <v>-</v>
          </cell>
          <cell r="BK198" t="str">
            <v>-</v>
          </cell>
          <cell r="BL198" t="str">
            <v>-</v>
          </cell>
          <cell r="BM198" t="str">
            <v>-</v>
          </cell>
          <cell r="BN198" t="str">
            <v>-</v>
          </cell>
          <cell r="BO198" t="str">
            <v>-</v>
          </cell>
          <cell r="BP198" t="str">
            <v>DNB SY21-22</v>
          </cell>
        </row>
        <row r="199">
          <cell r="B199">
            <v>10000045310</v>
          </cell>
          <cell r="C199" t="str">
            <v>AdvancePierre™</v>
          </cell>
          <cell r="D199" t="str">
            <v>-</v>
          </cell>
          <cell r="E199">
            <v>130</v>
          </cell>
          <cell r="F199" t="str">
            <v>AdvancePierre™ Fully Cooked Flamebroiled Rib Shaped Pork Patties flavored with BBQ Sauce, 2.5 oz</v>
          </cell>
          <cell r="G199" t="str">
            <v>Super Rib™Pork Rib Pattie With Built-In BBQ Sauce, 2.5 oz.</v>
          </cell>
          <cell r="H199" t="str">
            <v>-</v>
          </cell>
          <cell r="I199" t="str">
            <v>-</v>
          </cell>
          <cell r="J199" t="str">
            <v/>
          </cell>
          <cell r="K199">
            <v>15.63</v>
          </cell>
          <cell r="L199">
            <v>100</v>
          </cell>
          <cell r="M199" t="str">
            <v>1 piece</v>
          </cell>
          <cell r="N199">
            <v>2</v>
          </cell>
          <cell r="O199" t="str">
            <v>-</v>
          </cell>
          <cell r="P199" t="str">
            <v>-</v>
          </cell>
          <cell r="Q199" t="str">
            <v>120</v>
          </cell>
          <cell r="R199" t="str">
            <v>6</v>
          </cell>
          <cell r="S199" t="str">
            <v>2</v>
          </cell>
          <cell r="T199" t="str">
            <v>380</v>
          </cell>
          <cell r="U199" t="str">
            <v>7</v>
          </cell>
          <cell r="V199" t="str">
            <v>11</v>
          </cell>
          <cell r="W199" t="str">
            <v>50</v>
          </cell>
          <cell r="X199" t="str">
            <v>0</v>
          </cell>
          <cell r="Y199" t="str">
            <v>25</v>
          </cell>
          <cell r="Z199" t="str">
            <v>1</v>
          </cell>
          <cell r="AA199" t="str">
            <v>5</v>
          </cell>
          <cell r="AB199" t="str">
            <v>Yes</v>
          </cell>
          <cell r="AC199" t="str">
            <v>-</v>
          </cell>
          <cell r="AE199" t="str">
            <v>-</v>
          </cell>
          <cell r="AF199" t="str">
            <v>-</v>
          </cell>
          <cell r="AG199" t="str">
            <v>-</v>
          </cell>
          <cell r="AH199" t="str">
            <v>-</v>
          </cell>
          <cell r="AI199" t="str">
            <v>-</v>
          </cell>
          <cell r="AK199" t="str">
            <v>-</v>
          </cell>
          <cell r="AL199" t="str">
            <v>-</v>
          </cell>
          <cell r="AM199" t="str">
            <v>CL</v>
          </cell>
          <cell r="AN199" t="str">
            <v>-</v>
          </cell>
          <cell r="AO199" t="str">
            <v>-</v>
          </cell>
          <cell r="AP199" t="str">
            <v>-</v>
          </cell>
          <cell r="AQ199" t="str">
            <v>-</v>
          </cell>
          <cell r="AR199" t="str">
            <v>-</v>
          </cell>
          <cell r="AS199" t="str">
            <v>-</v>
          </cell>
          <cell r="AT199" t="str">
            <v>No</v>
          </cell>
          <cell r="AU199" t="str">
            <v>-</v>
          </cell>
          <cell r="AV199" t="str">
            <v>Yes</v>
          </cell>
          <cell r="AW199" t="str">
            <v>-</v>
          </cell>
          <cell r="AX199" t="str">
            <v>-</v>
          </cell>
          <cell r="AY199" t="str">
            <v>-</v>
          </cell>
          <cell r="AZ199" t="str">
            <v>-</v>
          </cell>
          <cell r="BA199" t="str">
            <v>-</v>
          </cell>
          <cell r="BB199" t="str">
            <v>-</v>
          </cell>
          <cell r="BC199" t="str">
            <v>-</v>
          </cell>
          <cell r="BD199" t="str">
            <v>365</v>
          </cell>
          <cell r="BE199" t="str">
            <v>1</v>
          </cell>
          <cell r="BF199">
            <v>15.63</v>
          </cell>
          <cell r="BG199" t="str">
            <v>Bulk</v>
          </cell>
          <cell r="BH199" t="str">
            <v>-</v>
          </cell>
          <cell r="BI199" t="str">
            <v>-</v>
          </cell>
          <cell r="BJ199" t="str">
            <v>-</v>
          </cell>
          <cell r="BK199" t="str">
            <v>-</v>
          </cell>
          <cell r="BL199" t="str">
            <v>-</v>
          </cell>
          <cell r="BM199" t="str">
            <v>-</v>
          </cell>
          <cell r="BN199" t="str">
            <v>-</v>
          </cell>
          <cell r="BO199" t="str">
            <v>-</v>
          </cell>
          <cell r="BP199" t="str">
            <v>DNB SY21-22</v>
          </cell>
        </row>
        <row r="200">
          <cell r="B200">
            <v>10264360928</v>
          </cell>
          <cell r="C200" t="str">
            <v>Tyson®</v>
          </cell>
          <cell r="D200" t="str">
            <v>-</v>
          </cell>
          <cell r="E200">
            <v>130</v>
          </cell>
          <cell r="F200" t="str">
            <v>Tyson® Mesquite Glazed Chicken Drumsticks</v>
          </cell>
          <cell r="G200" t="str">
            <v>Mesquite Glazed Chicken Drumsticks</v>
          </cell>
          <cell r="H200" t="str">
            <v>-</v>
          </cell>
          <cell r="I200" t="str">
            <v>Dark</v>
          </cell>
          <cell r="J200" t="str">
            <v>100103D</v>
          </cell>
          <cell r="K200">
            <v>30</v>
          </cell>
          <cell r="L200" t="str">
            <v>80-128, avg 105</v>
          </cell>
          <cell r="M200" t="str">
            <v>1 piece</v>
          </cell>
          <cell r="N200">
            <v>2.5</v>
          </cell>
          <cell r="O200" t="str">
            <v>-</v>
          </cell>
          <cell r="P200" t="str">
            <v>-</v>
          </cell>
          <cell r="Q200" t="str">
            <v>180</v>
          </cell>
          <cell r="R200" t="str">
            <v>11</v>
          </cell>
          <cell r="S200" t="str">
            <v>2.5</v>
          </cell>
          <cell r="T200" t="str">
            <v>310</v>
          </cell>
          <cell r="U200" t="str">
            <v>4</v>
          </cell>
          <cell r="V200" t="str">
            <v>16</v>
          </cell>
          <cell r="W200" t="str">
            <v>100</v>
          </cell>
          <cell r="X200" t="str">
            <v>0</v>
          </cell>
          <cell r="Y200" t="str">
            <v>85</v>
          </cell>
          <cell r="Z200" t="str">
            <v>0</v>
          </cell>
          <cell r="AA200" t="str">
            <v>0</v>
          </cell>
          <cell r="AB200" t="str">
            <v/>
          </cell>
          <cell r="AC200" t="str">
            <v>-</v>
          </cell>
          <cell r="AE200" t="str">
            <v>CSC</v>
          </cell>
          <cell r="AF200" t="str">
            <v>CSC</v>
          </cell>
          <cell r="AG200" t="str">
            <v>CSC</v>
          </cell>
          <cell r="AH200" t="str">
            <v>CSC</v>
          </cell>
          <cell r="AI200" t="str">
            <v>CSC</v>
          </cell>
          <cell r="AJ200" t="str">
            <v>CSC</v>
          </cell>
          <cell r="AK200">
            <v>10</v>
          </cell>
          <cell r="AL200">
            <v>10</v>
          </cell>
          <cell r="AM200" t="str">
            <v>SUB</v>
          </cell>
          <cell r="AN200" t="str">
            <v>-</v>
          </cell>
          <cell r="AO200" t="str">
            <v>-</v>
          </cell>
          <cell r="AP200" t="str">
            <v>-</v>
          </cell>
          <cell r="AQ200" t="str">
            <v>Yes</v>
          </cell>
          <cell r="AR200" t="str">
            <v>Yes</v>
          </cell>
          <cell r="AS200" t="str">
            <v>Yes</v>
          </cell>
          <cell r="AT200" t="str">
            <v>Yes</v>
          </cell>
          <cell r="AU200" t="str">
            <v>-</v>
          </cell>
          <cell r="AV200" t="str">
            <v>-</v>
          </cell>
          <cell r="AW200" t="str">
            <v>-</v>
          </cell>
          <cell r="AX200" t="str">
            <v>-</v>
          </cell>
          <cell r="AY200" t="str">
            <v>-</v>
          </cell>
          <cell r="AZ200" t="str">
            <v>-</v>
          </cell>
          <cell r="BA200" t="str">
            <v>Yes</v>
          </cell>
          <cell r="BB200" t="str">
            <v>-</v>
          </cell>
          <cell r="BC200" t="str">
            <v>-</v>
          </cell>
          <cell r="BD200" t="str">
            <v>365</v>
          </cell>
          <cell r="BE200" t="str">
            <v>4</v>
          </cell>
          <cell r="BF200">
            <v>7.5</v>
          </cell>
          <cell r="BG200" t="str">
            <v>Bulk</v>
          </cell>
          <cell r="BH200" t="str">
            <v>Yes</v>
          </cell>
          <cell r="BI200" t="str">
            <v>Yes</v>
          </cell>
          <cell r="BJ200" t="str">
            <v>Yes</v>
          </cell>
          <cell r="BK200" t="str">
            <v>Yes</v>
          </cell>
          <cell r="BL200" t="str">
            <v>Yes</v>
          </cell>
          <cell r="BM200" t="str">
            <v>Yes</v>
          </cell>
          <cell r="BN200" t="str">
            <v>Yes</v>
          </cell>
          <cell r="BO200" t="str">
            <v>Yes</v>
          </cell>
          <cell r="BP200" t="str">
            <v>ACT</v>
          </cell>
        </row>
        <row r="201">
          <cell r="B201">
            <v>10294940928</v>
          </cell>
          <cell r="C201" t="str">
            <v>Tyson®</v>
          </cell>
          <cell r="D201" t="str">
            <v>Mega Minis®</v>
          </cell>
          <cell r="E201">
            <v>130</v>
          </cell>
          <cell r="F201" t="str">
            <v>Tyson Mega Minis® Fully Cooked, Whole Grain Breaded Waffle Flavored Made With Whole Muscle Chicken Chunks, 0.54 oz.</v>
          </cell>
          <cell r="G201" t="str">
            <v>Mega Minis® Whole Grain Breaded Waffle Flavored MWWM Chicken Chunks, 0.54 oz.</v>
          </cell>
          <cell r="H201" t="str">
            <v>WG</v>
          </cell>
          <cell r="I201" t="str">
            <v>White</v>
          </cell>
          <cell r="J201" t="str">
            <v>100103W</v>
          </cell>
          <cell r="K201">
            <v>30.26</v>
          </cell>
          <cell r="L201">
            <v>149</v>
          </cell>
          <cell r="M201" t="str">
            <v>6 pieces</v>
          </cell>
          <cell r="N201">
            <v>1</v>
          </cell>
          <cell r="O201">
            <v>1</v>
          </cell>
          <cell r="P201" t="str">
            <v>-</v>
          </cell>
          <cell r="Q201" t="str">
            <v>210</v>
          </cell>
          <cell r="R201" t="str">
            <v>11</v>
          </cell>
          <cell r="S201" t="str">
            <v>2</v>
          </cell>
          <cell r="T201" t="str">
            <v>320</v>
          </cell>
          <cell r="U201" t="str">
            <v>13</v>
          </cell>
          <cell r="V201" t="str">
            <v>13</v>
          </cell>
          <cell r="W201" t="str">
            <v>100</v>
          </cell>
          <cell r="X201" t="str">
            <v>0</v>
          </cell>
          <cell r="Y201" t="str">
            <v>30</v>
          </cell>
          <cell r="Z201" t="str">
            <v>2</v>
          </cell>
          <cell r="AA201" t="str">
            <v>2</v>
          </cell>
          <cell r="AB201" t="str">
            <v>Yes</v>
          </cell>
          <cell r="AC201" t="str">
            <v>KTKA</v>
          </cell>
          <cell r="AE201" t="str">
            <v>-</v>
          </cell>
          <cell r="AF201" t="str">
            <v>CSC</v>
          </cell>
          <cell r="AG201" t="str">
            <v>CSC</v>
          </cell>
          <cell r="AH201" t="str">
            <v>CSC</v>
          </cell>
          <cell r="AI201" t="str">
            <v>CSC</v>
          </cell>
          <cell r="AJ201" t="str">
            <v>CSC</v>
          </cell>
          <cell r="AK201" t="str">
            <v>-</v>
          </cell>
          <cell r="AL201" t="str">
            <v>-</v>
          </cell>
          <cell r="AM201" t="str">
            <v>SUB</v>
          </cell>
          <cell r="AN201" t="str">
            <v>-</v>
          </cell>
          <cell r="AO201" t="str">
            <v>-</v>
          </cell>
          <cell r="AP201" t="str">
            <v>-</v>
          </cell>
          <cell r="AQ201" t="str">
            <v>Yes</v>
          </cell>
          <cell r="AR201" t="str">
            <v>Yes</v>
          </cell>
          <cell r="AS201" t="str">
            <v>Yes</v>
          </cell>
          <cell r="AT201" t="str">
            <v>Yes</v>
          </cell>
          <cell r="AU201" t="str">
            <v>-</v>
          </cell>
          <cell r="AV201" t="str">
            <v>-</v>
          </cell>
          <cell r="AW201" t="str">
            <v>-</v>
          </cell>
          <cell r="AX201" t="str">
            <v>-</v>
          </cell>
          <cell r="AY201" t="str">
            <v>Yes</v>
          </cell>
          <cell r="AZ201" t="str">
            <v>Yes</v>
          </cell>
          <cell r="BA201" t="str">
            <v>-</v>
          </cell>
          <cell r="BB201" t="str">
            <v>-</v>
          </cell>
          <cell r="BC201" t="str">
            <v>-</v>
          </cell>
          <cell r="BD201" t="str">
            <v>365</v>
          </cell>
          <cell r="BE201" t="str">
            <v>6</v>
          </cell>
          <cell r="BF201">
            <v>5.0433333333333339</v>
          </cell>
          <cell r="BG201" t="str">
            <v>Bulk</v>
          </cell>
          <cell r="BH201" t="str">
            <v>Yes</v>
          </cell>
          <cell r="BI201" t="str">
            <v>Yes</v>
          </cell>
          <cell r="BJ201" t="str">
            <v>Yes</v>
          </cell>
          <cell r="BK201" t="str">
            <v>Yes</v>
          </cell>
          <cell r="BL201" t="str">
            <v>Yes</v>
          </cell>
          <cell r="BM201" t="str">
            <v>Yes</v>
          </cell>
          <cell r="BN201" t="str">
            <v>Yes</v>
          </cell>
          <cell r="BO201" t="str">
            <v>-</v>
          </cell>
          <cell r="BP201" t="str">
            <v>DNB SY25-26</v>
          </cell>
        </row>
        <row r="202">
          <cell r="B202">
            <v>10300160928</v>
          </cell>
          <cell r="C202" t="str">
            <v>Tyson®</v>
          </cell>
          <cell r="D202" t="str">
            <v>-</v>
          </cell>
          <cell r="E202">
            <v>130</v>
          </cell>
          <cell r="F202" t="str">
            <v>Tyson® Fully Cooked, Whole Grain Breaded Hot 'N Spicy Chicken Drumsticks</v>
          </cell>
          <cell r="G202" t="str">
            <v>Whole Grain Breaded Hot 'N Spicy Chicken Drumsticks</v>
          </cell>
          <cell r="H202" t="str">
            <v>WG</v>
          </cell>
          <cell r="I202" t="str">
            <v>Dark</v>
          </cell>
          <cell r="J202" t="str">
            <v>100103D</v>
          </cell>
          <cell r="K202">
            <v>29.64</v>
          </cell>
          <cell r="L202" t="str">
            <v>72-113, avg 92</v>
          </cell>
          <cell r="M202" t="str">
            <v>1 piece</v>
          </cell>
          <cell r="N202">
            <v>2</v>
          </cell>
          <cell r="O202">
            <v>0.75</v>
          </cell>
          <cell r="P202" t="str">
            <v>-</v>
          </cell>
          <cell r="Q202" t="str">
            <v>210</v>
          </cell>
          <cell r="R202" t="str">
            <v>12</v>
          </cell>
          <cell r="S202" t="str">
            <v>2.5</v>
          </cell>
          <cell r="T202" t="str">
            <v>380</v>
          </cell>
          <cell r="U202" t="str">
            <v>7</v>
          </cell>
          <cell r="V202" t="str">
            <v>17</v>
          </cell>
          <cell r="W202" t="str">
            <v>110</v>
          </cell>
          <cell r="X202" t="str">
            <v>0</v>
          </cell>
          <cell r="Y202" t="str">
            <v>85</v>
          </cell>
          <cell r="Z202" t="str">
            <v>1</v>
          </cell>
          <cell r="AA202" t="str">
            <v>0</v>
          </cell>
          <cell r="AB202" t="str">
            <v/>
          </cell>
          <cell r="AC202" t="str">
            <v>KTKA</v>
          </cell>
          <cell r="AE202" t="str">
            <v>-</v>
          </cell>
          <cell r="AF202" t="str">
            <v>CSC</v>
          </cell>
          <cell r="AG202" t="str">
            <v>CSC</v>
          </cell>
          <cell r="AH202" t="str">
            <v>CSC</v>
          </cell>
          <cell r="AI202" t="str">
            <v>CSC</v>
          </cell>
          <cell r="AJ202" t="str">
            <v>CSC</v>
          </cell>
          <cell r="AK202" t="str">
            <v>-</v>
          </cell>
          <cell r="AL202">
            <v>0</v>
          </cell>
          <cell r="AM202" t="str">
            <v>SUB</v>
          </cell>
          <cell r="AN202">
            <v>16660100928</v>
          </cell>
          <cell r="AO202" t="str">
            <v>-</v>
          </cell>
          <cell r="AP202" t="str">
            <v>-</v>
          </cell>
          <cell r="AQ202" t="str">
            <v>Yes</v>
          </cell>
          <cell r="AR202" t="str">
            <v>Yes</v>
          </cell>
          <cell r="AS202" t="str">
            <v>Yes</v>
          </cell>
          <cell r="AT202" t="str">
            <v>Yes</v>
          </cell>
          <cell r="AU202" t="str">
            <v>-</v>
          </cell>
          <cell r="AV202" t="str">
            <v>-</v>
          </cell>
          <cell r="AW202" t="str">
            <v>-</v>
          </cell>
          <cell r="AX202" t="str">
            <v>-</v>
          </cell>
          <cell r="AY202" t="str">
            <v>Yes</v>
          </cell>
          <cell r="AZ202" t="str">
            <v>Yes</v>
          </cell>
          <cell r="BA202" t="str">
            <v>-</v>
          </cell>
          <cell r="BB202" t="str">
            <v>-</v>
          </cell>
          <cell r="BC202" t="str">
            <v>-</v>
          </cell>
          <cell r="BD202" t="str">
            <v>365</v>
          </cell>
          <cell r="BE202" t="str">
            <v>4</v>
          </cell>
          <cell r="BF202">
            <v>7.41</v>
          </cell>
          <cell r="BG202" t="str">
            <v>Bulk</v>
          </cell>
          <cell r="BH202" t="str">
            <v>Yes</v>
          </cell>
          <cell r="BI202" t="str">
            <v>Yes</v>
          </cell>
          <cell r="BJ202" t="str">
            <v>Yes</v>
          </cell>
          <cell r="BK202" t="str">
            <v>Yes</v>
          </cell>
          <cell r="BL202" t="str">
            <v>Yes</v>
          </cell>
          <cell r="BM202" t="str">
            <v>Yes</v>
          </cell>
          <cell r="BN202" t="str">
            <v>Yes</v>
          </cell>
          <cell r="BO202" t="str">
            <v>-</v>
          </cell>
          <cell r="BP202" t="str">
            <v>DNB SY24-25</v>
          </cell>
        </row>
        <row r="203">
          <cell r="B203">
            <v>10000025446</v>
          </cell>
          <cell r="C203" t="str">
            <v>Jimmy Dean®</v>
          </cell>
          <cell r="D203" t="str">
            <v>-</v>
          </cell>
          <cell r="E203">
            <v>130</v>
          </cell>
          <cell r="F203" t="str">
            <v>Jimmy Dean® Fully Cooked, All Natural*, Formed Pork Sausage Patties, Mild, No MSG, CN, 3.25", 1.5 oz.</v>
          </cell>
          <cell r="G203" t="str">
            <v>Mild Pork Sausage Patties, 1.50 oz.</v>
          </cell>
          <cell r="H203" t="str">
            <v>-</v>
          </cell>
          <cell r="I203" t="str">
            <v>-</v>
          </cell>
          <cell r="J203" t="str">
            <v/>
          </cell>
          <cell r="K203">
            <v>10</v>
          </cell>
          <cell r="L203">
            <v>107</v>
          </cell>
          <cell r="M203" t="str">
            <v>1 piece</v>
          </cell>
          <cell r="N203">
            <v>0.75</v>
          </cell>
          <cell r="O203" t="str">
            <v>-</v>
          </cell>
          <cell r="P203" t="str">
            <v>-</v>
          </cell>
          <cell r="Q203" t="str">
            <v>180</v>
          </cell>
          <cell r="R203" t="str">
            <v>17</v>
          </cell>
          <cell r="S203" t="str">
            <v>6</v>
          </cell>
          <cell r="T203" t="str">
            <v>320</v>
          </cell>
          <cell r="U203" t="str">
            <v>1</v>
          </cell>
          <cell r="V203" t="str">
            <v>5</v>
          </cell>
          <cell r="W203" t="str">
            <v>150</v>
          </cell>
          <cell r="X203" t="str">
            <v>0</v>
          </cell>
          <cell r="Y203" t="str">
            <v>25</v>
          </cell>
          <cell r="Z203" t="str">
            <v>0</v>
          </cell>
          <cell r="AA203" t="str">
            <v>0</v>
          </cell>
          <cell r="AB203" t="str">
            <v>Yes</v>
          </cell>
          <cell r="AC203" t="str">
            <v>-</v>
          </cell>
          <cell r="AD203" t="str">
            <v>CACFP</v>
          </cell>
          <cell r="AE203" t="str">
            <v>-</v>
          </cell>
          <cell r="AF203" t="str">
            <v>-</v>
          </cell>
          <cell r="AG203" t="str">
            <v>-</v>
          </cell>
          <cell r="AH203" t="str">
            <v>-</v>
          </cell>
          <cell r="AI203" t="str">
            <v>-</v>
          </cell>
          <cell r="AJ203" t="str">
            <v>CSC</v>
          </cell>
          <cell r="AK203">
            <v>25</v>
          </cell>
          <cell r="AL203">
            <v>25</v>
          </cell>
          <cell r="AM203" t="str">
            <v>CL</v>
          </cell>
          <cell r="AN203" t="str">
            <v>-</v>
          </cell>
          <cell r="AO203" t="str">
            <v>-</v>
          </cell>
          <cell r="AP203" t="str">
            <v>-</v>
          </cell>
          <cell r="AQ203" t="str">
            <v>Yes</v>
          </cell>
          <cell r="AR203" t="str">
            <v>Yes</v>
          </cell>
          <cell r="AS203" t="str">
            <v>Yes</v>
          </cell>
          <cell r="AT203" t="str">
            <v>Pending</v>
          </cell>
          <cell r="AU203" t="str">
            <v>-</v>
          </cell>
          <cell r="AV203" t="str">
            <v>-</v>
          </cell>
          <cell r="AW203" t="str">
            <v>-</v>
          </cell>
          <cell r="AX203" t="str">
            <v>-</v>
          </cell>
          <cell r="AY203" t="str">
            <v>-</v>
          </cell>
          <cell r="AZ203" t="str">
            <v>-</v>
          </cell>
          <cell r="BA203" t="str">
            <v>Yes</v>
          </cell>
          <cell r="BB203" t="str">
            <v>-</v>
          </cell>
          <cell r="BC203" t="str">
            <v>-</v>
          </cell>
          <cell r="BD203" t="str">
            <v>180</v>
          </cell>
          <cell r="BE203" t="str">
            <v>1</v>
          </cell>
          <cell r="BF203">
            <v>10</v>
          </cell>
          <cell r="BG203" t="str">
            <v>Bulk</v>
          </cell>
          <cell r="BH203" t="str">
            <v>-</v>
          </cell>
          <cell r="BI203" t="str">
            <v>-</v>
          </cell>
          <cell r="BJ203" t="str">
            <v>-</v>
          </cell>
          <cell r="BK203" t="str">
            <v>-</v>
          </cell>
          <cell r="BL203" t="str">
            <v>Yes</v>
          </cell>
          <cell r="BM203" t="str">
            <v>Yes</v>
          </cell>
          <cell r="BN203" t="str">
            <v>Yes</v>
          </cell>
          <cell r="BO203" t="str">
            <v>Yes</v>
          </cell>
          <cell r="BP203" t="str">
            <v>ACT</v>
          </cell>
        </row>
        <row r="204">
          <cell r="B204">
            <v>10000019100</v>
          </cell>
          <cell r="C204" t="str">
            <v>AdvancePierre™</v>
          </cell>
          <cell r="D204" t="str">
            <v>Tenderbroil</v>
          </cell>
          <cell r="E204">
            <v>130</v>
          </cell>
          <cell r="F204" t="str">
            <v>AdvancePierre™ Flame Grilled Beef Pattie, 2.7 oz.</v>
          </cell>
          <cell r="G204" t="str">
            <v>Flame Grilled Beef Pattie, 2.7 oz.</v>
          </cell>
          <cell r="H204" t="str">
            <v>-</v>
          </cell>
          <cell r="I204" t="str">
            <v>-</v>
          </cell>
          <cell r="J204" t="str">
            <v/>
          </cell>
          <cell r="K204">
            <v>16.88</v>
          </cell>
          <cell r="L204">
            <v>100</v>
          </cell>
          <cell r="M204" t="str">
            <v>1 piece</v>
          </cell>
          <cell r="N204">
            <v>2</v>
          </cell>
          <cell r="O204" t="str">
            <v>-</v>
          </cell>
          <cell r="P204" t="str">
            <v>-</v>
          </cell>
          <cell r="Q204" t="str">
            <v>180</v>
          </cell>
          <cell r="R204" t="str">
            <v>13</v>
          </cell>
          <cell r="S204" t="str">
            <v>6</v>
          </cell>
          <cell r="T204" t="str">
            <v>320</v>
          </cell>
          <cell r="U204" t="str">
            <v>2</v>
          </cell>
          <cell r="V204" t="str">
            <v>12</v>
          </cell>
          <cell r="W204" t="str">
            <v>120</v>
          </cell>
          <cell r="X204" t="str">
            <v>1</v>
          </cell>
          <cell r="Y204" t="str">
            <v>30</v>
          </cell>
          <cell r="Z204" t="str">
            <v>1</v>
          </cell>
          <cell r="AA204" t="str">
            <v>0</v>
          </cell>
          <cell r="AB204" t="str">
            <v>Yes</v>
          </cell>
          <cell r="AC204" t="str">
            <v>-</v>
          </cell>
          <cell r="AE204" t="str">
            <v>-</v>
          </cell>
          <cell r="AF204" t="str">
            <v>-</v>
          </cell>
          <cell r="AG204" t="str">
            <v>-</v>
          </cell>
          <cell r="AH204" t="str">
            <v>-</v>
          </cell>
          <cell r="AI204" t="str">
            <v>-</v>
          </cell>
          <cell r="AJ204" t="str">
            <v>-</v>
          </cell>
          <cell r="AK204" t="str">
            <v>-</v>
          </cell>
          <cell r="AL204">
            <v>0</v>
          </cell>
          <cell r="AM204" t="str">
            <v>CL</v>
          </cell>
          <cell r="AN204" t="str">
            <v>-</v>
          </cell>
          <cell r="AO204" t="str">
            <v>-</v>
          </cell>
          <cell r="AP204" t="str">
            <v>-</v>
          </cell>
          <cell r="AQ204" t="str">
            <v>-</v>
          </cell>
          <cell r="AR204" t="str">
            <v>Yes</v>
          </cell>
          <cell r="AS204" t="str">
            <v>-</v>
          </cell>
          <cell r="AT204" t="str">
            <v>Pending</v>
          </cell>
          <cell r="AU204" t="str">
            <v>-</v>
          </cell>
          <cell r="AV204" t="str">
            <v>Yes</v>
          </cell>
          <cell r="AW204" t="str">
            <v>-</v>
          </cell>
          <cell r="AX204" t="str">
            <v>-</v>
          </cell>
          <cell r="AY204" t="str">
            <v>-</v>
          </cell>
          <cell r="AZ204" t="str">
            <v>-</v>
          </cell>
          <cell r="BA204" t="str">
            <v>-</v>
          </cell>
          <cell r="BB204" t="str">
            <v>-</v>
          </cell>
          <cell r="BC204" t="str">
            <v>-</v>
          </cell>
          <cell r="BD204" t="str">
            <v>455</v>
          </cell>
          <cell r="BE204" t="str">
            <v>1</v>
          </cell>
          <cell r="BF204">
            <v>16.88</v>
          </cell>
          <cell r="BG204" t="str">
            <v>Bulk</v>
          </cell>
          <cell r="BH204" t="str">
            <v>-</v>
          </cell>
          <cell r="BI204" t="str">
            <v>-</v>
          </cell>
          <cell r="BJ204" t="str">
            <v>-</v>
          </cell>
          <cell r="BK204" t="str">
            <v>-</v>
          </cell>
          <cell r="BL204" t="str">
            <v>-</v>
          </cell>
          <cell r="BM204" t="str">
            <v>-</v>
          </cell>
          <cell r="BN204" t="str">
            <v>-</v>
          </cell>
          <cell r="BO204" t="str">
            <v>Yes</v>
          </cell>
          <cell r="BP204" t="str">
            <v>ACT</v>
          </cell>
        </row>
        <row r="205">
          <cell r="B205">
            <v>10264350928</v>
          </cell>
          <cell r="C205" t="str">
            <v>Tyson®</v>
          </cell>
          <cell r="D205" t="str">
            <v>-</v>
          </cell>
          <cell r="E205">
            <v>130</v>
          </cell>
          <cell r="F205" t="str">
            <v>Tyson® Glazed Oven Roasted Chicken Drumsticks</v>
          </cell>
          <cell r="G205" t="str">
            <v>Glazed Oven Roasted Chicken Drumsticks</v>
          </cell>
          <cell r="H205" t="str">
            <v>-</v>
          </cell>
          <cell r="I205" t="str">
            <v>Dark</v>
          </cell>
          <cell r="J205" t="str">
            <v>100103D</v>
          </cell>
          <cell r="K205">
            <v>30</v>
          </cell>
          <cell r="L205" t="str">
            <v>80-128, avg 105</v>
          </cell>
          <cell r="M205" t="str">
            <v>1 piece</v>
          </cell>
          <cell r="N205">
            <v>2.5</v>
          </cell>
          <cell r="O205" t="str">
            <v>-</v>
          </cell>
          <cell r="P205" t="str">
            <v>-</v>
          </cell>
          <cell r="Q205">
            <v>150</v>
          </cell>
          <cell r="R205">
            <v>8</v>
          </cell>
          <cell r="S205">
            <v>2</v>
          </cell>
          <cell r="T205">
            <v>350</v>
          </cell>
          <cell r="U205">
            <v>2</v>
          </cell>
          <cell r="V205">
            <v>17</v>
          </cell>
          <cell r="W205">
            <v>72</v>
          </cell>
          <cell r="X205" t="str">
            <v>0</v>
          </cell>
          <cell r="Y205" t="str">
            <v>90</v>
          </cell>
          <cell r="Z205" t="str">
            <v>0</v>
          </cell>
          <cell r="AA205">
            <v>1</v>
          </cell>
          <cell r="AB205" t="str">
            <v/>
          </cell>
          <cell r="AC205" t="str">
            <v>-</v>
          </cell>
          <cell r="AE205" t="str">
            <v>CSC</v>
          </cell>
          <cell r="AF205" t="str">
            <v>CSC</v>
          </cell>
          <cell r="AG205" t="str">
            <v>CSC</v>
          </cell>
          <cell r="AH205" t="str">
            <v>CSC</v>
          </cell>
          <cell r="AI205" t="str">
            <v>CSC</v>
          </cell>
          <cell r="AJ205" t="str">
            <v>CSC</v>
          </cell>
          <cell r="AK205">
            <v>10</v>
          </cell>
          <cell r="AL205">
            <v>10</v>
          </cell>
          <cell r="AM205" t="str">
            <v>SUB</v>
          </cell>
          <cell r="AN205" t="str">
            <v>-</v>
          </cell>
          <cell r="AO205" t="str">
            <v>-</v>
          </cell>
          <cell r="AP205" t="str">
            <v>-</v>
          </cell>
          <cell r="AQ205" t="str">
            <v>Yes</v>
          </cell>
          <cell r="AR205" t="str">
            <v>Yes</v>
          </cell>
          <cell r="AS205" t="str">
            <v>Yes</v>
          </cell>
          <cell r="AT205" t="str">
            <v>Yes</v>
          </cell>
          <cell r="AU205" t="str">
            <v>-</v>
          </cell>
          <cell r="AV205" t="str">
            <v>-</v>
          </cell>
          <cell r="AW205" t="str">
            <v>-</v>
          </cell>
          <cell r="AX205" t="str">
            <v>-</v>
          </cell>
          <cell r="AY205" t="str">
            <v>-</v>
          </cell>
          <cell r="AZ205" t="str">
            <v>-</v>
          </cell>
          <cell r="BA205" t="str">
            <v>Yes</v>
          </cell>
          <cell r="BB205" t="str">
            <v>-</v>
          </cell>
          <cell r="BC205" t="str">
            <v>-</v>
          </cell>
          <cell r="BD205" t="str">
            <v>365</v>
          </cell>
          <cell r="BE205" t="str">
            <v>4</v>
          </cell>
          <cell r="BF205">
            <v>7.5</v>
          </cell>
          <cell r="BG205" t="str">
            <v>Bulk</v>
          </cell>
          <cell r="BH205" t="str">
            <v>Yes</v>
          </cell>
          <cell r="BI205" t="str">
            <v>Yes</v>
          </cell>
          <cell r="BJ205" t="str">
            <v>Yes</v>
          </cell>
          <cell r="BK205" t="str">
            <v>Yes</v>
          </cell>
          <cell r="BL205" t="str">
            <v>Yes</v>
          </cell>
          <cell r="BM205" t="str">
            <v>Yes</v>
          </cell>
          <cell r="BN205" t="str">
            <v>Yes</v>
          </cell>
          <cell r="BO205" t="str">
            <v>Yes</v>
          </cell>
          <cell r="BP205" t="str">
            <v>ACT</v>
          </cell>
        </row>
        <row r="206">
          <cell r="B206">
            <v>10199570328</v>
          </cell>
          <cell r="C206" t="str">
            <v>Tyson®</v>
          </cell>
          <cell r="D206" t="str">
            <v>-</v>
          </cell>
          <cell r="E206">
            <v>130</v>
          </cell>
          <cell r="F206" t="str">
            <v>Tyson® Chicken Taco Meat, 3.0 oz.</v>
          </cell>
          <cell r="G206" t="str">
            <v>Chicken Taco Meat, 3.0 oz.</v>
          </cell>
          <cell r="H206" t="str">
            <v>-</v>
          </cell>
          <cell r="I206" t="str">
            <v>Dark</v>
          </cell>
          <cell r="J206" t="str">
            <v>100103D</v>
          </cell>
          <cell r="K206">
            <v>20.13</v>
          </cell>
          <cell r="L206">
            <v>107</v>
          </cell>
          <cell r="M206" t="str">
            <v>3 oz.</v>
          </cell>
          <cell r="N206">
            <v>2</v>
          </cell>
          <cell r="O206" t="str">
            <v>-</v>
          </cell>
          <cell r="P206" t="str">
            <v>-</v>
          </cell>
          <cell r="Q206" t="str">
            <v>160</v>
          </cell>
          <cell r="R206" t="str">
            <v>7</v>
          </cell>
          <cell r="S206" t="str">
            <v>2</v>
          </cell>
          <cell r="T206" t="str">
            <v>370</v>
          </cell>
          <cell r="U206" t="str">
            <v>5</v>
          </cell>
          <cell r="V206" t="str">
            <v>19</v>
          </cell>
          <cell r="W206" t="str">
            <v>60</v>
          </cell>
          <cell r="X206" t="str">
            <v>0</v>
          </cell>
          <cell r="Y206" t="str">
            <v>95</v>
          </cell>
          <cell r="Z206" t="str">
            <v>1</v>
          </cell>
          <cell r="AA206" t="str">
            <v>1</v>
          </cell>
          <cell r="AB206" t="str">
            <v>Yes</v>
          </cell>
          <cell r="AC206" t="str">
            <v>KTKA</v>
          </cell>
          <cell r="AE206" t="str">
            <v>CSC</v>
          </cell>
          <cell r="AF206" t="str">
            <v>CSC</v>
          </cell>
          <cell r="AG206" t="str">
            <v>-</v>
          </cell>
          <cell r="AH206" t="str">
            <v>-</v>
          </cell>
          <cell r="AI206" t="str">
            <v>-</v>
          </cell>
          <cell r="AK206" t="str">
            <v>-</v>
          </cell>
          <cell r="AL206" t="str">
            <v>-</v>
          </cell>
          <cell r="AM206" t="str">
            <v>SUB</v>
          </cell>
          <cell r="AN206">
            <v>10000043537</v>
          </cell>
          <cell r="AO206" t="str">
            <v>-</v>
          </cell>
          <cell r="AP206" t="str">
            <v>-</v>
          </cell>
          <cell r="AQ206" t="str">
            <v>Yes</v>
          </cell>
          <cell r="AR206" t="str">
            <v>Yes</v>
          </cell>
          <cell r="AS206" t="str">
            <v>Yes</v>
          </cell>
          <cell r="AT206" t="str">
            <v>Yes</v>
          </cell>
          <cell r="AU206" t="str">
            <v>-</v>
          </cell>
          <cell r="AV206" t="str">
            <v>Yes</v>
          </cell>
          <cell r="AW206" t="str">
            <v>-</v>
          </cell>
          <cell r="AX206" t="str">
            <v>-</v>
          </cell>
          <cell r="AY206" t="str">
            <v>-</v>
          </cell>
          <cell r="AZ206" t="str">
            <v>-</v>
          </cell>
          <cell r="BA206" t="str">
            <v>-</v>
          </cell>
          <cell r="BB206" t="str">
            <v>-</v>
          </cell>
          <cell r="BC206" t="str">
            <v>-</v>
          </cell>
          <cell r="BD206" t="str">
            <v>365</v>
          </cell>
          <cell r="BE206" t="str">
            <v>4</v>
          </cell>
          <cell r="BF206">
            <v>5.0324999999999998</v>
          </cell>
          <cell r="BG206" t="str">
            <v>Bulk</v>
          </cell>
          <cell r="BH206" t="str">
            <v>Yes</v>
          </cell>
          <cell r="BI206" t="str">
            <v>Yes</v>
          </cell>
          <cell r="BJ206" t="str">
            <v>Yes</v>
          </cell>
          <cell r="BK206" t="str">
            <v>Yes</v>
          </cell>
          <cell r="BL206" t="str">
            <v>Yes</v>
          </cell>
          <cell r="BM206" t="str">
            <v>Yes</v>
          </cell>
          <cell r="BN206" t="str">
            <v>-</v>
          </cell>
          <cell r="BO206" t="str">
            <v>-</v>
          </cell>
          <cell r="BP206" t="str">
            <v>DNB SY23-24</v>
          </cell>
        </row>
        <row r="207">
          <cell r="B207">
            <v>10000096694</v>
          </cell>
          <cell r="C207" t="str">
            <v>Pierre®</v>
          </cell>
          <cell r="D207" t="str">
            <v>-</v>
          </cell>
          <cell r="E207">
            <v>130</v>
          </cell>
          <cell r="F207" t="str">
            <v>AdvancePierre™ Fully Cooked Stick Shaped Whole Grain Breaded Homestyle Beef Steaks, 3.61 oz</v>
          </cell>
          <cell r="G207" t="str">
            <v xml:space="preserve">Breaded Beef Fingers, 0.9 oz. </v>
          </cell>
          <cell r="H207" t="str">
            <v>WG</v>
          </cell>
          <cell r="I207" t="str">
            <v>-</v>
          </cell>
          <cell r="J207" t="str">
            <v>100154 / 100155</v>
          </cell>
          <cell r="K207">
            <v>30</v>
          </cell>
          <cell r="L207">
            <v>133</v>
          </cell>
          <cell r="M207" t="str">
            <v>4 Pieces</v>
          </cell>
          <cell r="N207">
            <v>2</v>
          </cell>
          <cell r="O207">
            <v>1</v>
          </cell>
          <cell r="P207" t="str">
            <v>-</v>
          </cell>
          <cell r="Q207" t="str">
            <v>230</v>
          </cell>
          <cell r="R207" t="str">
            <v>12</v>
          </cell>
          <cell r="S207" t="str">
            <v>4.5</v>
          </cell>
          <cell r="T207" t="str">
            <v>330</v>
          </cell>
          <cell r="U207" t="str">
            <v>15</v>
          </cell>
          <cell r="V207" t="str">
            <v>18</v>
          </cell>
          <cell r="W207" t="str">
            <v>100</v>
          </cell>
          <cell r="X207" t="str">
            <v>0</v>
          </cell>
          <cell r="Y207" t="str">
            <v>45</v>
          </cell>
          <cell r="Z207" t="str">
            <v>2</v>
          </cell>
          <cell r="AA207" t="str">
            <v>0</v>
          </cell>
          <cell r="AB207" t="str">
            <v>Yes</v>
          </cell>
          <cell r="AC207" t="str">
            <v>-</v>
          </cell>
          <cell r="AE207" t="str">
            <v>-</v>
          </cell>
          <cell r="AF207" t="str">
            <v>-</v>
          </cell>
          <cell r="AG207" t="str">
            <v>-</v>
          </cell>
          <cell r="AH207" t="str">
            <v>-</v>
          </cell>
          <cell r="AI207" t="str">
            <v>-</v>
          </cell>
          <cell r="AJ207" t="str">
            <v>-</v>
          </cell>
          <cell r="AK207" t="str">
            <v>-</v>
          </cell>
          <cell r="AL207">
            <v>0</v>
          </cell>
          <cell r="AM207" t="str">
            <v>CY</v>
          </cell>
          <cell r="AN207">
            <v>10000009661</v>
          </cell>
          <cell r="AO207" t="str">
            <v>-</v>
          </cell>
          <cell r="AP207" t="str">
            <v>-</v>
          </cell>
          <cell r="AQ207" t="str">
            <v>-</v>
          </cell>
          <cell r="AR207" t="str">
            <v>-</v>
          </cell>
          <cell r="AS207" t="str">
            <v>-</v>
          </cell>
          <cell r="AT207" t="str">
            <v>Yes</v>
          </cell>
          <cell r="AU207" t="str">
            <v>-</v>
          </cell>
          <cell r="AV207" t="str">
            <v>-</v>
          </cell>
          <cell r="AW207" t="str">
            <v>-</v>
          </cell>
          <cell r="AX207" t="str">
            <v>-</v>
          </cell>
          <cell r="AY207" t="str">
            <v>Yes</v>
          </cell>
          <cell r="AZ207" t="str">
            <v>-</v>
          </cell>
          <cell r="BA207" t="str">
            <v>-</v>
          </cell>
          <cell r="BB207" t="str">
            <v>-</v>
          </cell>
          <cell r="BC207" t="str">
            <v>-</v>
          </cell>
          <cell r="BD207" t="str">
            <v>365</v>
          </cell>
          <cell r="BE207" t="str">
            <v>1</v>
          </cell>
          <cell r="BF207">
            <v>30</v>
          </cell>
          <cell r="BG207" t="str">
            <v>Bulk</v>
          </cell>
          <cell r="BH207" t="str">
            <v>-</v>
          </cell>
          <cell r="BI207" t="str">
            <v>-</v>
          </cell>
          <cell r="BJ207" t="str">
            <v>Yes</v>
          </cell>
          <cell r="BK207" t="str">
            <v>Yes</v>
          </cell>
          <cell r="BL207" t="str">
            <v>Yes</v>
          </cell>
          <cell r="BM207" t="str">
            <v>Yes</v>
          </cell>
          <cell r="BN207" t="str">
            <v>Yes</v>
          </cell>
          <cell r="BO207" t="str">
            <v>Yes</v>
          </cell>
          <cell r="BP207" t="str">
            <v>ACT</v>
          </cell>
        </row>
        <row r="208">
          <cell r="B208">
            <v>10245740821</v>
          </cell>
          <cell r="C208" t="str">
            <v>State Fair®</v>
          </cell>
          <cell r="D208" t="str">
            <v>Crispitos®</v>
          </cell>
          <cell r="E208">
            <v>130</v>
          </cell>
          <cell r="F208" t="str">
            <v>State Fair® Crispitos® Chicken &amp; Cheese Filled Whole Grain Tortillas, 2.95 oz.</v>
          </cell>
          <cell r="G208" t="str">
            <v>Chicken &amp; Cheese Filled Tortillas, 2.95 oz.</v>
          </cell>
          <cell r="H208" t="str">
            <v>WG</v>
          </cell>
          <cell r="I208" t="str">
            <v>W/D</v>
          </cell>
          <cell r="J208" t="str">
            <v/>
          </cell>
          <cell r="K208">
            <v>13.28</v>
          </cell>
          <cell r="L208">
            <v>72</v>
          </cell>
          <cell r="M208" t="str">
            <v>1 piece</v>
          </cell>
          <cell r="N208">
            <v>0.5</v>
          </cell>
          <cell r="O208">
            <v>1</v>
          </cell>
          <cell r="P208" t="str">
            <v>-</v>
          </cell>
          <cell r="Q208" t="str">
            <v>200</v>
          </cell>
          <cell r="R208" t="str">
            <v>10</v>
          </cell>
          <cell r="S208" t="str">
            <v>2</v>
          </cell>
          <cell r="T208" t="str">
            <v>370</v>
          </cell>
          <cell r="U208" t="str">
            <v>20</v>
          </cell>
          <cell r="V208" t="str">
            <v>8</v>
          </cell>
          <cell r="W208" t="str">
            <v>90</v>
          </cell>
          <cell r="X208" t="str">
            <v>0</v>
          </cell>
          <cell r="Y208" t="str">
            <v>20</v>
          </cell>
          <cell r="Z208" t="str">
            <v>1</v>
          </cell>
          <cell r="AA208" t="str">
            <v>1</v>
          </cell>
          <cell r="AB208" t="str">
            <v>Yes</v>
          </cell>
          <cell r="AC208" t="str">
            <v>KTKA</v>
          </cell>
          <cell r="AE208" t="str">
            <v>CSC</v>
          </cell>
          <cell r="AF208" t="str">
            <v>CSC</v>
          </cell>
          <cell r="AG208" t="str">
            <v>CSC</v>
          </cell>
          <cell r="AH208" t="str">
            <v>CSC</v>
          </cell>
          <cell r="AI208" t="str">
            <v>-</v>
          </cell>
          <cell r="AK208" t="str">
            <v>-</v>
          </cell>
          <cell r="AL208" t="str">
            <v>-</v>
          </cell>
          <cell r="AM208" t="str">
            <v>CL</v>
          </cell>
          <cell r="AN208" t="str">
            <v>-</v>
          </cell>
          <cell r="AO208" t="str">
            <v>-</v>
          </cell>
          <cell r="AP208" t="str">
            <v>-</v>
          </cell>
          <cell r="AQ208" t="str">
            <v>-</v>
          </cell>
          <cell r="AR208" t="str">
            <v>Yes</v>
          </cell>
          <cell r="AS208" t="str">
            <v>-</v>
          </cell>
          <cell r="AT208" t="str">
            <v>No</v>
          </cell>
          <cell r="AU208" t="str">
            <v>-</v>
          </cell>
          <cell r="AV208" t="str">
            <v>-</v>
          </cell>
          <cell r="AW208" t="str">
            <v>-</v>
          </cell>
          <cell r="AX208" t="str">
            <v>Yes</v>
          </cell>
          <cell r="AY208" t="str">
            <v>Yes</v>
          </cell>
          <cell r="AZ208" t="str">
            <v>Yes</v>
          </cell>
          <cell r="BA208" t="str">
            <v>-</v>
          </cell>
          <cell r="BB208" t="str">
            <v>-</v>
          </cell>
          <cell r="BC208" t="str">
            <v>-</v>
          </cell>
          <cell r="BD208" t="str">
            <v>365</v>
          </cell>
          <cell r="BE208" t="str">
            <v>1</v>
          </cell>
          <cell r="BF208">
            <v>13.28</v>
          </cell>
          <cell r="BG208" t="str">
            <v>Bulk</v>
          </cell>
          <cell r="BH208" t="str">
            <v>Yes</v>
          </cell>
          <cell r="BI208" t="str">
            <v>Yes</v>
          </cell>
          <cell r="BJ208" t="str">
            <v>Yes</v>
          </cell>
          <cell r="BK208" t="str">
            <v>Yes</v>
          </cell>
          <cell r="BL208" t="str">
            <v>-</v>
          </cell>
          <cell r="BM208" t="str">
            <v>-</v>
          </cell>
          <cell r="BN208" t="str">
            <v>-</v>
          </cell>
          <cell r="BO208" t="str">
            <v>-</v>
          </cell>
          <cell r="BP208" t="str">
            <v>DNB SY22-23</v>
          </cell>
        </row>
        <row r="209">
          <cell r="B209">
            <v>10152700621</v>
          </cell>
          <cell r="C209" t="str">
            <v>Mexican Original®</v>
          </cell>
          <cell r="D209" t="str">
            <v>-</v>
          </cell>
          <cell r="E209">
            <v>130</v>
          </cell>
          <cell r="F209" t="str">
            <v>Mexican Original® 6.25" 100% Whole Grain Flour Tortillas, 1.0 oz.</v>
          </cell>
          <cell r="G209" t="str">
            <v xml:space="preserve">6.25" Flour Tortillas, 1.0 oz. </v>
          </cell>
          <cell r="H209" t="str">
            <v>WG</v>
          </cell>
          <cell r="I209" t="str">
            <v>-</v>
          </cell>
          <cell r="J209" t="str">
            <v/>
          </cell>
          <cell r="K209">
            <v>18.75</v>
          </cell>
          <cell r="L209">
            <v>288</v>
          </cell>
          <cell r="M209" t="str">
            <v>1 tortilla</v>
          </cell>
          <cell r="N209" t="str">
            <v>-</v>
          </cell>
          <cell r="O209">
            <v>1</v>
          </cell>
          <cell r="P209" t="str">
            <v>-</v>
          </cell>
          <cell r="Q209" t="str">
            <v>180</v>
          </cell>
          <cell r="R209" t="str">
            <v>4.5</v>
          </cell>
          <cell r="S209" t="str">
            <v>1.5</v>
          </cell>
          <cell r="T209" t="str">
            <v>370</v>
          </cell>
          <cell r="U209" t="str">
            <v>29</v>
          </cell>
          <cell r="V209" t="str">
            <v>5</v>
          </cell>
          <cell r="W209" t="str">
            <v>40</v>
          </cell>
          <cell r="X209" t="str">
            <v>0</v>
          </cell>
          <cell r="Y209" t="str">
            <v>0</v>
          </cell>
          <cell r="Z209" t="str">
            <v>3</v>
          </cell>
          <cell r="AA209" t="str">
            <v>2</v>
          </cell>
          <cell r="AB209" t="str">
            <v/>
          </cell>
          <cell r="AC209" t="str">
            <v>-</v>
          </cell>
          <cell r="AE209" t="str">
            <v>CSC</v>
          </cell>
          <cell r="AF209" t="str">
            <v>CSC</v>
          </cell>
          <cell r="AG209" t="str">
            <v>CSC</v>
          </cell>
          <cell r="AH209" t="str">
            <v>-</v>
          </cell>
          <cell r="AI209" t="str">
            <v>-</v>
          </cell>
          <cell r="AK209" t="str">
            <v>-</v>
          </cell>
          <cell r="AL209" t="str">
            <v>-</v>
          </cell>
          <cell r="AM209" t="str">
            <v>CL</v>
          </cell>
          <cell r="AN209" t="str">
            <v>-</v>
          </cell>
          <cell r="AO209" t="str">
            <v>-</v>
          </cell>
          <cell r="AP209" t="str">
            <v>-</v>
          </cell>
          <cell r="AQ209" t="str">
            <v>-</v>
          </cell>
          <cell r="AR209" t="str">
            <v>-</v>
          </cell>
          <cell r="AS209" t="str">
            <v>-</v>
          </cell>
          <cell r="AT209" t="str">
            <v>No</v>
          </cell>
          <cell r="AU209" t="str">
            <v>-</v>
          </cell>
          <cell r="AV209" t="str">
            <v>-</v>
          </cell>
          <cell r="AW209" t="str">
            <v>-</v>
          </cell>
          <cell r="AX209" t="str">
            <v>-</v>
          </cell>
          <cell r="AY209" t="str">
            <v>Yes</v>
          </cell>
          <cell r="AZ209" t="str">
            <v>-</v>
          </cell>
          <cell r="BA209" t="str">
            <v>-</v>
          </cell>
          <cell r="BB209" t="str">
            <v>-</v>
          </cell>
          <cell r="BC209" t="str">
            <v>-</v>
          </cell>
          <cell r="BD209" t="str">
            <v>365</v>
          </cell>
          <cell r="BE209" t="str">
            <v>24</v>
          </cell>
          <cell r="BF209">
            <v>0.78125</v>
          </cell>
          <cell r="BG209" t="str">
            <v>Bulk</v>
          </cell>
          <cell r="BH209" t="str">
            <v>Yes</v>
          </cell>
          <cell r="BI209" t="str">
            <v>Yes</v>
          </cell>
          <cell r="BJ209" t="str">
            <v>-</v>
          </cell>
          <cell r="BK209" t="str">
            <v>-</v>
          </cell>
          <cell r="BL209" t="str">
            <v>-</v>
          </cell>
          <cell r="BM209" t="str">
            <v>-</v>
          </cell>
          <cell r="BN209" t="str">
            <v>-</v>
          </cell>
          <cell r="BO209" t="str">
            <v>-</v>
          </cell>
          <cell r="BP209" t="str">
            <v>DFIN</v>
          </cell>
        </row>
        <row r="210">
          <cell r="B210">
            <v>10000019009</v>
          </cell>
          <cell r="C210" t="str">
            <v>Jimmy Dean®</v>
          </cell>
          <cell r="D210" t="str">
            <v>-</v>
          </cell>
          <cell r="E210">
            <v>130</v>
          </cell>
          <cell r="F210" t="str">
            <v>Jimmy Dean® Blueberry Pancake Wrapped Sausage Breakfast Sticks, 2.51 oz.</v>
          </cell>
          <cell r="G210" t="str">
            <v>Blueberry Pancake Wrapped Sausage Breakfast Sticks, 2.51 oz.</v>
          </cell>
          <cell r="H210" t="str">
            <v>WG</v>
          </cell>
          <cell r="I210" t="str">
            <v>-</v>
          </cell>
          <cell r="J210" t="str">
            <v/>
          </cell>
          <cell r="K210">
            <v>9.4124999999999996</v>
          </cell>
          <cell r="L210">
            <v>60</v>
          </cell>
          <cell r="M210" t="str">
            <v>1 piece</v>
          </cell>
          <cell r="N210">
            <v>1</v>
          </cell>
          <cell r="O210">
            <v>1</v>
          </cell>
          <cell r="P210" t="str">
            <v>-</v>
          </cell>
          <cell r="Q210" t="str">
            <v>210</v>
          </cell>
          <cell r="R210" t="str">
            <v>11</v>
          </cell>
          <cell r="S210" t="str">
            <v>3</v>
          </cell>
          <cell r="T210" t="str">
            <v>370</v>
          </cell>
          <cell r="U210" t="str">
            <v>20</v>
          </cell>
          <cell r="V210" t="str">
            <v>6</v>
          </cell>
          <cell r="W210" t="str">
            <v>100</v>
          </cell>
          <cell r="X210" t="str">
            <v>0</v>
          </cell>
          <cell r="Y210" t="str">
            <v>20</v>
          </cell>
          <cell r="Z210" t="str">
            <v>1</v>
          </cell>
          <cell r="AA210" t="str">
            <v>8</v>
          </cell>
          <cell r="AB210" t="str">
            <v>Yes</v>
          </cell>
          <cell r="AC210" t="str">
            <v>-</v>
          </cell>
          <cell r="AE210" t="str">
            <v>-</v>
          </cell>
          <cell r="AF210" t="str">
            <v>-</v>
          </cell>
          <cell r="AG210" t="str">
            <v>-</v>
          </cell>
          <cell r="AH210" t="str">
            <v>-</v>
          </cell>
          <cell r="AI210" t="str">
            <v>-</v>
          </cell>
          <cell r="AK210" t="str">
            <v>-</v>
          </cell>
          <cell r="AL210" t="str">
            <v>-</v>
          </cell>
          <cell r="AM210" t="str">
            <v>CL</v>
          </cell>
          <cell r="AN210" t="str">
            <v>-</v>
          </cell>
          <cell r="AO210" t="str">
            <v>-</v>
          </cell>
          <cell r="AP210" t="str">
            <v>-</v>
          </cell>
          <cell r="AQ210" t="str">
            <v>-</v>
          </cell>
          <cell r="AR210" t="str">
            <v>-</v>
          </cell>
          <cell r="AS210" t="str">
            <v>-</v>
          </cell>
          <cell r="AT210" t="str">
            <v>No</v>
          </cell>
          <cell r="AU210" t="str">
            <v>-</v>
          </cell>
          <cell r="AV210" t="str">
            <v>Yes</v>
          </cell>
          <cell r="AW210" t="str">
            <v>Yes</v>
          </cell>
          <cell r="AX210" t="str">
            <v>Yes</v>
          </cell>
          <cell r="AY210" t="str">
            <v>Yes</v>
          </cell>
          <cell r="AZ210" t="str">
            <v>Yes</v>
          </cell>
          <cell r="BA210" t="str">
            <v>-</v>
          </cell>
          <cell r="BB210" t="str">
            <v>-</v>
          </cell>
          <cell r="BC210" t="str">
            <v>-</v>
          </cell>
          <cell r="BD210" t="str">
            <v>270</v>
          </cell>
          <cell r="BE210" t="str">
            <v>60</v>
          </cell>
          <cell r="BF210">
            <v>0.15687499999999999</v>
          </cell>
          <cell r="BG210" t="str">
            <v>Bulk</v>
          </cell>
          <cell r="BH210" t="str">
            <v>-</v>
          </cell>
          <cell r="BI210" t="str">
            <v>Yes</v>
          </cell>
          <cell r="BJ210" t="str">
            <v>Yes</v>
          </cell>
          <cell r="BK210" t="str">
            <v>Yes</v>
          </cell>
          <cell r="BL210" t="str">
            <v>-</v>
          </cell>
          <cell r="BM210" t="str">
            <v>-</v>
          </cell>
          <cell r="BN210" t="str">
            <v>-</v>
          </cell>
          <cell r="BO210" t="str">
            <v>-</v>
          </cell>
          <cell r="BP210" t="str">
            <v>DNB SY21-22</v>
          </cell>
        </row>
        <row r="211">
          <cell r="B211">
            <v>10000003954</v>
          </cell>
          <cell r="C211" t="str">
            <v>AdvancePierre™</v>
          </cell>
          <cell r="D211" t="str">
            <v>Smokie Grill®</v>
          </cell>
          <cell r="E211">
            <v>130</v>
          </cell>
          <cell r="F211" t="str">
            <v>AdvancePierre™ Flame Grilled Chopped Beef Steak Pattie with Sandwich Wrapper, 3.0 oz.</v>
          </cell>
          <cell r="G211" t="str">
            <v>Flame Grilled Chopped Beef Steak Pattie with Sandwich Wrapper, 3.0 oz.</v>
          </cell>
          <cell r="H211" t="str">
            <v>-</v>
          </cell>
          <cell r="I211" t="str">
            <v>-</v>
          </cell>
          <cell r="J211" t="str">
            <v/>
          </cell>
          <cell r="K211">
            <v>18.75</v>
          </cell>
          <cell r="L211">
            <v>100</v>
          </cell>
          <cell r="M211" t="str">
            <v>1 piece</v>
          </cell>
          <cell r="N211">
            <v>3</v>
          </cell>
          <cell r="O211" t="str">
            <v>-</v>
          </cell>
          <cell r="P211" t="str">
            <v>-</v>
          </cell>
          <cell r="Q211" t="str">
            <v>230</v>
          </cell>
          <cell r="R211" t="str">
            <v>17</v>
          </cell>
          <cell r="S211" t="str">
            <v>7</v>
          </cell>
          <cell r="T211" t="str">
            <v>370</v>
          </cell>
          <cell r="U211" t="str">
            <v>0</v>
          </cell>
          <cell r="V211" t="str">
            <v>16</v>
          </cell>
          <cell r="W211" t="str">
            <v>160</v>
          </cell>
          <cell r="X211" t="str">
            <v>1</v>
          </cell>
          <cell r="Y211" t="str">
            <v>70</v>
          </cell>
          <cell r="Z211" t="str">
            <v>0</v>
          </cell>
          <cell r="AA211" t="str">
            <v>0</v>
          </cell>
          <cell r="AB211" t="str">
            <v>Yes</v>
          </cell>
          <cell r="AC211" t="str">
            <v>-</v>
          </cell>
          <cell r="AE211" t="str">
            <v>-</v>
          </cell>
          <cell r="AF211" t="str">
            <v>-</v>
          </cell>
          <cell r="AG211" t="str">
            <v>-</v>
          </cell>
          <cell r="AH211" t="str">
            <v>-</v>
          </cell>
          <cell r="AI211" t="str">
            <v>-</v>
          </cell>
          <cell r="AK211" t="str">
            <v>-</v>
          </cell>
          <cell r="AL211" t="str">
            <v>-</v>
          </cell>
          <cell r="AM211" t="str">
            <v>CY</v>
          </cell>
          <cell r="AN211" t="str">
            <v>-</v>
          </cell>
          <cell r="AO211" t="str">
            <v>-</v>
          </cell>
          <cell r="AP211" t="str">
            <v>-</v>
          </cell>
          <cell r="AQ211" t="str">
            <v>-</v>
          </cell>
          <cell r="AR211" t="str">
            <v>-</v>
          </cell>
          <cell r="AS211" t="str">
            <v>-</v>
          </cell>
          <cell r="AT211" t="str">
            <v>Yes</v>
          </cell>
          <cell r="AU211" t="str">
            <v>-</v>
          </cell>
          <cell r="AV211" t="str">
            <v>-</v>
          </cell>
          <cell r="AW211" t="str">
            <v>-</v>
          </cell>
          <cell r="AX211" t="str">
            <v>-</v>
          </cell>
          <cell r="AY211" t="str">
            <v>-</v>
          </cell>
          <cell r="AZ211" t="str">
            <v>-</v>
          </cell>
          <cell r="BA211" t="str">
            <v>-</v>
          </cell>
          <cell r="BB211" t="str">
            <v>-</v>
          </cell>
          <cell r="BC211" t="str">
            <v>-</v>
          </cell>
          <cell r="BD211" t="str">
            <v>455</v>
          </cell>
          <cell r="BE211" t="str">
            <v>1</v>
          </cell>
          <cell r="BF211">
            <v>18.75</v>
          </cell>
          <cell r="BG211" t="str">
            <v>Bulk</v>
          </cell>
          <cell r="BH211" t="str">
            <v>-</v>
          </cell>
          <cell r="BI211" t="str">
            <v>-</v>
          </cell>
          <cell r="BJ211" t="str">
            <v>-</v>
          </cell>
          <cell r="BK211" t="str">
            <v>-</v>
          </cell>
          <cell r="BL211" t="str">
            <v>-</v>
          </cell>
          <cell r="BM211" t="str">
            <v>-</v>
          </cell>
          <cell r="BN211" t="str">
            <v>-</v>
          </cell>
          <cell r="BO211" t="str">
            <v>-</v>
          </cell>
          <cell r="BP211" t="str">
            <v>DNB SY20-21</v>
          </cell>
        </row>
        <row r="212">
          <cell r="B212">
            <v>10000097886</v>
          </cell>
          <cell r="C212" t="str">
            <v>AdvancePierre™</v>
          </cell>
          <cell r="D212" t="str">
            <v>-</v>
          </cell>
          <cell r="E212">
            <v>130</v>
          </cell>
          <cell r="F212" t="str">
            <v>AdvancePierre™ Breaded Beef Finger, 3.88 oz.</v>
          </cell>
          <cell r="G212" t="str">
            <v>Breaded Beef Fingers, 0.97 oz.</v>
          </cell>
          <cell r="H212" t="str">
            <v>WG</v>
          </cell>
          <cell r="I212" t="str">
            <v>-</v>
          </cell>
          <cell r="J212" t="str">
            <v>100154 / 100155</v>
          </cell>
          <cell r="K212">
            <v>30.31</v>
          </cell>
          <cell r="L212">
            <v>125</v>
          </cell>
          <cell r="M212" t="str">
            <v>4 pieces</v>
          </cell>
          <cell r="N212">
            <v>2</v>
          </cell>
          <cell r="O212">
            <v>1</v>
          </cell>
          <cell r="P212" t="str">
            <v>-</v>
          </cell>
          <cell r="Q212" t="str">
            <v>320</v>
          </cell>
          <cell r="R212" t="str">
            <v>20</v>
          </cell>
          <cell r="S212" t="str">
            <v>5</v>
          </cell>
          <cell r="T212" t="str">
            <v>330</v>
          </cell>
          <cell r="U212" t="str">
            <v>19</v>
          </cell>
          <cell r="V212" t="str">
            <v>16</v>
          </cell>
          <cell r="W212" t="str">
            <v>180</v>
          </cell>
          <cell r="X212" t="str">
            <v>0</v>
          </cell>
          <cell r="Y212" t="str">
            <v>35</v>
          </cell>
          <cell r="Z212" t="str">
            <v>4</v>
          </cell>
          <cell r="AA212" t="str">
            <v>1</v>
          </cell>
          <cell r="AB212" t="str">
            <v>Yes</v>
          </cell>
          <cell r="AC212" t="str">
            <v>-</v>
          </cell>
          <cell r="AE212" t="str">
            <v>-</v>
          </cell>
          <cell r="AF212" t="str">
            <v>-</v>
          </cell>
          <cell r="AG212" t="str">
            <v>-</v>
          </cell>
          <cell r="AH212" t="str">
            <v>-</v>
          </cell>
          <cell r="AI212" t="str">
            <v>CSC</v>
          </cell>
          <cell r="AJ212" t="str">
            <v>CSC</v>
          </cell>
          <cell r="AK212">
            <v>30</v>
          </cell>
          <cell r="AL212">
            <v>30</v>
          </cell>
          <cell r="AM212" t="str">
            <v>CY</v>
          </cell>
          <cell r="AN212">
            <v>10000068012</v>
          </cell>
          <cell r="AO212" t="str">
            <v>-</v>
          </cell>
          <cell r="AP212" t="str">
            <v>-</v>
          </cell>
          <cell r="AQ212" t="str">
            <v>-</v>
          </cell>
          <cell r="AR212" t="str">
            <v>-</v>
          </cell>
          <cell r="AS212" t="str">
            <v>-</v>
          </cell>
          <cell r="AT212" t="str">
            <v>Yes</v>
          </cell>
          <cell r="AU212" t="str">
            <v>-</v>
          </cell>
          <cell r="AV212" t="str">
            <v>Yes</v>
          </cell>
          <cell r="AW212" t="str">
            <v>-</v>
          </cell>
          <cell r="AX212" t="str">
            <v>-</v>
          </cell>
          <cell r="AY212" t="str">
            <v>Yes</v>
          </cell>
          <cell r="AZ212" t="str">
            <v>-</v>
          </cell>
          <cell r="BA212" t="str">
            <v>-</v>
          </cell>
          <cell r="BB212" t="str">
            <v>-</v>
          </cell>
          <cell r="BC212" t="str">
            <v>-</v>
          </cell>
          <cell r="BD212" t="str">
            <v>455</v>
          </cell>
          <cell r="BE212">
            <v>1</v>
          </cell>
          <cell r="BF212">
            <v>30.31</v>
          </cell>
          <cell r="BG212" t="str">
            <v>Bulk</v>
          </cell>
          <cell r="BH212" t="str">
            <v>-</v>
          </cell>
          <cell r="BI212" t="str">
            <v>-</v>
          </cell>
          <cell r="BJ212" t="str">
            <v>Yes</v>
          </cell>
          <cell r="BK212" t="str">
            <v>Yes</v>
          </cell>
          <cell r="BL212" t="str">
            <v>Yes</v>
          </cell>
          <cell r="BM212" t="str">
            <v>Yes</v>
          </cell>
          <cell r="BN212" t="str">
            <v>Yes</v>
          </cell>
          <cell r="BO212" t="str">
            <v>Yes</v>
          </cell>
          <cell r="BP212" t="str">
            <v>ACT</v>
          </cell>
        </row>
        <row r="213">
          <cell r="B213">
            <v>10000085422</v>
          </cell>
          <cell r="C213" t="str">
            <v>CLASSICS</v>
          </cell>
          <cell r="D213" t="str">
            <v>-</v>
          </cell>
          <cell r="E213">
            <v>130</v>
          </cell>
          <cell r="F213" t="str">
            <v>AdvancePierre™ Fully Cooked Flamebroiled Beef Salisbury Steak, 2.25 oz</v>
          </cell>
          <cell r="G213" t="str">
            <v>Flame Broiled Beef Salisbury Steak, 2.25oz.</v>
          </cell>
          <cell r="H213" t="str">
            <v>-</v>
          </cell>
          <cell r="I213" t="str">
            <v>-</v>
          </cell>
          <cell r="J213" t="str">
            <v/>
          </cell>
          <cell r="K213">
            <v>10.130000000000001</v>
          </cell>
          <cell r="L213">
            <v>72</v>
          </cell>
          <cell r="M213" t="str">
            <v>1 piece</v>
          </cell>
          <cell r="N213">
            <v>2</v>
          </cell>
          <cell r="O213" t="str">
            <v>-</v>
          </cell>
          <cell r="P213" t="str">
            <v>-</v>
          </cell>
          <cell r="Q213" t="str">
            <v>160</v>
          </cell>
          <cell r="R213" t="str">
            <v>12</v>
          </cell>
          <cell r="S213" t="str">
            <v>5</v>
          </cell>
          <cell r="T213" t="str">
            <v>370</v>
          </cell>
          <cell r="U213" t="str">
            <v>2</v>
          </cell>
          <cell r="V213" t="str">
            <v>12</v>
          </cell>
          <cell r="W213" t="str">
            <v>110</v>
          </cell>
          <cell r="X213" t="str">
            <v>0.5</v>
          </cell>
          <cell r="Y213" t="str">
            <v>30</v>
          </cell>
          <cell r="Z213" t="str">
            <v>1</v>
          </cell>
          <cell r="AA213" t="str">
            <v>0</v>
          </cell>
          <cell r="AB213" t="str">
            <v>Yes</v>
          </cell>
          <cell r="AC213" t="str">
            <v>-</v>
          </cell>
          <cell r="AE213" t="str">
            <v>-</v>
          </cell>
          <cell r="AF213" t="str">
            <v>-</v>
          </cell>
          <cell r="AG213" t="str">
            <v>-</v>
          </cell>
          <cell r="AH213" t="str">
            <v>-</v>
          </cell>
          <cell r="AI213" t="str">
            <v>-</v>
          </cell>
          <cell r="AK213" t="str">
            <v>-</v>
          </cell>
          <cell r="AL213" t="str">
            <v>-</v>
          </cell>
          <cell r="AM213" t="str">
            <v>CL</v>
          </cell>
          <cell r="AN213" t="str">
            <v>-</v>
          </cell>
          <cell r="AO213" t="str">
            <v>-</v>
          </cell>
          <cell r="AP213" t="str">
            <v>-</v>
          </cell>
          <cell r="AQ213" t="str">
            <v>-</v>
          </cell>
          <cell r="AR213" t="str">
            <v>Yes</v>
          </cell>
          <cell r="AS213" t="str">
            <v>-</v>
          </cell>
          <cell r="AT213" t="str">
            <v>No</v>
          </cell>
          <cell r="AU213" t="str">
            <v>-</v>
          </cell>
          <cell r="AV213" t="str">
            <v>Yes</v>
          </cell>
          <cell r="AW213" t="str">
            <v>-</v>
          </cell>
          <cell r="AX213" t="str">
            <v>Yes</v>
          </cell>
          <cell r="AY213" t="str">
            <v>-</v>
          </cell>
          <cell r="AZ213" t="str">
            <v>-</v>
          </cell>
          <cell r="BA213" t="str">
            <v>-</v>
          </cell>
          <cell r="BB213" t="str">
            <v>-</v>
          </cell>
          <cell r="BC213" t="str">
            <v>-</v>
          </cell>
          <cell r="BD213" t="str">
            <v>455</v>
          </cell>
          <cell r="BE213" t="str">
            <v>1</v>
          </cell>
          <cell r="BF213">
            <v>10.130000000000001</v>
          </cell>
          <cell r="BG213" t="str">
            <v>Bulk</v>
          </cell>
          <cell r="BH213" t="str">
            <v>-</v>
          </cell>
          <cell r="BI213" t="str">
            <v>-</v>
          </cell>
          <cell r="BJ213" t="str">
            <v>-</v>
          </cell>
          <cell r="BK213" t="str">
            <v>-</v>
          </cell>
          <cell r="BL213" t="str">
            <v>-</v>
          </cell>
          <cell r="BM213" t="str">
            <v>-</v>
          </cell>
          <cell r="BN213" t="str">
            <v>-</v>
          </cell>
          <cell r="BO213" t="str">
            <v>-</v>
          </cell>
          <cell r="BP213" t="str">
            <v>DFIN</v>
          </cell>
        </row>
        <row r="214">
          <cell r="B214">
            <v>10000068860</v>
          </cell>
          <cell r="C214" t="str">
            <v>Pierre®</v>
          </cell>
          <cell r="D214" t="str">
            <v>-</v>
          </cell>
          <cell r="E214">
            <v>130</v>
          </cell>
          <cell r="F214" t="str">
            <v>AdvancePierre™ Fully Cooked Mini Twin Grilled Chicken Pattie topped with Teriyaki Sauce, 5.21 oz</v>
          </cell>
          <cell r="G214" t="str">
            <v>IW Teriyaki Chicken Mini Twin Sandwiches, 5.2 oz.</v>
          </cell>
          <cell r="H214" t="str">
            <v>WG</v>
          </cell>
          <cell r="I214" t="str">
            <v>White</v>
          </cell>
          <cell r="J214" t="str">
            <v/>
          </cell>
          <cell r="K214">
            <v>26</v>
          </cell>
          <cell r="L214">
            <v>80</v>
          </cell>
          <cell r="M214" t="str">
            <v>2 Mini Sandwiches</v>
          </cell>
          <cell r="N214">
            <v>2</v>
          </cell>
          <cell r="O214">
            <v>2</v>
          </cell>
          <cell r="P214" t="str">
            <v>-</v>
          </cell>
          <cell r="Q214" t="str">
            <v>270</v>
          </cell>
          <cell r="R214" t="str">
            <v>4.5</v>
          </cell>
          <cell r="S214" t="str">
            <v>1</v>
          </cell>
          <cell r="T214" t="str">
            <v>370</v>
          </cell>
          <cell r="U214" t="str">
            <v>40</v>
          </cell>
          <cell r="V214" t="str">
            <v>18</v>
          </cell>
          <cell r="W214" t="str">
            <v>45</v>
          </cell>
          <cell r="X214" t="str">
            <v>0</v>
          </cell>
          <cell r="Y214" t="str">
            <v>35</v>
          </cell>
          <cell r="Z214" t="str">
            <v>4</v>
          </cell>
          <cell r="AA214" t="str">
            <v>12</v>
          </cell>
          <cell r="AB214" t="str">
            <v>Yes</v>
          </cell>
          <cell r="AC214" t="str">
            <v>-</v>
          </cell>
          <cell r="AE214" t="str">
            <v>-</v>
          </cell>
          <cell r="AF214" t="str">
            <v>-</v>
          </cell>
          <cell r="AG214" t="str">
            <v>-</v>
          </cell>
          <cell r="AH214" t="str">
            <v>-</v>
          </cell>
          <cell r="AI214" t="str">
            <v>-</v>
          </cell>
          <cell r="AK214" t="str">
            <v>-</v>
          </cell>
          <cell r="AL214" t="str">
            <v>-</v>
          </cell>
          <cell r="AM214" t="str">
            <v>CL</v>
          </cell>
          <cell r="AN214" t="str">
            <v>-</v>
          </cell>
          <cell r="AO214" t="str">
            <v>-</v>
          </cell>
          <cell r="AP214" t="str">
            <v>-</v>
          </cell>
          <cell r="AQ214" t="str">
            <v>Yes</v>
          </cell>
          <cell r="AR214" t="str">
            <v>-</v>
          </cell>
          <cell r="AS214" t="str">
            <v>-</v>
          </cell>
          <cell r="AT214" t="str">
            <v>No</v>
          </cell>
          <cell r="AU214" t="str">
            <v>-</v>
          </cell>
          <cell r="AV214" t="str">
            <v>Yes</v>
          </cell>
          <cell r="AW214" t="str">
            <v>-</v>
          </cell>
          <cell r="AX214" t="str">
            <v>-</v>
          </cell>
          <cell r="AY214" t="str">
            <v>Yes</v>
          </cell>
          <cell r="AZ214" t="str">
            <v>-</v>
          </cell>
          <cell r="BA214" t="str">
            <v>-</v>
          </cell>
          <cell r="BB214" t="str">
            <v>-</v>
          </cell>
          <cell r="BC214" t="str">
            <v>-</v>
          </cell>
          <cell r="BD214" t="str">
            <v>270</v>
          </cell>
          <cell r="BE214" t="str">
            <v>80</v>
          </cell>
          <cell r="BF214">
            <v>0.32500000000000001</v>
          </cell>
          <cell r="BG214" t="str">
            <v>IW</v>
          </cell>
          <cell r="BH214" t="str">
            <v>-</v>
          </cell>
          <cell r="BI214" t="str">
            <v>-</v>
          </cell>
          <cell r="BJ214" t="str">
            <v>-</v>
          </cell>
          <cell r="BK214" t="str">
            <v>-</v>
          </cell>
          <cell r="BL214" t="str">
            <v>-</v>
          </cell>
          <cell r="BM214" t="str">
            <v>-</v>
          </cell>
          <cell r="BN214" t="str">
            <v>-</v>
          </cell>
          <cell r="BO214" t="str">
            <v>-</v>
          </cell>
          <cell r="BP214" t="str">
            <v>DNB SY22-23</v>
          </cell>
        </row>
        <row r="215">
          <cell r="B215">
            <v>10000068244</v>
          </cell>
          <cell r="C215" t="str">
            <v>Pierre®</v>
          </cell>
          <cell r="D215" t="str">
            <v>-</v>
          </cell>
          <cell r="E215">
            <v>130</v>
          </cell>
          <cell r="F215" t="str">
            <v>AdvancePierre™ Fully Cooked Turkey Sausage Pattie on a Whole Grain Bun, 2.25oz</v>
          </cell>
          <cell r="G215" t="str">
            <v>IW Turkey Sausage Pattie Sandwich, 2.25 oz.</v>
          </cell>
          <cell r="H215" t="str">
            <v>WG</v>
          </cell>
          <cell r="I215" t="str">
            <v>-</v>
          </cell>
          <cell r="J215" t="str">
            <v/>
          </cell>
          <cell r="K215">
            <v>14.06</v>
          </cell>
          <cell r="L215">
            <v>100</v>
          </cell>
          <cell r="M215" t="str">
            <v>1 sandwich</v>
          </cell>
          <cell r="N215">
            <v>1</v>
          </cell>
          <cell r="O215">
            <v>1</v>
          </cell>
          <cell r="P215" t="str">
            <v>-</v>
          </cell>
          <cell r="Q215" t="str">
            <v>160</v>
          </cell>
          <cell r="R215" t="str">
            <v>5</v>
          </cell>
          <cell r="S215" t="str">
            <v>1.5</v>
          </cell>
          <cell r="T215" t="str">
            <v>370</v>
          </cell>
          <cell r="U215" t="str">
            <v>18</v>
          </cell>
          <cell r="V215" t="str">
            <v>10</v>
          </cell>
          <cell r="W215" t="str">
            <v>50</v>
          </cell>
          <cell r="X215" t="str">
            <v>0</v>
          </cell>
          <cell r="Y215" t="str">
            <v>25</v>
          </cell>
          <cell r="Z215" t="str">
            <v>2</v>
          </cell>
          <cell r="AA215" t="str">
            <v>3</v>
          </cell>
          <cell r="AB215" t="str">
            <v>Yes</v>
          </cell>
          <cell r="AC215" t="str">
            <v>-</v>
          </cell>
          <cell r="AE215" t="str">
            <v>-</v>
          </cell>
          <cell r="AF215" t="str">
            <v>-</v>
          </cell>
          <cell r="AG215" t="str">
            <v>-</v>
          </cell>
          <cell r="AH215" t="str">
            <v>-</v>
          </cell>
          <cell r="AI215" t="str">
            <v>-</v>
          </cell>
          <cell r="AK215" t="str">
            <v>-</v>
          </cell>
          <cell r="AL215" t="str">
            <v>-</v>
          </cell>
          <cell r="AM215" t="str">
            <v>CL</v>
          </cell>
          <cell r="AN215" t="str">
            <v>-</v>
          </cell>
          <cell r="AO215" t="str">
            <v>-</v>
          </cell>
          <cell r="AP215" t="str">
            <v>-</v>
          </cell>
          <cell r="AQ215" t="str">
            <v>-</v>
          </cell>
          <cell r="AR215" t="str">
            <v>-</v>
          </cell>
          <cell r="AS215" t="str">
            <v>-</v>
          </cell>
          <cell r="AT215" t="str">
            <v>No</v>
          </cell>
          <cell r="AU215" t="str">
            <v>-</v>
          </cell>
          <cell r="AV215" t="str">
            <v>Yes</v>
          </cell>
          <cell r="AW215" t="str">
            <v>-</v>
          </cell>
          <cell r="AX215" t="str">
            <v>-</v>
          </cell>
          <cell r="AY215" t="str">
            <v>Yes</v>
          </cell>
          <cell r="AZ215" t="str">
            <v>-</v>
          </cell>
          <cell r="BA215" t="str">
            <v>-</v>
          </cell>
          <cell r="BB215" t="str">
            <v>-</v>
          </cell>
          <cell r="BC215" t="str">
            <v>-</v>
          </cell>
          <cell r="BD215" t="str">
            <v>270</v>
          </cell>
          <cell r="BE215" t="str">
            <v>100</v>
          </cell>
          <cell r="BF215">
            <v>0.1406</v>
          </cell>
          <cell r="BG215" t="str">
            <v>IW</v>
          </cell>
          <cell r="BH215" t="str">
            <v>Yes</v>
          </cell>
          <cell r="BI215" t="str">
            <v>-</v>
          </cell>
          <cell r="BJ215" t="str">
            <v>-</v>
          </cell>
          <cell r="BK215" t="str">
            <v>-</v>
          </cell>
          <cell r="BL215" t="str">
            <v>-</v>
          </cell>
          <cell r="BM215" t="str">
            <v>-</v>
          </cell>
          <cell r="BN215" t="str">
            <v>-</v>
          </cell>
          <cell r="BO215" t="str">
            <v>-</v>
          </cell>
          <cell r="BP215" t="str">
            <v>DNB SY22-23</v>
          </cell>
        </row>
        <row r="216">
          <cell r="B216">
            <v>10703620928</v>
          </cell>
          <cell r="C216" t="str">
            <v>Tyson®</v>
          </cell>
          <cell r="D216" t="str">
            <v>-</v>
          </cell>
          <cell r="E216">
            <v>130</v>
          </cell>
          <cell r="F216" t="str">
            <v>Tyson® Fully Cooked, Whole Grain Breaded Golden Crispy Made With Whole Muscle Boneless Chicken Wings, 0.79 oz.</v>
          </cell>
          <cell r="G216" t="str">
            <v>Whole Grain Breaded Golden Crispy MWWM Boneless Chicken Wings, 0.79 oz.</v>
          </cell>
          <cell r="H216" t="str">
            <v>WG</v>
          </cell>
          <cell r="I216" t="str">
            <v>White</v>
          </cell>
          <cell r="J216" t="str">
            <v>100103W</v>
          </cell>
          <cell r="K216">
            <v>30</v>
          </cell>
          <cell r="L216">
            <v>121</v>
          </cell>
          <cell r="M216" t="str">
            <v>5 pieces</v>
          </cell>
          <cell r="N216">
            <v>2</v>
          </cell>
          <cell r="O216">
            <v>1</v>
          </cell>
          <cell r="P216" t="str">
            <v>-</v>
          </cell>
          <cell r="Q216" t="str">
            <v>200</v>
          </cell>
          <cell r="R216" t="str">
            <v>9</v>
          </cell>
          <cell r="S216" t="str">
            <v>2</v>
          </cell>
          <cell r="T216" t="str">
            <v>330</v>
          </cell>
          <cell r="U216" t="str">
            <v>13</v>
          </cell>
          <cell r="V216" t="str">
            <v>18</v>
          </cell>
          <cell r="W216" t="str">
            <v>80</v>
          </cell>
          <cell r="X216" t="str">
            <v>0</v>
          </cell>
          <cell r="Y216" t="str">
            <v>25</v>
          </cell>
          <cell r="Z216" t="str">
            <v>3</v>
          </cell>
          <cell r="AA216" t="str">
            <v>1</v>
          </cell>
          <cell r="AB216" t="str">
            <v>Yes</v>
          </cell>
          <cell r="AC216" t="str">
            <v>KTKA</v>
          </cell>
          <cell r="AE216" t="str">
            <v>CSC</v>
          </cell>
          <cell r="AF216" t="str">
            <v>CSC</v>
          </cell>
          <cell r="AG216" t="str">
            <v>CSC</v>
          </cell>
          <cell r="AH216" t="str">
            <v>CSC</v>
          </cell>
          <cell r="AI216" t="str">
            <v>CSC</v>
          </cell>
          <cell r="AJ216" t="str">
            <v>CSC</v>
          </cell>
          <cell r="AK216">
            <v>10</v>
          </cell>
          <cell r="AL216">
            <v>10</v>
          </cell>
          <cell r="AM216" t="str">
            <v>SUB</v>
          </cell>
          <cell r="AN216" t="str">
            <v>-</v>
          </cell>
          <cell r="AO216" t="str">
            <v>-</v>
          </cell>
          <cell r="AP216" t="str">
            <v>-</v>
          </cell>
          <cell r="AQ216" t="str">
            <v>Yes</v>
          </cell>
          <cell r="AR216" t="str">
            <v>Yes</v>
          </cell>
          <cell r="AS216" t="str">
            <v>Yes</v>
          </cell>
          <cell r="AT216" t="str">
            <v>Yes</v>
          </cell>
          <cell r="AU216" t="str">
            <v>-</v>
          </cell>
          <cell r="AV216" t="str">
            <v>Yes</v>
          </cell>
          <cell r="AW216" t="str">
            <v>-</v>
          </cell>
          <cell r="AX216" t="str">
            <v>-</v>
          </cell>
          <cell r="AY216" t="str">
            <v>Yes</v>
          </cell>
          <cell r="AZ216" t="str">
            <v>Yes</v>
          </cell>
          <cell r="BA216" t="str">
            <v>-</v>
          </cell>
          <cell r="BB216" t="str">
            <v>-</v>
          </cell>
          <cell r="BC216" t="str">
            <v>-</v>
          </cell>
          <cell r="BD216" t="str">
            <v>365</v>
          </cell>
          <cell r="BE216" t="str">
            <v>4</v>
          </cell>
          <cell r="BF216">
            <v>7.5</v>
          </cell>
          <cell r="BG216" t="str">
            <v>Bulk</v>
          </cell>
          <cell r="BH216" t="str">
            <v>Yes</v>
          </cell>
          <cell r="BI216" t="str">
            <v>Yes</v>
          </cell>
          <cell r="BJ216" t="str">
            <v>Yes</v>
          </cell>
          <cell r="BK216" t="str">
            <v>Yes</v>
          </cell>
          <cell r="BL216" t="str">
            <v>Yes</v>
          </cell>
          <cell r="BM216" t="str">
            <v>Yes</v>
          </cell>
          <cell r="BN216" t="str">
            <v>Yes</v>
          </cell>
          <cell r="BO216" t="str">
            <v>Yes</v>
          </cell>
          <cell r="BP216" t="str">
            <v>ACT</v>
          </cell>
        </row>
        <row r="217">
          <cell r="B217">
            <v>10703120928</v>
          </cell>
          <cell r="C217" t="str">
            <v>Tyson®</v>
          </cell>
          <cell r="D217" t="str">
            <v>-</v>
          </cell>
          <cell r="E217">
            <v>130</v>
          </cell>
          <cell r="F217" t="str">
            <v>Tyson® Fully Cooked, Whole Grain Breaded Hot 'N Spicy Made With Whole Muscle Chicken Breast Filets, 3.75 oz.</v>
          </cell>
          <cell r="G217" t="str">
            <v>Whole Grain Breaded Hot 'N Spicy MWWM Chicken Filets, 3.75 oz.</v>
          </cell>
          <cell r="H217" t="str">
            <v>WG</v>
          </cell>
          <cell r="I217" t="str">
            <v>White</v>
          </cell>
          <cell r="J217" t="str">
            <v>100103W</v>
          </cell>
          <cell r="K217">
            <v>30.94</v>
          </cell>
          <cell r="L217">
            <v>132</v>
          </cell>
          <cell r="M217" t="str">
            <v>1 piece</v>
          </cell>
          <cell r="N217">
            <v>2</v>
          </cell>
          <cell r="O217">
            <v>1</v>
          </cell>
          <cell r="P217" t="str">
            <v>-</v>
          </cell>
          <cell r="Q217" t="str">
            <v>200</v>
          </cell>
          <cell r="R217" t="str">
            <v>10</v>
          </cell>
          <cell r="S217" t="str">
            <v>2</v>
          </cell>
          <cell r="T217" t="str">
            <v>330</v>
          </cell>
          <cell r="U217" t="str">
            <v>9</v>
          </cell>
          <cell r="V217" t="str">
            <v>19</v>
          </cell>
          <cell r="W217" t="str">
            <v>90</v>
          </cell>
          <cell r="X217" t="str">
            <v>0</v>
          </cell>
          <cell r="Y217" t="str">
            <v>45</v>
          </cell>
          <cell r="Z217" t="str">
            <v>1</v>
          </cell>
          <cell r="AA217" t="str">
            <v>1</v>
          </cell>
          <cell r="AB217" t="str">
            <v>Yes</v>
          </cell>
          <cell r="AC217" t="str">
            <v>KTKA</v>
          </cell>
          <cell r="AE217" t="str">
            <v>CSC</v>
          </cell>
          <cell r="AF217" t="str">
            <v>CSC</v>
          </cell>
          <cell r="AG217" t="str">
            <v>CSC</v>
          </cell>
          <cell r="AH217" t="str">
            <v>CSC</v>
          </cell>
          <cell r="AI217" t="str">
            <v>-</v>
          </cell>
          <cell r="AJ217" t="str">
            <v>-</v>
          </cell>
          <cell r="AK217" t="str">
            <v>-</v>
          </cell>
          <cell r="AL217">
            <v>0</v>
          </cell>
          <cell r="AM217" t="str">
            <v>SUB</v>
          </cell>
          <cell r="AN217" t="str">
            <v>-</v>
          </cell>
          <cell r="AO217" t="str">
            <v>-</v>
          </cell>
          <cell r="AP217" t="str">
            <v>-</v>
          </cell>
          <cell r="AQ217" t="str">
            <v>Yes</v>
          </cell>
          <cell r="AR217" t="str">
            <v>Yes</v>
          </cell>
          <cell r="AS217" t="str">
            <v>Yes</v>
          </cell>
          <cell r="AT217" t="str">
            <v>Yes</v>
          </cell>
          <cell r="AU217" t="str">
            <v>-</v>
          </cell>
          <cell r="AV217" t="str">
            <v>Yes</v>
          </cell>
          <cell r="AW217" t="str">
            <v>-</v>
          </cell>
          <cell r="AX217" t="str">
            <v>-</v>
          </cell>
          <cell r="AY217" t="str">
            <v>Yes</v>
          </cell>
          <cell r="AZ217" t="str">
            <v>Yes</v>
          </cell>
          <cell r="BA217" t="str">
            <v>-</v>
          </cell>
          <cell r="BB217" t="str">
            <v>-</v>
          </cell>
          <cell r="BC217" t="str">
            <v>-</v>
          </cell>
          <cell r="BD217" t="str">
            <v>365</v>
          </cell>
          <cell r="BE217" t="str">
            <v>4</v>
          </cell>
          <cell r="BF217">
            <v>7.7350000000000003</v>
          </cell>
          <cell r="BG217" t="str">
            <v>Bulk</v>
          </cell>
          <cell r="BH217" t="str">
            <v>Yes</v>
          </cell>
          <cell r="BI217" t="str">
            <v>Yes</v>
          </cell>
          <cell r="BJ217" t="str">
            <v>Yes</v>
          </cell>
          <cell r="BK217" t="str">
            <v>Yes</v>
          </cell>
          <cell r="BL217" t="str">
            <v>Yes</v>
          </cell>
          <cell r="BM217" t="str">
            <v>Yes</v>
          </cell>
          <cell r="BN217" t="str">
            <v>Yes</v>
          </cell>
          <cell r="BO217" t="str">
            <v>Yes</v>
          </cell>
          <cell r="BP217" t="str">
            <v>ACT</v>
          </cell>
        </row>
        <row r="218">
          <cell r="B218">
            <v>10000068029</v>
          </cell>
          <cell r="C218" t="str">
            <v>CLASSICS</v>
          </cell>
          <cell r="D218" t="str">
            <v>-</v>
          </cell>
          <cell r="E218">
            <v>130</v>
          </cell>
          <cell r="F218" t="str">
            <v>AdvancePierre™ Fully Cooked Whole Grain Spicy Breaded Chicken Patties, 3.00 oz</v>
          </cell>
          <cell r="G218" t="str">
            <v>Whole Grain Breaded Spicy Chicken Pattie, 3 oz.</v>
          </cell>
          <cell r="H218" t="str">
            <v>WG</v>
          </cell>
          <cell r="I218" t="str">
            <v>White</v>
          </cell>
          <cell r="J218" t="str">
            <v/>
          </cell>
          <cell r="K218">
            <v>14.06</v>
          </cell>
          <cell r="L218">
            <v>75</v>
          </cell>
          <cell r="M218" t="str">
            <v>1 piece</v>
          </cell>
          <cell r="N218">
            <v>2</v>
          </cell>
          <cell r="O218">
            <v>0.75</v>
          </cell>
          <cell r="P218" t="str">
            <v>-</v>
          </cell>
          <cell r="Q218" t="str">
            <v>200</v>
          </cell>
          <cell r="R218" t="str">
            <v>10</v>
          </cell>
          <cell r="S218" t="str">
            <v>2.5</v>
          </cell>
          <cell r="T218" t="str">
            <v>370</v>
          </cell>
          <cell r="U218" t="str">
            <v>11</v>
          </cell>
          <cell r="V218" t="str">
            <v>15</v>
          </cell>
          <cell r="W218" t="str">
            <v>0</v>
          </cell>
          <cell r="X218" t="str">
            <v>0</v>
          </cell>
          <cell r="Y218" t="str">
            <v>2</v>
          </cell>
          <cell r="Z218" t="str">
            <v>0</v>
          </cell>
          <cell r="AA218" t="str">
            <v/>
          </cell>
          <cell r="AB218" t="str">
            <v>-</v>
          </cell>
          <cell r="AC218" t="str">
            <v>-</v>
          </cell>
          <cell r="AE218" t="str">
            <v>-</v>
          </cell>
          <cell r="AF218" t="str">
            <v>-</v>
          </cell>
          <cell r="AG218" t="str">
            <v>-</v>
          </cell>
          <cell r="AH218" t="str">
            <v>-</v>
          </cell>
          <cell r="AI218" t="str">
            <v>-</v>
          </cell>
          <cell r="AK218" t="str">
            <v>-</v>
          </cell>
          <cell r="AL218" t="str">
            <v>-</v>
          </cell>
          <cell r="AM218" t="str">
            <v>CL</v>
          </cell>
          <cell r="AN218" t="str">
            <v>-</v>
          </cell>
          <cell r="AO218" t="str">
            <v>-</v>
          </cell>
          <cell r="AP218" t="str">
            <v>-</v>
          </cell>
          <cell r="AQ218" t="str">
            <v>-</v>
          </cell>
          <cell r="AR218" t="str">
            <v>Yes</v>
          </cell>
          <cell r="AS218" t="str">
            <v>-</v>
          </cell>
          <cell r="AT218" t="str">
            <v>Yes</v>
          </cell>
          <cell r="AU218" t="str">
            <v>-</v>
          </cell>
          <cell r="AV218" t="str">
            <v>Yes</v>
          </cell>
          <cell r="AW218" t="str">
            <v>-</v>
          </cell>
          <cell r="AX218" t="str">
            <v>-</v>
          </cell>
          <cell r="AY218" t="str">
            <v>Yes</v>
          </cell>
          <cell r="AZ218" t="str">
            <v>-</v>
          </cell>
          <cell r="BA218" t="str">
            <v>-</v>
          </cell>
          <cell r="BB218" t="str">
            <v>-</v>
          </cell>
          <cell r="BC218" t="str">
            <v>-</v>
          </cell>
          <cell r="BD218" t="str">
            <v>365</v>
          </cell>
          <cell r="BE218" t="str">
            <v>1</v>
          </cell>
          <cell r="BF218">
            <v>14.06</v>
          </cell>
          <cell r="BG218" t="str">
            <v>Bulk</v>
          </cell>
          <cell r="BH218" t="str">
            <v>-</v>
          </cell>
          <cell r="BI218" t="str">
            <v>-</v>
          </cell>
          <cell r="BJ218" t="str">
            <v>-</v>
          </cell>
          <cell r="BK218" t="str">
            <v>-</v>
          </cell>
          <cell r="BL218" t="str">
            <v>-</v>
          </cell>
          <cell r="BM218" t="str">
            <v>-</v>
          </cell>
          <cell r="BN218" t="str">
            <v>-</v>
          </cell>
          <cell r="BO218" t="str">
            <v>-</v>
          </cell>
          <cell r="BP218" t="str">
            <v>DNB SY22-23</v>
          </cell>
        </row>
        <row r="219">
          <cell r="B219">
            <v>10260730928</v>
          </cell>
          <cell r="C219" t="str">
            <v>Tyson®</v>
          </cell>
          <cell r="D219" t="str">
            <v>Tyson Wei Café®</v>
          </cell>
          <cell r="E219">
            <v>130</v>
          </cell>
          <cell r="F219" t="str">
            <v>Tyson® Fully Cooked, Portioned, Breaded Dark Meat Chicken Chunks with Tangerine Sauce Packets, 5/5 Lb</v>
          </cell>
          <cell r="G219" t="str">
            <v>Breaded MWWM Dark Meat Chunks with Tangerine Sauce, 3.0 oz.</v>
          </cell>
          <cell r="H219" t="str">
            <v>WG</v>
          </cell>
          <cell r="I219" t="str">
            <v>Dark</v>
          </cell>
          <cell r="J219" t="str">
            <v/>
          </cell>
          <cell r="K219">
            <v>35.799999999999997</v>
          </cell>
          <cell r="L219">
            <v>143</v>
          </cell>
          <cell r="M219" t="str">
            <v>3 oz. ckn &amp; 
1 oz. sauce</v>
          </cell>
          <cell r="N219">
            <v>2</v>
          </cell>
          <cell r="O219" t="str">
            <v>-</v>
          </cell>
          <cell r="P219" t="str">
            <v>-</v>
          </cell>
          <cell r="Q219" t="str">
            <v>280</v>
          </cell>
          <cell r="R219" t="str">
            <v>15</v>
          </cell>
          <cell r="S219" t="str">
            <v>3</v>
          </cell>
          <cell r="T219" t="str">
            <v>360</v>
          </cell>
          <cell r="U219" t="str">
            <v>12</v>
          </cell>
          <cell r="V219" t="str">
            <v>23</v>
          </cell>
          <cell r="W219" t="str">
            <v>140</v>
          </cell>
          <cell r="X219" t="str">
            <v>0</v>
          </cell>
          <cell r="Y219" t="str">
            <v>110</v>
          </cell>
          <cell r="Z219" t="str">
            <v>0</v>
          </cell>
          <cell r="AA219" t="str">
            <v>8</v>
          </cell>
          <cell r="AB219" t="str">
            <v>Yes</v>
          </cell>
          <cell r="AC219" t="str">
            <v>KTKA</v>
          </cell>
          <cell r="AE219" t="str">
            <v>CSC</v>
          </cell>
          <cell r="AF219" t="str">
            <v>CSC</v>
          </cell>
          <cell r="AG219" t="str">
            <v>CSC</v>
          </cell>
          <cell r="AH219" t="str">
            <v>-</v>
          </cell>
          <cell r="AI219" t="str">
            <v>-</v>
          </cell>
          <cell r="AK219" t="str">
            <v>-</v>
          </cell>
          <cell r="AL219" t="str">
            <v>-</v>
          </cell>
          <cell r="AM219" t="str">
            <v>SUB</v>
          </cell>
          <cell r="AN219" t="str">
            <v>-</v>
          </cell>
          <cell r="AO219" t="str">
            <v>-</v>
          </cell>
          <cell r="AP219" t="str">
            <v>-</v>
          </cell>
          <cell r="AQ219" t="str">
            <v>-</v>
          </cell>
          <cell r="AR219" t="str">
            <v>-</v>
          </cell>
          <cell r="AS219" t="str">
            <v>-</v>
          </cell>
          <cell r="AT219" t="str">
            <v>Yes</v>
          </cell>
          <cell r="AU219" t="str">
            <v>-</v>
          </cell>
          <cell r="AV219" t="str">
            <v>Yes</v>
          </cell>
          <cell r="AW219" t="str">
            <v>-</v>
          </cell>
          <cell r="AX219" t="str">
            <v>-</v>
          </cell>
          <cell r="AY219" t="str">
            <v>Yes</v>
          </cell>
          <cell r="AZ219" t="str">
            <v>-</v>
          </cell>
          <cell r="BA219" t="str">
            <v>-</v>
          </cell>
          <cell r="BB219" t="str">
            <v>-</v>
          </cell>
          <cell r="BC219" t="str">
            <v>-</v>
          </cell>
          <cell r="BD219" t="str">
            <v>365</v>
          </cell>
          <cell r="BE219" t="str">
            <v>10</v>
          </cell>
          <cell r="BF219">
            <v>3.5799999999999996</v>
          </cell>
          <cell r="BG219" t="str">
            <v>Bulk</v>
          </cell>
          <cell r="BH219" t="str">
            <v>Yes</v>
          </cell>
          <cell r="BI219" t="str">
            <v>Yes</v>
          </cell>
          <cell r="BJ219" t="str">
            <v>-</v>
          </cell>
          <cell r="BK219" t="str">
            <v>-</v>
          </cell>
          <cell r="BL219" t="str">
            <v>-</v>
          </cell>
          <cell r="BM219" t="str">
            <v>-</v>
          </cell>
          <cell r="BN219" t="str">
            <v>-</v>
          </cell>
          <cell r="BO219" t="str">
            <v>-</v>
          </cell>
          <cell r="BP219" t="str">
            <v>DNB SY21-22</v>
          </cell>
        </row>
        <row r="220">
          <cell r="B220">
            <v>10000002417</v>
          </cell>
          <cell r="C220" t="str">
            <v>AdvancePierre™</v>
          </cell>
          <cell r="D220" t="str">
            <v>-</v>
          </cell>
          <cell r="E220">
            <v>130</v>
          </cell>
          <cell r="F220" t="str">
            <v>AdvancePierre™ Fully Cooked Flamebroiled Strip Shaped Chicken Pattie with Teriyaki Sauce, 3.00 oz</v>
          </cell>
          <cell r="G220" t="str">
            <v>Flame Broiled Chicken Breast Dipper with Teriyaki, 3.0 oz.</v>
          </cell>
          <cell r="H220" t="str">
            <v>-</v>
          </cell>
          <cell r="I220" t="str">
            <v>White</v>
          </cell>
          <cell r="J220" t="str">
            <v/>
          </cell>
          <cell r="K220">
            <v>18.75</v>
          </cell>
          <cell r="L220">
            <v>100</v>
          </cell>
          <cell r="M220" t="str">
            <v>4 pieces</v>
          </cell>
          <cell r="N220">
            <v>2</v>
          </cell>
          <cell r="O220" t="str">
            <v>-</v>
          </cell>
          <cell r="P220" t="str">
            <v>-</v>
          </cell>
          <cell r="Q220" t="str">
            <v>140</v>
          </cell>
          <cell r="R220" t="str">
            <v>4.5</v>
          </cell>
          <cell r="S220" t="str">
            <v>1.5</v>
          </cell>
          <cell r="T220" t="str">
            <v>360</v>
          </cell>
          <cell r="U220" t="str">
            <v>8</v>
          </cell>
          <cell r="V220" t="str">
            <v>15</v>
          </cell>
          <cell r="W220" t="str">
            <v>40</v>
          </cell>
          <cell r="X220" t="str">
            <v>0</v>
          </cell>
          <cell r="Y220" t="str">
            <v>35</v>
          </cell>
          <cell r="Z220" t="str">
            <v>1</v>
          </cell>
          <cell r="AA220" t="str">
            <v>5</v>
          </cell>
          <cell r="AB220" t="str">
            <v>Yes</v>
          </cell>
          <cell r="AC220" t="str">
            <v>-</v>
          </cell>
          <cell r="AE220" t="str">
            <v>-</v>
          </cell>
          <cell r="AF220" t="str">
            <v>-</v>
          </cell>
          <cell r="AG220" t="str">
            <v>-</v>
          </cell>
          <cell r="AH220" t="str">
            <v>-</v>
          </cell>
          <cell r="AI220" t="str">
            <v>-</v>
          </cell>
          <cell r="AK220" t="str">
            <v>-</v>
          </cell>
          <cell r="AL220" t="str">
            <v>-</v>
          </cell>
          <cell r="AM220" t="str">
            <v>CL</v>
          </cell>
          <cell r="AN220" t="str">
            <v>-</v>
          </cell>
          <cell r="AO220" t="str">
            <v>-</v>
          </cell>
          <cell r="AP220" t="str">
            <v>-</v>
          </cell>
          <cell r="AQ220" t="str">
            <v>-</v>
          </cell>
          <cell r="AR220" t="str">
            <v>Yes</v>
          </cell>
          <cell r="AS220" t="str">
            <v>-</v>
          </cell>
          <cell r="AT220" t="str">
            <v>Yes</v>
          </cell>
          <cell r="AU220" t="str">
            <v>-</v>
          </cell>
          <cell r="AV220" t="str">
            <v>Yes</v>
          </cell>
          <cell r="AW220" t="str">
            <v>-</v>
          </cell>
          <cell r="AX220" t="str">
            <v>-</v>
          </cell>
          <cell r="AY220" t="str">
            <v>Yes</v>
          </cell>
          <cell r="AZ220" t="str">
            <v>-</v>
          </cell>
          <cell r="BA220" t="str">
            <v>-</v>
          </cell>
          <cell r="BB220" t="str">
            <v>-</v>
          </cell>
          <cell r="BC220" t="str">
            <v>-</v>
          </cell>
          <cell r="BD220" t="str">
            <v>365</v>
          </cell>
          <cell r="BE220" t="str">
            <v>1</v>
          </cell>
          <cell r="BF220">
            <v>18.75</v>
          </cell>
          <cell r="BG220" t="str">
            <v>Bulk</v>
          </cell>
          <cell r="BH220" t="str">
            <v>-</v>
          </cell>
          <cell r="BI220" t="str">
            <v>-</v>
          </cell>
          <cell r="BJ220" t="str">
            <v>-</v>
          </cell>
          <cell r="BK220" t="str">
            <v>-</v>
          </cell>
          <cell r="BL220" t="str">
            <v>-</v>
          </cell>
          <cell r="BM220" t="str">
            <v>-</v>
          </cell>
          <cell r="BN220" t="str">
            <v>-</v>
          </cell>
          <cell r="BO220" t="str">
            <v>-</v>
          </cell>
          <cell r="BP220" t="str">
            <v>DNB SY22-23</v>
          </cell>
        </row>
        <row r="221">
          <cell r="B221">
            <v>10000070609</v>
          </cell>
          <cell r="C221" t="str">
            <v>Jimmy Dean®</v>
          </cell>
          <cell r="D221" t="str">
            <v>-</v>
          </cell>
          <cell r="E221">
            <v>130</v>
          </cell>
          <cell r="F221" t="str">
            <v>Jimmy Dean® Individually Wrapped Whole Grain Blueberry Pancake &amp; Turkey Sausage Breakfast Sticks, 2.51 oz.</v>
          </cell>
          <cell r="G221" t="str">
            <v>IW Blueberry Pancakes &amp; Turkey Sausage Breakfast Sticks, 2.51 oz.</v>
          </cell>
          <cell r="H221" t="str">
            <v>WG</v>
          </cell>
          <cell r="I221" t="str">
            <v>-</v>
          </cell>
          <cell r="J221" t="str">
            <v/>
          </cell>
          <cell r="K221">
            <v>6.28</v>
          </cell>
          <cell r="L221">
            <v>40</v>
          </cell>
          <cell r="M221" t="str">
            <v>1 piece</v>
          </cell>
          <cell r="N221">
            <v>1</v>
          </cell>
          <cell r="O221">
            <v>1</v>
          </cell>
          <cell r="P221" t="str">
            <v>-</v>
          </cell>
          <cell r="Q221" t="str">
            <v>160</v>
          </cell>
          <cell r="R221" t="str">
            <v>6</v>
          </cell>
          <cell r="S221" t="str">
            <v>1.5</v>
          </cell>
          <cell r="T221" t="str">
            <v>360</v>
          </cell>
          <cell r="U221" t="str">
            <v>17</v>
          </cell>
          <cell r="V221" t="str">
            <v>8</v>
          </cell>
          <cell r="W221" t="str">
            <v>50</v>
          </cell>
          <cell r="X221" t="str">
            <v>0</v>
          </cell>
          <cell r="Y221" t="str">
            <v>10</v>
          </cell>
          <cell r="Z221" t="str">
            <v>2</v>
          </cell>
          <cell r="AA221" t="str">
            <v>7</v>
          </cell>
          <cell r="AB221" t="str">
            <v>Yes</v>
          </cell>
          <cell r="AC221" t="str">
            <v>KTKA</v>
          </cell>
          <cell r="AE221" t="str">
            <v>-</v>
          </cell>
          <cell r="AF221" t="str">
            <v>-</v>
          </cell>
          <cell r="AG221" t="str">
            <v>-</v>
          </cell>
          <cell r="AH221" t="str">
            <v>-</v>
          </cell>
          <cell r="AI221" t="str">
            <v>-</v>
          </cell>
          <cell r="AK221" t="str">
            <v>-</v>
          </cell>
          <cell r="AL221" t="str">
            <v>-</v>
          </cell>
          <cell r="AM221" t="str">
            <v>CL</v>
          </cell>
          <cell r="AN221" t="str">
            <v>-</v>
          </cell>
          <cell r="AO221" t="str">
            <v>SS</v>
          </cell>
          <cell r="AP221" t="str">
            <v>-</v>
          </cell>
          <cell r="AQ221" t="str">
            <v>-</v>
          </cell>
          <cell r="AR221" t="str">
            <v>-</v>
          </cell>
          <cell r="AS221" t="str">
            <v>-</v>
          </cell>
          <cell r="AT221" t="str">
            <v>No</v>
          </cell>
          <cell r="AU221" t="str">
            <v>-</v>
          </cell>
          <cell r="AV221" t="str">
            <v>Yes</v>
          </cell>
          <cell r="AW221" t="str">
            <v>Yes</v>
          </cell>
          <cell r="AX221" t="str">
            <v>Yes</v>
          </cell>
          <cell r="AY221" t="str">
            <v>Yes</v>
          </cell>
          <cell r="AZ221" t="str">
            <v>Yes</v>
          </cell>
          <cell r="BA221" t="str">
            <v>-</v>
          </cell>
          <cell r="BB221" t="str">
            <v>-</v>
          </cell>
          <cell r="BC221" t="str">
            <v>-</v>
          </cell>
          <cell r="BD221" t="str">
            <v>365</v>
          </cell>
          <cell r="BE221" t="str">
            <v>40</v>
          </cell>
          <cell r="BF221">
            <v>0.157</v>
          </cell>
          <cell r="BG221" t="str">
            <v>IW</v>
          </cell>
          <cell r="BH221" t="str">
            <v>-</v>
          </cell>
          <cell r="BI221" t="str">
            <v>Yes</v>
          </cell>
          <cell r="BJ221" t="str">
            <v>Yes</v>
          </cell>
          <cell r="BK221" t="str">
            <v>Yes</v>
          </cell>
          <cell r="BL221" t="str">
            <v>-</v>
          </cell>
          <cell r="BM221" t="str">
            <v>-</v>
          </cell>
          <cell r="BN221" t="str">
            <v>-</v>
          </cell>
          <cell r="BO221" t="str">
            <v>-</v>
          </cell>
          <cell r="BP221" t="str">
            <v>DNB SY21-22</v>
          </cell>
        </row>
        <row r="222">
          <cell r="B222">
            <v>10703720928</v>
          </cell>
          <cell r="C222" t="str">
            <v>Tyson®</v>
          </cell>
          <cell r="D222" t="str">
            <v>-</v>
          </cell>
          <cell r="E222">
            <v>130</v>
          </cell>
          <cell r="F222" t="str">
            <v>Tyson® Fully Cooked, Whole Grain Breaded Hot 'N Spicy Made With Whole Muscle Boneless Chicken Wings, 0.76 oz.</v>
          </cell>
          <cell r="G222" t="str">
            <v>Whole Grain Breaded Hot 'N Spicy MWWM Boneless Chicken Wings, 0.76 oz.</v>
          </cell>
          <cell r="H222" t="str">
            <v>WG</v>
          </cell>
          <cell r="I222" t="str">
            <v>White</v>
          </cell>
          <cell r="J222" t="str">
            <v>100103W</v>
          </cell>
          <cell r="K222">
            <v>30</v>
          </cell>
          <cell r="L222">
            <v>126</v>
          </cell>
          <cell r="M222" t="str">
            <v>5 pieces</v>
          </cell>
          <cell r="N222">
            <v>2</v>
          </cell>
          <cell r="O222">
            <v>1</v>
          </cell>
          <cell r="P222" t="str">
            <v>-</v>
          </cell>
          <cell r="Q222" t="str">
            <v>200</v>
          </cell>
          <cell r="R222" t="str">
            <v>10</v>
          </cell>
          <cell r="S222" t="str">
            <v>2</v>
          </cell>
          <cell r="T222" t="str">
            <v>340</v>
          </cell>
          <cell r="U222" t="str">
            <v>10</v>
          </cell>
          <cell r="V222" t="str">
            <v>19</v>
          </cell>
          <cell r="W222" t="str">
            <v>90</v>
          </cell>
          <cell r="X222" t="str">
            <v>0</v>
          </cell>
          <cell r="Y222" t="str">
            <v>45</v>
          </cell>
          <cell r="Z222" t="str">
            <v>1</v>
          </cell>
          <cell r="AA222" t="str">
            <v>1</v>
          </cell>
          <cell r="AB222" t="str">
            <v>Yes</v>
          </cell>
          <cell r="AC222" t="str">
            <v>KTKA</v>
          </cell>
          <cell r="AE222" t="str">
            <v>CSC</v>
          </cell>
          <cell r="AF222" t="str">
            <v>CSC</v>
          </cell>
          <cell r="AG222" t="str">
            <v>CSC</v>
          </cell>
          <cell r="AH222" t="str">
            <v>CSC</v>
          </cell>
          <cell r="AI222" t="str">
            <v>-</v>
          </cell>
          <cell r="AJ222" t="str">
            <v>-</v>
          </cell>
          <cell r="AK222" t="str">
            <v>-</v>
          </cell>
          <cell r="AL222">
            <v>0</v>
          </cell>
          <cell r="AM222" t="str">
            <v>SUB</v>
          </cell>
          <cell r="AN222" t="str">
            <v>-</v>
          </cell>
          <cell r="AO222" t="str">
            <v>-</v>
          </cell>
          <cell r="AP222" t="str">
            <v>-</v>
          </cell>
          <cell r="AQ222" t="str">
            <v>Yes</v>
          </cell>
          <cell r="AR222" t="str">
            <v>Yes</v>
          </cell>
          <cell r="AS222" t="str">
            <v>Yes</v>
          </cell>
          <cell r="AT222" t="str">
            <v>Yes</v>
          </cell>
          <cell r="AU222" t="str">
            <v>-</v>
          </cell>
          <cell r="AV222" t="str">
            <v>Yes</v>
          </cell>
          <cell r="AW222" t="str">
            <v>-</v>
          </cell>
          <cell r="AX222" t="str">
            <v>-</v>
          </cell>
          <cell r="AY222" t="str">
            <v>Yes</v>
          </cell>
          <cell r="AZ222" t="str">
            <v>Yes</v>
          </cell>
          <cell r="BA222" t="str">
            <v>-</v>
          </cell>
          <cell r="BB222" t="str">
            <v>-</v>
          </cell>
          <cell r="BC222" t="str">
            <v>-</v>
          </cell>
          <cell r="BD222" t="str">
            <v>365</v>
          </cell>
          <cell r="BE222" t="str">
            <v>4</v>
          </cell>
          <cell r="BF222">
            <v>7.5</v>
          </cell>
          <cell r="BG222" t="str">
            <v>Bulk</v>
          </cell>
          <cell r="BH222" t="str">
            <v>Yes</v>
          </cell>
          <cell r="BI222" t="str">
            <v>Yes</v>
          </cell>
          <cell r="BJ222" t="str">
            <v>Yes</v>
          </cell>
          <cell r="BK222" t="str">
            <v>Yes</v>
          </cell>
          <cell r="BL222" t="str">
            <v>Yes</v>
          </cell>
          <cell r="BM222" t="str">
            <v>Yes</v>
          </cell>
          <cell r="BN222" t="str">
            <v>Yes</v>
          </cell>
          <cell r="BO222" t="str">
            <v>Yes</v>
          </cell>
          <cell r="BP222" t="str">
            <v>ACT</v>
          </cell>
        </row>
        <row r="223">
          <cell r="B223">
            <v>10703140928</v>
          </cell>
          <cell r="C223" t="str">
            <v>Tyson®</v>
          </cell>
          <cell r="D223" t="str">
            <v>-</v>
          </cell>
          <cell r="E223">
            <v>130</v>
          </cell>
          <cell r="F223" t="str">
            <v>Tyson® Fully Cooked, Whole Grain Breaded Hot 'N Spicy Chicken Patties, 3.00 oz.</v>
          </cell>
          <cell r="G223" t="str">
            <v>Whole Grain Breaded Hot 'N Spicy Chicken Patties, 3.00 oz.</v>
          </cell>
          <cell r="H223" t="str">
            <v>WG</v>
          </cell>
          <cell r="I223" t="str">
            <v>W/D</v>
          </cell>
          <cell r="J223" t="str">
            <v>100103 W/D</v>
          </cell>
          <cell r="K223">
            <v>32.82</v>
          </cell>
          <cell r="L223">
            <v>175</v>
          </cell>
          <cell r="M223" t="str">
            <v>1 piece</v>
          </cell>
          <cell r="N223">
            <v>2</v>
          </cell>
          <cell r="O223">
            <v>1</v>
          </cell>
          <cell r="P223" t="str">
            <v>-</v>
          </cell>
          <cell r="Q223" t="str">
            <v>230</v>
          </cell>
          <cell r="R223" t="str">
            <v>13</v>
          </cell>
          <cell r="S223" t="str">
            <v>2.5</v>
          </cell>
          <cell r="T223" t="str">
            <v>350</v>
          </cell>
          <cell r="U223" t="str">
            <v>15</v>
          </cell>
          <cell r="V223" t="str">
            <v>13</v>
          </cell>
          <cell r="W223" t="str">
            <v>120</v>
          </cell>
          <cell r="X223" t="str">
            <v>0</v>
          </cell>
          <cell r="Y223" t="str">
            <v>20</v>
          </cell>
          <cell r="Z223" t="str">
            <v>2</v>
          </cell>
          <cell r="AA223" t="str">
            <v>1</v>
          </cell>
          <cell r="AB223" t="str">
            <v>Yes</v>
          </cell>
          <cell r="AC223" t="str">
            <v>KTKA</v>
          </cell>
          <cell r="AE223" t="str">
            <v>-</v>
          </cell>
          <cell r="AF223" t="str">
            <v>-</v>
          </cell>
          <cell r="AG223" t="str">
            <v>-</v>
          </cell>
          <cell r="AH223" t="str">
            <v>-</v>
          </cell>
          <cell r="AI223" t="str">
            <v>-</v>
          </cell>
          <cell r="AJ223" t="str">
            <v>-</v>
          </cell>
          <cell r="AK223" t="str">
            <v>-</v>
          </cell>
          <cell r="AL223">
            <v>0</v>
          </cell>
          <cell r="AM223" t="str">
            <v>SUB</v>
          </cell>
          <cell r="AN223" t="str">
            <v>-</v>
          </cell>
          <cell r="AO223" t="str">
            <v>-</v>
          </cell>
          <cell r="AP223" t="str">
            <v>-</v>
          </cell>
          <cell r="AQ223" t="str">
            <v>Yes</v>
          </cell>
          <cell r="AR223" t="str">
            <v>Yes</v>
          </cell>
          <cell r="AS223" t="str">
            <v>Yes</v>
          </cell>
          <cell r="AT223" t="str">
            <v>Yes</v>
          </cell>
          <cell r="AU223" t="str">
            <v>CRAU</v>
          </cell>
          <cell r="AV223" t="str">
            <v>Yes</v>
          </cell>
          <cell r="AW223" t="str">
            <v>-</v>
          </cell>
          <cell r="AX223" t="str">
            <v>-</v>
          </cell>
          <cell r="AY223" t="str">
            <v>Yes</v>
          </cell>
          <cell r="AZ223" t="str">
            <v>Yes</v>
          </cell>
          <cell r="BA223" t="str">
            <v>-</v>
          </cell>
          <cell r="BB223" t="str">
            <v>-</v>
          </cell>
          <cell r="BC223" t="str">
            <v>-</v>
          </cell>
          <cell r="BD223" t="str">
            <v>270</v>
          </cell>
          <cell r="BE223" t="str">
            <v>4</v>
          </cell>
          <cell r="BF223">
            <v>8.2050000000000001</v>
          </cell>
          <cell r="BG223" t="str">
            <v>Bulk</v>
          </cell>
          <cell r="BH223" t="str">
            <v>Yes</v>
          </cell>
          <cell r="BI223" t="str">
            <v>Yes</v>
          </cell>
          <cell r="BJ223" t="str">
            <v>Yes</v>
          </cell>
          <cell r="BK223" t="str">
            <v>Yes</v>
          </cell>
          <cell r="BL223" t="str">
            <v>Yes</v>
          </cell>
          <cell r="BM223" t="str">
            <v>Yes</v>
          </cell>
          <cell r="BN223" t="str">
            <v>Yes</v>
          </cell>
          <cell r="BO223" t="str">
            <v>Yes</v>
          </cell>
          <cell r="BP223" t="str">
            <v>ACT</v>
          </cell>
        </row>
        <row r="224">
          <cell r="B224">
            <v>10000062130</v>
          </cell>
          <cell r="C224" t="str">
            <v>CLASSICS</v>
          </cell>
          <cell r="D224" t="str">
            <v>-</v>
          </cell>
          <cell r="E224">
            <v>130</v>
          </cell>
          <cell r="F224" t="str">
            <v>AdvancePierre™ Fully Cooked Whole Grain Breaded Chicken Breast Patties, 3.00 oz</v>
          </cell>
          <cell r="G224" t="str">
            <v>Whole Grain Breaded Chicken Breast Pattie, 3 oz.</v>
          </cell>
          <cell r="H224" t="str">
            <v>WG</v>
          </cell>
          <cell r="I224" t="str">
            <v>White</v>
          </cell>
          <cell r="J224" t="str">
            <v/>
          </cell>
          <cell r="K224">
            <v>16.88</v>
          </cell>
          <cell r="L224">
            <v>90</v>
          </cell>
          <cell r="M224" t="str">
            <v>1 piece</v>
          </cell>
          <cell r="N224">
            <v>2</v>
          </cell>
          <cell r="O224">
            <v>0.75</v>
          </cell>
          <cell r="P224" t="str">
            <v>-</v>
          </cell>
          <cell r="Q224" t="str">
            <v>230</v>
          </cell>
          <cell r="R224" t="str">
            <v>14</v>
          </cell>
          <cell r="S224" t="str">
            <v>2.5</v>
          </cell>
          <cell r="T224" t="str">
            <v>360</v>
          </cell>
          <cell r="U224" t="str">
            <v>11</v>
          </cell>
          <cell r="V224" t="str">
            <v>15</v>
          </cell>
          <cell r="W224" t="str">
            <v>120</v>
          </cell>
          <cell r="X224" t="str">
            <v>0</v>
          </cell>
          <cell r="Y224" t="str">
            <v>95</v>
          </cell>
          <cell r="Z224" t="str">
            <v>2</v>
          </cell>
          <cell r="AA224" t="str">
            <v>0</v>
          </cell>
          <cell r="AB224" t="str">
            <v>Yes</v>
          </cell>
          <cell r="AC224" t="str">
            <v>-</v>
          </cell>
          <cell r="AE224" t="str">
            <v>-</v>
          </cell>
          <cell r="AF224" t="str">
            <v>-</v>
          </cell>
          <cell r="AG224" t="str">
            <v>-</v>
          </cell>
          <cell r="AH224" t="str">
            <v>-</v>
          </cell>
          <cell r="AI224" t="str">
            <v>-</v>
          </cell>
          <cell r="AK224" t="str">
            <v>-</v>
          </cell>
          <cell r="AL224" t="str">
            <v>-</v>
          </cell>
          <cell r="AM224" t="str">
            <v>CL</v>
          </cell>
          <cell r="AN224" t="str">
            <v>-</v>
          </cell>
          <cell r="AO224" t="str">
            <v>-</v>
          </cell>
          <cell r="AP224" t="str">
            <v>-</v>
          </cell>
          <cell r="AQ224" t="str">
            <v>-</v>
          </cell>
          <cell r="AR224" t="str">
            <v>-</v>
          </cell>
          <cell r="AS224" t="str">
            <v>-</v>
          </cell>
          <cell r="AT224" t="str">
            <v>Yes</v>
          </cell>
          <cell r="AU224" t="str">
            <v>-</v>
          </cell>
          <cell r="AV224" t="str">
            <v>-</v>
          </cell>
          <cell r="AW224" t="str">
            <v>Yes</v>
          </cell>
          <cell r="AX224" t="str">
            <v>-</v>
          </cell>
          <cell r="AY224" t="str">
            <v>Yes</v>
          </cell>
          <cell r="AZ224" t="str">
            <v>-</v>
          </cell>
          <cell r="BA224" t="str">
            <v>-</v>
          </cell>
          <cell r="BB224" t="str">
            <v>-</v>
          </cell>
          <cell r="BC224" t="str">
            <v>-</v>
          </cell>
          <cell r="BD224" t="str">
            <v>455</v>
          </cell>
          <cell r="BE224" t="str">
            <v>1</v>
          </cell>
          <cell r="BF224">
            <v>16.88</v>
          </cell>
          <cell r="BG224" t="str">
            <v>Bulk</v>
          </cell>
          <cell r="BH224" t="str">
            <v>-</v>
          </cell>
          <cell r="BI224" t="str">
            <v>-</v>
          </cell>
          <cell r="BJ224" t="str">
            <v>-</v>
          </cell>
          <cell r="BK224" t="str">
            <v>-</v>
          </cell>
          <cell r="BL224" t="str">
            <v>-</v>
          </cell>
          <cell r="BM224" t="str">
            <v>-</v>
          </cell>
          <cell r="BN224" t="str">
            <v>-</v>
          </cell>
          <cell r="BO224" t="str">
            <v>-</v>
          </cell>
          <cell r="BP224" t="str">
            <v>DNB SY21-22</v>
          </cell>
        </row>
        <row r="225">
          <cell r="B225">
            <v>10000070613</v>
          </cell>
          <cell r="C225" t="str">
            <v>Jimmy Dean®</v>
          </cell>
          <cell r="D225" t="str">
            <v>-</v>
          </cell>
          <cell r="E225">
            <v>130</v>
          </cell>
          <cell r="F225" t="str">
            <v>Jimmy Dean® Individually Wrapped Whole Grain Original Pancake &amp; Turkey Sausage Breakfast Sticks, 2.51 oz.</v>
          </cell>
          <cell r="G225" t="str">
            <v>IW Original Pancakes &amp; Turkey Sausage Breakfast Sticks, 2.51 oz.</v>
          </cell>
          <cell r="H225" t="str">
            <v>WG</v>
          </cell>
          <cell r="I225" t="str">
            <v>-</v>
          </cell>
          <cell r="J225" t="str">
            <v/>
          </cell>
          <cell r="K225">
            <v>6.28</v>
          </cell>
          <cell r="L225">
            <v>40</v>
          </cell>
          <cell r="M225" t="str">
            <v>1 piece</v>
          </cell>
          <cell r="N225">
            <v>1</v>
          </cell>
          <cell r="O225">
            <v>1</v>
          </cell>
          <cell r="P225" t="str">
            <v>-</v>
          </cell>
          <cell r="Q225" t="str">
            <v>140</v>
          </cell>
          <cell r="R225" t="str">
            <v>5</v>
          </cell>
          <cell r="S225" t="str">
            <v>1.5</v>
          </cell>
          <cell r="T225" t="str">
            <v>360</v>
          </cell>
          <cell r="U225" t="str">
            <v>16</v>
          </cell>
          <cell r="V225" t="str">
            <v>8</v>
          </cell>
          <cell r="W225" t="str">
            <v>45</v>
          </cell>
          <cell r="X225" t="str">
            <v>0</v>
          </cell>
          <cell r="Y225" t="str">
            <v>10</v>
          </cell>
          <cell r="Z225" t="str">
            <v>2</v>
          </cell>
          <cell r="AA225" t="str">
            <v>6</v>
          </cell>
          <cell r="AB225" t="str">
            <v>Yes</v>
          </cell>
          <cell r="AC225" t="str">
            <v>KTKA</v>
          </cell>
          <cell r="AE225" t="str">
            <v>-</v>
          </cell>
          <cell r="AF225" t="str">
            <v>-</v>
          </cell>
          <cell r="AG225" t="str">
            <v>-</v>
          </cell>
          <cell r="AH225" t="str">
            <v>-</v>
          </cell>
          <cell r="AI225" t="str">
            <v>-</v>
          </cell>
          <cell r="AJ225" t="str">
            <v>-</v>
          </cell>
          <cell r="AK225" t="str">
            <v>-</v>
          </cell>
          <cell r="AL225" t="str">
            <v>X</v>
          </cell>
          <cell r="AM225" t="str">
            <v>CL</v>
          </cell>
          <cell r="AN225" t="str">
            <v>-</v>
          </cell>
          <cell r="AO225" t="str">
            <v>SS</v>
          </cell>
          <cell r="AP225" t="str">
            <v>-</v>
          </cell>
          <cell r="AQ225" t="str">
            <v>-</v>
          </cell>
          <cell r="AR225" t="str">
            <v>-</v>
          </cell>
          <cell r="AS225" t="str">
            <v>-</v>
          </cell>
          <cell r="AT225" t="str">
            <v>Yes - All Turkey raised in US Day 1</v>
          </cell>
          <cell r="AU225" t="str">
            <v>-</v>
          </cell>
          <cell r="AV225" t="str">
            <v>Yes</v>
          </cell>
          <cell r="AW225" t="str">
            <v>Yes</v>
          </cell>
          <cell r="AX225" t="str">
            <v>Yes</v>
          </cell>
          <cell r="AY225" t="str">
            <v>Yes</v>
          </cell>
          <cell r="AZ225" t="str">
            <v>Yes</v>
          </cell>
          <cell r="BA225" t="str">
            <v>-</v>
          </cell>
          <cell r="BB225" t="str">
            <v>-</v>
          </cell>
          <cell r="BC225" t="str">
            <v>-</v>
          </cell>
          <cell r="BD225" t="str">
            <v>365</v>
          </cell>
          <cell r="BE225" t="str">
            <v>40</v>
          </cell>
          <cell r="BF225">
            <v>0.157</v>
          </cell>
          <cell r="BG225" t="str">
            <v>IW</v>
          </cell>
          <cell r="BH225" t="str">
            <v>-</v>
          </cell>
          <cell r="BI225" t="str">
            <v>Yes</v>
          </cell>
          <cell r="BJ225" t="str">
            <v>Yes</v>
          </cell>
          <cell r="BK225" t="str">
            <v>Yes</v>
          </cell>
          <cell r="BL225" t="str">
            <v>-</v>
          </cell>
          <cell r="BM225" t="str">
            <v>-</v>
          </cell>
          <cell r="BN225" t="str">
            <v>Yes</v>
          </cell>
          <cell r="BO225" t="str">
            <v>Yes</v>
          </cell>
          <cell r="BP225" t="str">
            <v>ACT</v>
          </cell>
        </row>
        <row r="226">
          <cell r="B226">
            <v>10000038215</v>
          </cell>
          <cell r="C226" t="str">
            <v>Jimmy Dean®</v>
          </cell>
          <cell r="D226" t="str">
            <v>-</v>
          </cell>
          <cell r="E226">
            <v>130</v>
          </cell>
          <cell r="F226" t="str">
            <v>Jimmy Dean® Whole Grain Original Pancake &amp; Turkey Sausage Breakfast Sticks, 2.51 oz.</v>
          </cell>
          <cell r="G226" t="str">
            <v>Original Pancake &amp; Turkey Sausage Breakfast Sticks, 2.51 oz.</v>
          </cell>
          <cell r="H226" t="str">
            <v>WG</v>
          </cell>
          <cell r="I226" t="str">
            <v>-</v>
          </cell>
          <cell r="J226" t="str">
            <v/>
          </cell>
          <cell r="K226">
            <v>9.41</v>
          </cell>
          <cell r="L226">
            <v>60</v>
          </cell>
          <cell r="M226" t="str">
            <v>1 piece</v>
          </cell>
          <cell r="N226">
            <v>1</v>
          </cell>
          <cell r="O226">
            <v>1</v>
          </cell>
          <cell r="P226" t="str">
            <v>-</v>
          </cell>
          <cell r="Q226" t="str">
            <v>140</v>
          </cell>
          <cell r="R226" t="str">
            <v>5</v>
          </cell>
          <cell r="S226" t="str">
            <v>1.5</v>
          </cell>
          <cell r="T226" t="str">
            <v>360</v>
          </cell>
          <cell r="U226" t="str">
            <v>16</v>
          </cell>
          <cell r="V226" t="str">
            <v>8</v>
          </cell>
          <cell r="W226" t="str">
            <v>45</v>
          </cell>
          <cell r="X226" t="str">
            <v>0</v>
          </cell>
          <cell r="Y226" t="str">
            <v>10</v>
          </cell>
          <cell r="Z226" t="str">
            <v>2</v>
          </cell>
          <cell r="AA226" t="str">
            <v>6</v>
          </cell>
          <cell r="AB226" t="str">
            <v>Yes</v>
          </cell>
          <cell r="AC226" t="str">
            <v>KTKA</v>
          </cell>
          <cell r="AE226" t="str">
            <v>-</v>
          </cell>
          <cell r="AF226" t="str">
            <v>-</v>
          </cell>
          <cell r="AG226" t="str">
            <v>-</v>
          </cell>
          <cell r="AH226" t="str">
            <v>-</v>
          </cell>
          <cell r="AI226" t="str">
            <v>-</v>
          </cell>
          <cell r="AJ226" t="str">
            <v>-</v>
          </cell>
          <cell r="AK226" t="str">
            <v>-</v>
          </cell>
          <cell r="AL226" t="str">
            <v>X</v>
          </cell>
          <cell r="AM226" t="str">
            <v>CL</v>
          </cell>
          <cell r="AN226" t="str">
            <v>-</v>
          </cell>
          <cell r="AO226" t="str">
            <v>-</v>
          </cell>
          <cell r="AP226" t="str">
            <v>-</v>
          </cell>
          <cell r="AQ226" t="str">
            <v>Yes</v>
          </cell>
          <cell r="AR226" t="str">
            <v>-</v>
          </cell>
          <cell r="AS226" t="str">
            <v>-</v>
          </cell>
          <cell r="AT226" t="str">
            <v>Yes - All Turkey raised in US Day 1</v>
          </cell>
          <cell r="AU226" t="str">
            <v>-</v>
          </cell>
          <cell r="AV226" t="str">
            <v>Yes</v>
          </cell>
          <cell r="AW226" t="str">
            <v>Yes</v>
          </cell>
          <cell r="AX226" t="str">
            <v>Yes</v>
          </cell>
          <cell r="AY226" t="str">
            <v>Yes</v>
          </cell>
          <cell r="AZ226" t="str">
            <v>Yes</v>
          </cell>
          <cell r="BA226" t="str">
            <v>-</v>
          </cell>
          <cell r="BB226" t="str">
            <v>-</v>
          </cell>
          <cell r="BC226" t="str">
            <v>-</v>
          </cell>
          <cell r="BD226" t="str">
            <v>365</v>
          </cell>
          <cell r="BE226" t="str">
            <v>1</v>
          </cell>
          <cell r="BF226">
            <v>9.41</v>
          </cell>
          <cell r="BG226" t="str">
            <v>Bulk</v>
          </cell>
          <cell r="BH226" t="str">
            <v>-</v>
          </cell>
          <cell r="BI226" t="str">
            <v>-</v>
          </cell>
          <cell r="BJ226" t="str">
            <v>-</v>
          </cell>
          <cell r="BK226" t="str">
            <v>-</v>
          </cell>
          <cell r="BL226" t="str">
            <v>-</v>
          </cell>
          <cell r="BM226" t="str">
            <v>Yes</v>
          </cell>
          <cell r="BN226" t="str">
            <v>Yes</v>
          </cell>
          <cell r="BO226" t="str">
            <v>Yes</v>
          </cell>
          <cell r="BP226" t="str">
            <v>ACT</v>
          </cell>
        </row>
        <row r="227">
          <cell r="B227">
            <v>10248080928</v>
          </cell>
          <cell r="C227" t="str">
            <v>Bonici®</v>
          </cell>
          <cell r="D227" t="str">
            <v>-</v>
          </cell>
          <cell r="E227">
            <v>100</v>
          </cell>
          <cell r="F227" t="str">
            <v>Bonici® Italian Beef Meatballs, 1 oz.</v>
          </cell>
          <cell r="G227" t="str">
            <v xml:space="preserve">Italian Beef Meatballs, 1 oz. </v>
          </cell>
          <cell r="H227" t="str">
            <v>-</v>
          </cell>
          <cell r="I227" t="str">
            <v>-</v>
          </cell>
          <cell r="J227" t="str">
            <v/>
          </cell>
          <cell r="K227">
            <v>10</v>
          </cell>
          <cell r="L227">
            <v>53</v>
          </cell>
          <cell r="M227" t="str">
            <v>3 pieces</v>
          </cell>
          <cell r="N227">
            <v>2.5</v>
          </cell>
          <cell r="O227" t="str">
            <v>-</v>
          </cell>
          <cell r="P227" t="str">
            <v>-</v>
          </cell>
          <cell r="Q227" t="str">
            <v>200</v>
          </cell>
          <cell r="R227" t="str">
            <v>14</v>
          </cell>
          <cell r="S227" t="str">
            <v>5</v>
          </cell>
          <cell r="T227" t="str">
            <v>360</v>
          </cell>
          <cell r="U227" t="str">
            <v>5</v>
          </cell>
          <cell r="V227" t="str">
            <v>14</v>
          </cell>
          <cell r="W227" t="str">
            <v>0</v>
          </cell>
          <cell r="X227" t="str">
            <v>0</v>
          </cell>
          <cell r="Y227" t="str">
            <v>0</v>
          </cell>
          <cell r="Z227" t="str">
            <v>2</v>
          </cell>
          <cell r="AA227" t="str">
            <v/>
          </cell>
          <cell r="AB227" t="str">
            <v>Yes</v>
          </cell>
          <cell r="AC227" t="str">
            <v>-</v>
          </cell>
          <cell r="AE227" t="str">
            <v>-</v>
          </cell>
          <cell r="AF227" t="str">
            <v>-</v>
          </cell>
          <cell r="AG227" t="str">
            <v>-</v>
          </cell>
          <cell r="AH227" t="str">
            <v>-</v>
          </cell>
          <cell r="AI227" t="str">
            <v>-</v>
          </cell>
          <cell r="AJ227" t="str">
            <v>-</v>
          </cell>
          <cell r="AK227" t="str">
            <v>-</v>
          </cell>
          <cell r="AL227" t="str">
            <v>-</v>
          </cell>
          <cell r="AM227" t="str">
            <v>CL</v>
          </cell>
          <cell r="AN227">
            <v>10000075050</v>
          </cell>
          <cell r="AO227" t="str">
            <v>-</v>
          </cell>
          <cell r="AP227" t="str">
            <v>-</v>
          </cell>
          <cell r="AQ227" t="str">
            <v>-</v>
          </cell>
          <cell r="AR227" t="str">
            <v>-</v>
          </cell>
          <cell r="AS227" t="str">
            <v>-</v>
          </cell>
          <cell r="AT227" t="str">
            <v>No</v>
          </cell>
          <cell r="AU227" t="str">
            <v>-</v>
          </cell>
          <cell r="AV227" t="str">
            <v>Yes</v>
          </cell>
          <cell r="AW227" t="str">
            <v>-</v>
          </cell>
          <cell r="AX227" t="str">
            <v>Yes</v>
          </cell>
          <cell r="AY227" t="str">
            <v>Yes</v>
          </cell>
          <cell r="AZ227" t="str">
            <v>-</v>
          </cell>
          <cell r="BA227" t="str">
            <v>-</v>
          </cell>
          <cell r="BB227" t="str">
            <v>-</v>
          </cell>
          <cell r="BC227" t="str">
            <v>-</v>
          </cell>
          <cell r="BD227" t="str">
            <v>365</v>
          </cell>
          <cell r="BE227" t="str">
            <v>2</v>
          </cell>
          <cell r="BF227">
            <v>5</v>
          </cell>
          <cell r="BG227" t="str">
            <v>Bulk</v>
          </cell>
          <cell r="BH227" t="str">
            <v>-</v>
          </cell>
          <cell r="BI227" t="str">
            <v>-</v>
          </cell>
          <cell r="BJ227" t="str">
            <v>-</v>
          </cell>
          <cell r="BK227" t="str">
            <v>-</v>
          </cell>
          <cell r="BL227" t="str">
            <v>-</v>
          </cell>
          <cell r="BM227" t="str">
            <v>-</v>
          </cell>
          <cell r="BN227" t="str">
            <v>-</v>
          </cell>
          <cell r="BO227" t="str">
            <v>-</v>
          </cell>
          <cell r="BP227" t="str">
            <v>Deleted Spring 24</v>
          </cell>
        </row>
        <row r="228">
          <cell r="B228">
            <v>10000068027</v>
          </cell>
          <cell r="C228" t="str">
            <v>Pierre®</v>
          </cell>
          <cell r="D228" t="str">
            <v>-</v>
          </cell>
          <cell r="E228">
            <v>130</v>
          </cell>
          <cell r="F228" t="str">
            <v>FC Crispy Southern Fried Breaded Drummette Shaped Chicken Patties</v>
          </cell>
          <cell r="G228" t="str">
            <v>Breaded Crispy Southern Fried Mini Chicken Pattie, 1 oz.</v>
          </cell>
          <cell r="H228" t="str">
            <v>WG</v>
          </cell>
          <cell r="I228" t="str">
            <v>White</v>
          </cell>
          <cell r="J228" t="str">
            <v/>
          </cell>
          <cell r="K228">
            <v>25</v>
          </cell>
          <cell r="L228">
            <v>133</v>
          </cell>
          <cell r="M228" t="str">
            <v>3 Pieces</v>
          </cell>
          <cell r="N228">
            <v>2</v>
          </cell>
          <cell r="O228">
            <v>0.5</v>
          </cell>
          <cell r="P228" t="str">
            <v>-</v>
          </cell>
          <cell r="Q228" t="str">
            <v>220</v>
          </cell>
          <cell r="R228" t="str">
            <v>13</v>
          </cell>
          <cell r="S228" t="str">
            <v>2.5</v>
          </cell>
          <cell r="T228" t="str">
            <v>350</v>
          </cell>
          <cell r="U228" t="str">
            <v>9</v>
          </cell>
          <cell r="V228" t="str">
            <v>16</v>
          </cell>
          <cell r="W228" t="str">
            <v>110</v>
          </cell>
          <cell r="X228" t="str">
            <v>0</v>
          </cell>
          <cell r="Y228" t="str">
            <v>40</v>
          </cell>
          <cell r="Z228" t="str">
            <v>2</v>
          </cell>
          <cell r="AA228" t="str">
            <v>0</v>
          </cell>
          <cell r="AB228" t="str">
            <v>Yes</v>
          </cell>
          <cell r="AC228" t="str">
            <v>-</v>
          </cell>
          <cell r="AE228" t="str">
            <v>-</v>
          </cell>
          <cell r="AF228" t="str">
            <v>-</v>
          </cell>
          <cell r="AG228" t="str">
            <v>-</v>
          </cell>
          <cell r="AH228" t="str">
            <v>-</v>
          </cell>
          <cell r="AI228" t="str">
            <v>-</v>
          </cell>
          <cell r="AK228" t="str">
            <v>-</v>
          </cell>
          <cell r="AL228" t="str">
            <v>-</v>
          </cell>
          <cell r="AM228" t="str">
            <v>CL</v>
          </cell>
          <cell r="AN228" t="str">
            <v>-</v>
          </cell>
          <cell r="AO228" t="str">
            <v>-</v>
          </cell>
          <cell r="AP228" t="str">
            <v>-</v>
          </cell>
          <cell r="AQ228" t="str">
            <v>-</v>
          </cell>
          <cell r="AR228" t="str">
            <v>-</v>
          </cell>
          <cell r="AS228" t="str">
            <v>-</v>
          </cell>
          <cell r="AT228" t="str">
            <v>Yes</v>
          </cell>
          <cell r="AU228" t="str">
            <v>-</v>
          </cell>
          <cell r="AV228" t="str">
            <v>Yes</v>
          </cell>
          <cell r="AW228" t="str">
            <v>-</v>
          </cell>
          <cell r="AX228" t="str">
            <v>-</v>
          </cell>
          <cell r="AY228" t="str">
            <v>Yes</v>
          </cell>
          <cell r="AZ228" t="str">
            <v>-</v>
          </cell>
          <cell r="BA228" t="str">
            <v>-</v>
          </cell>
          <cell r="BB228" t="str">
            <v>-</v>
          </cell>
          <cell r="BC228" t="str">
            <v>-</v>
          </cell>
          <cell r="BD228" t="str">
            <v>455</v>
          </cell>
          <cell r="BE228" t="str">
            <v>1</v>
          </cell>
          <cell r="BF228">
            <v>25</v>
          </cell>
          <cell r="BG228" t="str">
            <v>Bulk</v>
          </cell>
          <cell r="BH228" t="str">
            <v>-</v>
          </cell>
          <cell r="BI228" t="str">
            <v>-</v>
          </cell>
          <cell r="BJ228" t="str">
            <v>-</v>
          </cell>
          <cell r="BK228" t="str">
            <v>-</v>
          </cell>
          <cell r="BL228" t="str">
            <v>-</v>
          </cell>
          <cell r="BM228" t="str">
            <v>-</v>
          </cell>
          <cell r="BN228" t="str">
            <v>-</v>
          </cell>
          <cell r="BO228" t="str">
            <v>-</v>
          </cell>
          <cell r="BP228" t="str">
            <v>Previously Deleted</v>
          </cell>
        </row>
        <row r="229">
          <cell r="B229">
            <v>10000009932</v>
          </cell>
          <cell r="C229" t="str">
            <v>Pierre®</v>
          </cell>
          <cell r="D229" t="str">
            <v>-</v>
          </cell>
          <cell r="E229">
            <v>130</v>
          </cell>
          <cell r="F229" t="str">
            <v>AdvancePierre™ Fully Cooked Flamebroiled Strip Shaped Chicken Breast Patties, 2.61 oz</v>
          </cell>
          <cell r="G229" t="str">
            <v>Flame Broiled Chicken Breast Dipper, 2.6 oz.</v>
          </cell>
          <cell r="H229" t="str">
            <v>-</v>
          </cell>
          <cell r="I229" t="str">
            <v>White</v>
          </cell>
          <cell r="J229" t="str">
            <v/>
          </cell>
          <cell r="K229">
            <v>16.25</v>
          </cell>
          <cell r="L229">
            <v>100</v>
          </cell>
          <cell r="M229" t="str">
            <v>4 Pieces</v>
          </cell>
          <cell r="N229">
            <v>2</v>
          </cell>
          <cell r="O229" t="str">
            <v>-</v>
          </cell>
          <cell r="P229" t="str">
            <v>-</v>
          </cell>
          <cell r="Q229" t="str">
            <v>150</v>
          </cell>
          <cell r="R229" t="str">
            <v>7</v>
          </cell>
          <cell r="S229" t="str">
            <v>2</v>
          </cell>
          <cell r="T229" t="str">
            <v>350</v>
          </cell>
          <cell r="U229" t="str">
            <v>4</v>
          </cell>
          <cell r="V229" t="str">
            <v>17</v>
          </cell>
          <cell r="W229" t="str">
            <v>60</v>
          </cell>
          <cell r="X229" t="str">
            <v>0</v>
          </cell>
          <cell r="Y229" t="str">
            <v>45</v>
          </cell>
          <cell r="Z229" t="str">
            <v>1</v>
          </cell>
          <cell r="AA229" t="str">
            <v>2</v>
          </cell>
          <cell r="AB229" t="str">
            <v>Yes</v>
          </cell>
          <cell r="AC229" t="str">
            <v>-</v>
          </cell>
          <cell r="AE229" t="str">
            <v>-</v>
          </cell>
          <cell r="AF229" t="str">
            <v>-</v>
          </cell>
          <cell r="AG229" t="str">
            <v>-</v>
          </cell>
          <cell r="AH229" t="str">
            <v>-</v>
          </cell>
          <cell r="AI229" t="str">
            <v>-</v>
          </cell>
          <cell r="AK229" t="str">
            <v>-</v>
          </cell>
          <cell r="AL229" t="str">
            <v>-</v>
          </cell>
          <cell r="AM229" t="str">
            <v>CL</v>
          </cell>
          <cell r="AN229" t="str">
            <v>-</v>
          </cell>
          <cell r="AO229" t="str">
            <v>-</v>
          </cell>
          <cell r="AP229" t="str">
            <v>-</v>
          </cell>
          <cell r="AQ229" t="str">
            <v>-</v>
          </cell>
          <cell r="AR229" t="str">
            <v>-</v>
          </cell>
          <cell r="AS229" t="str">
            <v>-</v>
          </cell>
          <cell r="AT229" t="str">
            <v>Yes</v>
          </cell>
          <cell r="AU229" t="str">
            <v>-</v>
          </cell>
          <cell r="AV229" t="str">
            <v>Yes</v>
          </cell>
          <cell r="AW229" t="str">
            <v>-</v>
          </cell>
          <cell r="AX229" t="str">
            <v>-</v>
          </cell>
          <cell r="AY229" t="str">
            <v>-</v>
          </cell>
          <cell r="AZ229" t="str">
            <v>-</v>
          </cell>
          <cell r="BA229" t="str">
            <v>-</v>
          </cell>
          <cell r="BB229" t="str">
            <v>-</v>
          </cell>
          <cell r="BC229" t="str">
            <v>-</v>
          </cell>
          <cell r="BD229" t="str">
            <v>455</v>
          </cell>
          <cell r="BE229" t="str">
            <v>1</v>
          </cell>
          <cell r="BF229">
            <v>16.25</v>
          </cell>
          <cell r="BG229" t="str">
            <v>Bulk</v>
          </cell>
          <cell r="BH229" t="str">
            <v>-</v>
          </cell>
          <cell r="BI229" t="str">
            <v>-</v>
          </cell>
          <cell r="BJ229" t="str">
            <v>-</v>
          </cell>
          <cell r="BK229" t="str">
            <v>-</v>
          </cell>
          <cell r="BL229" t="str">
            <v>-</v>
          </cell>
          <cell r="BM229" t="str">
            <v>-</v>
          </cell>
          <cell r="BN229" t="str">
            <v>-</v>
          </cell>
          <cell r="BO229" t="str">
            <v>-</v>
          </cell>
          <cell r="BP229" t="str">
            <v>DNB SY21-22</v>
          </cell>
        </row>
        <row r="230">
          <cell r="B230">
            <v>10000019835</v>
          </cell>
          <cell r="C230" t="str">
            <v>Pierre®</v>
          </cell>
          <cell r="D230" t="str">
            <v>-</v>
          </cell>
          <cell r="E230">
            <v>130</v>
          </cell>
          <cell r="F230" t="str">
            <v>AdvancePierre™ Fully Cooked Flamebroiled Cutlet Shaped Chicken Pattie, 2.61 oz</v>
          </cell>
          <cell r="G230" t="str">
            <v>Flame Broiled Chicken Breast Fillet, 2.6 oz.</v>
          </cell>
          <cell r="H230" t="str">
            <v>-</v>
          </cell>
          <cell r="I230" t="str">
            <v>White</v>
          </cell>
          <cell r="J230" t="str">
            <v/>
          </cell>
          <cell r="K230">
            <v>16.25</v>
          </cell>
          <cell r="L230">
            <v>100</v>
          </cell>
          <cell r="M230" t="str">
            <v>1 piece</v>
          </cell>
          <cell r="N230">
            <v>2</v>
          </cell>
          <cell r="O230" t="str">
            <v>-</v>
          </cell>
          <cell r="P230" t="str">
            <v>-</v>
          </cell>
          <cell r="Q230" t="str">
            <v>120</v>
          </cell>
          <cell r="R230" t="str">
            <v>5</v>
          </cell>
          <cell r="S230" t="str">
            <v>1.5</v>
          </cell>
          <cell r="T230" t="str">
            <v>350</v>
          </cell>
          <cell r="U230" t="str">
            <v>4</v>
          </cell>
          <cell r="V230" t="str">
            <v>14</v>
          </cell>
          <cell r="W230" t="str">
            <v>50</v>
          </cell>
          <cell r="X230" t="str">
            <v>0</v>
          </cell>
          <cell r="Y230" t="str">
            <v>35</v>
          </cell>
          <cell r="Z230" t="str">
            <v>1</v>
          </cell>
          <cell r="AA230" t="str">
            <v>2</v>
          </cell>
          <cell r="AB230" t="str">
            <v>Yes</v>
          </cell>
          <cell r="AC230" t="str">
            <v>-</v>
          </cell>
          <cell r="AE230" t="str">
            <v>-</v>
          </cell>
          <cell r="AF230" t="str">
            <v>-</v>
          </cell>
          <cell r="AG230" t="str">
            <v>-</v>
          </cell>
          <cell r="AH230" t="str">
            <v>-</v>
          </cell>
          <cell r="AI230" t="str">
            <v>-</v>
          </cell>
          <cell r="AK230" t="str">
            <v>-</v>
          </cell>
          <cell r="AL230" t="str">
            <v>-</v>
          </cell>
          <cell r="AM230" t="str">
            <v>CL</v>
          </cell>
          <cell r="AN230" t="str">
            <v>-</v>
          </cell>
          <cell r="AO230" t="str">
            <v>-</v>
          </cell>
          <cell r="AP230" t="str">
            <v>-</v>
          </cell>
          <cell r="AQ230" t="str">
            <v>-</v>
          </cell>
          <cell r="AR230" t="str">
            <v>-</v>
          </cell>
          <cell r="AS230" t="str">
            <v>-</v>
          </cell>
          <cell r="AT230" t="str">
            <v>Yes</v>
          </cell>
          <cell r="AU230" t="str">
            <v>-</v>
          </cell>
          <cell r="AV230" t="str">
            <v>Yes</v>
          </cell>
          <cell r="AW230" t="str">
            <v>-</v>
          </cell>
          <cell r="AX230" t="str">
            <v>-</v>
          </cell>
          <cell r="AY230" t="str">
            <v>-</v>
          </cell>
          <cell r="AZ230" t="str">
            <v>-</v>
          </cell>
          <cell r="BA230" t="str">
            <v>-</v>
          </cell>
          <cell r="BB230" t="str">
            <v>-</v>
          </cell>
          <cell r="BC230" t="str">
            <v>-</v>
          </cell>
          <cell r="BD230" t="str">
            <v>455</v>
          </cell>
          <cell r="BE230" t="str">
            <v>1</v>
          </cell>
          <cell r="BF230">
            <v>16.25</v>
          </cell>
          <cell r="BG230" t="str">
            <v>Bulk</v>
          </cell>
          <cell r="BH230" t="str">
            <v>-</v>
          </cell>
          <cell r="BI230" t="str">
            <v>-</v>
          </cell>
          <cell r="BJ230" t="str">
            <v>-</v>
          </cell>
          <cell r="BK230" t="str">
            <v>-</v>
          </cell>
          <cell r="BL230" t="str">
            <v>-</v>
          </cell>
          <cell r="BM230" t="str">
            <v>-</v>
          </cell>
          <cell r="BN230" t="str">
            <v>-</v>
          </cell>
          <cell r="BO230" t="str">
            <v>-</v>
          </cell>
          <cell r="BP230" t="str">
            <v>DNB SY21-22</v>
          </cell>
        </row>
        <row r="231">
          <cell r="B231">
            <v>10703200928</v>
          </cell>
          <cell r="C231" t="str">
            <v>Tyson®</v>
          </cell>
          <cell r="D231" t="str">
            <v>-</v>
          </cell>
          <cell r="E231">
            <v>130</v>
          </cell>
          <cell r="F231" t="str">
            <v>Tyson® Grilled Whole Muscle Chicken Breast Filets, 2.50 oz.</v>
          </cell>
          <cell r="G231" t="str">
            <v>Grilled Whole Muscle Chicken Breast Filets, 2.5 oz</v>
          </cell>
          <cell r="H231" t="str">
            <v>-</v>
          </cell>
          <cell r="I231" t="str">
            <v>White</v>
          </cell>
          <cell r="J231" t="str">
            <v>100103W</v>
          </cell>
          <cell r="K231">
            <v>31.25</v>
          </cell>
          <cell r="L231" t="str">
            <v>175-225, avg 195</v>
          </cell>
          <cell r="M231" t="str">
            <v>1 piece</v>
          </cell>
          <cell r="N231">
            <v>2</v>
          </cell>
          <cell r="O231" t="str">
            <v>-</v>
          </cell>
          <cell r="P231" t="str">
            <v>-</v>
          </cell>
          <cell r="Q231" t="str">
            <v>110</v>
          </cell>
          <cell r="R231" t="str">
            <v>3.5</v>
          </cell>
          <cell r="S231" t="str">
            <v>1</v>
          </cell>
          <cell r="T231" t="str">
            <v>350</v>
          </cell>
          <cell r="U231" t="str">
            <v>2</v>
          </cell>
          <cell r="V231" t="str">
            <v>16</v>
          </cell>
          <cell r="W231" t="str">
            <v>35</v>
          </cell>
          <cell r="X231" t="str">
            <v>0</v>
          </cell>
          <cell r="Y231" t="str">
            <v>45</v>
          </cell>
          <cell r="Z231" t="str">
            <v>0</v>
          </cell>
          <cell r="AA231" t="str">
            <v>1</v>
          </cell>
          <cell r="AB231" t="str">
            <v>Yes</v>
          </cell>
          <cell r="AC231" t="str">
            <v>-</v>
          </cell>
          <cell r="AE231" t="str">
            <v>-</v>
          </cell>
          <cell r="AF231" t="str">
            <v>-</v>
          </cell>
          <cell r="AG231" t="str">
            <v>-</v>
          </cell>
          <cell r="AH231" t="str">
            <v>-</v>
          </cell>
          <cell r="AI231" t="str">
            <v>-</v>
          </cell>
          <cell r="AJ231" t="str">
            <v>-</v>
          </cell>
          <cell r="AK231" t="str">
            <v>-</v>
          </cell>
          <cell r="AL231" t="str">
            <v>-</v>
          </cell>
          <cell r="AM231" t="str">
            <v>SUB</v>
          </cell>
          <cell r="AN231">
            <v>10383500928</v>
          </cell>
          <cell r="AO231" t="str">
            <v>SS</v>
          </cell>
          <cell r="AP231" t="str">
            <v>-</v>
          </cell>
          <cell r="AQ231" t="str">
            <v>Yes</v>
          </cell>
          <cell r="AR231" t="str">
            <v>Yes</v>
          </cell>
          <cell r="AS231" t="str">
            <v>Yes</v>
          </cell>
          <cell r="AT231" t="str">
            <v>Yes</v>
          </cell>
          <cell r="AU231" t="str">
            <v>-</v>
          </cell>
          <cell r="AV231" t="str">
            <v>-</v>
          </cell>
          <cell r="AW231" t="str">
            <v>-</v>
          </cell>
          <cell r="AX231" t="str">
            <v>-</v>
          </cell>
          <cell r="AY231" t="str">
            <v>-</v>
          </cell>
          <cell r="AZ231" t="str">
            <v>-</v>
          </cell>
          <cell r="BA231" t="str">
            <v>Yes</v>
          </cell>
          <cell r="BB231" t="str">
            <v>-</v>
          </cell>
          <cell r="BC231" t="str">
            <v>-</v>
          </cell>
          <cell r="BD231" t="str">
            <v>365</v>
          </cell>
          <cell r="BE231" t="str">
            <v>5</v>
          </cell>
          <cell r="BF231">
            <v>6.25</v>
          </cell>
          <cell r="BG231" t="str">
            <v>Bulk</v>
          </cell>
          <cell r="BH231" t="str">
            <v>-</v>
          </cell>
          <cell r="BI231" t="str">
            <v>Yes</v>
          </cell>
          <cell r="BJ231" t="str">
            <v>-</v>
          </cell>
          <cell r="BK231" t="str">
            <v>-</v>
          </cell>
          <cell r="BL231" t="str">
            <v>-</v>
          </cell>
          <cell r="BM231" t="str">
            <v>-</v>
          </cell>
          <cell r="BN231" t="str">
            <v>Yes</v>
          </cell>
          <cell r="BO231" t="str">
            <v>-</v>
          </cell>
          <cell r="BP231" t="str">
            <v>Deleted Fall 23</v>
          </cell>
        </row>
        <row r="232">
          <cell r="B232">
            <v>10000009746</v>
          </cell>
          <cell r="C232" t="str">
            <v>AdvancePierre™</v>
          </cell>
          <cell r="D232" t="str">
            <v>Tenderbroil</v>
          </cell>
          <cell r="E232">
            <v>130</v>
          </cell>
          <cell r="F232" t="str">
            <v>AdvancePierre™ Flame Grilled Beef Pattie, 2.3 oz.</v>
          </cell>
          <cell r="G232" t="str">
            <v>Flame Grilled Beef Pattie, 2.3 oz.</v>
          </cell>
          <cell r="H232" t="str">
            <v>-</v>
          </cell>
          <cell r="I232" t="str">
            <v>-</v>
          </cell>
          <cell r="J232" t="str">
            <v/>
          </cell>
          <cell r="K232">
            <v>14.38</v>
          </cell>
          <cell r="L232">
            <v>100</v>
          </cell>
          <cell r="M232" t="str">
            <v>1 piece</v>
          </cell>
          <cell r="N232">
            <v>2</v>
          </cell>
          <cell r="O232" t="str">
            <v>-</v>
          </cell>
          <cell r="P232" t="str">
            <v>-</v>
          </cell>
          <cell r="Q232" t="str">
            <v>140</v>
          </cell>
          <cell r="R232" t="str">
            <v>10</v>
          </cell>
          <cell r="S232" t="str">
            <v>4</v>
          </cell>
          <cell r="T232" t="str">
            <v>350</v>
          </cell>
          <cell r="U232" t="str">
            <v>2</v>
          </cell>
          <cell r="V232" t="str">
            <v>11</v>
          </cell>
          <cell r="W232" t="str">
            <v>90</v>
          </cell>
          <cell r="X232" t="str">
            <v>0</v>
          </cell>
          <cell r="Y232" t="str">
            <v>30</v>
          </cell>
          <cell r="Z232" t="str">
            <v>1</v>
          </cell>
          <cell r="AA232" t="str">
            <v>0</v>
          </cell>
          <cell r="AB232" t="str">
            <v>Yes</v>
          </cell>
          <cell r="AC232" t="str">
            <v>-</v>
          </cell>
          <cell r="AE232" t="str">
            <v>-</v>
          </cell>
          <cell r="AF232" t="str">
            <v>-</v>
          </cell>
          <cell r="AG232" t="str">
            <v>-</v>
          </cell>
          <cell r="AH232" t="str">
            <v>-</v>
          </cell>
          <cell r="AI232" t="str">
            <v>-</v>
          </cell>
          <cell r="AK232" t="str">
            <v>-</v>
          </cell>
          <cell r="AL232" t="str">
            <v>-</v>
          </cell>
          <cell r="AM232" t="str">
            <v>CL</v>
          </cell>
          <cell r="AN232" t="str">
            <v>-</v>
          </cell>
          <cell r="AO232" t="str">
            <v>-</v>
          </cell>
          <cell r="AP232" t="str">
            <v>-</v>
          </cell>
          <cell r="AQ232" t="str">
            <v>-</v>
          </cell>
          <cell r="AR232" t="str">
            <v>-</v>
          </cell>
          <cell r="AS232" t="str">
            <v>-</v>
          </cell>
          <cell r="AT232" t="str">
            <v>No</v>
          </cell>
          <cell r="AU232" t="str">
            <v>-</v>
          </cell>
          <cell r="AV232" t="str">
            <v>Yes</v>
          </cell>
          <cell r="AW232" t="str">
            <v>-</v>
          </cell>
          <cell r="AX232" t="str">
            <v>-</v>
          </cell>
          <cell r="AY232" t="str">
            <v>Yes</v>
          </cell>
          <cell r="AZ232" t="str">
            <v>-</v>
          </cell>
          <cell r="BA232" t="str">
            <v>-</v>
          </cell>
          <cell r="BB232" t="str">
            <v>-</v>
          </cell>
          <cell r="BC232" t="str">
            <v>-</v>
          </cell>
          <cell r="BD232" t="str">
            <v>455</v>
          </cell>
          <cell r="BE232" t="str">
            <v>1</v>
          </cell>
          <cell r="BF232">
            <v>14.38</v>
          </cell>
          <cell r="BG232" t="str">
            <v>Bulk</v>
          </cell>
          <cell r="BH232" t="str">
            <v>-</v>
          </cell>
          <cell r="BI232" t="str">
            <v>-</v>
          </cell>
          <cell r="BJ232" t="str">
            <v>-</v>
          </cell>
          <cell r="BK232" t="str">
            <v>-</v>
          </cell>
          <cell r="BL232" t="str">
            <v>-</v>
          </cell>
          <cell r="BM232" t="str">
            <v>-</v>
          </cell>
          <cell r="BN232" t="str">
            <v>-</v>
          </cell>
          <cell r="BO232" t="str">
            <v>-</v>
          </cell>
          <cell r="BP232" t="str">
            <v>DNB SY20-21</v>
          </cell>
        </row>
        <row r="233">
          <cell r="B233">
            <v>10000095322</v>
          </cell>
          <cell r="C233" t="str">
            <v>CLASSICS</v>
          </cell>
          <cell r="D233" t="str">
            <v>-</v>
          </cell>
          <cell r="E233">
            <v>130</v>
          </cell>
          <cell r="F233" t="str">
            <v>AdvancePierre™ Fully Cooked Whole Grain Breaded Chicken Fried Beef Patties, 3.00 oz</v>
          </cell>
          <cell r="G233" t="str">
            <v>Chicken Fried Breaded Beef Patties, 3 oz.</v>
          </cell>
          <cell r="H233" t="str">
            <v>WG</v>
          </cell>
          <cell r="I233" t="str">
            <v>-</v>
          </cell>
          <cell r="J233" t="str">
            <v/>
          </cell>
          <cell r="K233">
            <v>19.13</v>
          </cell>
          <cell r="L233">
            <v>102</v>
          </cell>
          <cell r="M233" t="str">
            <v>1 piece</v>
          </cell>
          <cell r="N233">
            <v>2</v>
          </cell>
          <cell r="O233">
            <v>0.75</v>
          </cell>
          <cell r="P233" t="str">
            <v>-</v>
          </cell>
          <cell r="Q233" t="str">
            <v>250</v>
          </cell>
          <cell r="R233" t="str">
            <v>18</v>
          </cell>
          <cell r="S233" t="str">
            <v>6</v>
          </cell>
          <cell r="T233" t="str">
            <v>350</v>
          </cell>
          <cell r="U233" t="str">
            <v>11</v>
          </cell>
          <cell r="V233" t="str">
            <v>12</v>
          </cell>
          <cell r="W233" t="str">
            <v>160</v>
          </cell>
          <cell r="X233" t="str">
            <v>0.5</v>
          </cell>
          <cell r="Y233" t="str">
            <v>30</v>
          </cell>
          <cell r="Z233" t="str">
            <v>2</v>
          </cell>
          <cell r="AA233" t="str">
            <v>0</v>
          </cell>
          <cell r="AB233" t="str">
            <v>Yes</v>
          </cell>
          <cell r="AC233" t="str">
            <v>-</v>
          </cell>
          <cell r="AE233" t="str">
            <v>-</v>
          </cell>
          <cell r="AF233" t="str">
            <v>-</v>
          </cell>
          <cell r="AG233" t="str">
            <v>-</v>
          </cell>
          <cell r="AH233" t="str">
            <v>-</v>
          </cell>
          <cell r="AI233" t="str">
            <v>-</v>
          </cell>
          <cell r="AK233" t="str">
            <v>-</v>
          </cell>
          <cell r="AL233" t="str">
            <v>-</v>
          </cell>
          <cell r="AM233" t="str">
            <v>CL</v>
          </cell>
          <cell r="AN233" t="str">
            <v>-</v>
          </cell>
          <cell r="AO233" t="str">
            <v>-</v>
          </cell>
          <cell r="AP233" t="str">
            <v>-</v>
          </cell>
          <cell r="AQ233" t="str">
            <v>-</v>
          </cell>
          <cell r="AR233" t="str">
            <v>-</v>
          </cell>
          <cell r="AS233" t="str">
            <v>-</v>
          </cell>
          <cell r="AT233" t="str">
            <v>No</v>
          </cell>
          <cell r="AU233" t="str">
            <v>-</v>
          </cell>
          <cell r="AV233" t="str">
            <v>Yes</v>
          </cell>
          <cell r="AW233" t="str">
            <v>-</v>
          </cell>
          <cell r="AX233" t="str">
            <v>-</v>
          </cell>
          <cell r="AY233" t="str">
            <v>Yes</v>
          </cell>
          <cell r="AZ233" t="str">
            <v>-</v>
          </cell>
          <cell r="BA233" t="str">
            <v>-</v>
          </cell>
          <cell r="BB233" t="str">
            <v>-</v>
          </cell>
          <cell r="BC233" t="str">
            <v>-</v>
          </cell>
          <cell r="BD233" t="str">
            <v>455</v>
          </cell>
          <cell r="BE233" t="str">
            <v>1</v>
          </cell>
          <cell r="BF233">
            <v>19.13</v>
          </cell>
          <cell r="BG233" t="str">
            <v>Bulk</v>
          </cell>
          <cell r="BH233" t="str">
            <v>-</v>
          </cell>
          <cell r="BI233" t="str">
            <v>-</v>
          </cell>
          <cell r="BJ233" t="str">
            <v>-</v>
          </cell>
          <cell r="BK233" t="str">
            <v>-</v>
          </cell>
          <cell r="BL233" t="str">
            <v>-</v>
          </cell>
          <cell r="BM233" t="str">
            <v>-</v>
          </cell>
          <cell r="BN233" t="str">
            <v>-</v>
          </cell>
          <cell r="BO233" t="str">
            <v>-</v>
          </cell>
          <cell r="BP233" t="str">
            <v>DNB SY20-21</v>
          </cell>
        </row>
        <row r="234">
          <cell r="B234">
            <v>10000031653</v>
          </cell>
          <cell r="C234" t="str">
            <v>AdvancePierre™</v>
          </cell>
          <cell r="D234" t="str">
            <v>-</v>
          </cell>
          <cell r="E234">
            <v>130</v>
          </cell>
          <cell r="F234" t="str">
            <v>AdvancePierre™ Fully Cooked Flamebroiled Beef Salisbury Steak, 3.00 oz</v>
          </cell>
          <cell r="G234" t="str">
            <v>Down Home Beef Salisbury Steak, 3.0 oz.</v>
          </cell>
          <cell r="H234" t="str">
            <v>-</v>
          </cell>
          <cell r="I234" t="str">
            <v>-</v>
          </cell>
          <cell r="J234" t="str">
            <v/>
          </cell>
          <cell r="K234">
            <v>31.9</v>
          </cell>
          <cell r="L234">
            <v>170</v>
          </cell>
          <cell r="M234" t="str">
            <v>1 piece</v>
          </cell>
          <cell r="N234">
            <v>2</v>
          </cell>
          <cell r="O234" t="str">
            <v>-</v>
          </cell>
          <cell r="P234" t="str">
            <v>-</v>
          </cell>
          <cell r="Q234" t="str">
            <v>200</v>
          </cell>
          <cell r="R234" t="str">
            <v>14</v>
          </cell>
          <cell r="S234" t="str">
            <v>6</v>
          </cell>
          <cell r="T234" t="str">
            <v>350</v>
          </cell>
          <cell r="U234" t="str">
            <v>4</v>
          </cell>
          <cell r="V234" t="str">
            <v>14</v>
          </cell>
          <cell r="W234" t="str">
            <v>130</v>
          </cell>
          <cell r="X234" t="str">
            <v>0</v>
          </cell>
          <cell r="Y234" t="str">
            <v>45</v>
          </cell>
          <cell r="Z234" t="str">
            <v>1</v>
          </cell>
          <cell r="AA234" t="str">
            <v>1</v>
          </cell>
          <cell r="AB234" t="str">
            <v>Yes</v>
          </cell>
          <cell r="AC234" t="str">
            <v>-</v>
          </cell>
          <cell r="AE234" t="str">
            <v>-</v>
          </cell>
          <cell r="AF234" t="str">
            <v>-</v>
          </cell>
          <cell r="AG234" t="str">
            <v>-</v>
          </cell>
          <cell r="AH234" t="str">
            <v>-</v>
          </cell>
          <cell r="AI234" t="str">
            <v>-</v>
          </cell>
          <cell r="AK234" t="str">
            <v>-</v>
          </cell>
          <cell r="AL234" t="str">
            <v>-</v>
          </cell>
          <cell r="AM234" t="str">
            <v>CL</v>
          </cell>
          <cell r="AN234" t="str">
            <v>-</v>
          </cell>
          <cell r="AO234" t="str">
            <v>-</v>
          </cell>
          <cell r="AP234" t="str">
            <v>-</v>
          </cell>
          <cell r="AQ234" t="str">
            <v>-</v>
          </cell>
          <cell r="AR234" t="str">
            <v>-</v>
          </cell>
          <cell r="AS234" t="str">
            <v>-</v>
          </cell>
          <cell r="AT234" t="str">
            <v>No</v>
          </cell>
          <cell r="AU234" t="str">
            <v>-</v>
          </cell>
          <cell r="AV234" t="str">
            <v>Yes</v>
          </cell>
          <cell r="AW234" t="str">
            <v>-</v>
          </cell>
          <cell r="AX234" t="str">
            <v>Yes</v>
          </cell>
          <cell r="AY234" t="str">
            <v>Yes</v>
          </cell>
          <cell r="AZ234" t="str">
            <v>-</v>
          </cell>
          <cell r="BA234" t="str">
            <v>-</v>
          </cell>
          <cell r="BB234" t="str">
            <v>-</v>
          </cell>
          <cell r="BC234" t="str">
            <v>-</v>
          </cell>
          <cell r="BD234" t="str">
            <v>455</v>
          </cell>
          <cell r="BE234" t="str">
            <v>5</v>
          </cell>
          <cell r="BF234">
            <v>6.38</v>
          </cell>
          <cell r="BG234" t="str">
            <v>Bulk</v>
          </cell>
          <cell r="BH234" t="str">
            <v>-</v>
          </cell>
          <cell r="BI234" t="str">
            <v>-</v>
          </cell>
          <cell r="BJ234" t="str">
            <v>-</v>
          </cell>
          <cell r="BK234" t="str">
            <v>-</v>
          </cell>
          <cell r="BL234" t="str">
            <v>-</v>
          </cell>
          <cell r="BM234" t="str">
            <v>-</v>
          </cell>
          <cell r="BN234" t="str">
            <v>-</v>
          </cell>
          <cell r="BO234" t="str">
            <v>-</v>
          </cell>
          <cell r="BP234" t="str">
            <v>DNB SY21-22</v>
          </cell>
        </row>
        <row r="235">
          <cell r="B235">
            <v>10000046400</v>
          </cell>
          <cell r="C235" t="str">
            <v>AdvancePierre™</v>
          </cell>
          <cell r="D235" t="str">
            <v>-</v>
          </cell>
          <cell r="E235">
            <v>130</v>
          </cell>
          <cell r="F235" t="str">
            <v>AdvancePierre™ Fully Cooked Beef Pattie with Sausage Seasonings on a Whole Grain Bun, 2.54oz</v>
          </cell>
          <cell r="G235" t="str">
            <v>IW Beef Sausage Sandwich, 2.55 oz.</v>
          </cell>
          <cell r="H235" t="str">
            <v>WG</v>
          </cell>
          <cell r="I235" t="str">
            <v>-</v>
          </cell>
          <cell r="J235" t="str">
            <v/>
          </cell>
          <cell r="K235">
            <v>15.94</v>
          </cell>
          <cell r="L235">
            <v>100</v>
          </cell>
          <cell r="M235" t="str">
            <v>1 sandwich</v>
          </cell>
          <cell r="N235">
            <v>1</v>
          </cell>
          <cell r="O235">
            <v>1.25</v>
          </cell>
          <cell r="P235" t="str">
            <v>-</v>
          </cell>
          <cell r="Q235" t="str">
            <v>170</v>
          </cell>
          <cell r="R235" t="str">
            <v>6</v>
          </cell>
          <cell r="S235" t="str">
            <v>2</v>
          </cell>
          <cell r="T235" t="str">
            <v>350</v>
          </cell>
          <cell r="U235" t="str">
            <v>20</v>
          </cell>
          <cell r="V235" t="str">
            <v>9</v>
          </cell>
          <cell r="W235" t="str">
            <v>50</v>
          </cell>
          <cell r="X235" t="str">
            <v>0</v>
          </cell>
          <cell r="Y235" t="str">
            <v>20</v>
          </cell>
          <cell r="Z235" t="str">
            <v>2</v>
          </cell>
          <cell r="AA235" t="str">
            <v>4</v>
          </cell>
          <cell r="AB235" t="str">
            <v>Yes</v>
          </cell>
          <cell r="AC235" t="str">
            <v>-</v>
          </cell>
          <cell r="AE235" t="str">
            <v>-</v>
          </cell>
          <cell r="AF235" t="str">
            <v>-</v>
          </cell>
          <cell r="AG235" t="str">
            <v>-</v>
          </cell>
          <cell r="AH235" t="str">
            <v>-</v>
          </cell>
          <cell r="AI235" t="str">
            <v>-</v>
          </cell>
          <cell r="AK235" t="str">
            <v>-</v>
          </cell>
          <cell r="AL235" t="str">
            <v>-</v>
          </cell>
          <cell r="AM235" t="str">
            <v>CL</v>
          </cell>
          <cell r="AN235" t="str">
            <v>-</v>
          </cell>
          <cell r="AO235" t="str">
            <v>-</v>
          </cell>
          <cell r="AP235" t="str">
            <v>-</v>
          </cell>
          <cell r="AQ235" t="str">
            <v>-</v>
          </cell>
          <cell r="AR235" t="str">
            <v>-</v>
          </cell>
          <cell r="AS235" t="str">
            <v>-</v>
          </cell>
          <cell r="AT235" t="str">
            <v>No</v>
          </cell>
          <cell r="AU235" t="str">
            <v>-</v>
          </cell>
          <cell r="AV235" t="str">
            <v>Yes</v>
          </cell>
          <cell r="AW235" t="str">
            <v>-</v>
          </cell>
          <cell r="AX235" t="str">
            <v>-</v>
          </cell>
          <cell r="AY235" t="str">
            <v>Yes</v>
          </cell>
          <cell r="AZ235" t="str">
            <v>-</v>
          </cell>
          <cell r="BA235" t="str">
            <v>-</v>
          </cell>
          <cell r="BB235" t="str">
            <v>-</v>
          </cell>
          <cell r="BC235" t="str">
            <v>-</v>
          </cell>
          <cell r="BD235" t="str">
            <v>270</v>
          </cell>
          <cell r="BE235" t="str">
            <v>100</v>
          </cell>
          <cell r="BF235">
            <v>0.15939999999999999</v>
          </cell>
          <cell r="BG235" t="str">
            <v>IW</v>
          </cell>
          <cell r="BH235" t="str">
            <v>-</v>
          </cell>
          <cell r="BI235" t="str">
            <v>-</v>
          </cell>
          <cell r="BJ235" t="str">
            <v>-</v>
          </cell>
          <cell r="BK235" t="str">
            <v>-</v>
          </cell>
          <cell r="BL235" t="str">
            <v>-</v>
          </cell>
          <cell r="BM235" t="str">
            <v>-</v>
          </cell>
          <cell r="BN235" t="str">
            <v>-</v>
          </cell>
          <cell r="BO235" t="str">
            <v>-</v>
          </cell>
          <cell r="BP235" t="str">
            <v>DNB SY22-23</v>
          </cell>
        </row>
        <row r="236">
          <cell r="B236">
            <v>10000068140</v>
          </cell>
          <cell r="C236" t="str">
            <v>AdvancePierre™</v>
          </cell>
          <cell r="D236" t="str">
            <v>-</v>
          </cell>
          <cell r="E236">
            <v>130</v>
          </cell>
          <cell r="F236" t="str">
            <v>AdvancePierre™ Fully Cooked Large Egg &amp; American Cheese on a Whole Grain Bun, 3.61oz</v>
          </cell>
          <cell r="G236" t="str">
            <v>IW Large Egg with American Cheese Sandwich, 3.6 oz.</v>
          </cell>
          <cell r="H236" t="str">
            <v>WG</v>
          </cell>
          <cell r="I236" t="str">
            <v>-</v>
          </cell>
          <cell r="J236" t="str">
            <v/>
          </cell>
          <cell r="K236">
            <v>13.5</v>
          </cell>
          <cell r="L236">
            <v>60</v>
          </cell>
          <cell r="M236" t="str">
            <v>1 sandwich</v>
          </cell>
          <cell r="N236">
            <v>1.25</v>
          </cell>
          <cell r="O236">
            <v>2</v>
          </cell>
          <cell r="P236" t="str">
            <v>-</v>
          </cell>
          <cell r="Q236" t="str">
            <v>230</v>
          </cell>
          <cell r="R236" t="str">
            <v>8</v>
          </cell>
          <cell r="S236" t="str">
            <v>3</v>
          </cell>
          <cell r="T236" t="str">
            <v>350</v>
          </cell>
          <cell r="U236" t="str">
            <v>31</v>
          </cell>
          <cell r="V236" t="str">
            <v>9</v>
          </cell>
          <cell r="W236" t="str">
            <v>70</v>
          </cell>
          <cell r="X236" t="str">
            <v>0</v>
          </cell>
          <cell r="Y236" t="str">
            <v>100</v>
          </cell>
          <cell r="Z236" t="str">
            <v>3</v>
          </cell>
          <cell r="AA236" t="str">
            <v>6</v>
          </cell>
          <cell r="AB236" t="str">
            <v>Yes</v>
          </cell>
          <cell r="AC236" t="str">
            <v>-</v>
          </cell>
          <cell r="AE236" t="str">
            <v>-</v>
          </cell>
          <cell r="AF236" t="str">
            <v>-</v>
          </cell>
          <cell r="AG236" t="str">
            <v>-</v>
          </cell>
          <cell r="AH236" t="str">
            <v>-</v>
          </cell>
          <cell r="AI236" t="str">
            <v>-</v>
          </cell>
          <cell r="AK236" t="str">
            <v>-</v>
          </cell>
          <cell r="AL236" t="str">
            <v>-</v>
          </cell>
          <cell r="AM236" t="str">
            <v>CL</v>
          </cell>
          <cell r="AN236" t="str">
            <v>-</v>
          </cell>
          <cell r="AO236" t="str">
            <v>-</v>
          </cell>
          <cell r="AP236" t="str">
            <v>-</v>
          </cell>
          <cell r="AQ236" t="str">
            <v>-</v>
          </cell>
          <cell r="AR236" t="str">
            <v>-</v>
          </cell>
          <cell r="AS236" t="str">
            <v>-</v>
          </cell>
          <cell r="AT236" t="str">
            <v>No</v>
          </cell>
          <cell r="AU236" t="str">
            <v>-</v>
          </cell>
          <cell r="AV236" t="str">
            <v>Yes</v>
          </cell>
          <cell r="AW236" t="str">
            <v>Yes</v>
          </cell>
          <cell r="AX236" t="str">
            <v>Yes</v>
          </cell>
          <cell r="AY236" t="str">
            <v>Yes</v>
          </cell>
          <cell r="AZ236" t="str">
            <v>-</v>
          </cell>
          <cell r="BA236" t="str">
            <v>-</v>
          </cell>
          <cell r="BB236" t="str">
            <v>-</v>
          </cell>
          <cell r="BC236" t="str">
            <v>-</v>
          </cell>
          <cell r="BD236" t="str">
            <v>270</v>
          </cell>
          <cell r="BE236" t="str">
            <v>60</v>
          </cell>
          <cell r="BF236">
            <v>0.22500000000000001</v>
          </cell>
          <cell r="BG236" t="str">
            <v>IW</v>
          </cell>
          <cell r="BH236" t="str">
            <v>Yes</v>
          </cell>
          <cell r="BI236" t="str">
            <v>-</v>
          </cell>
          <cell r="BJ236" t="str">
            <v>-</v>
          </cell>
          <cell r="BK236" t="str">
            <v>-</v>
          </cell>
          <cell r="BL236" t="str">
            <v>-</v>
          </cell>
          <cell r="BM236" t="str">
            <v>-</v>
          </cell>
          <cell r="BN236" t="str">
            <v>-</v>
          </cell>
          <cell r="BO236" t="str">
            <v>-</v>
          </cell>
          <cell r="BP236" t="str">
            <v>DNB SY22-23</v>
          </cell>
        </row>
        <row r="237">
          <cell r="B237">
            <v>10703740928</v>
          </cell>
          <cell r="C237" t="str">
            <v>Tyson®</v>
          </cell>
          <cell r="D237" t="str">
            <v>-</v>
          </cell>
          <cell r="E237">
            <v>130</v>
          </cell>
          <cell r="F237" t="str">
            <v>Tyson® Fully Cooked, Whole Grain Breaded Hot 'N Spicy Chicken Nuggets, 0.6 oz.</v>
          </cell>
          <cell r="G237" t="str">
            <v>Whole Grain Breaded Hot 'N Spicy Chicken Nuggets, 0.6 oz.</v>
          </cell>
          <cell r="H237" t="str">
            <v>WG</v>
          </cell>
          <cell r="I237" t="str">
            <v>W/D</v>
          </cell>
          <cell r="J237" t="str">
            <v>100103 W/D</v>
          </cell>
          <cell r="K237">
            <v>32.81</v>
          </cell>
          <cell r="L237">
            <v>175</v>
          </cell>
          <cell r="M237" t="str">
            <v>5 pieces</v>
          </cell>
          <cell r="N237">
            <v>2</v>
          </cell>
          <cell r="O237">
            <v>1</v>
          </cell>
          <cell r="P237" t="str">
            <v>-</v>
          </cell>
          <cell r="Q237" t="str">
            <v>230</v>
          </cell>
          <cell r="R237" t="str">
            <v>13</v>
          </cell>
          <cell r="S237" t="str">
            <v>2.5</v>
          </cell>
          <cell r="T237" t="str">
            <v>350</v>
          </cell>
          <cell r="U237" t="str">
            <v>15</v>
          </cell>
          <cell r="V237" t="str">
            <v>13</v>
          </cell>
          <cell r="W237" t="str">
            <v>120</v>
          </cell>
          <cell r="X237" t="str">
            <v>0</v>
          </cell>
          <cell r="Y237" t="str">
            <v>20</v>
          </cell>
          <cell r="Z237" t="str">
            <v>2</v>
          </cell>
          <cell r="AA237" t="str">
            <v>1</v>
          </cell>
          <cell r="AB237" t="str">
            <v>Yes</v>
          </cell>
          <cell r="AC237" t="str">
            <v>KTKA</v>
          </cell>
          <cell r="AE237" t="str">
            <v>-</v>
          </cell>
          <cell r="AF237" t="str">
            <v>-</v>
          </cell>
          <cell r="AG237" t="str">
            <v>-</v>
          </cell>
          <cell r="AH237" t="str">
            <v>-</v>
          </cell>
          <cell r="AI237" t="str">
            <v>-</v>
          </cell>
          <cell r="AK237" t="str">
            <v>-</v>
          </cell>
          <cell r="AL237" t="str">
            <v>-</v>
          </cell>
          <cell r="AM237" t="str">
            <v>SUB</v>
          </cell>
          <cell r="AN237" t="str">
            <v>-</v>
          </cell>
          <cell r="AO237" t="str">
            <v>-</v>
          </cell>
          <cell r="AP237" t="str">
            <v>-</v>
          </cell>
          <cell r="AQ237" t="str">
            <v>Yes</v>
          </cell>
          <cell r="AR237" t="str">
            <v>Yes</v>
          </cell>
          <cell r="AS237" t="str">
            <v>Yes</v>
          </cell>
          <cell r="AT237" t="str">
            <v>Yes</v>
          </cell>
          <cell r="AU237" t="str">
            <v>-</v>
          </cell>
          <cell r="AV237" t="str">
            <v>Yes</v>
          </cell>
          <cell r="AW237" t="str">
            <v>-</v>
          </cell>
          <cell r="AX237" t="str">
            <v>-</v>
          </cell>
          <cell r="AY237" t="str">
            <v>Yes</v>
          </cell>
          <cell r="AZ237" t="str">
            <v>Yes</v>
          </cell>
          <cell r="BA237" t="str">
            <v>-</v>
          </cell>
          <cell r="BB237" t="str">
            <v>-</v>
          </cell>
          <cell r="BC237" t="str">
            <v>-</v>
          </cell>
          <cell r="BD237" t="str">
            <v>270</v>
          </cell>
          <cell r="BE237" t="str">
            <v>4</v>
          </cell>
          <cell r="BF237">
            <v>8.2025000000000006</v>
          </cell>
          <cell r="BG237" t="str">
            <v>Bulk</v>
          </cell>
          <cell r="BH237" t="str">
            <v>Yes</v>
          </cell>
          <cell r="BI237" t="str">
            <v>Yes</v>
          </cell>
          <cell r="BJ237" t="str">
            <v>-</v>
          </cell>
          <cell r="BK237" t="str">
            <v>-</v>
          </cell>
          <cell r="BL237" t="str">
            <v>-</v>
          </cell>
          <cell r="BM237" t="str">
            <v>-</v>
          </cell>
          <cell r="BN237" t="str">
            <v>-</v>
          </cell>
          <cell r="BO237" t="str">
            <v>-</v>
          </cell>
          <cell r="BP237" t="str">
            <v>DNB SY23-24</v>
          </cell>
        </row>
        <row r="238">
          <cell r="B238">
            <v>10248090928</v>
          </cell>
          <cell r="C238" t="str">
            <v>Bonici®</v>
          </cell>
          <cell r="D238" t="str">
            <v>-</v>
          </cell>
          <cell r="E238">
            <v>100</v>
          </cell>
          <cell r="F238" t="str">
            <v>Bonici® Italian Beef Meatballs, 0.5 oz.</v>
          </cell>
          <cell r="G238" t="str">
            <v xml:space="preserve">Italian Beef Meatballs, 0.5 oz. </v>
          </cell>
          <cell r="H238" t="str">
            <v>-</v>
          </cell>
          <cell r="I238" t="str">
            <v>-</v>
          </cell>
          <cell r="J238" t="str">
            <v/>
          </cell>
          <cell r="K238">
            <v>10</v>
          </cell>
          <cell r="L238">
            <v>53</v>
          </cell>
          <cell r="M238" t="str">
            <v>6 pieces</v>
          </cell>
          <cell r="N238">
            <v>2.5</v>
          </cell>
          <cell r="O238" t="str">
            <v>-</v>
          </cell>
          <cell r="P238" t="str">
            <v>-</v>
          </cell>
          <cell r="Q238" t="str">
            <v>200</v>
          </cell>
          <cell r="R238" t="str">
            <v>14</v>
          </cell>
          <cell r="S238" t="str">
            <v>5</v>
          </cell>
          <cell r="T238" t="str">
            <v>360</v>
          </cell>
          <cell r="U238" t="str">
            <v>5</v>
          </cell>
          <cell r="V238" t="str">
            <v>14</v>
          </cell>
          <cell r="W238" t="str">
            <v>0</v>
          </cell>
          <cell r="X238" t="str">
            <v>0</v>
          </cell>
          <cell r="Y238" t="str">
            <v>0</v>
          </cell>
          <cell r="Z238" t="str">
            <v>2</v>
          </cell>
          <cell r="AA238" t="str">
            <v/>
          </cell>
          <cell r="AB238" t="str">
            <v>Yes</v>
          </cell>
          <cell r="AC238" t="str">
            <v>-</v>
          </cell>
          <cell r="AE238" t="str">
            <v>-</v>
          </cell>
          <cell r="AF238" t="str">
            <v>-</v>
          </cell>
          <cell r="AG238" t="str">
            <v>-</v>
          </cell>
          <cell r="AH238" t="str">
            <v>-</v>
          </cell>
          <cell r="AI238" t="str">
            <v>-</v>
          </cell>
          <cell r="AJ238" t="str">
            <v>-</v>
          </cell>
          <cell r="AK238" t="str">
            <v>-</v>
          </cell>
          <cell r="AL238" t="str">
            <v>-</v>
          </cell>
          <cell r="AM238" t="str">
            <v>CL</v>
          </cell>
          <cell r="AN238">
            <v>10000075050</v>
          </cell>
          <cell r="AO238" t="str">
            <v>-</v>
          </cell>
          <cell r="AP238" t="str">
            <v>-</v>
          </cell>
          <cell r="AQ238" t="str">
            <v>-</v>
          </cell>
          <cell r="AR238" t="str">
            <v>-</v>
          </cell>
          <cell r="AS238" t="str">
            <v>-</v>
          </cell>
          <cell r="AT238" t="str">
            <v>No</v>
          </cell>
          <cell r="AU238" t="str">
            <v>-</v>
          </cell>
          <cell r="AV238" t="str">
            <v>Yes</v>
          </cell>
          <cell r="AW238" t="str">
            <v>-</v>
          </cell>
          <cell r="AX238" t="str">
            <v>Yes</v>
          </cell>
          <cell r="AY238" t="str">
            <v>Yes</v>
          </cell>
          <cell r="AZ238" t="str">
            <v>-</v>
          </cell>
          <cell r="BA238" t="str">
            <v>-</v>
          </cell>
          <cell r="BB238" t="str">
            <v>-</v>
          </cell>
          <cell r="BC238" t="str">
            <v>-</v>
          </cell>
          <cell r="BD238" t="str">
            <v>365</v>
          </cell>
          <cell r="BE238" t="str">
            <v>2</v>
          </cell>
          <cell r="BF238">
            <v>5</v>
          </cell>
          <cell r="BG238" t="str">
            <v>Bulk</v>
          </cell>
          <cell r="BH238" t="str">
            <v>-</v>
          </cell>
          <cell r="BI238" t="str">
            <v>-</v>
          </cell>
          <cell r="BJ238" t="str">
            <v>-</v>
          </cell>
          <cell r="BK238" t="str">
            <v>-</v>
          </cell>
          <cell r="BL238" t="str">
            <v>-</v>
          </cell>
          <cell r="BM238" t="str">
            <v>-</v>
          </cell>
          <cell r="BN238" t="str">
            <v>-</v>
          </cell>
          <cell r="BO238" t="str">
            <v>-</v>
          </cell>
          <cell r="BP238" t="str">
            <v>Deleted Spring 24</v>
          </cell>
        </row>
        <row r="239">
          <cell r="B239">
            <v>10703440398</v>
          </cell>
          <cell r="D239" t="str">
            <v>-</v>
          </cell>
          <cell r="E239">
            <v>0</v>
          </cell>
          <cell r="F239" t="str">
            <v>Tyson® Heritage Valley® Fully Cooked Hot &amp; Spicy Tender-Shaped Chicken Pattie Fritters, 6/5 Lb</v>
          </cell>
          <cell r="G239" t="str">
            <v>FC H&amp;S TNDR CKN FRT</v>
          </cell>
          <cell r="J239" t="str">
            <v/>
          </cell>
          <cell r="Q239" t="str">
            <v>230</v>
          </cell>
          <cell r="R239" t="str">
            <v>13</v>
          </cell>
          <cell r="S239" t="str">
            <v>2.5</v>
          </cell>
          <cell r="T239" t="str">
            <v>340</v>
          </cell>
          <cell r="U239" t="str">
            <v>15</v>
          </cell>
          <cell r="V239" t="str">
            <v>13</v>
          </cell>
          <cell r="W239" t="str">
            <v>120</v>
          </cell>
          <cell r="X239" t="str">
            <v>0</v>
          </cell>
          <cell r="Y239" t="str">
            <v>20</v>
          </cell>
          <cell r="Z239" t="str">
            <v>2</v>
          </cell>
          <cell r="AA239" t="str">
            <v>1</v>
          </cell>
          <cell r="AB239" t="str">
            <v/>
          </cell>
          <cell r="AH239" t="str">
            <v>-</v>
          </cell>
          <cell r="AI239" t="str">
            <v>-</v>
          </cell>
          <cell r="AK239" t="str">
            <v>-</v>
          </cell>
          <cell r="AL239" t="str">
            <v>-</v>
          </cell>
          <cell r="AN239" t="str">
            <v>-</v>
          </cell>
          <cell r="AQ239" t="str">
            <v>-</v>
          </cell>
          <cell r="AR239" t="str">
            <v>-</v>
          </cell>
          <cell r="AS239" t="str">
            <v>-</v>
          </cell>
          <cell r="AT239" t="str">
            <v>Yes</v>
          </cell>
          <cell r="BC239" t="str">
            <v>-</v>
          </cell>
          <cell r="BD239" t="str">
            <v>270</v>
          </cell>
          <cell r="BE239" t="str">
            <v>6</v>
          </cell>
          <cell r="BF239">
            <v>0</v>
          </cell>
          <cell r="BG239">
            <v>0</v>
          </cell>
          <cell r="BJ239" t="str">
            <v>-</v>
          </cell>
          <cell r="BL239" t="str">
            <v>-</v>
          </cell>
          <cell r="BM239" t="str">
            <v>-</v>
          </cell>
          <cell r="BN239" t="str">
            <v>-</v>
          </cell>
          <cell r="BO239" t="str">
            <v>-</v>
          </cell>
          <cell r="BP239" t="str">
            <v>Seconds</v>
          </cell>
        </row>
        <row r="240">
          <cell r="B240">
            <v>10024741120</v>
          </cell>
          <cell r="C240" t="str">
            <v xml:space="preserve">Bosco's® </v>
          </cell>
          <cell r="D240" t="str">
            <v>-</v>
          </cell>
          <cell r="E240">
            <v>130</v>
          </cell>
          <cell r="F240" t="str">
            <v>Bosco® Individually Wrapped Whole Grain Egg &amp; Cheese with Maple Cheddar Topping Stuffed Breadsticks</v>
          </cell>
          <cell r="G240" t="str">
            <v>IW Egg &amp; Cheese with Maple Cheddar Topping Breadsticks, 2.22 oz.</v>
          </cell>
          <cell r="H240" t="str">
            <v>WG</v>
          </cell>
          <cell r="I240" t="str">
            <v>-</v>
          </cell>
          <cell r="J240">
            <v>110244</v>
          </cell>
          <cell r="K240">
            <v>10.08</v>
          </cell>
          <cell r="L240">
            <v>72</v>
          </cell>
          <cell r="M240" t="str">
            <v>1 stick</v>
          </cell>
          <cell r="N240">
            <v>1</v>
          </cell>
          <cell r="O240">
            <v>1</v>
          </cell>
          <cell r="P240" t="str">
            <v>-</v>
          </cell>
          <cell r="Q240" t="str">
            <v>160</v>
          </cell>
          <cell r="R240" t="str">
            <v>7</v>
          </cell>
          <cell r="S240" t="str">
            <v>3</v>
          </cell>
          <cell r="T240" t="str">
            <v>340</v>
          </cell>
          <cell r="U240" t="str">
            <v>17</v>
          </cell>
          <cell r="V240" t="str">
            <v>8</v>
          </cell>
          <cell r="W240" t="str">
            <v>60</v>
          </cell>
          <cell r="X240" t="str">
            <v>0</v>
          </cell>
          <cell r="Y240" t="str">
            <v>55</v>
          </cell>
          <cell r="Z240" t="str">
            <v>2</v>
          </cell>
          <cell r="AA240" t="str">
            <v>2</v>
          </cell>
          <cell r="AB240" t="str">
            <v/>
          </cell>
          <cell r="AC240" t="str">
            <v>KTKA</v>
          </cell>
          <cell r="AE240" t="str">
            <v>CSC</v>
          </cell>
          <cell r="AF240" t="str">
            <v>CSC</v>
          </cell>
          <cell r="AG240" t="str">
            <v>CSC</v>
          </cell>
          <cell r="AH240" t="str">
            <v>CSC</v>
          </cell>
          <cell r="AI240" t="str">
            <v>-</v>
          </cell>
          <cell r="AK240" t="str">
            <v>-</v>
          </cell>
          <cell r="AL240" t="str">
            <v>-</v>
          </cell>
          <cell r="AM240" t="str">
            <v>SUB</v>
          </cell>
          <cell r="AN240" t="str">
            <v>-</v>
          </cell>
          <cell r="AO240" t="str">
            <v>-</v>
          </cell>
          <cell r="AP240" t="str">
            <v>-</v>
          </cell>
          <cell r="AQ240" t="str">
            <v>-</v>
          </cell>
          <cell r="AR240" t="str">
            <v>-</v>
          </cell>
          <cell r="AS240" t="str">
            <v>-</v>
          </cell>
          <cell r="AT240" t="str">
            <v>Yes</v>
          </cell>
          <cell r="AU240" t="str">
            <v>-</v>
          </cell>
          <cell r="AV240" t="str">
            <v>-</v>
          </cell>
          <cell r="AW240" t="str">
            <v>Yes</v>
          </cell>
          <cell r="AX240" t="str">
            <v>Yes</v>
          </cell>
          <cell r="AY240" t="str">
            <v>Yes</v>
          </cell>
          <cell r="AZ240" t="str">
            <v>-</v>
          </cell>
          <cell r="BA240" t="str">
            <v>-</v>
          </cell>
          <cell r="BB240" t="str">
            <v>-</v>
          </cell>
          <cell r="BC240" t="str">
            <v>-</v>
          </cell>
          <cell r="BD240" t="str">
            <v>365</v>
          </cell>
          <cell r="BE240" t="str">
            <v>72</v>
          </cell>
          <cell r="BF240">
            <v>0.14000000000000001</v>
          </cell>
          <cell r="BG240" t="str">
            <v>IW</v>
          </cell>
          <cell r="BH240" t="str">
            <v>Yes</v>
          </cell>
          <cell r="BI240" t="str">
            <v>Yes</v>
          </cell>
          <cell r="BJ240" t="str">
            <v>Yes</v>
          </cell>
          <cell r="BK240" t="str">
            <v>Yes</v>
          </cell>
          <cell r="BL240" t="str">
            <v>Yes</v>
          </cell>
          <cell r="BM240" t="str">
            <v>-</v>
          </cell>
          <cell r="BN240" t="str">
            <v>-</v>
          </cell>
          <cell r="BO240" t="str">
            <v>-</v>
          </cell>
          <cell r="BP240" t="str">
            <v>DNB SY22-23</v>
          </cell>
        </row>
        <row r="241">
          <cell r="B241">
            <v>10000009988</v>
          </cell>
          <cell r="C241" t="str">
            <v>State Fair®</v>
          </cell>
          <cell r="D241" t="str">
            <v>-</v>
          </cell>
          <cell r="E241">
            <v>130</v>
          </cell>
          <cell r="F241" t="str">
            <v>State Fair® 100% Whole Grain Lite Turkey Corn Dogs, 4 oz.</v>
          </cell>
          <cell r="G241" t="str">
            <v>Lite Turkey Corn Dogs, 4.0 oz.</v>
          </cell>
          <cell r="H241" t="str">
            <v>WG</v>
          </cell>
          <cell r="I241" t="str">
            <v>-</v>
          </cell>
          <cell r="J241" t="str">
            <v/>
          </cell>
          <cell r="K241">
            <v>18</v>
          </cell>
          <cell r="L241">
            <v>72</v>
          </cell>
          <cell r="M241" t="str">
            <v>1 piece</v>
          </cell>
          <cell r="N241">
            <v>2</v>
          </cell>
          <cell r="O241">
            <v>2</v>
          </cell>
          <cell r="P241" t="str">
            <v>-</v>
          </cell>
          <cell r="Q241" t="str">
            <v>240</v>
          </cell>
          <cell r="R241" t="str">
            <v>9</v>
          </cell>
          <cell r="S241" t="str">
            <v>2</v>
          </cell>
          <cell r="T241" t="str">
            <v>340</v>
          </cell>
          <cell r="U241" t="str">
            <v>28</v>
          </cell>
          <cell r="V241" t="str">
            <v>10</v>
          </cell>
          <cell r="W241" t="str">
            <v>80</v>
          </cell>
          <cell r="X241" t="str">
            <v>0</v>
          </cell>
          <cell r="Y241" t="str">
            <v>20</v>
          </cell>
          <cell r="Z241" t="str">
            <v>2</v>
          </cell>
          <cell r="AA241" t="str">
            <v>9</v>
          </cell>
          <cell r="AB241" t="str">
            <v>Yes</v>
          </cell>
          <cell r="AC241" t="str">
            <v>-</v>
          </cell>
          <cell r="AE241" t="str">
            <v>-</v>
          </cell>
          <cell r="AF241" t="str">
            <v>-</v>
          </cell>
          <cell r="AG241" t="str">
            <v>-</v>
          </cell>
          <cell r="AH241" t="str">
            <v>-</v>
          </cell>
          <cell r="AI241" t="str">
            <v>-</v>
          </cell>
          <cell r="AK241" t="str">
            <v>-</v>
          </cell>
          <cell r="AL241" t="str">
            <v>-</v>
          </cell>
          <cell r="AM241" t="str">
            <v>CL</v>
          </cell>
          <cell r="AN241" t="str">
            <v>-</v>
          </cell>
          <cell r="AO241" t="str">
            <v>-</v>
          </cell>
          <cell r="AP241" t="str">
            <v>-</v>
          </cell>
          <cell r="AQ241" t="str">
            <v>-</v>
          </cell>
          <cell r="AR241" t="str">
            <v>-</v>
          </cell>
          <cell r="AS241" t="str">
            <v>-</v>
          </cell>
          <cell r="AT241" t="str">
            <v>No</v>
          </cell>
          <cell r="AU241" t="str">
            <v>-</v>
          </cell>
          <cell r="AV241" t="str">
            <v>Yes</v>
          </cell>
          <cell r="AW241" t="str">
            <v>Yes</v>
          </cell>
          <cell r="AX241" t="str">
            <v>Yes</v>
          </cell>
          <cell r="AY241" t="str">
            <v>Yes</v>
          </cell>
          <cell r="AZ241" t="str">
            <v>Yes</v>
          </cell>
          <cell r="BA241" t="str">
            <v>-</v>
          </cell>
          <cell r="BB241" t="str">
            <v>-</v>
          </cell>
          <cell r="BC241" t="str">
            <v>-</v>
          </cell>
          <cell r="BD241" t="str">
            <v>270</v>
          </cell>
          <cell r="BE241" t="str">
            <v>1</v>
          </cell>
          <cell r="BF241">
            <v>18</v>
          </cell>
          <cell r="BG241" t="str">
            <v>Bulk</v>
          </cell>
          <cell r="BH241" t="str">
            <v>-</v>
          </cell>
          <cell r="BI241" t="str">
            <v>Yes</v>
          </cell>
          <cell r="BJ241" t="str">
            <v>Yes</v>
          </cell>
          <cell r="BK241" t="str">
            <v>Yes</v>
          </cell>
          <cell r="BL241" t="str">
            <v>-</v>
          </cell>
          <cell r="BM241" t="str">
            <v>-</v>
          </cell>
          <cell r="BN241" t="str">
            <v>-</v>
          </cell>
          <cell r="BO241" t="str">
            <v>-</v>
          </cell>
          <cell r="BP241" t="str">
            <v>DNB SY21-22</v>
          </cell>
        </row>
        <row r="242">
          <cell r="B242">
            <v>10000070610</v>
          </cell>
          <cell r="C242" t="str">
            <v>Jimmy Dean®</v>
          </cell>
          <cell r="D242" t="str">
            <v>-</v>
          </cell>
          <cell r="E242">
            <v>130</v>
          </cell>
          <cell r="F242" t="str">
            <v>Jimmy Dean® Individually Wrapped Whole Grain Apple Cinnamon Pancake &amp; Turkey Sausage Breakfast Sticks, 2.51 oz.</v>
          </cell>
          <cell r="G242" t="str">
            <v>IW Apple Cinnamon Pancakes &amp; Turkey Sausage Breakfast Sticks, 2.51 oz.</v>
          </cell>
          <cell r="H242" t="str">
            <v>WG</v>
          </cell>
          <cell r="I242" t="str">
            <v>-</v>
          </cell>
          <cell r="J242" t="str">
            <v/>
          </cell>
          <cell r="K242">
            <v>6.28</v>
          </cell>
          <cell r="L242">
            <v>40</v>
          </cell>
          <cell r="M242" t="str">
            <v>1 piece</v>
          </cell>
          <cell r="N242">
            <v>1</v>
          </cell>
          <cell r="O242">
            <v>1</v>
          </cell>
          <cell r="P242" t="str">
            <v>-</v>
          </cell>
          <cell r="Q242" t="str">
            <v>150</v>
          </cell>
          <cell r="R242" t="str">
            <v>6</v>
          </cell>
          <cell r="S242" t="str">
            <v>1.5</v>
          </cell>
          <cell r="T242" t="str">
            <v>340</v>
          </cell>
          <cell r="U242" t="str">
            <v>17</v>
          </cell>
          <cell r="V242" t="str">
            <v>8</v>
          </cell>
          <cell r="W242" t="str">
            <v>50</v>
          </cell>
          <cell r="X242" t="str">
            <v>0</v>
          </cell>
          <cell r="Y242" t="str">
            <v>15</v>
          </cell>
          <cell r="Z242" t="str">
            <v>2</v>
          </cell>
          <cell r="AA242" t="str">
            <v>8</v>
          </cell>
          <cell r="AB242" t="str">
            <v>Yes</v>
          </cell>
          <cell r="AC242" t="str">
            <v>KTKA</v>
          </cell>
          <cell r="AE242" t="str">
            <v>-</v>
          </cell>
          <cell r="AF242" t="str">
            <v>-</v>
          </cell>
          <cell r="AG242" t="str">
            <v>-</v>
          </cell>
          <cell r="AH242" t="str">
            <v>-</v>
          </cell>
          <cell r="AI242" t="str">
            <v>-</v>
          </cell>
          <cell r="AK242" t="str">
            <v>-</v>
          </cell>
          <cell r="AL242" t="str">
            <v>-</v>
          </cell>
          <cell r="AM242" t="str">
            <v>CL</v>
          </cell>
          <cell r="AN242" t="str">
            <v>-</v>
          </cell>
          <cell r="AO242" t="str">
            <v>SS</v>
          </cell>
          <cell r="AP242" t="str">
            <v>-</v>
          </cell>
          <cell r="AQ242" t="str">
            <v>-</v>
          </cell>
          <cell r="AR242" t="str">
            <v>-</v>
          </cell>
          <cell r="AS242" t="str">
            <v>-</v>
          </cell>
          <cell r="AT242" t="str">
            <v>No</v>
          </cell>
          <cell r="AU242" t="str">
            <v>-</v>
          </cell>
          <cell r="AV242" t="str">
            <v>Yes</v>
          </cell>
          <cell r="AW242" t="str">
            <v>Yes</v>
          </cell>
          <cell r="AX242" t="str">
            <v>Yes</v>
          </cell>
          <cell r="AY242" t="str">
            <v>Yes</v>
          </cell>
          <cell r="AZ242" t="str">
            <v>Yes</v>
          </cell>
          <cell r="BA242" t="str">
            <v>-</v>
          </cell>
          <cell r="BB242" t="str">
            <v>-</v>
          </cell>
          <cell r="BC242" t="str">
            <v>-</v>
          </cell>
          <cell r="BD242" t="str">
            <v>240</v>
          </cell>
          <cell r="BE242" t="str">
            <v>40</v>
          </cell>
          <cell r="BF242">
            <v>0.157</v>
          </cell>
          <cell r="BG242" t="str">
            <v>IW</v>
          </cell>
          <cell r="BH242" t="str">
            <v>-</v>
          </cell>
          <cell r="BI242" t="str">
            <v>-</v>
          </cell>
          <cell r="BJ242" t="str">
            <v>-</v>
          </cell>
          <cell r="BK242" t="str">
            <v>-</v>
          </cell>
          <cell r="BL242" t="str">
            <v>-</v>
          </cell>
          <cell r="BM242" t="str">
            <v>-</v>
          </cell>
          <cell r="BN242" t="str">
            <v>-</v>
          </cell>
          <cell r="BO242" t="str">
            <v>-</v>
          </cell>
          <cell r="BP242" t="str">
            <v>DNB SY19-20</v>
          </cell>
        </row>
        <row r="243">
          <cell r="B243">
            <v>10195430928</v>
          </cell>
          <cell r="C243" t="str">
            <v>Tyson®</v>
          </cell>
          <cell r="D243" t="str">
            <v>-</v>
          </cell>
          <cell r="E243">
            <v>130</v>
          </cell>
          <cell r="F243" t="str">
            <v>Tyson® Fully Cooked, Whole Grain Breaded, Pancake Flavored Chicken Sausage Bites, 0.58 oz.</v>
          </cell>
          <cell r="G243" t="str">
            <v>Whole Grain Breaded Pancake Flavored Chicken Sausage Bites, 0.58 oz.</v>
          </cell>
          <cell r="H243" t="str">
            <v>WG</v>
          </cell>
          <cell r="I243" t="str">
            <v>Dark</v>
          </cell>
          <cell r="J243" t="str">
            <v>100103D</v>
          </cell>
          <cell r="K243">
            <v>30</v>
          </cell>
          <cell r="L243">
            <v>163</v>
          </cell>
          <cell r="M243" t="str">
            <v>5 pieces</v>
          </cell>
          <cell r="N243">
            <v>1</v>
          </cell>
          <cell r="O243">
            <v>1</v>
          </cell>
          <cell r="P243" t="str">
            <v>-</v>
          </cell>
          <cell r="Q243" t="str">
            <v>220</v>
          </cell>
          <cell r="R243" t="str">
            <v>13</v>
          </cell>
          <cell r="S243" t="str">
            <v>3</v>
          </cell>
          <cell r="T243" t="str">
            <v>360</v>
          </cell>
          <cell r="U243" t="str">
            <v>17</v>
          </cell>
          <cell r="V243" t="str">
            <v>10</v>
          </cell>
          <cell r="W243" t="str">
            <v>0</v>
          </cell>
          <cell r="X243" t="str">
            <v>0</v>
          </cell>
          <cell r="Y243" t="str">
            <v>2</v>
          </cell>
          <cell r="Z243" t="str">
            <v>4</v>
          </cell>
          <cell r="AA243" t="str">
            <v/>
          </cell>
          <cell r="AB243" t="str">
            <v>Yes</v>
          </cell>
          <cell r="AC243" t="str">
            <v>KTKA</v>
          </cell>
          <cell r="AE243" t="str">
            <v>-</v>
          </cell>
          <cell r="AF243" t="str">
            <v>-</v>
          </cell>
          <cell r="AG243" t="str">
            <v>CSC</v>
          </cell>
          <cell r="AH243" t="str">
            <v>CSC</v>
          </cell>
          <cell r="AI243" t="str">
            <v>CSC</v>
          </cell>
          <cell r="AJ243" t="str">
            <v>CSC</v>
          </cell>
          <cell r="AK243">
            <v>25</v>
          </cell>
          <cell r="AL243">
            <v>25</v>
          </cell>
          <cell r="AM243" t="str">
            <v>SUB</v>
          </cell>
          <cell r="AN243" t="str">
            <v>-</v>
          </cell>
          <cell r="AO243" t="str">
            <v>-</v>
          </cell>
          <cell r="AP243" t="str">
            <v>-</v>
          </cell>
          <cell r="AQ243" t="str">
            <v>Yes</v>
          </cell>
          <cell r="AR243" t="str">
            <v>Yes</v>
          </cell>
          <cell r="AS243" t="str">
            <v>Yes</v>
          </cell>
          <cell r="AT243" t="str">
            <v>Yes</v>
          </cell>
          <cell r="AU243" t="str">
            <v>-</v>
          </cell>
          <cell r="AV243" t="str">
            <v>-</v>
          </cell>
          <cell r="AW243" t="str">
            <v>-</v>
          </cell>
          <cell r="AX243" t="str">
            <v>-</v>
          </cell>
          <cell r="AY243" t="str">
            <v>Yes</v>
          </cell>
          <cell r="AZ243" t="str">
            <v>-</v>
          </cell>
          <cell r="BA243" t="str">
            <v>-</v>
          </cell>
          <cell r="BB243" t="str">
            <v>-</v>
          </cell>
          <cell r="BC243" t="str">
            <v>-</v>
          </cell>
          <cell r="BD243" t="str">
            <v>270</v>
          </cell>
          <cell r="BE243" t="str">
            <v>4</v>
          </cell>
          <cell r="BF243">
            <v>7.5</v>
          </cell>
          <cell r="BG243" t="str">
            <v>Bulk</v>
          </cell>
          <cell r="BH243" t="str">
            <v>-</v>
          </cell>
          <cell r="BI243" t="str">
            <v>Yes</v>
          </cell>
          <cell r="BJ243" t="str">
            <v>Yes</v>
          </cell>
          <cell r="BK243" t="str">
            <v>Yes</v>
          </cell>
          <cell r="BL243" t="str">
            <v>Yes</v>
          </cell>
          <cell r="BM243" t="str">
            <v>Yes</v>
          </cell>
          <cell r="BN243" t="str">
            <v>Yes</v>
          </cell>
          <cell r="BO243" t="str">
            <v>Yes</v>
          </cell>
          <cell r="BP243" t="str">
            <v>ACT</v>
          </cell>
        </row>
        <row r="244">
          <cell r="B244">
            <v>10000097737</v>
          </cell>
          <cell r="C244" t="str">
            <v>AdvancePierre™</v>
          </cell>
          <cell r="D244" t="str">
            <v>-</v>
          </cell>
          <cell r="E244">
            <v>130</v>
          </cell>
          <cell r="F244" t="str">
            <v>AdvancePierre™ Fully Cooked Whole Grain Harvest Breaded Chicken Patties, 3.04 oz</v>
          </cell>
          <cell r="G244" t="str">
            <v>Breaded Chicken Breast Pattie, 3.05 oz.</v>
          </cell>
          <cell r="H244" t="str">
            <v>WG</v>
          </cell>
          <cell r="I244" t="str">
            <v>White</v>
          </cell>
          <cell r="J244" t="str">
            <v/>
          </cell>
          <cell r="K244">
            <v>11.44</v>
          </cell>
          <cell r="L244">
            <v>60</v>
          </cell>
          <cell r="M244" t="str">
            <v>1 piece</v>
          </cell>
          <cell r="N244">
            <v>2</v>
          </cell>
          <cell r="O244">
            <v>1</v>
          </cell>
          <cell r="P244" t="str">
            <v>-</v>
          </cell>
          <cell r="Q244" t="str">
            <v>180</v>
          </cell>
          <cell r="R244" t="str">
            <v>7</v>
          </cell>
          <cell r="S244" t="str">
            <v>2</v>
          </cell>
          <cell r="T244" t="str">
            <v>330</v>
          </cell>
          <cell r="U244" t="str">
            <v>14</v>
          </cell>
          <cell r="V244" t="str">
            <v>16</v>
          </cell>
          <cell r="W244" t="str">
            <v>70</v>
          </cell>
          <cell r="X244" t="str">
            <v>0</v>
          </cell>
          <cell r="Y244" t="str">
            <v>30</v>
          </cell>
          <cell r="Z244" t="str">
            <v>1</v>
          </cell>
          <cell r="AA244" t="str">
            <v>0</v>
          </cell>
          <cell r="AB244" t="str">
            <v>Yes</v>
          </cell>
          <cell r="AC244" t="str">
            <v>-</v>
          </cell>
          <cell r="AE244" t="str">
            <v>-</v>
          </cell>
          <cell r="AF244" t="str">
            <v>-</v>
          </cell>
          <cell r="AG244" t="str">
            <v>-</v>
          </cell>
          <cell r="AH244" t="str">
            <v>-</v>
          </cell>
          <cell r="AI244" t="str">
            <v>-</v>
          </cell>
          <cell r="AK244" t="str">
            <v>-</v>
          </cell>
          <cell r="AL244" t="str">
            <v>-</v>
          </cell>
          <cell r="AM244" t="str">
            <v>CL</v>
          </cell>
          <cell r="AN244" t="str">
            <v>-</v>
          </cell>
          <cell r="AO244" t="str">
            <v>-</v>
          </cell>
          <cell r="AP244" t="str">
            <v>-</v>
          </cell>
          <cell r="AQ244" t="str">
            <v>-</v>
          </cell>
          <cell r="AR244" t="str">
            <v>-</v>
          </cell>
          <cell r="AS244" t="str">
            <v>-</v>
          </cell>
          <cell r="AT244" t="str">
            <v>Yes</v>
          </cell>
          <cell r="AU244" t="str">
            <v>-</v>
          </cell>
          <cell r="AV244" t="str">
            <v>Yes</v>
          </cell>
          <cell r="AW244" t="str">
            <v>-</v>
          </cell>
          <cell r="AX244" t="str">
            <v>-</v>
          </cell>
          <cell r="AY244" t="str">
            <v>Yes</v>
          </cell>
          <cell r="AZ244" t="str">
            <v>-</v>
          </cell>
          <cell r="BA244" t="str">
            <v>-</v>
          </cell>
          <cell r="BB244" t="str">
            <v>-</v>
          </cell>
          <cell r="BC244" t="str">
            <v>-</v>
          </cell>
          <cell r="BD244" t="str">
            <v>455</v>
          </cell>
          <cell r="BE244" t="str">
            <v>2</v>
          </cell>
          <cell r="BF244">
            <v>5.72</v>
          </cell>
          <cell r="BG244" t="str">
            <v>Bulk</v>
          </cell>
          <cell r="BH244" t="str">
            <v>-</v>
          </cell>
          <cell r="BI244" t="str">
            <v>-</v>
          </cell>
          <cell r="BJ244" t="str">
            <v>-</v>
          </cell>
          <cell r="BK244" t="str">
            <v>-</v>
          </cell>
          <cell r="BL244" t="str">
            <v>-</v>
          </cell>
          <cell r="BM244" t="str">
            <v>-</v>
          </cell>
          <cell r="BN244" t="str">
            <v>-</v>
          </cell>
          <cell r="BO244" t="str">
            <v>-</v>
          </cell>
          <cell r="BP244" t="str">
            <v>DNB SY21-22</v>
          </cell>
        </row>
        <row r="245">
          <cell r="B245">
            <v>10000002414</v>
          </cell>
          <cell r="C245" t="str">
            <v>AdvancePierre™</v>
          </cell>
          <cell r="D245" t="str">
            <v>-</v>
          </cell>
          <cell r="E245">
            <v>130</v>
          </cell>
          <cell r="F245" t="str">
            <v>AdvancePierre™ Fully Cooked Beef Meatball, 0.5 oz.</v>
          </cell>
          <cell r="G245" t="str">
            <v>320/.5 FC BEEF MTBL SOY</v>
          </cell>
          <cell r="J245" t="str">
            <v/>
          </cell>
          <cell r="Q245" t="str">
            <v>230</v>
          </cell>
          <cell r="R245" t="str">
            <v>18</v>
          </cell>
          <cell r="S245" t="str">
            <v>7</v>
          </cell>
          <cell r="T245" t="str">
            <v>330</v>
          </cell>
          <cell r="U245" t="str">
            <v>4</v>
          </cell>
          <cell r="V245" t="str">
            <v>16</v>
          </cell>
          <cell r="W245" t="str">
            <v>160</v>
          </cell>
          <cell r="X245" t="str">
            <v>0</v>
          </cell>
          <cell r="Y245" t="str">
            <v>70</v>
          </cell>
          <cell r="Z245" t="str">
            <v>1</v>
          </cell>
          <cell r="AA245" t="str">
            <v>1</v>
          </cell>
          <cell r="AB245" t="str">
            <v/>
          </cell>
          <cell r="AH245" t="str">
            <v>-</v>
          </cell>
          <cell r="AI245" t="str">
            <v>-</v>
          </cell>
          <cell r="AK245" t="str">
            <v>-</v>
          </cell>
          <cell r="AL245" t="str">
            <v>-</v>
          </cell>
          <cell r="AN245" t="str">
            <v>-</v>
          </cell>
          <cell r="AQ245" t="str">
            <v>-</v>
          </cell>
          <cell r="AR245" t="str">
            <v>-</v>
          </cell>
          <cell r="AS245" t="str">
            <v>-</v>
          </cell>
          <cell r="AT245" t="str">
            <v>Yes</v>
          </cell>
          <cell r="BC245" t="str">
            <v>-</v>
          </cell>
          <cell r="BD245" t="str">
            <v>455</v>
          </cell>
          <cell r="BE245" t="str">
            <v>2</v>
          </cell>
          <cell r="BF245">
            <v>0</v>
          </cell>
          <cell r="BG245">
            <v>0</v>
          </cell>
          <cell r="BJ245" t="str">
            <v>-</v>
          </cell>
          <cell r="BL245" t="str">
            <v>-</v>
          </cell>
          <cell r="BM245" t="str">
            <v>-</v>
          </cell>
          <cell r="BN245" t="str">
            <v>-</v>
          </cell>
          <cell r="BO245" t="str">
            <v>-</v>
          </cell>
          <cell r="BP245" t="str">
            <v>DNB SY23-24</v>
          </cell>
        </row>
        <row r="246">
          <cell r="B246">
            <v>10128860621</v>
          </cell>
          <cell r="C246" t="str">
            <v>Mexican Original®</v>
          </cell>
          <cell r="D246" t="str">
            <v>-</v>
          </cell>
          <cell r="E246">
            <v>100</v>
          </cell>
          <cell r="F246" t="str">
            <v>Mexican Original® 8 inch Shelf Stable Pressed Flour Tortillas, 288 count, 13.5 Lbs</v>
          </cell>
          <cell r="G246" t="str">
            <v>8" Shelf Stable Pressed Flour Tortilla, 1.48 oz.</v>
          </cell>
          <cell r="H246" t="str">
            <v>EG</v>
          </cell>
          <cell r="I246" t="str">
            <v>-</v>
          </cell>
          <cell r="J246" t="str">
            <v/>
          </cell>
          <cell r="K246">
            <v>14.33</v>
          </cell>
          <cell r="L246">
            <v>144</v>
          </cell>
          <cell r="M246" t="str">
            <v>1 tortilla</v>
          </cell>
          <cell r="N246" t="str">
            <v>-</v>
          </cell>
          <cell r="O246">
            <v>1.5</v>
          </cell>
          <cell r="P246" t="str">
            <v>-</v>
          </cell>
          <cell r="Q246" t="str">
            <v>120</v>
          </cell>
          <cell r="R246" t="str">
            <v>3.5</v>
          </cell>
          <cell r="S246" t="str">
            <v>1</v>
          </cell>
          <cell r="T246" t="str">
            <v>330</v>
          </cell>
          <cell r="U246" t="str">
            <v>20</v>
          </cell>
          <cell r="V246" t="str">
            <v>3</v>
          </cell>
          <cell r="W246" t="str">
            <v>30</v>
          </cell>
          <cell r="X246" t="str">
            <v>0</v>
          </cell>
          <cell r="Y246" t="str">
            <v>0</v>
          </cell>
          <cell r="Z246" t="str">
            <v>1</v>
          </cell>
          <cell r="AA246" t="str">
            <v>1</v>
          </cell>
          <cell r="AB246" t="str">
            <v/>
          </cell>
          <cell r="AC246" t="str">
            <v>-</v>
          </cell>
          <cell r="AE246" t="str">
            <v>-</v>
          </cell>
          <cell r="AF246" t="str">
            <v>-</v>
          </cell>
          <cell r="AG246" t="str">
            <v>CSC</v>
          </cell>
          <cell r="AH246" t="str">
            <v>CSC</v>
          </cell>
          <cell r="AI246" t="str">
            <v>-</v>
          </cell>
          <cell r="AK246" t="str">
            <v>-</v>
          </cell>
          <cell r="AL246" t="str">
            <v>-</v>
          </cell>
          <cell r="AM246" t="str">
            <v>CL</v>
          </cell>
          <cell r="AN246" t="str">
            <v>-</v>
          </cell>
          <cell r="AO246" t="str">
            <v>-</v>
          </cell>
          <cell r="AP246" t="str">
            <v>-</v>
          </cell>
          <cell r="AQ246" t="str">
            <v>Yes</v>
          </cell>
          <cell r="AR246" t="str">
            <v>Yes</v>
          </cell>
          <cell r="AS246" t="str">
            <v>-</v>
          </cell>
          <cell r="AT246" t="str">
            <v>No</v>
          </cell>
          <cell r="AU246" t="str">
            <v>-</v>
          </cell>
          <cell r="AV246" t="str">
            <v>-</v>
          </cell>
          <cell r="AW246" t="str">
            <v>-</v>
          </cell>
          <cell r="AX246" t="str">
            <v>-</v>
          </cell>
          <cell r="AY246" t="str">
            <v>Yes</v>
          </cell>
          <cell r="AZ246" t="str">
            <v>-</v>
          </cell>
          <cell r="BA246" t="str">
            <v>-</v>
          </cell>
          <cell r="BB246" t="str">
            <v>-</v>
          </cell>
          <cell r="BC246" t="str">
            <v>-</v>
          </cell>
          <cell r="BD246" t="str">
            <v>365</v>
          </cell>
          <cell r="BE246" t="str">
            <v>12</v>
          </cell>
          <cell r="BF246">
            <v>1.1941666666666666</v>
          </cell>
          <cell r="BG246" t="str">
            <v>Bulk</v>
          </cell>
          <cell r="BH246" t="str">
            <v>-</v>
          </cell>
          <cell r="BI246" t="str">
            <v>Yes</v>
          </cell>
          <cell r="BJ246" t="str">
            <v>Yes</v>
          </cell>
          <cell r="BK246" t="str">
            <v>-</v>
          </cell>
          <cell r="BL246" t="str">
            <v>Yes</v>
          </cell>
          <cell r="BM246" t="str">
            <v>-</v>
          </cell>
          <cell r="BN246" t="str">
            <v>-</v>
          </cell>
          <cell r="BO246" t="str">
            <v>-</v>
          </cell>
          <cell r="BP246" t="str">
            <v>Deleted Spring 22</v>
          </cell>
        </row>
        <row r="247">
          <cell r="B247">
            <v>10000069033</v>
          </cell>
          <cell r="C247" t="str">
            <v>AdvancePierre™</v>
          </cell>
          <cell r="D247" t="str">
            <v>-</v>
          </cell>
          <cell r="E247">
            <v>130</v>
          </cell>
          <cell r="F247" t="str">
            <v>AdvancePierre™ Mini Breaded Beef Pattie, 1.97 oz.</v>
          </cell>
          <cell r="G247" t="str">
            <v>Mini Breaded Beef Pattie, 1.97 oz.</v>
          </cell>
          <cell r="H247" t="str">
            <v>WG</v>
          </cell>
          <cell r="I247" t="str">
            <v>-</v>
          </cell>
          <cell r="J247" t="str">
            <v>100154 / 100155</v>
          </cell>
          <cell r="K247">
            <v>30.78</v>
          </cell>
          <cell r="L247">
            <v>250</v>
          </cell>
          <cell r="M247" t="str">
            <v>1 piece</v>
          </cell>
          <cell r="N247">
            <v>1</v>
          </cell>
          <cell r="O247">
            <v>0.5</v>
          </cell>
          <cell r="P247" t="str">
            <v>-</v>
          </cell>
          <cell r="Q247" t="str">
            <v>160</v>
          </cell>
          <cell r="R247" t="str">
            <v>11</v>
          </cell>
          <cell r="S247" t="str">
            <v>3.5</v>
          </cell>
          <cell r="T247" t="str">
            <v>370</v>
          </cell>
          <cell r="U247" t="str">
            <v>8</v>
          </cell>
          <cell r="V247" t="str">
            <v>8</v>
          </cell>
          <cell r="W247" t="str">
            <v>100</v>
          </cell>
          <cell r="X247" t="str">
            <v>0</v>
          </cell>
          <cell r="Y247" t="str">
            <v>15</v>
          </cell>
          <cell r="Z247" t="str">
            <v>1</v>
          </cell>
          <cell r="AA247" t="str">
            <v>0</v>
          </cell>
          <cell r="AB247" t="str">
            <v>Yes</v>
          </cell>
          <cell r="AC247" t="str">
            <v>-</v>
          </cell>
          <cell r="AE247" t="str">
            <v>-</v>
          </cell>
          <cell r="AF247" t="str">
            <v>-</v>
          </cell>
          <cell r="AG247" t="str">
            <v>-</v>
          </cell>
          <cell r="AH247" t="str">
            <v>-</v>
          </cell>
          <cell r="AI247" t="str">
            <v>-</v>
          </cell>
          <cell r="AJ247" t="str">
            <v>-</v>
          </cell>
          <cell r="AK247" t="str">
            <v>-</v>
          </cell>
          <cell r="AL247">
            <v>0</v>
          </cell>
          <cell r="AM247" t="str">
            <v>CY</v>
          </cell>
          <cell r="AN247">
            <v>10000068033</v>
          </cell>
          <cell r="AO247" t="str">
            <v>-</v>
          </cell>
          <cell r="AP247" t="str">
            <v>-</v>
          </cell>
          <cell r="AQ247" t="str">
            <v>Yes</v>
          </cell>
          <cell r="AR247" t="str">
            <v>Yes</v>
          </cell>
          <cell r="AS247" t="str">
            <v>-</v>
          </cell>
          <cell r="AT247" t="str">
            <v>Yes</v>
          </cell>
          <cell r="AU247" t="str">
            <v>-</v>
          </cell>
          <cell r="AV247" t="str">
            <v>-</v>
          </cell>
          <cell r="AW247" t="str">
            <v>-</v>
          </cell>
          <cell r="AX247" t="str">
            <v>-</v>
          </cell>
          <cell r="AY247" t="str">
            <v>Yes</v>
          </cell>
          <cell r="AZ247" t="str">
            <v>-</v>
          </cell>
          <cell r="BA247" t="str">
            <v>-</v>
          </cell>
          <cell r="BB247" t="str">
            <v>-</v>
          </cell>
          <cell r="BC247" t="str">
            <v>-</v>
          </cell>
          <cell r="BD247" t="str">
            <v>365</v>
          </cell>
          <cell r="BE247" t="str">
            <v>1</v>
          </cell>
          <cell r="BF247">
            <v>30.78</v>
          </cell>
          <cell r="BG247" t="str">
            <v>Bulk</v>
          </cell>
          <cell r="BH247" t="str">
            <v>-</v>
          </cell>
          <cell r="BI247" t="str">
            <v>-</v>
          </cell>
          <cell r="BJ247" t="str">
            <v>-</v>
          </cell>
          <cell r="BK247" t="str">
            <v>-</v>
          </cell>
          <cell r="BL247" t="str">
            <v>-</v>
          </cell>
          <cell r="BM247" t="str">
            <v>-</v>
          </cell>
          <cell r="BN247" t="str">
            <v>-</v>
          </cell>
          <cell r="BO247" t="str">
            <v>-</v>
          </cell>
          <cell r="BP247" t="str">
            <v>ACT</v>
          </cell>
        </row>
        <row r="248">
          <cell r="B248">
            <v>10245690821</v>
          </cell>
          <cell r="C248" t="str">
            <v>State Fair®</v>
          </cell>
          <cell r="D248" t="str">
            <v>Crispitos®</v>
          </cell>
          <cell r="E248">
            <v>130</v>
          </cell>
          <cell r="F248" t="str">
            <v>State Fair® Crispitos® Chicken Chili Filled Whole Grain Tortillas, 3.45 oz.</v>
          </cell>
          <cell r="G248" t="str">
            <v>Chicken Chili Filled Tortillas, 3.45 oz.</v>
          </cell>
          <cell r="H248" t="str">
            <v>WG</v>
          </cell>
          <cell r="I248" t="str">
            <v>Dark</v>
          </cell>
          <cell r="J248" t="str">
            <v/>
          </cell>
          <cell r="K248">
            <v>15.53</v>
          </cell>
          <cell r="L248">
            <v>72</v>
          </cell>
          <cell r="M248" t="str">
            <v>1 piece</v>
          </cell>
          <cell r="N248">
            <v>1</v>
          </cell>
          <cell r="O248">
            <v>1</v>
          </cell>
          <cell r="P248" t="str">
            <v>-</v>
          </cell>
          <cell r="Q248" t="str">
            <v>270</v>
          </cell>
          <cell r="R248" t="str">
            <v>14</v>
          </cell>
          <cell r="S248" t="str">
            <v>3</v>
          </cell>
          <cell r="T248" t="str">
            <v>370</v>
          </cell>
          <cell r="U248" t="str">
            <v>23</v>
          </cell>
          <cell r="V248" t="str">
            <v>12</v>
          </cell>
          <cell r="W248" t="str">
            <v>130</v>
          </cell>
          <cell r="X248" t="str">
            <v>0</v>
          </cell>
          <cell r="Y248" t="str">
            <v>25</v>
          </cell>
          <cell r="Z248" t="str">
            <v>2</v>
          </cell>
          <cell r="AA248" t="str">
            <v>1</v>
          </cell>
          <cell r="AB248" t="str">
            <v>Yes</v>
          </cell>
          <cell r="AC248" t="str">
            <v>KTKA</v>
          </cell>
          <cell r="AE248" t="str">
            <v>CSC</v>
          </cell>
          <cell r="AF248" t="str">
            <v>CSC</v>
          </cell>
          <cell r="AG248" t="str">
            <v>CSC</v>
          </cell>
          <cell r="AH248" t="str">
            <v>CSC</v>
          </cell>
          <cell r="AI248" t="str">
            <v>CSC</v>
          </cell>
          <cell r="AJ248" t="str">
            <v>CSC</v>
          </cell>
          <cell r="AK248">
            <v>20</v>
          </cell>
          <cell r="AL248">
            <v>20</v>
          </cell>
          <cell r="AM248" t="str">
            <v>CL</v>
          </cell>
          <cell r="AN248" t="str">
            <v>-</v>
          </cell>
          <cell r="AO248" t="str">
            <v>-</v>
          </cell>
          <cell r="AP248" t="str">
            <v>-</v>
          </cell>
          <cell r="AQ248" t="str">
            <v>-</v>
          </cell>
          <cell r="AR248" t="str">
            <v>Yes</v>
          </cell>
          <cell r="AS248" t="str">
            <v>-</v>
          </cell>
          <cell r="AT248" t="str">
            <v>Yes</v>
          </cell>
          <cell r="AU248" t="str">
            <v>-</v>
          </cell>
          <cell r="AV248" t="str">
            <v>-</v>
          </cell>
          <cell r="AW248" t="str">
            <v>-</v>
          </cell>
          <cell r="AX248" t="str">
            <v>-</v>
          </cell>
          <cell r="AY248" t="str">
            <v>Yes</v>
          </cell>
          <cell r="AZ248" t="str">
            <v>Yes</v>
          </cell>
          <cell r="BA248" t="str">
            <v>-</v>
          </cell>
          <cell r="BB248" t="str">
            <v>-</v>
          </cell>
          <cell r="BC248" t="str">
            <v>-</v>
          </cell>
          <cell r="BD248" t="str">
            <v>365</v>
          </cell>
          <cell r="BE248" t="str">
            <v>1</v>
          </cell>
          <cell r="BF248">
            <v>15.53</v>
          </cell>
          <cell r="BG248" t="str">
            <v>Bulk</v>
          </cell>
          <cell r="BH248" t="str">
            <v>Yes</v>
          </cell>
          <cell r="BI248" t="str">
            <v>Yes</v>
          </cell>
          <cell r="BJ248" t="str">
            <v>Yes</v>
          </cell>
          <cell r="BK248" t="str">
            <v>Yes</v>
          </cell>
          <cell r="BL248" t="str">
            <v>Yes</v>
          </cell>
          <cell r="BM248" t="str">
            <v>Yes</v>
          </cell>
          <cell r="BN248" t="str">
            <v>Yes</v>
          </cell>
          <cell r="BO248" t="str">
            <v>Yes</v>
          </cell>
          <cell r="BP248" t="str">
            <v>ACT</v>
          </cell>
        </row>
        <row r="249">
          <cell r="B249">
            <v>10000019248</v>
          </cell>
          <cell r="C249" t="str">
            <v>AdvancePierre™</v>
          </cell>
          <cell r="D249" t="str">
            <v>-</v>
          </cell>
          <cell r="E249">
            <v>130</v>
          </cell>
          <cell r="F249" t="str">
            <v>AdvancePierre™ Fully Cooked Whole Grain Breaded Chicken Nuggets, 3.21 oz</v>
          </cell>
          <cell r="G249" t="str">
            <v>Whole Grain Breaded Chicken Breast Nugget, 0.64 oz.</v>
          </cell>
          <cell r="H249" t="str">
            <v>WG</v>
          </cell>
          <cell r="I249" t="str">
            <v>White</v>
          </cell>
          <cell r="J249" t="str">
            <v/>
          </cell>
          <cell r="K249">
            <v>10</v>
          </cell>
          <cell r="L249">
            <v>50</v>
          </cell>
          <cell r="M249" t="str">
            <v>5 pieces</v>
          </cell>
          <cell r="N249">
            <v>2</v>
          </cell>
          <cell r="O249">
            <v>1</v>
          </cell>
          <cell r="P249" t="str">
            <v>-</v>
          </cell>
          <cell r="Q249" t="str">
            <v>230</v>
          </cell>
          <cell r="R249" t="str">
            <v>14</v>
          </cell>
          <cell r="S249" t="str">
            <v>3</v>
          </cell>
          <cell r="T249" t="str">
            <v>330</v>
          </cell>
          <cell r="U249" t="str">
            <v>14</v>
          </cell>
          <cell r="V249" t="str">
            <v>13</v>
          </cell>
          <cell r="W249" t="str">
            <v>130</v>
          </cell>
          <cell r="X249" t="str">
            <v>0</v>
          </cell>
          <cell r="Y249" t="str">
            <v>25</v>
          </cell>
          <cell r="Z249" t="str">
            <v>2</v>
          </cell>
          <cell r="AA249" t="str">
            <v>1</v>
          </cell>
          <cell r="AB249" t="str">
            <v>Yes</v>
          </cell>
          <cell r="AC249" t="str">
            <v>-</v>
          </cell>
          <cell r="AE249" t="str">
            <v>-</v>
          </cell>
          <cell r="AF249" t="str">
            <v>-</v>
          </cell>
          <cell r="AG249" t="str">
            <v>-</v>
          </cell>
          <cell r="AH249" t="str">
            <v>-</v>
          </cell>
          <cell r="AI249" t="str">
            <v>-</v>
          </cell>
          <cell r="AK249" t="str">
            <v>-</v>
          </cell>
          <cell r="AL249" t="str">
            <v>-</v>
          </cell>
          <cell r="AM249" t="str">
            <v>CL</v>
          </cell>
          <cell r="AN249" t="str">
            <v>-</v>
          </cell>
          <cell r="AO249" t="str">
            <v>-</v>
          </cell>
          <cell r="AP249" t="str">
            <v>-</v>
          </cell>
          <cell r="AQ249" t="str">
            <v>Yes</v>
          </cell>
          <cell r="AR249" t="str">
            <v>Yes</v>
          </cell>
          <cell r="AS249" t="str">
            <v>Yes</v>
          </cell>
          <cell r="AT249" t="str">
            <v>Yes</v>
          </cell>
          <cell r="AU249" t="str">
            <v>-</v>
          </cell>
          <cell r="AV249" t="str">
            <v>Yes</v>
          </cell>
          <cell r="AW249" t="str">
            <v>-</v>
          </cell>
          <cell r="AX249" t="str">
            <v>-</v>
          </cell>
          <cell r="AY249" t="str">
            <v>Yes</v>
          </cell>
          <cell r="AZ249" t="str">
            <v>-</v>
          </cell>
          <cell r="BA249" t="str">
            <v>-</v>
          </cell>
          <cell r="BB249" t="str">
            <v>-</v>
          </cell>
          <cell r="BC249" t="str">
            <v>-</v>
          </cell>
          <cell r="BD249" t="str">
            <v>455</v>
          </cell>
          <cell r="BE249" t="str">
            <v>2</v>
          </cell>
          <cell r="BF249">
            <v>5</v>
          </cell>
          <cell r="BG249" t="str">
            <v>Bulk</v>
          </cell>
          <cell r="BH249" t="str">
            <v>-</v>
          </cell>
          <cell r="BI249" t="str">
            <v>-</v>
          </cell>
          <cell r="BJ249" t="str">
            <v>-</v>
          </cell>
          <cell r="BK249" t="str">
            <v>-</v>
          </cell>
          <cell r="BL249" t="str">
            <v>-</v>
          </cell>
          <cell r="BM249" t="str">
            <v>-</v>
          </cell>
          <cell r="BN249" t="str">
            <v>-</v>
          </cell>
          <cell r="BO249" t="str">
            <v>-</v>
          </cell>
          <cell r="BP249" t="str">
            <v>DNB SY22-23</v>
          </cell>
        </row>
        <row r="250">
          <cell r="B250">
            <v>10000013753</v>
          </cell>
          <cell r="C250" t="str">
            <v>Pierre®</v>
          </cell>
          <cell r="D250" t="str">
            <v>-</v>
          </cell>
          <cell r="E250">
            <v>130</v>
          </cell>
          <cell r="F250" t="str">
            <v>AdvancePierre™ Fully Cooked Flamebroiled Rib Shaped Beef Pattie with BBQ Sauce, 3.00 oz</v>
          </cell>
          <cell r="G250" t="str">
            <v>Beef Rib Pattie with BBQ Sauce, 3.0 oz.</v>
          </cell>
          <cell r="H250" t="str">
            <v>-</v>
          </cell>
          <cell r="I250" t="str">
            <v>-</v>
          </cell>
          <cell r="J250" t="str">
            <v>100154 / 100155</v>
          </cell>
          <cell r="K250">
            <v>18.75</v>
          </cell>
          <cell r="L250">
            <v>100</v>
          </cell>
          <cell r="M250" t="str">
            <v>1 piece</v>
          </cell>
          <cell r="N250">
            <v>2</v>
          </cell>
          <cell r="O250" t="str">
            <v>-</v>
          </cell>
          <cell r="P250" t="str">
            <v>-</v>
          </cell>
          <cell r="Q250" t="str">
            <v>160</v>
          </cell>
          <cell r="R250" t="str">
            <v>7</v>
          </cell>
          <cell r="S250" t="str">
            <v>2.5</v>
          </cell>
          <cell r="T250" t="str">
            <v>330</v>
          </cell>
          <cell r="U250" t="str">
            <v>9</v>
          </cell>
          <cell r="V250" t="str">
            <v>14</v>
          </cell>
          <cell r="W250" t="str">
            <v>60</v>
          </cell>
          <cell r="X250" t="str">
            <v>0</v>
          </cell>
          <cell r="Y250" t="str">
            <v>35</v>
          </cell>
          <cell r="Z250" t="str">
            <v>1</v>
          </cell>
          <cell r="AA250" t="str">
            <v>7</v>
          </cell>
          <cell r="AB250" t="str">
            <v>Yes</v>
          </cell>
          <cell r="AC250" t="str">
            <v>-</v>
          </cell>
          <cell r="AE250" t="str">
            <v>-</v>
          </cell>
          <cell r="AF250" t="str">
            <v>-</v>
          </cell>
          <cell r="AG250" t="str">
            <v>-</v>
          </cell>
          <cell r="AH250" t="str">
            <v>-</v>
          </cell>
          <cell r="AI250" t="str">
            <v>-</v>
          </cell>
          <cell r="AK250" t="str">
            <v>-</v>
          </cell>
          <cell r="AL250" t="str">
            <v>-</v>
          </cell>
          <cell r="AM250" t="str">
            <v>CY</v>
          </cell>
          <cell r="AN250">
            <v>10000013716</v>
          </cell>
          <cell r="AO250" t="str">
            <v>-</v>
          </cell>
          <cell r="AP250" t="str">
            <v>-</v>
          </cell>
          <cell r="AQ250" t="str">
            <v>-</v>
          </cell>
          <cell r="AR250" t="str">
            <v>-</v>
          </cell>
          <cell r="AS250" t="str">
            <v>-</v>
          </cell>
          <cell r="AT250" t="str">
            <v>Yes</v>
          </cell>
          <cell r="AU250" t="str">
            <v>-</v>
          </cell>
          <cell r="AV250" t="str">
            <v>Yes</v>
          </cell>
          <cell r="AW250" t="str">
            <v>-</v>
          </cell>
          <cell r="AX250" t="str">
            <v>Yes</v>
          </cell>
          <cell r="AY250" t="str">
            <v>Yes</v>
          </cell>
          <cell r="AZ250" t="str">
            <v>-</v>
          </cell>
          <cell r="BA250" t="str">
            <v>-</v>
          </cell>
          <cell r="BB250" t="str">
            <v>-</v>
          </cell>
          <cell r="BC250" t="str">
            <v>-</v>
          </cell>
          <cell r="BD250" t="str">
            <v>455</v>
          </cell>
          <cell r="BE250" t="str">
            <v>1</v>
          </cell>
          <cell r="BF250">
            <v>18.75</v>
          </cell>
          <cell r="BG250" t="str">
            <v>Bulk</v>
          </cell>
          <cell r="BH250" t="str">
            <v>-</v>
          </cell>
          <cell r="BI250" t="str">
            <v>-</v>
          </cell>
          <cell r="BJ250" t="str">
            <v>-</v>
          </cell>
          <cell r="BK250" t="str">
            <v>-</v>
          </cell>
          <cell r="BL250" t="str">
            <v>-</v>
          </cell>
          <cell r="BM250" t="str">
            <v>-</v>
          </cell>
          <cell r="BN250" t="str">
            <v>-</v>
          </cell>
          <cell r="BO250" t="str">
            <v>-</v>
          </cell>
          <cell r="BP250" t="str">
            <v>Deleted Fall 23</v>
          </cell>
        </row>
        <row r="251">
          <cell r="B251">
            <v>10000081530</v>
          </cell>
          <cell r="C251" t="str">
            <v>CLASSICS</v>
          </cell>
          <cell r="D251" t="str">
            <v>-</v>
          </cell>
          <cell r="E251">
            <v>130</v>
          </cell>
          <cell r="F251" t="str">
            <v>FC Homestyle Cooked Meatloaf</v>
          </cell>
          <cell r="G251" t="str">
            <v>Sliced Beef Meatloaf, 3.0 oz.</v>
          </cell>
          <cell r="H251" t="str">
            <v>-</v>
          </cell>
          <cell r="I251" t="str">
            <v>-</v>
          </cell>
          <cell r="J251" t="str">
            <v/>
          </cell>
          <cell r="K251">
            <v>15</v>
          </cell>
          <cell r="L251">
            <v>80</v>
          </cell>
          <cell r="M251" t="str">
            <v>1 piece</v>
          </cell>
          <cell r="N251">
            <v>2</v>
          </cell>
          <cell r="O251" t="str">
            <v>-</v>
          </cell>
          <cell r="P251" t="str">
            <v>-</v>
          </cell>
          <cell r="Q251" t="str">
            <v>200</v>
          </cell>
          <cell r="R251" t="str">
            <v>15</v>
          </cell>
          <cell r="S251" t="str">
            <v>6</v>
          </cell>
          <cell r="T251" t="str">
            <v>330</v>
          </cell>
          <cell r="U251" t="str">
            <v>2</v>
          </cell>
          <cell r="V251" t="str">
            <v>13</v>
          </cell>
          <cell r="W251" t="str">
            <v>140</v>
          </cell>
          <cell r="X251" t="str">
            <v>0</v>
          </cell>
          <cell r="Y251" t="str">
            <v>45</v>
          </cell>
          <cell r="Z251" t="str">
            <v>1</v>
          </cell>
          <cell r="AA251" t="str">
            <v>1</v>
          </cell>
          <cell r="AB251" t="str">
            <v>Yes</v>
          </cell>
          <cell r="AC251" t="str">
            <v>-</v>
          </cell>
          <cell r="AE251" t="str">
            <v>-</v>
          </cell>
          <cell r="AF251" t="str">
            <v>-</v>
          </cell>
          <cell r="AG251" t="str">
            <v>-</v>
          </cell>
          <cell r="AH251" t="str">
            <v>-</v>
          </cell>
          <cell r="AI251" t="str">
            <v>-</v>
          </cell>
          <cell r="AK251" t="str">
            <v>-</v>
          </cell>
          <cell r="AL251" t="str">
            <v>-</v>
          </cell>
          <cell r="AM251" t="str">
            <v>CL</v>
          </cell>
          <cell r="AN251" t="str">
            <v>-</v>
          </cell>
          <cell r="AO251" t="str">
            <v>-</v>
          </cell>
          <cell r="AP251" t="str">
            <v>-</v>
          </cell>
          <cell r="AQ251" t="str">
            <v>-</v>
          </cell>
          <cell r="AR251" t="str">
            <v>-</v>
          </cell>
          <cell r="AS251" t="str">
            <v>-</v>
          </cell>
          <cell r="AT251" t="str">
            <v>No</v>
          </cell>
          <cell r="AU251" t="str">
            <v>-</v>
          </cell>
          <cell r="AV251" t="str">
            <v>Yes</v>
          </cell>
          <cell r="AW251" t="str">
            <v>-</v>
          </cell>
          <cell r="AX251" t="str">
            <v>Yes</v>
          </cell>
          <cell r="AY251" t="str">
            <v>Yes</v>
          </cell>
          <cell r="AZ251" t="str">
            <v>-</v>
          </cell>
          <cell r="BA251" t="str">
            <v>-</v>
          </cell>
          <cell r="BB251" t="str">
            <v>-</v>
          </cell>
          <cell r="BC251" t="str">
            <v>-</v>
          </cell>
          <cell r="BD251" t="str">
            <v>455</v>
          </cell>
          <cell r="BE251" t="str">
            <v>1</v>
          </cell>
          <cell r="BF251">
            <v>15</v>
          </cell>
          <cell r="BG251" t="str">
            <v>Bulk</v>
          </cell>
          <cell r="BH251" t="str">
            <v>-</v>
          </cell>
          <cell r="BI251" t="str">
            <v>-</v>
          </cell>
          <cell r="BJ251" t="str">
            <v>-</v>
          </cell>
          <cell r="BK251" t="str">
            <v>-</v>
          </cell>
          <cell r="BL251" t="str">
            <v>-</v>
          </cell>
          <cell r="BM251" t="str">
            <v>-</v>
          </cell>
          <cell r="BN251" t="str">
            <v>-</v>
          </cell>
          <cell r="BO251" t="str">
            <v>-</v>
          </cell>
          <cell r="BP251" t="str">
            <v>DNB SY20-21</v>
          </cell>
        </row>
        <row r="252">
          <cell r="B252">
            <v>10000097923</v>
          </cell>
          <cell r="C252" t="str">
            <v>AdvancePierre™</v>
          </cell>
          <cell r="D252" t="str">
            <v>-</v>
          </cell>
          <cell r="E252">
            <v>130</v>
          </cell>
          <cell r="F252" t="str">
            <v>CN FC Pork Sausage Patty W/American Cheese On A Whole Grain Roll</v>
          </cell>
          <cell r="G252" t="str">
            <v>IW Pork Sausage and Cheese Sandwich, 2.35 oz.</v>
          </cell>
          <cell r="H252" t="str">
            <v>-</v>
          </cell>
          <cell r="I252" t="str">
            <v>-</v>
          </cell>
          <cell r="J252" t="str">
            <v/>
          </cell>
          <cell r="K252">
            <v>14.69</v>
          </cell>
          <cell r="L252">
            <v>100</v>
          </cell>
          <cell r="M252" t="str">
            <v>1 sandwich</v>
          </cell>
          <cell r="N252">
            <v>1</v>
          </cell>
          <cell r="O252">
            <v>1</v>
          </cell>
          <cell r="P252" t="str">
            <v>-</v>
          </cell>
          <cell r="Q252" t="str">
            <v>160</v>
          </cell>
          <cell r="R252" t="str">
            <v>7</v>
          </cell>
          <cell r="S252" t="str">
            <v>2.5</v>
          </cell>
          <cell r="T252" t="str">
            <v>330</v>
          </cell>
          <cell r="U252" t="str">
            <v>18</v>
          </cell>
          <cell r="V252" t="str">
            <v>8</v>
          </cell>
          <cell r="W252" t="str">
            <v>60</v>
          </cell>
          <cell r="X252" t="str">
            <v>0</v>
          </cell>
          <cell r="Y252" t="str">
            <v>25</v>
          </cell>
          <cell r="Z252" t="str">
            <v>2</v>
          </cell>
          <cell r="AA252" t="str">
            <v>4</v>
          </cell>
          <cell r="AB252" t="str">
            <v>Yes</v>
          </cell>
          <cell r="AC252" t="str">
            <v>-</v>
          </cell>
          <cell r="AE252" t="str">
            <v>CSC</v>
          </cell>
          <cell r="AF252" t="str">
            <v>-</v>
          </cell>
          <cell r="AG252" t="str">
            <v>-</v>
          </cell>
          <cell r="AH252" t="str">
            <v>-</v>
          </cell>
          <cell r="AI252" t="str">
            <v>-</v>
          </cell>
          <cell r="AK252" t="str">
            <v>-</v>
          </cell>
          <cell r="AL252" t="str">
            <v>-</v>
          </cell>
          <cell r="AM252" t="str">
            <v>CL</v>
          </cell>
          <cell r="AN252" t="str">
            <v>-</v>
          </cell>
          <cell r="AO252" t="str">
            <v>-</v>
          </cell>
          <cell r="AP252" t="str">
            <v>-</v>
          </cell>
          <cell r="AQ252" t="str">
            <v>-</v>
          </cell>
          <cell r="AR252" t="str">
            <v>-</v>
          </cell>
          <cell r="AS252" t="str">
            <v>-</v>
          </cell>
          <cell r="AT252" t="str">
            <v>No</v>
          </cell>
          <cell r="AU252" t="str">
            <v>-</v>
          </cell>
          <cell r="AV252" t="str">
            <v>Yes</v>
          </cell>
          <cell r="AW252" t="str">
            <v>-</v>
          </cell>
          <cell r="AX252" t="str">
            <v>Yes</v>
          </cell>
          <cell r="AY252" t="str">
            <v>Yes</v>
          </cell>
          <cell r="AZ252" t="str">
            <v>-</v>
          </cell>
          <cell r="BA252" t="str">
            <v>-</v>
          </cell>
          <cell r="BB252" t="str">
            <v>-</v>
          </cell>
          <cell r="BC252" t="str">
            <v>-</v>
          </cell>
          <cell r="BD252" t="str">
            <v>270</v>
          </cell>
          <cell r="BE252" t="str">
            <v>100</v>
          </cell>
          <cell r="BF252">
            <v>0.1469</v>
          </cell>
          <cell r="BG252" t="str">
            <v>IW</v>
          </cell>
          <cell r="BH252" t="str">
            <v>Yes</v>
          </cell>
          <cell r="BI252" t="str">
            <v>-</v>
          </cell>
          <cell r="BJ252" t="str">
            <v>-</v>
          </cell>
          <cell r="BK252" t="str">
            <v>-</v>
          </cell>
          <cell r="BL252" t="str">
            <v>-</v>
          </cell>
          <cell r="BM252" t="str">
            <v>-</v>
          </cell>
          <cell r="BN252" t="str">
            <v>-</v>
          </cell>
          <cell r="BO252" t="str">
            <v>-</v>
          </cell>
          <cell r="BP252" t="str">
            <v>DNB SY20-21</v>
          </cell>
        </row>
        <row r="253">
          <cell r="B253">
            <v>10703420928</v>
          </cell>
          <cell r="C253" t="str">
            <v>Tyson®</v>
          </cell>
          <cell r="D253" t="str">
            <v>-</v>
          </cell>
          <cell r="E253">
            <v>130</v>
          </cell>
          <cell r="F253" t="str">
            <v>Tyson® Fully Cooked, Whole Grain Breaded Hot 'N Spicy Made With Whole Muscle Chicken Tenders, 2.05 oz.</v>
          </cell>
          <cell r="G253" t="str">
            <v>Whole Grain Breaded Hot N Spicy MWWM Chicken Tenders, 2.05 oz.</v>
          </cell>
          <cell r="H253" t="str">
            <v>WG</v>
          </cell>
          <cell r="I253" t="str">
            <v>White</v>
          </cell>
          <cell r="J253" t="str">
            <v>100103W</v>
          </cell>
          <cell r="K253">
            <v>30.99</v>
          </cell>
          <cell r="L253">
            <v>120</v>
          </cell>
          <cell r="M253" t="str">
            <v>2 pieces</v>
          </cell>
          <cell r="N253">
            <v>2</v>
          </cell>
          <cell r="O253">
            <v>1</v>
          </cell>
          <cell r="P253" t="str">
            <v>-</v>
          </cell>
          <cell r="Q253" t="str">
            <v>220</v>
          </cell>
          <cell r="R253" t="str">
            <v>12</v>
          </cell>
          <cell r="S253" t="str">
            <v>2</v>
          </cell>
          <cell r="T253" t="str">
            <v>370</v>
          </cell>
          <cell r="U253" t="str">
            <v>9</v>
          </cell>
          <cell r="V253" t="str">
            <v>20</v>
          </cell>
          <cell r="W253" t="str">
            <v>0</v>
          </cell>
          <cell r="X253" t="str">
            <v>0</v>
          </cell>
          <cell r="Y253" t="str">
            <v>1</v>
          </cell>
          <cell r="Z253" t="str">
            <v>2</v>
          </cell>
          <cell r="AA253" t="str">
            <v/>
          </cell>
          <cell r="AB253" t="str">
            <v>Yes</v>
          </cell>
          <cell r="AC253" t="str">
            <v>KTKA</v>
          </cell>
          <cell r="AE253" t="str">
            <v>CSC</v>
          </cell>
          <cell r="AF253" t="str">
            <v>CSC</v>
          </cell>
          <cell r="AG253" t="str">
            <v>CSC</v>
          </cell>
          <cell r="AH253" t="str">
            <v>CSC</v>
          </cell>
          <cell r="AI253" t="str">
            <v>-</v>
          </cell>
          <cell r="AJ253" t="str">
            <v>-</v>
          </cell>
          <cell r="AK253" t="str">
            <v>-</v>
          </cell>
          <cell r="AL253">
            <v>0</v>
          </cell>
          <cell r="AM253" t="str">
            <v>SUB</v>
          </cell>
          <cell r="AN253" t="str">
            <v>-</v>
          </cell>
          <cell r="AO253" t="str">
            <v>-</v>
          </cell>
          <cell r="AP253" t="str">
            <v>-</v>
          </cell>
          <cell r="AQ253" t="str">
            <v>Yes</v>
          </cell>
          <cell r="AR253" t="str">
            <v>Yes</v>
          </cell>
          <cell r="AS253" t="str">
            <v>Yes</v>
          </cell>
          <cell r="AT253" t="str">
            <v>Yes</v>
          </cell>
          <cell r="AU253" t="str">
            <v>-</v>
          </cell>
          <cell r="AV253" t="str">
            <v>Yes</v>
          </cell>
          <cell r="AW253" t="str">
            <v>-</v>
          </cell>
          <cell r="AX253" t="str">
            <v>-</v>
          </cell>
          <cell r="AY253" t="str">
            <v>Yes</v>
          </cell>
          <cell r="AZ253" t="str">
            <v>Yes</v>
          </cell>
          <cell r="BA253" t="str">
            <v>-</v>
          </cell>
          <cell r="BB253" t="str">
            <v>-</v>
          </cell>
          <cell r="BC253" t="str">
            <v>-</v>
          </cell>
          <cell r="BD253" t="str">
            <v>365</v>
          </cell>
          <cell r="BE253" t="str">
            <v>4</v>
          </cell>
          <cell r="BF253">
            <v>7.7474999999999996</v>
          </cell>
          <cell r="BG253" t="str">
            <v>Bulk</v>
          </cell>
          <cell r="BH253" t="str">
            <v>Yes</v>
          </cell>
          <cell r="BI253" t="str">
            <v>Yes</v>
          </cell>
          <cell r="BJ253" t="str">
            <v>Yes</v>
          </cell>
          <cell r="BK253" t="str">
            <v>Yes</v>
          </cell>
          <cell r="BL253" t="str">
            <v>Yes</v>
          </cell>
          <cell r="BM253" t="str">
            <v>Yes</v>
          </cell>
          <cell r="BN253" t="str">
            <v>Yes</v>
          </cell>
          <cell r="BO253" t="str">
            <v>Yes</v>
          </cell>
          <cell r="BP253" t="str">
            <v>ACT</v>
          </cell>
        </row>
        <row r="254">
          <cell r="B254">
            <v>10061470928</v>
          </cell>
          <cell r="C254" t="str">
            <v>Tyson®</v>
          </cell>
          <cell r="D254" t="str">
            <v>Tyson Wei Café®</v>
          </cell>
          <cell r="E254">
            <v>130</v>
          </cell>
          <cell r="F254" t="str">
            <v>Tyson® Fully Cooked, Whole Grain Breaded Honey Sriracha Glazed Made With Whole Muscle Boneless Chicken Wings, 0.86 oz.</v>
          </cell>
          <cell r="G254" t="str">
            <v>Whole Grain Breaded MWWM Honey Sriracha Glazed Boneless Chicken Wings, 0.86 oz.</v>
          </cell>
          <cell r="H254" t="str">
            <v>WG</v>
          </cell>
          <cell r="I254" t="str">
            <v>White</v>
          </cell>
          <cell r="J254" t="str">
            <v>100103W</v>
          </cell>
          <cell r="K254">
            <v>28.5</v>
          </cell>
          <cell r="L254">
            <v>88</v>
          </cell>
          <cell r="M254" t="str">
            <v>6 pieces</v>
          </cell>
          <cell r="N254">
            <v>2</v>
          </cell>
          <cell r="O254">
            <v>1</v>
          </cell>
          <cell r="P254" t="str">
            <v>-</v>
          </cell>
          <cell r="Q254" t="str">
            <v>290</v>
          </cell>
          <cell r="R254" t="str">
            <v>13</v>
          </cell>
          <cell r="S254" t="str">
            <v>2.5</v>
          </cell>
          <cell r="T254" t="str">
            <v>370</v>
          </cell>
          <cell r="U254" t="str">
            <v>22</v>
          </cell>
          <cell r="V254" t="str">
            <v>22</v>
          </cell>
          <cell r="W254" t="str">
            <v>0</v>
          </cell>
          <cell r="X254" t="str">
            <v>0</v>
          </cell>
          <cell r="Y254" t="str">
            <v>2</v>
          </cell>
          <cell r="Z254" t="str">
            <v>4</v>
          </cell>
          <cell r="AA254" t="str">
            <v/>
          </cell>
          <cell r="AB254" t="str">
            <v>Yes</v>
          </cell>
          <cell r="AC254" t="str">
            <v>KTKA</v>
          </cell>
          <cell r="AE254" t="str">
            <v>CSC</v>
          </cell>
          <cell r="AF254" t="str">
            <v>CSC</v>
          </cell>
          <cell r="AG254" t="str">
            <v>CSC</v>
          </cell>
          <cell r="AH254" t="str">
            <v>CSC</v>
          </cell>
          <cell r="AI254" t="str">
            <v>CSC</v>
          </cell>
          <cell r="AJ254" t="str">
            <v>CSC</v>
          </cell>
          <cell r="AK254">
            <v>25</v>
          </cell>
          <cell r="AL254">
            <v>25</v>
          </cell>
          <cell r="AM254" t="str">
            <v>SUB</v>
          </cell>
          <cell r="AN254" t="str">
            <v>-</v>
          </cell>
          <cell r="AO254" t="str">
            <v>-</v>
          </cell>
          <cell r="AP254" t="str">
            <v>-</v>
          </cell>
          <cell r="AQ254" t="str">
            <v>Yes</v>
          </cell>
          <cell r="AR254" t="str">
            <v>Yes</v>
          </cell>
          <cell r="AS254" t="str">
            <v>Yes</v>
          </cell>
          <cell r="AT254" t="str">
            <v>Yes</v>
          </cell>
          <cell r="AU254" t="str">
            <v>-</v>
          </cell>
          <cell r="AV254" t="str">
            <v>-</v>
          </cell>
          <cell r="AW254" t="str">
            <v>-</v>
          </cell>
          <cell r="AX254" t="str">
            <v>-</v>
          </cell>
          <cell r="AY254" t="str">
            <v>Yes</v>
          </cell>
          <cell r="AZ254" t="str">
            <v>Yes</v>
          </cell>
          <cell r="BA254" t="str">
            <v>-</v>
          </cell>
          <cell r="BB254" t="str">
            <v>-</v>
          </cell>
          <cell r="BC254" t="str">
            <v>-</v>
          </cell>
          <cell r="BD254" t="str">
            <v>365</v>
          </cell>
          <cell r="BE254" t="str">
            <v>4</v>
          </cell>
          <cell r="BF254">
            <v>7.125</v>
          </cell>
          <cell r="BG254" t="str">
            <v>Bulk</v>
          </cell>
          <cell r="BH254" t="str">
            <v>Yes</v>
          </cell>
          <cell r="BI254" t="str">
            <v>Yes</v>
          </cell>
          <cell r="BJ254" t="str">
            <v>Yes</v>
          </cell>
          <cell r="BK254" t="str">
            <v>Yes</v>
          </cell>
          <cell r="BL254" t="str">
            <v>Yes</v>
          </cell>
          <cell r="BM254" t="str">
            <v>Yes</v>
          </cell>
          <cell r="BN254" t="str">
            <v>Yes</v>
          </cell>
          <cell r="BO254" t="str">
            <v>Yes</v>
          </cell>
          <cell r="BP254" t="str">
            <v>ACT</v>
          </cell>
        </row>
        <row r="255">
          <cell r="B255">
            <v>10000096170</v>
          </cell>
          <cell r="C255" t="str">
            <v>AdvancePierre™</v>
          </cell>
          <cell r="D255" t="str">
            <v>-</v>
          </cell>
          <cell r="E255">
            <v>130</v>
          </cell>
          <cell r="F255" t="str">
            <v>AdvancePierre™ Fully Cooked Flamebroiled Beef Patties, 3.00 oz</v>
          </cell>
          <cell r="G255" t="str">
            <v>Flame Grilled Chopped Beef Steak, 3 oz.</v>
          </cell>
          <cell r="H255" t="str">
            <v>-</v>
          </cell>
          <cell r="I255" t="str">
            <v>-</v>
          </cell>
          <cell r="J255" t="str">
            <v>100154 / 100155</v>
          </cell>
          <cell r="K255">
            <v>18.75</v>
          </cell>
          <cell r="L255">
            <v>100</v>
          </cell>
          <cell r="M255" t="str">
            <v>1 piece</v>
          </cell>
          <cell r="N255">
            <v>3</v>
          </cell>
          <cell r="O255" t="str">
            <v>-</v>
          </cell>
          <cell r="P255" t="str">
            <v>-</v>
          </cell>
          <cell r="Q255" t="str">
            <v>230</v>
          </cell>
          <cell r="R255" t="str">
            <v>17</v>
          </cell>
          <cell r="S255" t="str">
            <v>7</v>
          </cell>
          <cell r="T255" t="str">
            <v>370</v>
          </cell>
          <cell r="U255" t="str">
            <v>0</v>
          </cell>
          <cell r="V255" t="str">
            <v>16</v>
          </cell>
          <cell r="W255" t="str">
            <v>160</v>
          </cell>
          <cell r="X255" t="str">
            <v>1</v>
          </cell>
          <cell r="Y255" t="str">
            <v>70</v>
          </cell>
          <cell r="Z255" t="str">
            <v>0</v>
          </cell>
          <cell r="AA255" t="str">
            <v>0</v>
          </cell>
          <cell r="AB255" t="str">
            <v>Yes</v>
          </cell>
          <cell r="AC255" t="str">
            <v>-</v>
          </cell>
          <cell r="AE255" t="str">
            <v>-</v>
          </cell>
          <cell r="AF255" t="str">
            <v>-</v>
          </cell>
          <cell r="AG255" t="str">
            <v>-</v>
          </cell>
          <cell r="AH255" t="str">
            <v>-</v>
          </cell>
          <cell r="AI255" t="str">
            <v>CSC</v>
          </cell>
          <cell r="AJ255" t="str">
            <v>CSC</v>
          </cell>
          <cell r="AK255">
            <v>30</v>
          </cell>
          <cell r="AL255">
            <v>30</v>
          </cell>
          <cell r="AM255" t="str">
            <v>CY</v>
          </cell>
          <cell r="AN255">
            <v>10000015030</v>
          </cell>
          <cell r="AO255" t="str">
            <v>-</v>
          </cell>
          <cell r="AP255" t="str">
            <v>-</v>
          </cell>
          <cell r="AQ255" t="str">
            <v>Yes</v>
          </cell>
          <cell r="AR255" t="str">
            <v>Yes</v>
          </cell>
          <cell r="AS255" t="str">
            <v>-</v>
          </cell>
          <cell r="AT255" t="str">
            <v>Yes</v>
          </cell>
          <cell r="AU255" t="str">
            <v>-</v>
          </cell>
          <cell r="AV255" t="str">
            <v>-</v>
          </cell>
          <cell r="AW255" t="str">
            <v>-</v>
          </cell>
          <cell r="AX255" t="str">
            <v>-</v>
          </cell>
          <cell r="AY255" t="str">
            <v>-</v>
          </cell>
          <cell r="AZ255" t="str">
            <v>-</v>
          </cell>
          <cell r="BA255" t="str">
            <v>-</v>
          </cell>
          <cell r="BB255" t="str">
            <v>-</v>
          </cell>
          <cell r="BC255" t="str">
            <v>-</v>
          </cell>
          <cell r="BD255" t="str">
            <v>455</v>
          </cell>
          <cell r="BE255" t="str">
            <v>1</v>
          </cell>
          <cell r="BF255">
            <v>18.75</v>
          </cell>
          <cell r="BG255" t="str">
            <v>Bulk</v>
          </cell>
          <cell r="BH255" t="str">
            <v>-</v>
          </cell>
          <cell r="BI255" t="str">
            <v>-</v>
          </cell>
          <cell r="BJ255" t="str">
            <v>Yes</v>
          </cell>
          <cell r="BK255" t="str">
            <v>Yes</v>
          </cell>
          <cell r="BL255" t="str">
            <v>Yes</v>
          </cell>
          <cell r="BM255" t="str">
            <v>Yes</v>
          </cell>
          <cell r="BN255" t="str">
            <v>Yes</v>
          </cell>
          <cell r="BO255" t="str">
            <v>Yes</v>
          </cell>
          <cell r="BP255" t="str">
            <v>ACT</v>
          </cell>
        </row>
        <row r="256">
          <cell r="B256">
            <v>10000015240</v>
          </cell>
          <cell r="C256" t="str">
            <v>AdvancePierre™</v>
          </cell>
          <cell r="D256" t="str">
            <v>The Pub Steak Brgr Original</v>
          </cell>
          <cell r="E256">
            <v>130</v>
          </cell>
          <cell r="F256" t="str">
            <v>AdvancePierre™ Flame Grilled Beef Pattie, 4.0 oz.</v>
          </cell>
          <cell r="G256" t="str">
            <v>Flame Grilled Beef Burger, 4.0 oz.</v>
          </cell>
          <cell r="H256" t="str">
            <v>-</v>
          </cell>
          <cell r="I256" t="str">
            <v>-</v>
          </cell>
          <cell r="J256" t="str">
            <v/>
          </cell>
          <cell r="K256">
            <v>10</v>
          </cell>
          <cell r="L256">
            <v>40</v>
          </cell>
          <cell r="M256" t="str">
            <v>1 piece</v>
          </cell>
          <cell r="N256">
            <v>3.75</v>
          </cell>
          <cell r="O256" t="str">
            <v>-</v>
          </cell>
          <cell r="P256" t="str">
            <v>-</v>
          </cell>
          <cell r="Q256" t="str">
            <v>300</v>
          </cell>
          <cell r="R256" t="str">
            <v>23</v>
          </cell>
          <cell r="S256" t="str">
            <v>9</v>
          </cell>
          <cell r="T256" t="str">
            <v>380</v>
          </cell>
          <cell r="U256" t="str">
            <v>0</v>
          </cell>
          <cell r="V256" t="str">
            <v>25</v>
          </cell>
          <cell r="W256" t="str">
            <v>0</v>
          </cell>
          <cell r="X256" t="str">
            <v>0</v>
          </cell>
          <cell r="Y256" t="str">
            <v>0</v>
          </cell>
          <cell r="Z256" t="str">
            <v>0</v>
          </cell>
          <cell r="AA256" t="str">
            <v/>
          </cell>
          <cell r="AB256" t="str">
            <v>-</v>
          </cell>
          <cell r="AC256" t="str">
            <v>-</v>
          </cell>
          <cell r="AE256" t="str">
            <v>-</v>
          </cell>
          <cell r="AF256" t="str">
            <v>-</v>
          </cell>
          <cell r="AG256" t="str">
            <v>-</v>
          </cell>
          <cell r="AH256" t="str">
            <v>-</v>
          </cell>
          <cell r="AI256" t="str">
            <v>-</v>
          </cell>
          <cell r="AJ256" t="str">
            <v>-</v>
          </cell>
          <cell r="AK256" t="str">
            <v>-</v>
          </cell>
          <cell r="AL256">
            <v>0</v>
          </cell>
          <cell r="AM256" t="str">
            <v>CL</v>
          </cell>
          <cell r="AN256" t="str">
            <v>-</v>
          </cell>
          <cell r="AO256" t="str">
            <v>-</v>
          </cell>
          <cell r="AP256" t="str">
            <v>-</v>
          </cell>
          <cell r="AQ256" t="str">
            <v>Yes</v>
          </cell>
          <cell r="AR256" t="str">
            <v>Yes</v>
          </cell>
          <cell r="AS256" t="str">
            <v>Yes</v>
          </cell>
          <cell r="AT256" t="str">
            <v>Pending</v>
          </cell>
          <cell r="AU256" t="str">
            <v>-</v>
          </cell>
          <cell r="AV256" t="str">
            <v>-</v>
          </cell>
          <cell r="AW256" t="str">
            <v>-</v>
          </cell>
          <cell r="AX256" t="str">
            <v>-</v>
          </cell>
          <cell r="AY256" t="str">
            <v>-</v>
          </cell>
          <cell r="AZ256" t="str">
            <v>-</v>
          </cell>
          <cell r="BA256" t="str">
            <v>-</v>
          </cell>
          <cell r="BB256" t="str">
            <v>-</v>
          </cell>
          <cell r="BC256" t="str">
            <v>-</v>
          </cell>
          <cell r="BD256" t="str">
            <v>365</v>
          </cell>
          <cell r="BE256" t="str">
            <v>1</v>
          </cell>
          <cell r="BF256">
            <v>10</v>
          </cell>
          <cell r="BG256" t="str">
            <v>Bulk</v>
          </cell>
          <cell r="BH256" t="str">
            <v>-</v>
          </cell>
          <cell r="BI256" t="str">
            <v>-</v>
          </cell>
          <cell r="BJ256" t="str">
            <v>-</v>
          </cell>
          <cell r="BK256" t="str">
            <v>-</v>
          </cell>
          <cell r="BL256" t="str">
            <v>-</v>
          </cell>
          <cell r="BM256" t="str">
            <v>-</v>
          </cell>
          <cell r="BN256" t="str">
            <v>-</v>
          </cell>
          <cell r="BO256" t="str">
            <v>-</v>
          </cell>
          <cell r="BP256" t="str">
            <v>ACT</v>
          </cell>
        </row>
        <row r="257">
          <cell r="B257">
            <v>10157970621</v>
          </cell>
          <cell r="C257" t="str">
            <v>Mexican Original®</v>
          </cell>
          <cell r="D257" t="str">
            <v>-</v>
          </cell>
          <cell r="E257">
            <v>100</v>
          </cell>
          <cell r="F257" t="str">
            <v>Mexican Original® 4.5 inch Corn Flour Tortillas, 288 count, 15 Lbs.</v>
          </cell>
          <cell r="G257" t="str">
            <v>4.5" Corn Flour Tortillas, 0.83 oz.</v>
          </cell>
          <cell r="H257" t="str">
            <v>EG</v>
          </cell>
          <cell r="I257" t="str">
            <v>-</v>
          </cell>
          <cell r="J257" t="str">
            <v/>
          </cell>
          <cell r="K257">
            <v>15</v>
          </cell>
          <cell r="L257">
            <v>144</v>
          </cell>
          <cell r="M257" t="str">
            <v>3 tortillas</v>
          </cell>
          <cell r="N257" t="str">
            <v>-</v>
          </cell>
          <cell r="O257">
            <v>2.25</v>
          </cell>
          <cell r="P257" t="str">
            <v>-</v>
          </cell>
          <cell r="Q257" t="str">
            <v>140</v>
          </cell>
          <cell r="R257" t="str">
            <v>4</v>
          </cell>
          <cell r="S257" t="str">
            <v>1.5</v>
          </cell>
          <cell r="T257" t="str">
            <v>320</v>
          </cell>
          <cell r="U257" t="str">
            <v>23</v>
          </cell>
          <cell r="V257" t="str">
            <v>4</v>
          </cell>
          <cell r="W257" t="str">
            <v>35</v>
          </cell>
          <cell r="X257" t="str">
            <v>0</v>
          </cell>
          <cell r="Y257" t="str">
            <v>0</v>
          </cell>
          <cell r="Z257" t="str">
            <v>1</v>
          </cell>
          <cell r="AA257" t="str">
            <v>2</v>
          </cell>
          <cell r="AB257" t="str">
            <v/>
          </cell>
          <cell r="AC257" t="str">
            <v>-</v>
          </cell>
          <cell r="AE257" t="str">
            <v>-</v>
          </cell>
          <cell r="AF257" t="str">
            <v>-</v>
          </cell>
          <cell r="AG257" t="str">
            <v>CSC</v>
          </cell>
          <cell r="AH257" t="str">
            <v>CSC</v>
          </cell>
          <cell r="AI257" t="str">
            <v>-</v>
          </cell>
          <cell r="AK257" t="str">
            <v>-</v>
          </cell>
          <cell r="AL257" t="str">
            <v>-</v>
          </cell>
          <cell r="AM257" t="str">
            <v>CL</v>
          </cell>
          <cell r="AN257" t="str">
            <v>-</v>
          </cell>
          <cell r="AO257" t="str">
            <v>-</v>
          </cell>
          <cell r="AP257" t="str">
            <v>-</v>
          </cell>
          <cell r="AQ257" t="str">
            <v>Yes</v>
          </cell>
          <cell r="AR257" t="str">
            <v>Yes</v>
          </cell>
          <cell r="AS257" t="str">
            <v>-</v>
          </cell>
          <cell r="AT257" t="str">
            <v>No</v>
          </cell>
          <cell r="AU257" t="str">
            <v>-</v>
          </cell>
          <cell r="AV257" t="str">
            <v>-</v>
          </cell>
          <cell r="AW257" t="str">
            <v>-</v>
          </cell>
          <cell r="AX257" t="str">
            <v>-</v>
          </cell>
          <cell r="AY257" t="str">
            <v>Yes</v>
          </cell>
          <cell r="AZ257" t="str">
            <v>-</v>
          </cell>
          <cell r="BA257" t="str">
            <v>-</v>
          </cell>
          <cell r="BB257" t="str">
            <v>-</v>
          </cell>
          <cell r="BC257" t="str">
            <v>-</v>
          </cell>
          <cell r="BD257" t="str">
            <v>365</v>
          </cell>
          <cell r="BE257" t="str">
            <v>24</v>
          </cell>
          <cell r="BF257">
            <v>0.625</v>
          </cell>
          <cell r="BG257" t="str">
            <v>Bulk</v>
          </cell>
          <cell r="BH257" t="str">
            <v>-</v>
          </cell>
          <cell r="BI257" t="str">
            <v>Yes</v>
          </cell>
          <cell r="BJ257" t="str">
            <v>Yes</v>
          </cell>
          <cell r="BK257" t="str">
            <v>-</v>
          </cell>
          <cell r="BL257" t="str">
            <v>-</v>
          </cell>
          <cell r="BM257" t="str">
            <v>-</v>
          </cell>
          <cell r="BN257" t="str">
            <v>-</v>
          </cell>
          <cell r="BO257" t="str">
            <v>-</v>
          </cell>
          <cell r="BP257" t="str">
            <v>Deleted Spring 21</v>
          </cell>
        </row>
        <row r="258">
          <cell r="B258">
            <v>17020151120</v>
          </cell>
          <cell r="C258" t="str">
            <v xml:space="preserve">Bosco's® </v>
          </cell>
          <cell r="D258" t="str">
            <v>-</v>
          </cell>
          <cell r="E258">
            <v>130</v>
          </cell>
          <cell r="F258" t="str">
            <v>Bosco® Whole Grain Reduced Fat Cheese Stuffed Breadsticks</v>
          </cell>
          <cell r="G258" t="str">
            <v xml:space="preserve">Reduced Fat Cheese Breadsticks, 2.90 oz. </v>
          </cell>
          <cell r="H258" t="str">
            <v>WG</v>
          </cell>
          <cell r="I258" t="str">
            <v>-</v>
          </cell>
          <cell r="J258" t="str">
            <v/>
          </cell>
          <cell r="K258">
            <v>19.7</v>
          </cell>
          <cell r="L258">
            <v>108</v>
          </cell>
          <cell r="M258" t="str">
            <v>1 stick</v>
          </cell>
          <cell r="N258">
            <v>1.5</v>
          </cell>
          <cell r="O258">
            <v>1.5</v>
          </cell>
          <cell r="P258" t="str">
            <v>-</v>
          </cell>
          <cell r="Q258" t="str">
            <v>210</v>
          </cell>
          <cell r="R258" t="str">
            <v>8</v>
          </cell>
          <cell r="S258" t="str">
            <v>4</v>
          </cell>
          <cell r="T258" t="str">
            <v>320</v>
          </cell>
          <cell r="U258" t="str">
            <v>21</v>
          </cell>
          <cell r="V258" t="str">
            <v>14</v>
          </cell>
          <cell r="W258" t="str">
            <v>70</v>
          </cell>
          <cell r="X258" t="str">
            <v>0</v>
          </cell>
          <cell r="Y258" t="str">
            <v>20</v>
          </cell>
          <cell r="Z258" t="str">
            <v>2</v>
          </cell>
          <cell r="AA258" t="str">
            <v>2</v>
          </cell>
          <cell r="AB258" t="str">
            <v/>
          </cell>
          <cell r="AC258" t="str">
            <v>KTKA</v>
          </cell>
          <cell r="AE258" t="str">
            <v>CSC</v>
          </cell>
          <cell r="AF258" t="str">
            <v>CSC</v>
          </cell>
          <cell r="AG258" t="str">
            <v>-</v>
          </cell>
          <cell r="AH258" t="str">
            <v>-</v>
          </cell>
          <cell r="AI258" t="str">
            <v>-</v>
          </cell>
          <cell r="AK258" t="str">
            <v>-</v>
          </cell>
          <cell r="AL258" t="str">
            <v>-</v>
          </cell>
          <cell r="AM258" t="str">
            <v>SUB</v>
          </cell>
          <cell r="AN258" t="str">
            <v>-</v>
          </cell>
          <cell r="AO258" t="str">
            <v>-</v>
          </cell>
          <cell r="AP258" t="str">
            <v>-</v>
          </cell>
          <cell r="AQ258" t="str">
            <v>-</v>
          </cell>
          <cell r="AR258" t="str">
            <v>-</v>
          </cell>
          <cell r="AS258" t="str">
            <v>-</v>
          </cell>
          <cell r="AT258" t="str">
            <v>Yes</v>
          </cell>
          <cell r="AU258" t="str">
            <v>-</v>
          </cell>
          <cell r="AV258" t="str">
            <v>-</v>
          </cell>
          <cell r="AW258" t="str">
            <v>-</v>
          </cell>
          <cell r="AX258" t="str">
            <v>Yes</v>
          </cell>
          <cell r="AY258" t="str">
            <v>Yes</v>
          </cell>
          <cell r="AZ258" t="str">
            <v>-</v>
          </cell>
          <cell r="BA258" t="str">
            <v>-</v>
          </cell>
          <cell r="BB258" t="str">
            <v>-</v>
          </cell>
          <cell r="BC258" t="str">
            <v>-</v>
          </cell>
          <cell r="BD258" t="str">
            <v>270</v>
          </cell>
          <cell r="BE258" t="str">
            <v>1</v>
          </cell>
          <cell r="BF258">
            <v>19.7</v>
          </cell>
          <cell r="BG258" t="str">
            <v>Bulk</v>
          </cell>
          <cell r="BH258" t="str">
            <v>Yes</v>
          </cell>
          <cell r="BI258" t="str">
            <v>-</v>
          </cell>
          <cell r="BJ258" t="str">
            <v>-</v>
          </cell>
          <cell r="BK258" t="str">
            <v>-</v>
          </cell>
          <cell r="BL258" t="str">
            <v>-</v>
          </cell>
          <cell r="BM258" t="str">
            <v>-</v>
          </cell>
          <cell r="BN258" t="str">
            <v>-</v>
          </cell>
          <cell r="BO258" t="str">
            <v>-</v>
          </cell>
          <cell r="BP258" t="str">
            <v>DNB SY21-22</v>
          </cell>
        </row>
        <row r="259">
          <cell r="B259">
            <v>10000068033</v>
          </cell>
          <cell r="C259" t="str">
            <v>AdvancePierre™</v>
          </cell>
          <cell r="D259" t="str">
            <v>-</v>
          </cell>
          <cell r="E259">
            <v>130</v>
          </cell>
          <cell r="F259" t="str">
            <v>AdvancePierre™ Fully Cooked, Whole Grain Beef Steak Fritter, 1.96 oz</v>
          </cell>
          <cell r="G259" t="str">
            <v>Mini Breaded Beef Pattie, 1.97 oz.</v>
          </cell>
          <cell r="H259" t="str">
            <v>WG</v>
          </cell>
          <cell r="I259" t="str">
            <v>-</v>
          </cell>
          <cell r="J259" t="str">
            <v/>
          </cell>
          <cell r="K259">
            <v>30.78</v>
          </cell>
          <cell r="L259">
            <v>250</v>
          </cell>
          <cell r="M259" t="str">
            <v>1 piece</v>
          </cell>
          <cell r="N259">
            <v>1</v>
          </cell>
          <cell r="O259">
            <v>0.5</v>
          </cell>
          <cell r="P259" t="str">
            <v>-</v>
          </cell>
          <cell r="Q259" t="str">
            <v>190</v>
          </cell>
          <cell r="R259" t="str">
            <v>15</v>
          </cell>
          <cell r="S259" t="str">
            <v>5</v>
          </cell>
          <cell r="T259" t="str">
            <v>380</v>
          </cell>
          <cell r="U259" t="str">
            <v>9</v>
          </cell>
          <cell r="V259" t="str">
            <v>7</v>
          </cell>
          <cell r="W259" t="str">
            <v>130</v>
          </cell>
          <cell r="X259" t="str">
            <v>0</v>
          </cell>
          <cell r="Y259" t="str">
            <v>30</v>
          </cell>
          <cell r="Z259" t="str">
            <v>1</v>
          </cell>
          <cell r="AA259" t="str">
            <v>0</v>
          </cell>
          <cell r="AB259" t="str">
            <v>Yes</v>
          </cell>
          <cell r="AC259" t="str">
            <v>-</v>
          </cell>
          <cell r="AE259" t="str">
            <v>-</v>
          </cell>
          <cell r="AF259" t="str">
            <v>-</v>
          </cell>
          <cell r="AG259" t="str">
            <v>-</v>
          </cell>
          <cell r="AH259" t="str">
            <v>-</v>
          </cell>
          <cell r="AI259" t="str">
            <v>-</v>
          </cell>
          <cell r="AJ259" t="str">
            <v>-</v>
          </cell>
          <cell r="AK259" t="str">
            <v>-</v>
          </cell>
          <cell r="AL259">
            <v>0</v>
          </cell>
          <cell r="AM259" t="str">
            <v>CL</v>
          </cell>
          <cell r="AN259">
            <v>10000069033</v>
          </cell>
          <cell r="AO259" t="str">
            <v>-</v>
          </cell>
          <cell r="AP259" t="str">
            <v>-</v>
          </cell>
          <cell r="AQ259" t="str">
            <v>Yes</v>
          </cell>
          <cell r="AR259" t="str">
            <v>Yes</v>
          </cell>
          <cell r="AS259" t="str">
            <v>-</v>
          </cell>
          <cell r="AT259" t="str">
            <v>Pending</v>
          </cell>
          <cell r="AU259" t="str">
            <v>-</v>
          </cell>
          <cell r="AV259" t="str">
            <v>-</v>
          </cell>
          <cell r="AW259" t="str">
            <v>-</v>
          </cell>
          <cell r="AX259" t="str">
            <v>-</v>
          </cell>
          <cell r="AY259" t="str">
            <v>Yes</v>
          </cell>
          <cell r="AZ259" t="str">
            <v>-</v>
          </cell>
          <cell r="BA259" t="str">
            <v>-</v>
          </cell>
          <cell r="BB259" t="str">
            <v>-</v>
          </cell>
          <cell r="BC259" t="str">
            <v>-</v>
          </cell>
          <cell r="BD259" t="str">
            <v>365</v>
          </cell>
          <cell r="BE259" t="str">
            <v>1</v>
          </cell>
          <cell r="BF259">
            <v>30.78</v>
          </cell>
          <cell r="BG259" t="str">
            <v>Bulk</v>
          </cell>
          <cell r="BH259" t="str">
            <v>-</v>
          </cell>
          <cell r="BI259" t="str">
            <v>-</v>
          </cell>
          <cell r="BJ259" t="str">
            <v>-</v>
          </cell>
          <cell r="BK259" t="str">
            <v>-</v>
          </cell>
          <cell r="BL259" t="str">
            <v>-</v>
          </cell>
          <cell r="BM259" t="str">
            <v>-</v>
          </cell>
          <cell r="BN259" t="str">
            <v>-</v>
          </cell>
          <cell r="BO259" t="str">
            <v>Yes</v>
          </cell>
          <cell r="BP259" t="str">
            <v>ACT</v>
          </cell>
        </row>
        <row r="260">
          <cell r="B260">
            <v>10000025445</v>
          </cell>
          <cell r="C260" t="str">
            <v>Jimmy Dean®</v>
          </cell>
          <cell r="D260" t="str">
            <v>-</v>
          </cell>
          <cell r="E260">
            <v>100</v>
          </cell>
          <cell r="F260" t="str">
            <v>Jimmy Dean® Fully Cooked, All Natural*, Pork Sausage Skinless Links, CN, Mild, No MSG, 3.25", 0.8 oz.</v>
          </cell>
          <cell r="G260" t="str">
            <v>Mild Pork Sausage Skinless Links, 0.8 oz.</v>
          </cell>
          <cell r="H260" t="str">
            <v>-</v>
          </cell>
          <cell r="I260" t="str">
            <v>-</v>
          </cell>
          <cell r="J260" t="str">
            <v/>
          </cell>
          <cell r="K260">
            <v>10</v>
          </cell>
          <cell r="L260">
            <v>100</v>
          </cell>
          <cell r="M260" t="str">
            <v>2 pieces</v>
          </cell>
          <cell r="N260">
            <v>0.75</v>
          </cell>
          <cell r="O260" t="str">
            <v>-</v>
          </cell>
          <cell r="P260" t="str">
            <v>-</v>
          </cell>
          <cell r="Q260" t="str">
            <v>170</v>
          </cell>
          <cell r="R260" t="str">
            <v>16</v>
          </cell>
          <cell r="S260" t="str">
            <v>5</v>
          </cell>
          <cell r="T260" t="str">
            <v>380</v>
          </cell>
          <cell r="U260" t="str">
            <v>1</v>
          </cell>
          <cell r="V260" t="str">
            <v>6</v>
          </cell>
          <cell r="W260" t="str">
            <v>140</v>
          </cell>
          <cell r="X260" t="str">
            <v>0</v>
          </cell>
          <cell r="Y260" t="str">
            <v>35</v>
          </cell>
          <cell r="Z260" t="str">
            <v>0</v>
          </cell>
          <cell r="AA260" t="str">
            <v>0</v>
          </cell>
          <cell r="AB260" t="str">
            <v>Yes</v>
          </cell>
          <cell r="AC260" t="str">
            <v>-</v>
          </cell>
          <cell r="AE260" t="str">
            <v>-</v>
          </cell>
          <cell r="AF260" t="str">
            <v>-</v>
          </cell>
          <cell r="AG260" t="str">
            <v>-</v>
          </cell>
          <cell r="AH260" t="str">
            <v>-</v>
          </cell>
          <cell r="AI260" t="str">
            <v>-</v>
          </cell>
          <cell r="AJ260" t="str">
            <v>-</v>
          </cell>
          <cell r="AK260" t="str">
            <v>-</v>
          </cell>
          <cell r="AL260">
            <v>0</v>
          </cell>
          <cell r="AM260" t="str">
            <v>CL</v>
          </cell>
          <cell r="AN260" t="str">
            <v>-</v>
          </cell>
          <cell r="AO260" t="str">
            <v>-</v>
          </cell>
          <cell r="AP260" t="str">
            <v>-</v>
          </cell>
          <cell r="AQ260" t="str">
            <v>Yes</v>
          </cell>
          <cell r="AR260" t="str">
            <v>Yes</v>
          </cell>
          <cell r="AS260" t="str">
            <v>Yes</v>
          </cell>
          <cell r="AT260" t="str">
            <v>Pending</v>
          </cell>
          <cell r="AU260" t="str">
            <v>-</v>
          </cell>
          <cell r="AV260" t="str">
            <v>-</v>
          </cell>
          <cell r="AW260" t="str">
            <v>-</v>
          </cell>
          <cell r="AX260" t="str">
            <v>-</v>
          </cell>
          <cell r="AY260" t="str">
            <v>-</v>
          </cell>
          <cell r="AZ260" t="str">
            <v>-</v>
          </cell>
          <cell r="BA260" t="str">
            <v>Yes</v>
          </cell>
          <cell r="BB260" t="str">
            <v>-</v>
          </cell>
          <cell r="BC260" t="str">
            <v>-</v>
          </cell>
          <cell r="BD260" t="str">
            <v>180</v>
          </cell>
          <cell r="BE260" t="str">
            <v>1</v>
          </cell>
          <cell r="BF260">
            <v>10</v>
          </cell>
          <cell r="BG260" t="str">
            <v>Bulk</v>
          </cell>
          <cell r="BH260" t="str">
            <v>-</v>
          </cell>
          <cell r="BI260" t="str">
            <v>-</v>
          </cell>
          <cell r="BJ260" t="str">
            <v>-</v>
          </cell>
          <cell r="BK260" t="str">
            <v>-</v>
          </cell>
          <cell r="BL260" t="str">
            <v>-</v>
          </cell>
          <cell r="BM260" t="str">
            <v>-</v>
          </cell>
          <cell r="BN260" t="str">
            <v>-</v>
          </cell>
          <cell r="BO260" t="str">
            <v>-</v>
          </cell>
          <cell r="BP260" t="str">
            <v>ACT</v>
          </cell>
        </row>
        <row r="261">
          <cell r="B261">
            <v>10000001404</v>
          </cell>
          <cell r="C261" t="str">
            <v>AdvancePierre™</v>
          </cell>
          <cell r="D261" t="str">
            <v>-</v>
          </cell>
          <cell r="E261">
            <v>130</v>
          </cell>
          <cell r="F261" t="str">
            <v>AdvancePierre™ Fully Cooked Whole Grain Breaded Country Fried Beef Patties, 3.89 oz</v>
          </cell>
          <cell r="G261" t="str">
            <v>Breaded Beef Pattie, 3.88 oz.</v>
          </cell>
          <cell r="H261" t="str">
            <v>WG</v>
          </cell>
          <cell r="I261" t="str">
            <v>-</v>
          </cell>
          <cell r="J261" t="str">
            <v/>
          </cell>
          <cell r="K261">
            <v>9.6999999999999993</v>
          </cell>
          <cell r="L261">
            <v>40</v>
          </cell>
          <cell r="M261" t="str">
            <v>1 piece</v>
          </cell>
          <cell r="N261">
            <v>2</v>
          </cell>
          <cell r="O261">
            <v>1</v>
          </cell>
          <cell r="P261" t="str">
            <v>-</v>
          </cell>
          <cell r="Q261" t="str">
            <v>350</v>
          </cell>
          <cell r="R261" t="str">
            <v>24</v>
          </cell>
          <cell r="S261" t="str">
            <v>7</v>
          </cell>
          <cell r="T261" t="str">
            <v>320</v>
          </cell>
          <cell r="U261" t="str">
            <v>19</v>
          </cell>
          <cell r="V261" t="str">
            <v>14</v>
          </cell>
          <cell r="W261" t="str">
            <v>210</v>
          </cell>
          <cell r="X261" t="str">
            <v>0</v>
          </cell>
          <cell r="Y261" t="str">
            <v>40</v>
          </cell>
          <cell r="Z261" t="str">
            <v>3</v>
          </cell>
          <cell r="AA261" t="str">
            <v>1</v>
          </cell>
          <cell r="AB261" t="str">
            <v>Yes</v>
          </cell>
          <cell r="AC261" t="str">
            <v>-</v>
          </cell>
          <cell r="AE261" t="str">
            <v>-</v>
          </cell>
          <cell r="AF261" t="str">
            <v>-</v>
          </cell>
          <cell r="AG261" t="str">
            <v>-</v>
          </cell>
          <cell r="AH261" t="str">
            <v>-</v>
          </cell>
          <cell r="AI261" t="str">
            <v>-</v>
          </cell>
          <cell r="AK261" t="str">
            <v>-</v>
          </cell>
          <cell r="AL261" t="str">
            <v>-</v>
          </cell>
          <cell r="AM261" t="str">
            <v>CL</v>
          </cell>
          <cell r="AN261" t="str">
            <v>-</v>
          </cell>
          <cell r="AO261" t="str">
            <v>-</v>
          </cell>
          <cell r="AP261" t="str">
            <v>-</v>
          </cell>
          <cell r="AQ261" t="str">
            <v>-</v>
          </cell>
          <cell r="AR261" t="str">
            <v>-</v>
          </cell>
          <cell r="AS261" t="str">
            <v>-</v>
          </cell>
          <cell r="AT261" t="str">
            <v>No</v>
          </cell>
          <cell r="AU261" t="str">
            <v>-</v>
          </cell>
          <cell r="AV261" t="str">
            <v>Yes</v>
          </cell>
          <cell r="AW261" t="str">
            <v>-</v>
          </cell>
          <cell r="AX261" t="str">
            <v>-</v>
          </cell>
          <cell r="AY261" t="str">
            <v>Yes</v>
          </cell>
          <cell r="AZ261" t="str">
            <v>-</v>
          </cell>
          <cell r="BA261" t="str">
            <v>-</v>
          </cell>
          <cell r="BB261" t="str">
            <v>-</v>
          </cell>
          <cell r="BC261" t="str">
            <v>-</v>
          </cell>
          <cell r="BD261" t="str">
            <v>455</v>
          </cell>
          <cell r="BE261" t="str">
            <v>2</v>
          </cell>
          <cell r="BF261">
            <v>4.8499999999999996</v>
          </cell>
          <cell r="BG261" t="str">
            <v>Bulk</v>
          </cell>
          <cell r="BH261" t="str">
            <v>-</v>
          </cell>
          <cell r="BI261" t="str">
            <v>-</v>
          </cell>
          <cell r="BJ261" t="str">
            <v>-</v>
          </cell>
          <cell r="BK261" t="str">
            <v>-</v>
          </cell>
          <cell r="BL261" t="str">
            <v>-</v>
          </cell>
          <cell r="BM261" t="str">
            <v>-</v>
          </cell>
          <cell r="BN261" t="str">
            <v>-</v>
          </cell>
          <cell r="BO261" t="str">
            <v>-</v>
          </cell>
          <cell r="BP261" t="str">
            <v>DNB SY20-21</v>
          </cell>
        </row>
        <row r="262">
          <cell r="B262">
            <v>10000001416</v>
          </cell>
          <cell r="C262" t="str">
            <v>AdvancePierre™</v>
          </cell>
          <cell r="D262" t="str">
            <v>-</v>
          </cell>
          <cell r="E262">
            <v>130</v>
          </cell>
          <cell r="F262" t="str">
            <v>AdvancePierre™ Fully Cooked Whole Grain Breaded Country Fried Beef Patties, 3.89 oz</v>
          </cell>
          <cell r="G262" t="str">
            <v>Breaded Beef Fingers, 0.97 oz.</v>
          </cell>
          <cell r="H262" t="str">
            <v>WG</v>
          </cell>
          <cell r="I262" t="str">
            <v>-</v>
          </cell>
          <cell r="J262" t="str">
            <v/>
          </cell>
          <cell r="K262">
            <v>9.6999999999999993</v>
          </cell>
          <cell r="L262">
            <v>40</v>
          </cell>
          <cell r="M262" t="str">
            <v>4 pieces</v>
          </cell>
          <cell r="N262">
            <v>2</v>
          </cell>
          <cell r="O262">
            <v>1</v>
          </cell>
          <cell r="P262" t="str">
            <v>-</v>
          </cell>
          <cell r="Q262" t="str">
            <v>350</v>
          </cell>
          <cell r="R262" t="str">
            <v>24</v>
          </cell>
          <cell r="S262" t="str">
            <v>7</v>
          </cell>
          <cell r="T262" t="str">
            <v>320</v>
          </cell>
          <cell r="U262" t="str">
            <v>19</v>
          </cell>
          <cell r="V262" t="str">
            <v>14</v>
          </cell>
          <cell r="W262" t="str">
            <v>210</v>
          </cell>
          <cell r="X262" t="str">
            <v>0</v>
          </cell>
          <cell r="Y262" t="str">
            <v>40</v>
          </cell>
          <cell r="Z262" t="str">
            <v>3</v>
          </cell>
          <cell r="AA262" t="str">
            <v>1</v>
          </cell>
          <cell r="AB262" t="str">
            <v>Yes</v>
          </cell>
          <cell r="AC262" t="str">
            <v>-</v>
          </cell>
          <cell r="AE262" t="str">
            <v>-</v>
          </cell>
          <cell r="AF262" t="str">
            <v>-</v>
          </cell>
          <cell r="AG262" t="str">
            <v>-</v>
          </cell>
          <cell r="AH262" t="str">
            <v>-</v>
          </cell>
          <cell r="AI262" t="str">
            <v>-</v>
          </cell>
          <cell r="AK262" t="str">
            <v>-</v>
          </cell>
          <cell r="AL262" t="str">
            <v>-</v>
          </cell>
          <cell r="AM262" t="str">
            <v>CL</v>
          </cell>
          <cell r="AN262" t="str">
            <v>-</v>
          </cell>
          <cell r="AO262" t="str">
            <v>-</v>
          </cell>
          <cell r="AP262" t="str">
            <v>-</v>
          </cell>
          <cell r="AQ262" t="str">
            <v>-</v>
          </cell>
          <cell r="AR262" t="str">
            <v>-</v>
          </cell>
          <cell r="AS262" t="str">
            <v>-</v>
          </cell>
          <cell r="AT262" t="str">
            <v>No</v>
          </cell>
          <cell r="AU262" t="str">
            <v>-</v>
          </cell>
          <cell r="AV262" t="str">
            <v>Yes</v>
          </cell>
          <cell r="AW262" t="str">
            <v>-</v>
          </cell>
          <cell r="AX262" t="str">
            <v>-</v>
          </cell>
          <cell r="AY262" t="str">
            <v>Yes</v>
          </cell>
          <cell r="AZ262" t="str">
            <v>-</v>
          </cell>
          <cell r="BA262" t="str">
            <v>-</v>
          </cell>
          <cell r="BB262" t="str">
            <v>-</v>
          </cell>
          <cell r="BC262" t="str">
            <v>-</v>
          </cell>
          <cell r="BD262" t="str">
            <v>455</v>
          </cell>
          <cell r="BE262" t="str">
            <v>2</v>
          </cell>
          <cell r="BF262">
            <v>4.8499999999999996</v>
          </cell>
          <cell r="BG262" t="str">
            <v>Bulk</v>
          </cell>
          <cell r="BH262" t="str">
            <v>-</v>
          </cell>
          <cell r="BI262" t="str">
            <v>-</v>
          </cell>
          <cell r="BJ262" t="str">
            <v>-</v>
          </cell>
          <cell r="BK262" t="str">
            <v>-</v>
          </cell>
          <cell r="BL262" t="str">
            <v>-</v>
          </cell>
          <cell r="BM262" t="str">
            <v>-</v>
          </cell>
          <cell r="BN262" t="str">
            <v>-</v>
          </cell>
          <cell r="BO262" t="str">
            <v>-</v>
          </cell>
          <cell r="BP262" t="str">
            <v>DNB SY22-23</v>
          </cell>
        </row>
        <row r="263">
          <cell r="B263">
            <v>10000014162</v>
          </cell>
          <cell r="C263" t="str">
            <v>AdvancePierre™</v>
          </cell>
          <cell r="D263" t="str">
            <v>-</v>
          </cell>
          <cell r="E263">
            <v>130</v>
          </cell>
          <cell r="F263" t="str">
            <v>AdvancePierre™ Fully Cooked Whole Grain Stick Shaped Breaded Beef Patties, 3.89 oz</v>
          </cell>
          <cell r="G263" t="str">
            <v>Breaded Beef Fingers, 0.97 oz.</v>
          </cell>
          <cell r="H263" t="str">
            <v>WG</v>
          </cell>
          <cell r="I263" t="str">
            <v>-</v>
          </cell>
          <cell r="J263" t="str">
            <v/>
          </cell>
          <cell r="K263">
            <v>9.6999999999999993</v>
          </cell>
          <cell r="L263">
            <v>40</v>
          </cell>
          <cell r="M263" t="str">
            <v>4 pieces</v>
          </cell>
          <cell r="N263">
            <v>2</v>
          </cell>
          <cell r="O263">
            <v>1</v>
          </cell>
          <cell r="P263" t="str">
            <v>-</v>
          </cell>
          <cell r="Q263" t="str">
            <v>310</v>
          </cell>
          <cell r="R263" t="str">
            <v>19</v>
          </cell>
          <cell r="S263" t="str">
            <v>4.5</v>
          </cell>
          <cell r="T263" t="str">
            <v>320</v>
          </cell>
          <cell r="U263" t="str">
            <v>20</v>
          </cell>
          <cell r="V263" t="str">
            <v>15</v>
          </cell>
          <cell r="W263" t="str">
            <v>170</v>
          </cell>
          <cell r="X263" t="str">
            <v>0</v>
          </cell>
          <cell r="Y263" t="str">
            <v>35</v>
          </cell>
          <cell r="Z263" t="str">
            <v>3</v>
          </cell>
          <cell r="AA263" t="str">
            <v>1</v>
          </cell>
          <cell r="AB263" t="str">
            <v>Yes</v>
          </cell>
          <cell r="AC263" t="str">
            <v>-</v>
          </cell>
          <cell r="AE263" t="str">
            <v>-</v>
          </cell>
          <cell r="AF263" t="str">
            <v>-</v>
          </cell>
          <cell r="AG263" t="str">
            <v>-</v>
          </cell>
          <cell r="AH263" t="str">
            <v>-</v>
          </cell>
          <cell r="AI263" t="str">
            <v>-</v>
          </cell>
          <cell r="AK263" t="str">
            <v>-</v>
          </cell>
          <cell r="AL263" t="str">
            <v>-</v>
          </cell>
          <cell r="AM263" t="str">
            <v>CL</v>
          </cell>
          <cell r="AN263" t="str">
            <v>-</v>
          </cell>
          <cell r="AO263" t="str">
            <v>-</v>
          </cell>
          <cell r="AP263" t="str">
            <v>-</v>
          </cell>
          <cell r="AQ263" t="str">
            <v>-</v>
          </cell>
          <cell r="AR263" t="str">
            <v>-</v>
          </cell>
          <cell r="AS263" t="str">
            <v>-</v>
          </cell>
          <cell r="AT263" t="str">
            <v>No</v>
          </cell>
          <cell r="AU263" t="str">
            <v>-</v>
          </cell>
          <cell r="AV263" t="str">
            <v>Yes</v>
          </cell>
          <cell r="AW263" t="str">
            <v>-</v>
          </cell>
          <cell r="AX263" t="str">
            <v>-</v>
          </cell>
          <cell r="AY263" t="str">
            <v>Yes</v>
          </cell>
          <cell r="AZ263" t="str">
            <v>-</v>
          </cell>
          <cell r="BA263" t="str">
            <v>-</v>
          </cell>
          <cell r="BB263" t="str">
            <v>-</v>
          </cell>
          <cell r="BC263" t="str">
            <v>-</v>
          </cell>
          <cell r="BD263" t="str">
            <v>455</v>
          </cell>
          <cell r="BE263" t="str">
            <v>2</v>
          </cell>
          <cell r="BF263">
            <v>4.8499999999999996</v>
          </cell>
          <cell r="BG263" t="str">
            <v>Bulk</v>
          </cell>
          <cell r="BH263" t="str">
            <v>-</v>
          </cell>
          <cell r="BI263" t="str">
            <v>-</v>
          </cell>
          <cell r="BJ263" t="str">
            <v>-</v>
          </cell>
          <cell r="BK263" t="str">
            <v>-</v>
          </cell>
          <cell r="BL263" t="str">
            <v>-</v>
          </cell>
          <cell r="BM263" t="str">
            <v>-</v>
          </cell>
          <cell r="BN263" t="str">
            <v>-</v>
          </cell>
          <cell r="BO263" t="str">
            <v>-</v>
          </cell>
          <cell r="BP263" t="str">
            <v>DNB SY20-21</v>
          </cell>
        </row>
        <row r="264">
          <cell r="B264">
            <v>10000031404</v>
          </cell>
          <cell r="C264" t="str">
            <v>AdvancePierre™</v>
          </cell>
          <cell r="D264" t="str">
            <v>-</v>
          </cell>
          <cell r="E264">
            <v>130</v>
          </cell>
          <cell r="F264" t="str">
            <v>AdvancePierre™ Breaded Beef Pattie, 3.88 oz.</v>
          </cell>
          <cell r="G264" t="str">
            <v>Breaded Beef Pattie, 3.88 oz.</v>
          </cell>
          <cell r="H264" t="str">
            <v>WG</v>
          </cell>
          <cell r="I264" t="str">
            <v>-</v>
          </cell>
          <cell r="J264" t="str">
            <v/>
          </cell>
          <cell r="K264">
            <v>31.53</v>
          </cell>
          <cell r="L264">
            <v>130</v>
          </cell>
          <cell r="M264" t="str">
            <v>1 piece</v>
          </cell>
          <cell r="N264">
            <v>2</v>
          </cell>
          <cell r="O264">
            <v>1</v>
          </cell>
          <cell r="P264" t="str">
            <v>-</v>
          </cell>
          <cell r="Q264" t="str">
            <v>350</v>
          </cell>
          <cell r="R264" t="str">
            <v>24</v>
          </cell>
          <cell r="S264" t="str">
            <v>7</v>
          </cell>
          <cell r="T264" t="str">
            <v>320</v>
          </cell>
          <cell r="U264" t="str">
            <v>19</v>
          </cell>
          <cell r="V264" t="str">
            <v>14</v>
          </cell>
          <cell r="W264" t="str">
            <v>210</v>
          </cell>
          <cell r="X264" t="str">
            <v>0</v>
          </cell>
          <cell r="Y264" t="str">
            <v>40</v>
          </cell>
          <cell r="Z264" t="str">
            <v>3</v>
          </cell>
          <cell r="AA264" t="str">
            <v>1</v>
          </cell>
          <cell r="AB264" t="str">
            <v>Yes</v>
          </cell>
          <cell r="AC264" t="str">
            <v>-</v>
          </cell>
          <cell r="AE264" t="str">
            <v>-</v>
          </cell>
          <cell r="AF264" t="str">
            <v>-</v>
          </cell>
          <cell r="AG264" t="str">
            <v>-</v>
          </cell>
          <cell r="AH264" t="str">
            <v>-</v>
          </cell>
          <cell r="AI264" t="str">
            <v>-</v>
          </cell>
          <cell r="AK264" t="str">
            <v>-</v>
          </cell>
          <cell r="AL264" t="str">
            <v>-</v>
          </cell>
          <cell r="AM264" t="str">
            <v>CL</v>
          </cell>
          <cell r="AN264" t="str">
            <v>-</v>
          </cell>
          <cell r="AO264" t="str">
            <v>-</v>
          </cell>
          <cell r="AP264" t="str">
            <v>-</v>
          </cell>
          <cell r="AQ264" t="str">
            <v>-</v>
          </cell>
          <cell r="AR264" t="str">
            <v>-</v>
          </cell>
          <cell r="AS264" t="str">
            <v>-</v>
          </cell>
          <cell r="AT264" t="str">
            <v>No</v>
          </cell>
          <cell r="AU264" t="str">
            <v>-</v>
          </cell>
          <cell r="AV264" t="str">
            <v>Yes</v>
          </cell>
          <cell r="AW264" t="str">
            <v>-</v>
          </cell>
          <cell r="AX264" t="str">
            <v>-</v>
          </cell>
          <cell r="AY264" t="str">
            <v>Yes</v>
          </cell>
          <cell r="AZ264" t="str">
            <v>-</v>
          </cell>
          <cell r="BA264" t="str">
            <v>-</v>
          </cell>
          <cell r="BB264" t="str">
            <v>-</v>
          </cell>
          <cell r="BC264" t="str">
            <v>-</v>
          </cell>
          <cell r="BD264" t="str">
            <v>455</v>
          </cell>
          <cell r="BE264" t="str">
            <v>5</v>
          </cell>
          <cell r="BF264">
            <v>6.306</v>
          </cell>
          <cell r="BG264" t="str">
            <v>Bulk</v>
          </cell>
          <cell r="BH264" t="str">
            <v>-</v>
          </cell>
          <cell r="BI264" t="str">
            <v>-</v>
          </cell>
          <cell r="BJ264" t="str">
            <v>-</v>
          </cell>
          <cell r="BK264" t="str">
            <v>-</v>
          </cell>
          <cell r="BL264" t="str">
            <v>-</v>
          </cell>
          <cell r="BM264" t="str">
            <v>-</v>
          </cell>
          <cell r="BN264" t="str">
            <v>-</v>
          </cell>
          <cell r="BO264" t="str">
            <v>-</v>
          </cell>
          <cell r="BP264" t="str">
            <v>DNB SY19-20</v>
          </cell>
        </row>
        <row r="265">
          <cell r="B265">
            <v>10000004040</v>
          </cell>
          <cell r="C265" t="str">
            <v>AdvancePierre™</v>
          </cell>
          <cell r="D265" t="str">
            <v>-</v>
          </cell>
          <cell r="E265">
            <v>130</v>
          </cell>
          <cell r="F265" t="str">
            <v>AdvancePierre™ Fully Cooked Breaded Turkey Patty Fritters, 3.93 oz</v>
          </cell>
          <cell r="G265" t="str">
            <v>Breaded Turkey Pattie, 3.92 oz.</v>
          </cell>
          <cell r="H265" t="str">
            <v>WG</v>
          </cell>
          <cell r="I265" t="str">
            <v>-</v>
          </cell>
          <cell r="J265" t="str">
            <v/>
          </cell>
          <cell r="K265">
            <v>9.8000000000000007</v>
          </cell>
          <cell r="L265">
            <v>40</v>
          </cell>
          <cell r="M265" t="str">
            <v>1 piece</v>
          </cell>
          <cell r="N265">
            <v>2</v>
          </cell>
          <cell r="O265">
            <v>1.25</v>
          </cell>
          <cell r="P265" t="str">
            <v>-</v>
          </cell>
          <cell r="Q265" t="str">
            <v>320</v>
          </cell>
          <cell r="R265" t="str">
            <v>21</v>
          </cell>
          <cell r="S265" t="str">
            <v>5</v>
          </cell>
          <cell r="T265" t="str">
            <v>320</v>
          </cell>
          <cell r="U265" t="str">
            <v>17</v>
          </cell>
          <cell r="V265" t="str">
            <v>16</v>
          </cell>
          <cell r="W265" t="str">
            <v>190</v>
          </cell>
          <cell r="X265" t="str">
            <v>0</v>
          </cell>
          <cell r="Y265" t="str">
            <v>50</v>
          </cell>
          <cell r="Z265" t="str">
            <v>2</v>
          </cell>
          <cell r="AA265" t="str">
            <v>0</v>
          </cell>
          <cell r="AB265" t="str">
            <v>Yes</v>
          </cell>
          <cell r="AC265" t="str">
            <v>-</v>
          </cell>
          <cell r="AE265" t="str">
            <v>-</v>
          </cell>
          <cell r="AF265" t="str">
            <v>-</v>
          </cell>
          <cell r="AG265" t="str">
            <v>-</v>
          </cell>
          <cell r="AH265" t="str">
            <v>-</v>
          </cell>
          <cell r="AI265" t="str">
            <v>-</v>
          </cell>
          <cell r="AK265" t="str">
            <v>-</v>
          </cell>
          <cell r="AL265" t="str">
            <v>-</v>
          </cell>
          <cell r="AM265" t="str">
            <v>CL</v>
          </cell>
          <cell r="AN265" t="str">
            <v>-</v>
          </cell>
          <cell r="AO265" t="str">
            <v>-</v>
          </cell>
          <cell r="AP265" t="str">
            <v>-</v>
          </cell>
          <cell r="AQ265" t="str">
            <v>-</v>
          </cell>
          <cell r="AR265" t="str">
            <v>Yes</v>
          </cell>
          <cell r="AS265" t="str">
            <v>-</v>
          </cell>
          <cell r="AT265" t="str">
            <v>No</v>
          </cell>
          <cell r="AU265" t="str">
            <v>-</v>
          </cell>
          <cell r="AV265" t="str">
            <v>Yes</v>
          </cell>
          <cell r="AW265" t="str">
            <v>-</v>
          </cell>
          <cell r="AX265" t="str">
            <v>-</v>
          </cell>
          <cell r="AY265" t="str">
            <v>Yes</v>
          </cell>
          <cell r="AZ265" t="str">
            <v>-</v>
          </cell>
          <cell r="BA265" t="str">
            <v>-</v>
          </cell>
          <cell r="BB265" t="str">
            <v>-</v>
          </cell>
          <cell r="BC265" t="str">
            <v>-</v>
          </cell>
          <cell r="BD265" t="str">
            <v>365</v>
          </cell>
          <cell r="BE265" t="str">
            <v>2</v>
          </cell>
          <cell r="BF265">
            <v>4.9000000000000004</v>
          </cell>
          <cell r="BG265" t="str">
            <v>Bulk</v>
          </cell>
          <cell r="BH265" t="str">
            <v>-</v>
          </cell>
          <cell r="BI265" t="str">
            <v>-</v>
          </cell>
          <cell r="BJ265" t="str">
            <v>-</v>
          </cell>
          <cell r="BK265" t="str">
            <v>-</v>
          </cell>
          <cell r="BL265" t="str">
            <v>-</v>
          </cell>
          <cell r="BM265" t="str">
            <v>-</v>
          </cell>
          <cell r="BN265" t="str">
            <v>-</v>
          </cell>
          <cell r="BO265" t="str">
            <v>-</v>
          </cell>
          <cell r="BP265" t="str">
            <v>Deleted Spring 21</v>
          </cell>
        </row>
        <row r="266">
          <cell r="B266">
            <v>10000019208</v>
          </cell>
          <cell r="C266" t="str">
            <v>AdvancePierre™</v>
          </cell>
          <cell r="D266" t="str">
            <v>-</v>
          </cell>
          <cell r="E266">
            <v>130</v>
          </cell>
          <cell r="F266" t="str">
            <v>AdvancePierre™ Fully Cooked Whole Grain Breaded Country Fried Beef Patties, 3.79 oz</v>
          </cell>
          <cell r="G266" t="str">
            <v>Breaded Beef Pattie, 3.8 oz.</v>
          </cell>
          <cell r="H266" t="str">
            <v>WG</v>
          </cell>
          <cell r="I266" t="str">
            <v>-</v>
          </cell>
          <cell r="J266" t="str">
            <v/>
          </cell>
          <cell r="K266">
            <v>30.88</v>
          </cell>
          <cell r="L266">
            <v>130</v>
          </cell>
          <cell r="M266" t="str">
            <v>1 piece</v>
          </cell>
          <cell r="N266">
            <v>2</v>
          </cell>
          <cell r="O266">
            <v>1</v>
          </cell>
          <cell r="P266" t="str">
            <v>-</v>
          </cell>
          <cell r="Q266" t="str">
            <v>300</v>
          </cell>
          <cell r="R266" t="str">
            <v>18</v>
          </cell>
          <cell r="S266" t="str">
            <v>4.5</v>
          </cell>
          <cell r="T266" t="str">
            <v>320</v>
          </cell>
          <cell r="U266" t="str">
            <v>19</v>
          </cell>
          <cell r="V266" t="str">
            <v>15</v>
          </cell>
          <cell r="W266" t="str">
            <v>170</v>
          </cell>
          <cell r="X266" t="str">
            <v>0</v>
          </cell>
          <cell r="Y266" t="str">
            <v>35</v>
          </cell>
          <cell r="Z266" t="str">
            <v>2</v>
          </cell>
          <cell r="AA266" t="str">
            <v>1</v>
          </cell>
          <cell r="AB266" t="str">
            <v>Yes</v>
          </cell>
          <cell r="AC266" t="str">
            <v>-</v>
          </cell>
          <cell r="AE266" t="str">
            <v>-</v>
          </cell>
          <cell r="AF266" t="str">
            <v>-</v>
          </cell>
          <cell r="AG266" t="str">
            <v>-</v>
          </cell>
          <cell r="AH266" t="str">
            <v>-</v>
          </cell>
          <cell r="AI266" t="str">
            <v>-</v>
          </cell>
          <cell r="AK266" t="str">
            <v>-</v>
          </cell>
          <cell r="AL266" t="str">
            <v>-</v>
          </cell>
          <cell r="AM266" t="str">
            <v>CL</v>
          </cell>
          <cell r="AN266" t="str">
            <v>-</v>
          </cell>
          <cell r="AO266" t="str">
            <v>-</v>
          </cell>
          <cell r="AP266" t="str">
            <v>-</v>
          </cell>
          <cell r="AQ266" t="str">
            <v>-</v>
          </cell>
          <cell r="AR266" t="str">
            <v>-</v>
          </cell>
          <cell r="AS266" t="str">
            <v>-</v>
          </cell>
          <cell r="AT266" t="str">
            <v>No</v>
          </cell>
          <cell r="AU266" t="str">
            <v>-</v>
          </cell>
          <cell r="AV266" t="str">
            <v>Yes</v>
          </cell>
          <cell r="AW266" t="str">
            <v>-</v>
          </cell>
          <cell r="AX266" t="str">
            <v>-</v>
          </cell>
          <cell r="AY266" t="str">
            <v>Yes</v>
          </cell>
          <cell r="AZ266" t="str">
            <v>-</v>
          </cell>
          <cell r="BA266" t="str">
            <v>-</v>
          </cell>
          <cell r="BB266" t="str">
            <v>-</v>
          </cell>
          <cell r="BC266" t="str">
            <v>-</v>
          </cell>
          <cell r="BD266" t="str">
            <v>455</v>
          </cell>
          <cell r="BE266" t="str">
            <v>5</v>
          </cell>
          <cell r="BF266">
            <v>6.1760000000000002</v>
          </cell>
          <cell r="BG266" t="str">
            <v>Bulk</v>
          </cell>
          <cell r="BH266" t="str">
            <v>-</v>
          </cell>
          <cell r="BI266" t="str">
            <v>-</v>
          </cell>
          <cell r="BJ266" t="str">
            <v>-</v>
          </cell>
          <cell r="BK266" t="str">
            <v>-</v>
          </cell>
          <cell r="BL266" t="str">
            <v>-</v>
          </cell>
          <cell r="BM266" t="str">
            <v>-</v>
          </cell>
          <cell r="BN266" t="str">
            <v>-</v>
          </cell>
          <cell r="BO266" t="str">
            <v>-</v>
          </cell>
          <cell r="BP266" t="str">
            <v>DNB SY22-23</v>
          </cell>
        </row>
        <row r="267">
          <cell r="B267">
            <v>10000009309</v>
          </cell>
          <cell r="C267" t="str">
            <v>AdvancePierre™</v>
          </cell>
          <cell r="D267" t="str">
            <v>-</v>
          </cell>
          <cell r="E267">
            <v>130</v>
          </cell>
          <cell r="F267" t="str">
            <v>AdvancePierre™ Fully Cooked Whole Grain Breaded Country Fried Beef Patties, 3.79 oz</v>
          </cell>
          <cell r="G267" t="str">
            <v>Breaded Beef Pattie, 3.8 oz.</v>
          </cell>
          <cell r="H267" t="str">
            <v>WG</v>
          </cell>
          <cell r="I267" t="str">
            <v>-</v>
          </cell>
          <cell r="J267" t="str">
            <v/>
          </cell>
          <cell r="K267">
            <v>9.5</v>
          </cell>
          <cell r="L267">
            <v>40</v>
          </cell>
          <cell r="M267" t="str">
            <v>1 piece</v>
          </cell>
          <cell r="N267">
            <v>2</v>
          </cell>
          <cell r="O267">
            <v>1</v>
          </cell>
          <cell r="P267" t="str">
            <v>-</v>
          </cell>
          <cell r="Q267" t="str">
            <v>300</v>
          </cell>
          <cell r="R267" t="str">
            <v>18</v>
          </cell>
          <cell r="S267" t="str">
            <v>4.5</v>
          </cell>
          <cell r="T267" t="str">
            <v>320</v>
          </cell>
          <cell r="U267" t="str">
            <v>19</v>
          </cell>
          <cell r="V267" t="str">
            <v>15</v>
          </cell>
          <cell r="W267" t="str">
            <v>170</v>
          </cell>
          <cell r="X267" t="str">
            <v>0</v>
          </cell>
          <cell r="Y267" t="str">
            <v>35</v>
          </cell>
          <cell r="Z267" t="str">
            <v>2</v>
          </cell>
          <cell r="AA267" t="str">
            <v>1</v>
          </cell>
          <cell r="AB267" t="str">
            <v>Yes</v>
          </cell>
          <cell r="AC267" t="str">
            <v>-</v>
          </cell>
          <cell r="AE267" t="str">
            <v>-</v>
          </cell>
          <cell r="AF267" t="str">
            <v>-</v>
          </cell>
          <cell r="AG267" t="str">
            <v>-</v>
          </cell>
          <cell r="AH267" t="str">
            <v>-</v>
          </cell>
          <cell r="AI267" t="str">
            <v>-</v>
          </cell>
          <cell r="AK267" t="str">
            <v>-</v>
          </cell>
          <cell r="AL267" t="str">
            <v>-</v>
          </cell>
          <cell r="AM267" t="str">
            <v>CL</v>
          </cell>
          <cell r="AN267" t="str">
            <v>-</v>
          </cell>
          <cell r="AO267" t="str">
            <v>-</v>
          </cell>
          <cell r="AP267" t="str">
            <v>-</v>
          </cell>
          <cell r="AQ267" t="str">
            <v>-</v>
          </cell>
          <cell r="AR267" t="str">
            <v>-</v>
          </cell>
          <cell r="AS267" t="str">
            <v>-</v>
          </cell>
          <cell r="AT267" t="str">
            <v>No</v>
          </cell>
          <cell r="AU267" t="str">
            <v>-</v>
          </cell>
          <cell r="AV267" t="str">
            <v>Yes</v>
          </cell>
          <cell r="AW267" t="str">
            <v>-</v>
          </cell>
          <cell r="AX267" t="str">
            <v>-</v>
          </cell>
          <cell r="AY267" t="str">
            <v>Yes</v>
          </cell>
          <cell r="AZ267" t="str">
            <v>-</v>
          </cell>
          <cell r="BA267" t="str">
            <v>-</v>
          </cell>
          <cell r="BB267" t="str">
            <v>-</v>
          </cell>
          <cell r="BC267" t="str">
            <v>-</v>
          </cell>
          <cell r="BD267" t="str">
            <v>455</v>
          </cell>
          <cell r="BE267" t="str">
            <v>2</v>
          </cell>
          <cell r="BF267">
            <v>4.75</v>
          </cell>
          <cell r="BG267" t="str">
            <v>Bulk</v>
          </cell>
          <cell r="BH267" t="str">
            <v>-</v>
          </cell>
          <cell r="BI267" t="str">
            <v>-</v>
          </cell>
          <cell r="BJ267" t="str">
            <v>-</v>
          </cell>
          <cell r="BK267" t="str">
            <v>-</v>
          </cell>
          <cell r="BL267" t="str">
            <v>-</v>
          </cell>
          <cell r="BM267" t="str">
            <v>-</v>
          </cell>
          <cell r="BN267" t="str">
            <v>-</v>
          </cell>
          <cell r="BO267" t="str">
            <v>-</v>
          </cell>
          <cell r="BP267" t="str">
            <v>DNB SY20-21</v>
          </cell>
        </row>
        <row r="268">
          <cell r="B268">
            <v>10000009313</v>
          </cell>
          <cell r="C268" t="str">
            <v>AdvancePierre™</v>
          </cell>
          <cell r="D268" t="str">
            <v>-</v>
          </cell>
          <cell r="E268">
            <v>130</v>
          </cell>
          <cell r="F268" t="str">
            <v>AdvancePierre™ Fully Cooked Whole Grain Breaded Country Fried Stick Shaped Beef Patties, 3.89 oz</v>
          </cell>
          <cell r="G268" t="str">
            <v>Breaded Beef Fingers, 0.97 oz.</v>
          </cell>
          <cell r="H268" t="str">
            <v>WG</v>
          </cell>
          <cell r="I268" t="str">
            <v>-</v>
          </cell>
          <cell r="J268" t="str">
            <v/>
          </cell>
          <cell r="K268">
            <v>30.31</v>
          </cell>
          <cell r="L268">
            <v>125</v>
          </cell>
          <cell r="M268" t="str">
            <v>4 Pieces</v>
          </cell>
          <cell r="N268">
            <v>2</v>
          </cell>
          <cell r="O268">
            <v>1</v>
          </cell>
          <cell r="P268" t="str">
            <v>-</v>
          </cell>
          <cell r="Q268" t="str">
            <v>310</v>
          </cell>
          <cell r="R268" t="str">
            <v>19</v>
          </cell>
          <cell r="S268" t="str">
            <v>4.5</v>
          </cell>
          <cell r="T268" t="str">
            <v>320</v>
          </cell>
          <cell r="U268" t="str">
            <v>20</v>
          </cell>
          <cell r="V268" t="str">
            <v>15</v>
          </cell>
          <cell r="W268" t="str">
            <v>170</v>
          </cell>
          <cell r="X268" t="str">
            <v>0</v>
          </cell>
          <cell r="Y268" t="str">
            <v>35</v>
          </cell>
          <cell r="Z268" t="str">
            <v>3</v>
          </cell>
          <cell r="AA268" t="str">
            <v>1</v>
          </cell>
          <cell r="AB268" t="str">
            <v>Yes</v>
          </cell>
          <cell r="AC268" t="str">
            <v>-</v>
          </cell>
          <cell r="AE268" t="str">
            <v>CSC</v>
          </cell>
          <cell r="AF268" t="str">
            <v>-</v>
          </cell>
          <cell r="AG268" t="str">
            <v>-</v>
          </cell>
          <cell r="AH268" t="str">
            <v>-</v>
          </cell>
          <cell r="AI268" t="str">
            <v>-</v>
          </cell>
          <cell r="AK268" t="str">
            <v>-</v>
          </cell>
          <cell r="AL268" t="str">
            <v>-</v>
          </cell>
          <cell r="AM268" t="str">
            <v>CL</v>
          </cell>
          <cell r="AN268">
            <v>10000097886</v>
          </cell>
          <cell r="AO268" t="str">
            <v>-</v>
          </cell>
          <cell r="AP268" t="str">
            <v>-</v>
          </cell>
          <cell r="AQ268" t="str">
            <v>-</v>
          </cell>
          <cell r="AR268" t="str">
            <v>-</v>
          </cell>
          <cell r="AS268" t="str">
            <v>-</v>
          </cell>
          <cell r="AT268" t="str">
            <v>No</v>
          </cell>
          <cell r="AU268" t="str">
            <v>-</v>
          </cell>
          <cell r="AV268" t="str">
            <v>Yes</v>
          </cell>
          <cell r="AW268" t="str">
            <v>-</v>
          </cell>
          <cell r="AX268" t="str">
            <v>-</v>
          </cell>
          <cell r="AY268" t="str">
            <v>Yes</v>
          </cell>
          <cell r="AZ268" t="str">
            <v>-</v>
          </cell>
          <cell r="BA268" t="str">
            <v>-</v>
          </cell>
          <cell r="BB268" t="str">
            <v>-</v>
          </cell>
          <cell r="BC268" t="str">
            <v>-</v>
          </cell>
          <cell r="BD268" t="str">
            <v>455</v>
          </cell>
          <cell r="BE268" t="str">
            <v>5</v>
          </cell>
          <cell r="BF268">
            <v>6.0619999999999994</v>
          </cell>
          <cell r="BG268" t="str">
            <v>Bulk</v>
          </cell>
          <cell r="BH268" t="str">
            <v>Yes</v>
          </cell>
          <cell r="BI268" t="str">
            <v>-</v>
          </cell>
          <cell r="BJ268" t="str">
            <v>-</v>
          </cell>
          <cell r="BK268" t="str">
            <v>-</v>
          </cell>
          <cell r="BL268" t="str">
            <v>-</v>
          </cell>
          <cell r="BM268" t="str">
            <v>-</v>
          </cell>
          <cell r="BN268" t="str">
            <v>-</v>
          </cell>
          <cell r="BO268" t="str">
            <v>-</v>
          </cell>
          <cell r="BP268" t="str">
            <v>DNB SY19-20</v>
          </cell>
        </row>
        <row r="269">
          <cell r="B269">
            <v>10000009314</v>
          </cell>
          <cell r="C269" t="str">
            <v>AdvancePierre™</v>
          </cell>
          <cell r="D269" t="str">
            <v>-</v>
          </cell>
          <cell r="E269">
            <v>130</v>
          </cell>
          <cell r="F269" t="str">
            <v>AdvancePierre™ Fully Cooked Whole Grain Breaded Country Fried Stick Shaped Beef Patties, 3.89 oz</v>
          </cell>
          <cell r="G269" t="str">
            <v>Breaded Beef Fingers, 0.97 oz.</v>
          </cell>
          <cell r="H269" t="str">
            <v>WG</v>
          </cell>
          <cell r="I269" t="str">
            <v>-</v>
          </cell>
          <cell r="J269" t="str">
            <v/>
          </cell>
          <cell r="K269">
            <v>9.6999999999999993</v>
          </cell>
          <cell r="L269">
            <v>40</v>
          </cell>
          <cell r="M269" t="str">
            <v>4 pieces</v>
          </cell>
          <cell r="N269">
            <v>2</v>
          </cell>
          <cell r="O269">
            <v>1</v>
          </cell>
          <cell r="P269" t="str">
            <v>-</v>
          </cell>
          <cell r="Q269" t="str">
            <v>310</v>
          </cell>
          <cell r="R269" t="str">
            <v>19</v>
          </cell>
          <cell r="S269" t="str">
            <v>4.5</v>
          </cell>
          <cell r="T269" t="str">
            <v>320</v>
          </cell>
          <cell r="U269" t="str">
            <v>20</v>
          </cell>
          <cell r="V269" t="str">
            <v>15</v>
          </cell>
          <cell r="W269" t="str">
            <v>170</v>
          </cell>
          <cell r="X269" t="str">
            <v>0</v>
          </cell>
          <cell r="Y269" t="str">
            <v>35</v>
          </cell>
          <cell r="Z269" t="str">
            <v>3</v>
          </cell>
          <cell r="AA269" t="str">
            <v>1</v>
          </cell>
          <cell r="AB269" t="str">
            <v>Yes</v>
          </cell>
          <cell r="AC269" t="str">
            <v>-</v>
          </cell>
          <cell r="AE269" t="str">
            <v>-</v>
          </cell>
          <cell r="AF269" t="str">
            <v>-</v>
          </cell>
          <cell r="AG269" t="str">
            <v>-</v>
          </cell>
          <cell r="AH269" t="str">
            <v>-</v>
          </cell>
          <cell r="AI269" t="str">
            <v>-</v>
          </cell>
          <cell r="AK269" t="str">
            <v>-</v>
          </cell>
          <cell r="AL269" t="str">
            <v>-</v>
          </cell>
          <cell r="AM269" t="str">
            <v>CL</v>
          </cell>
          <cell r="AN269" t="str">
            <v>-</v>
          </cell>
          <cell r="AO269" t="str">
            <v>-</v>
          </cell>
          <cell r="AP269" t="str">
            <v>-</v>
          </cell>
          <cell r="AQ269" t="str">
            <v>-</v>
          </cell>
          <cell r="AR269" t="str">
            <v>-</v>
          </cell>
          <cell r="AS269" t="str">
            <v>-</v>
          </cell>
          <cell r="AT269" t="str">
            <v>No</v>
          </cell>
          <cell r="AU269" t="str">
            <v>-</v>
          </cell>
          <cell r="AV269" t="str">
            <v>Yes</v>
          </cell>
          <cell r="AW269" t="str">
            <v>-</v>
          </cell>
          <cell r="AX269" t="str">
            <v>-</v>
          </cell>
          <cell r="AY269" t="str">
            <v>Yes</v>
          </cell>
          <cell r="AZ269" t="str">
            <v>-</v>
          </cell>
          <cell r="BA269" t="str">
            <v>-</v>
          </cell>
          <cell r="BB269" t="str">
            <v>-</v>
          </cell>
          <cell r="BC269" t="str">
            <v>-</v>
          </cell>
          <cell r="BD269" t="str">
            <v>455</v>
          </cell>
          <cell r="BE269" t="str">
            <v>2</v>
          </cell>
          <cell r="BF269">
            <v>4.8499999999999996</v>
          </cell>
          <cell r="BG269" t="str">
            <v>Bulk</v>
          </cell>
          <cell r="BH269" t="str">
            <v>-</v>
          </cell>
          <cell r="BI269" t="str">
            <v>-</v>
          </cell>
          <cell r="BJ269" t="str">
            <v>-</v>
          </cell>
          <cell r="BK269" t="str">
            <v>-</v>
          </cell>
          <cell r="BL269" t="str">
            <v>-</v>
          </cell>
          <cell r="BM269" t="str">
            <v>-</v>
          </cell>
          <cell r="BN269" t="str">
            <v>-</v>
          </cell>
          <cell r="BO269" t="str">
            <v>-</v>
          </cell>
          <cell r="BP269" t="str">
            <v>DNB SY20-21</v>
          </cell>
        </row>
        <row r="270">
          <cell r="B270">
            <v>10000016801</v>
          </cell>
          <cell r="C270" t="str">
            <v>AdvancePierre™</v>
          </cell>
          <cell r="D270" t="str">
            <v>-</v>
          </cell>
          <cell r="E270">
            <v>130</v>
          </cell>
          <cell r="F270" t="str">
            <v>AdvancePierre™ Fully Cooked Whole Grain Breaded Country Fried Beef Patties, 3.89 oz</v>
          </cell>
          <cell r="G270" t="str">
            <v>Breaded Beef Pattie, 3.88 oz.</v>
          </cell>
          <cell r="H270" t="str">
            <v>WG</v>
          </cell>
          <cell r="I270" t="str">
            <v>-</v>
          </cell>
          <cell r="J270" t="str">
            <v/>
          </cell>
          <cell r="K270">
            <v>31.53</v>
          </cell>
          <cell r="L270">
            <v>130</v>
          </cell>
          <cell r="M270" t="str">
            <v>1 piece</v>
          </cell>
          <cell r="N270">
            <v>2</v>
          </cell>
          <cell r="O270">
            <v>1</v>
          </cell>
          <cell r="P270" t="str">
            <v>-</v>
          </cell>
          <cell r="Q270" t="str">
            <v>350</v>
          </cell>
          <cell r="R270" t="str">
            <v>24</v>
          </cell>
          <cell r="S270" t="str">
            <v>7</v>
          </cell>
          <cell r="T270" t="str">
            <v>320</v>
          </cell>
          <cell r="U270" t="str">
            <v>19</v>
          </cell>
          <cell r="V270" t="str">
            <v>14</v>
          </cell>
          <cell r="W270" t="str">
            <v>210</v>
          </cell>
          <cell r="X270" t="str">
            <v>0</v>
          </cell>
          <cell r="Y270" t="str">
            <v>40</v>
          </cell>
          <cell r="Z270" t="str">
            <v>3</v>
          </cell>
          <cell r="AA270" t="str">
            <v>1</v>
          </cell>
          <cell r="AB270" t="str">
            <v>Yes</v>
          </cell>
          <cell r="AC270" t="str">
            <v>-</v>
          </cell>
          <cell r="AE270" t="str">
            <v>-</v>
          </cell>
          <cell r="AF270" t="str">
            <v>-</v>
          </cell>
          <cell r="AG270" t="str">
            <v>-</v>
          </cell>
          <cell r="AH270" t="str">
            <v>-</v>
          </cell>
          <cell r="AI270" t="str">
            <v>-</v>
          </cell>
          <cell r="AK270" t="str">
            <v>-</v>
          </cell>
          <cell r="AL270" t="str">
            <v>-</v>
          </cell>
          <cell r="AM270" t="str">
            <v>CL</v>
          </cell>
          <cell r="AN270" t="str">
            <v>-</v>
          </cell>
          <cell r="AO270" t="str">
            <v>-</v>
          </cell>
          <cell r="AP270" t="str">
            <v>-</v>
          </cell>
          <cell r="AQ270" t="str">
            <v>-</v>
          </cell>
          <cell r="AR270" t="str">
            <v>-</v>
          </cell>
          <cell r="AS270" t="str">
            <v>-</v>
          </cell>
          <cell r="AT270" t="str">
            <v>No</v>
          </cell>
          <cell r="AU270" t="str">
            <v>-</v>
          </cell>
          <cell r="AV270" t="str">
            <v>Yes</v>
          </cell>
          <cell r="AW270" t="str">
            <v>-</v>
          </cell>
          <cell r="AX270" t="str">
            <v>-</v>
          </cell>
          <cell r="AY270" t="str">
            <v>Yes</v>
          </cell>
          <cell r="AZ270" t="str">
            <v>-</v>
          </cell>
          <cell r="BA270" t="str">
            <v>-</v>
          </cell>
          <cell r="BB270" t="str">
            <v>-</v>
          </cell>
          <cell r="BC270" t="str">
            <v>-</v>
          </cell>
          <cell r="BD270" t="str">
            <v>455</v>
          </cell>
          <cell r="BE270" t="str">
            <v>5</v>
          </cell>
          <cell r="BF270">
            <v>6.306</v>
          </cell>
          <cell r="BG270" t="str">
            <v>Bulk</v>
          </cell>
          <cell r="BH270" t="str">
            <v>-</v>
          </cell>
          <cell r="BI270" t="str">
            <v>-</v>
          </cell>
          <cell r="BJ270" t="str">
            <v>-</v>
          </cell>
          <cell r="BK270" t="str">
            <v>-</v>
          </cell>
          <cell r="BL270" t="str">
            <v>-</v>
          </cell>
          <cell r="BM270" t="str">
            <v>-</v>
          </cell>
          <cell r="BN270" t="str">
            <v>-</v>
          </cell>
          <cell r="BO270" t="str">
            <v>-</v>
          </cell>
          <cell r="BP270" t="str">
            <v>DNB SY22-23</v>
          </cell>
        </row>
        <row r="271">
          <cell r="B271">
            <v>10000068010</v>
          </cell>
          <cell r="C271" t="str">
            <v>AdvancePierre™</v>
          </cell>
          <cell r="D271" t="str">
            <v>-</v>
          </cell>
          <cell r="E271">
            <v>130</v>
          </cell>
          <cell r="F271" t="str">
            <v>AdvancePierre™ Fully Cooked Whole Grain Breaded Country Fried Beef Patties, 3.89 oz</v>
          </cell>
          <cell r="G271" t="str">
            <v>Breaded Beef Pattie, 3.88 oz.</v>
          </cell>
          <cell r="H271" t="str">
            <v>WG</v>
          </cell>
          <cell r="I271" t="str">
            <v>-</v>
          </cell>
          <cell r="J271" t="str">
            <v/>
          </cell>
          <cell r="K271">
            <v>9.6999999999999993</v>
          </cell>
          <cell r="L271">
            <v>40</v>
          </cell>
          <cell r="M271" t="str">
            <v>1 piece</v>
          </cell>
          <cell r="N271">
            <v>2</v>
          </cell>
          <cell r="O271">
            <v>1</v>
          </cell>
          <cell r="P271" t="str">
            <v>-</v>
          </cell>
          <cell r="Q271" t="str">
            <v>350</v>
          </cell>
          <cell r="R271" t="str">
            <v>24</v>
          </cell>
          <cell r="S271" t="str">
            <v>7</v>
          </cell>
          <cell r="T271" t="str">
            <v>320</v>
          </cell>
          <cell r="U271" t="str">
            <v>19</v>
          </cell>
          <cell r="V271" t="str">
            <v>14</v>
          </cell>
          <cell r="W271" t="str">
            <v>210</v>
          </cell>
          <cell r="X271" t="str">
            <v>0</v>
          </cell>
          <cell r="Y271" t="str">
            <v>40</v>
          </cell>
          <cell r="Z271" t="str">
            <v>3</v>
          </cell>
          <cell r="AA271" t="str">
            <v>1</v>
          </cell>
          <cell r="AB271" t="str">
            <v>Yes</v>
          </cell>
          <cell r="AC271" t="str">
            <v>-</v>
          </cell>
          <cell r="AE271" t="str">
            <v>-</v>
          </cell>
          <cell r="AF271" t="str">
            <v>-</v>
          </cell>
          <cell r="AG271" t="str">
            <v>-</v>
          </cell>
          <cell r="AH271" t="str">
            <v>-</v>
          </cell>
          <cell r="AI271" t="str">
            <v>-</v>
          </cell>
          <cell r="AK271" t="str">
            <v>-</v>
          </cell>
          <cell r="AL271" t="str">
            <v>-</v>
          </cell>
          <cell r="AM271" t="str">
            <v>CL</v>
          </cell>
          <cell r="AN271" t="str">
            <v>-</v>
          </cell>
          <cell r="AO271" t="str">
            <v>-</v>
          </cell>
          <cell r="AP271" t="str">
            <v>-</v>
          </cell>
          <cell r="AQ271" t="str">
            <v>-</v>
          </cell>
          <cell r="AR271" t="str">
            <v>-</v>
          </cell>
          <cell r="AS271" t="str">
            <v>-</v>
          </cell>
          <cell r="AT271" t="str">
            <v>No</v>
          </cell>
          <cell r="AU271" t="str">
            <v>-</v>
          </cell>
          <cell r="AV271" t="str">
            <v>Yes</v>
          </cell>
          <cell r="AW271" t="str">
            <v>-</v>
          </cell>
          <cell r="AX271" t="str">
            <v>-</v>
          </cell>
          <cell r="AY271" t="str">
            <v>Yes</v>
          </cell>
          <cell r="AZ271" t="str">
            <v>-</v>
          </cell>
          <cell r="BA271" t="str">
            <v>-</v>
          </cell>
          <cell r="BB271" t="str">
            <v>-</v>
          </cell>
          <cell r="BC271" t="str">
            <v>-</v>
          </cell>
          <cell r="BD271" t="str">
            <v>455</v>
          </cell>
          <cell r="BE271" t="str">
            <v>2</v>
          </cell>
          <cell r="BF271">
            <v>4.8499999999999996</v>
          </cell>
          <cell r="BG271" t="str">
            <v>Bulk</v>
          </cell>
          <cell r="BH271" t="str">
            <v>-</v>
          </cell>
          <cell r="BI271" t="str">
            <v>-</v>
          </cell>
          <cell r="BJ271" t="str">
            <v>-</v>
          </cell>
          <cell r="BK271" t="str">
            <v>-</v>
          </cell>
          <cell r="BL271" t="str">
            <v>-</v>
          </cell>
          <cell r="BM271" t="str">
            <v>-</v>
          </cell>
          <cell r="BN271" t="str">
            <v>-</v>
          </cell>
          <cell r="BO271" t="str">
            <v>-</v>
          </cell>
          <cell r="BP271" t="str">
            <v>DNB SY20-21</v>
          </cell>
        </row>
        <row r="272">
          <cell r="B272">
            <v>10000009520</v>
          </cell>
          <cell r="C272" t="str">
            <v>AdvancePierre™</v>
          </cell>
          <cell r="D272" t="str">
            <v>-</v>
          </cell>
          <cell r="E272">
            <v>130</v>
          </cell>
          <cell r="F272" t="str">
            <v>AdvancePierre™ Fully Cooked Whole Grain Breaded Country Fried Stick Shaped Beef Patties, 3.89 oz</v>
          </cell>
          <cell r="G272" t="str">
            <v>Breaded Beef Fingers, 0.97 oz.</v>
          </cell>
          <cell r="H272" t="str">
            <v>WG</v>
          </cell>
          <cell r="I272" t="str">
            <v>-</v>
          </cell>
          <cell r="J272" t="str">
            <v/>
          </cell>
          <cell r="K272">
            <v>30.31</v>
          </cell>
          <cell r="L272">
            <v>125</v>
          </cell>
          <cell r="M272" t="str">
            <v>4 pieces</v>
          </cell>
          <cell r="N272">
            <v>2</v>
          </cell>
          <cell r="O272">
            <v>1</v>
          </cell>
          <cell r="P272" t="str">
            <v>-</v>
          </cell>
          <cell r="Q272" t="str">
            <v>350</v>
          </cell>
          <cell r="R272" t="str">
            <v>24</v>
          </cell>
          <cell r="S272" t="str">
            <v>7</v>
          </cell>
          <cell r="T272" t="str">
            <v>320</v>
          </cell>
          <cell r="U272" t="str">
            <v>19</v>
          </cell>
          <cell r="V272" t="str">
            <v>14</v>
          </cell>
          <cell r="W272" t="str">
            <v>210</v>
          </cell>
          <cell r="X272" t="str">
            <v>0</v>
          </cell>
          <cell r="Y272" t="str">
            <v>40</v>
          </cell>
          <cell r="Z272" t="str">
            <v>3</v>
          </cell>
          <cell r="AA272" t="str">
            <v>1</v>
          </cell>
          <cell r="AB272" t="str">
            <v>Yes</v>
          </cell>
          <cell r="AC272" t="str">
            <v>-</v>
          </cell>
          <cell r="AE272" t="str">
            <v>-</v>
          </cell>
          <cell r="AF272" t="str">
            <v>-</v>
          </cell>
          <cell r="AG272" t="str">
            <v>-</v>
          </cell>
          <cell r="AH272" t="str">
            <v>-</v>
          </cell>
          <cell r="AI272" t="str">
            <v>-</v>
          </cell>
          <cell r="AK272" t="str">
            <v>-</v>
          </cell>
          <cell r="AL272" t="str">
            <v>-</v>
          </cell>
          <cell r="AM272" t="str">
            <v>CL</v>
          </cell>
          <cell r="AN272" t="str">
            <v>-</v>
          </cell>
          <cell r="AO272" t="str">
            <v>-</v>
          </cell>
          <cell r="AP272" t="str">
            <v>-</v>
          </cell>
          <cell r="AQ272" t="str">
            <v>-</v>
          </cell>
          <cell r="AR272" t="str">
            <v>-</v>
          </cell>
          <cell r="AS272" t="str">
            <v>-</v>
          </cell>
          <cell r="AT272" t="str">
            <v>No</v>
          </cell>
          <cell r="AU272" t="str">
            <v>-</v>
          </cell>
          <cell r="AV272" t="str">
            <v>Yes</v>
          </cell>
          <cell r="AW272" t="str">
            <v>-</v>
          </cell>
          <cell r="AX272" t="str">
            <v>-</v>
          </cell>
          <cell r="AY272" t="str">
            <v>Yes</v>
          </cell>
          <cell r="AZ272" t="str">
            <v>-</v>
          </cell>
          <cell r="BA272" t="str">
            <v>-</v>
          </cell>
          <cell r="BB272" t="str">
            <v>-</v>
          </cell>
          <cell r="BC272" t="str">
            <v>-</v>
          </cell>
          <cell r="BD272" t="str">
            <v>455</v>
          </cell>
          <cell r="BE272" t="str">
            <v>5</v>
          </cell>
          <cell r="BF272">
            <v>6.0619999999999994</v>
          </cell>
          <cell r="BG272" t="str">
            <v>Bulk</v>
          </cell>
          <cell r="BH272" t="str">
            <v>-</v>
          </cell>
          <cell r="BI272" t="str">
            <v>-</v>
          </cell>
          <cell r="BJ272" t="str">
            <v>-</v>
          </cell>
          <cell r="BK272" t="str">
            <v>-</v>
          </cell>
          <cell r="BL272" t="str">
            <v>-</v>
          </cell>
          <cell r="BM272" t="str">
            <v>-</v>
          </cell>
          <cell r="BN272" t="str">
            <v>-</v>
          </cell>
          <cell r="BO272" t="str">
            <v>-</v>
          </cell>
          <cell r="BP272" t="str">
            <v>DNB SY20-21</v>
          </cell>
        </row>
        <row r="273">
          <cell r="B273">
            <v>10000068018</v>
          </cell>
          <cell r="C273" t="str">
            <v>AdvancePierre™</v>
          </cell>
          <cell r="D273" t="str">
            <v>-</v>
          </cell>
          <cell r="E273">
            <v>130</v>
          </cell>
          <cell r="F273" t="str">
            <v>AdvancePierre™ Fully Cooked Whole Grain Breaded Nugget Shaped Beef Patties, 3.92 oz</v>
          </cell>
          <cell r="G273" t="str">
            <v>Breaded Beef Nugget, 3.92 oz.</v>
          </cell>
          <cell r="H273" t="str">
            <v>WG</v>
          </cell>
          <cell r="I273" t="str">
            <v>-</v>
          </cell>
          <cell r="J273" t="str">
            <v/>
          </cell>
          <cell r="K273">
            <v>10.013999999999999</v>
          </cell>
          <cell r="L273">
            <v>41</v>
          </cell>
          <cell r="M273" t="str">
            <v>8 pieces</v>
          </cell>
          <cell r="N273">
            <v>2</v>
          </cell>
          <cell r="O273">
            <v>1.25</v>
          </cell>
          <cell r="P273" t="str">
            <v>-</v>
          </cell>
          <cell r="Q273" t="str">
            <v>350</v>
          </cell>
          <cell r="R273" t="str">
            <v>24</v>
          </cell>
          <cell r="S273" t="str">
            <v>7</v>
          </cell>
          <cell r="T273" t="str">
            <v>320</v>
          </cell>
          <cell r="U273" t="str">
            <v>20</v>
          </cell>
          <cell r="V273" t="str">
            <v>15</v>
          </cell>
          <cell r="W273" t="str">
            <v>210</v>
          </cell>
          <cell r="X273" t="str">
            <v>0</v>
          </cell>
          <cell r="Y273" t="str">
            <v>40</v>
          </cell>
          <cell r="Z273" t="str">
            <v>3</v>
          </cell>
          <cell r="AA273" t="str">
            <v>1</v>
          </cell>
          <cell r="AB273" t="str">
            <v>Yes</v>
          </cell>
          <cell r="AC273" t="str">
            <v>-</v>
          </cell>
          <cell r="AE273" t="str">
            <v>-</v>
          </cell>
          <cell r="AF273" t="str">
            <v>-</v>
          </cell>
          <cell r="AG273" t="str">
            <v>-</v>
          </cell>
          <cell r="AH273" t="str">
            <v>-</v>
          </cell>
          <cell r="AI273" t="str">
            <v>-</v>
          </cell>
          <cell r="AK273" t="str">
            <v>-</v>
          </cell>
          <cell r="AL273" t="str">
            <v>-</v>
          </cell>
          <cell r="AM273" t="str">
            <v>CL</v>
          </cell>
          <cell r="AN273" t="str">
            <v>-</v>
          </cell>
          <cell r="AO273" t="str">
            <v>-</v>
          </cell>
          <cell r="AP273" t="str">
            <v>-</v>
          </cell>
          <cell r="AQ273" t="str">
            <v>-</v>
          </cell>
          <cell r="AR273" t="str">
            <v>-</v>
          </cell>
          <cell r="AS273" t="str">
            <v>-</v>
          </cell>
          <cell r="AT273" t="str">
            <v>No</v>
          </cell>
          <cell r="AU273" t="str">
            <v>-</v>
          </cell>
          <cell r="AV273" t="str">
            <v>Yes</v>
          </cell>
          <cell r="AW273" t="str">
            <v>-</v>
          </cell>
          <cell r="AX273" t="str">
            <v>-</v>
          </cell>
          <cell r="AY273" t="str">
            <v>Yes</v>
          </cell>
          <cell r="AZ273" t="str">
            <v>-</v>
          </cell>
          <cell r="BA273" t="str">
            <v>-</v>
          </cell>
          <cell r="BB273" t="str">
            <v>-</v>
          </cell>
          <cell r="BC273" t="str">
            <v>-</v>
          </cell>
          <cell r="BD273" t="str">
            <v>365</v>
          </cell>
          <cell r="BE273" t="str">
            <v>1</v>
          </cell>
          <cell r="BF273">
            <v>10.013999999999999</v>
          </cell>
          <cell r="BG273" t="str">
            <v>Bulk</v>
          </cell>
          <cell r="BH273" t="str">
            <v>-</v>
          </cell>
          <cell r="BI273" t="str">
            <v>-</v>
          </cell>
          <cell r="BJ273" t="str">
            <v>-</v>
          </cell>
          <cell r="BK273" t="str">
            <v>-</v>
          </cell>
          <cell r="BL273" t="str">
            <v>-</v>
          </cell>
          <cell r="BM273" t="str">
            <v>-</v>
          </cell>
          <cell r="BN273" t="str">
            <v>-</v>
          </cell>
          <cell r="BO273" t="str">
            <v>-</v>
          </cell>
          <cell r="BP273" t="str">
            <v>DNB SY22-23</v>
          </cell>
        </row>
        <row r="274">
          <cell r="B274">
            <v>10000097731</v>
          </cell>
          <cell r="C274" t="str">
            <v>AdvancePierre™</v>
          </cell>
          <cell r="D274" t="str">
            <v>-</v>
          </cell>
          <cell r="E274">
            <v>130</v>
          </cell>
          <cell r="F274" t="str">
            <v>AdvancePierre™ Fully Cooked Whole Grain Breaded Turkey Pattie Fritter, 3.93 oz</v>
          </cell>
          <cell r="G274" t="str">
            <v>Breaded Turkey Pattie, 3.92 oz.</v>
          </cell>
          <cell r="H274" t="str">
            <v>WG</v>
          </cell>
          <cell r="I274" t="str">
            <v>-</v>
          </cell>
          <cell r="J274" t="str">
            <v/>
          </cell>
          <cell r="K274">
            <v>9.8000000000000007</v>
          </cell>
          <cell r="L274">
            <v>40</v>
          </cell>
          <cell r="M274" t="str">
            <v>1 piece</v>
          </cell>
          <cell r="N274">
            <v>2</v>
          </cell>
          <cell r="O274">
            <v>1.25</v>
          </cell>
          <cell r="P274" t="str">
            <v>-</v>
          </cell>
          <cell r="Q274" t="str">
            <v>320</v>
          </cell>
          <cell r="R274" t="str">
            <v>21</v>
          </cell>
          <cell r="S274" t="str">
            <v>5</v>
          </cell>
          <cell r="T274" t="str">
            <v>320</v>
          </cell>
          <cell r="U274" t="str">
            <v>17</v>
          </cell>
          <cell r="V274" t="str">
            <v>16</v>
          </cell>
          <cell r="W274" t="str">
            <v>190</v>
          </cell>
          <cell r="X274" t="str">
            <v>0</v>
          </cell>
          <cell r="Y274" t="str">
            <v>50</v>
          </cell>
          <cell r="Z274" t="str">
            <v>2</v>
          </cell>
          <cell r="AA274" t="str">
            <v>0</v>
          </cell>
          <cell r="AB274" t="str">
            <v>Yes</v>
          </cell>
          <cell r="AC274" t="str">
            <v>-</v>
          </cell>
          <cell r="AE274" t="str">
            <v>-</v>
          </cell>
          <cell r="AF274" t="str">
            <v>-</v>
          </cell>
          <cell r="AG274" t="str">
            <v>-</v>
          </cell>
          <cell r="AH274" t="str">
            <v>-</v>
          </cell>
          <cell r="AI274" t="str">
            <v>-</v>
          </cell>
          <cell r="AK274" t="str">
            <v>-</v>
          </cell>
          <cell r="AL274" t="str">
            <v>-</v>
          </cell>
          <cell r="AM274" t="str">
            <v>CL</v>
          </cell>
          <cell r="AN274" t="str">
            <v>-</v>
          </cell>
          <cell r="AO274" t="str">
            <v>-</v>
          </cell>
          <cell r="AP274" t="str">
            <v>-</v>
          </cell>
          <cell r="AQ274" t="str">
            <v>-</v>
          </cell>
          <cell r="AR274" t="str">
            <v>-</v>
          </cell>
          <cell r="AS274" t="str">
            <v>-</v>
          </cell>
          <cell r="AT274" t="str">
            <v>No</v>
          </cell>
          <cell r="AU274" t="str">
            <v>-</v>
          </cell>
          <cell r="AV274" t="str">
            <v>Yes</v>
          </cell>
          <cell r="AW274" t="str">
            <v>-</v>
          </cell>
          <cell r="AX274" t="str">
            <v>-</v>
          </cell>
          <cell r="AY274" t="str">
            <v>Yes</v>
          </cell>
          <cell r="AZ274" t="str">
            <v>-</v>
          </cell>
          <cell r="BA274" t="str">
            <v>-</v>
          </cell>
          <cell r="BB274" t="str">
            <v>-</v>
          </cell>
          <cell r="BC274" t="str">
            <v>-</v>
          </cell>
          <cell r="BD274" t="str">
            <v>365</v>
          </cell>
          <cell r="BE274" t="str">
            <v>2</v>
          </cell>
          <cell r="BF274">
            <v>4.9000000000000004</v>
          </cell>
          <cell r="BG274" t="str">
            <v>Bulk</v>
          </cell>
          <cell r="BH274" t="str">
            <v>-</v>
          </cell>
          <cell r="BI274" t="str">
            <v>-</v>
          </cell>
          <cell r="BJ274" t="str">
            <v>-</v>
          </cell>
          <cell r="BK274" t="str">
            <v>-</v>
          </cell>
          <cell r="BL274" t="str">
            <v>-</v>
          </cell>
          <cell r="BM274" t="str">
            <v>-</v>
          </cell>
          <cell r="BN274" t="str">
            <v>-</v>
          </cell>
          <cell r="BO274" t="str">
            <v>-</v>
          </cell>
          <cell r="BP274" t="str">
            <v>DNB SY20-21</v>
          </cell>
        </row>
        <row r="275">
          <cell r="B275">
            <v>10000097732</v>
          </cell>
          <cell r="C275" t="str">
            <v>AdvancePierre™</v>
          </cell>
          <cell r="D275" t="str">
            <v>-</v>
          </cell>
          <cell r="E275">
            <v>130</v>
          </cell>
          <cell r="F275" t="str">
            <v>AdvancePierre™ Fully Cooked Whole Grain Breaded Stick Shaped Turkey Pattie Fritters, 3.93 oz</v>
          </cell>
          <cell r="G275" t="str">
            <v>Breaded Turkey Fingers, 0.98 oz.</v>
          </cell>
          <cell r="H275" t="str">
            <v>WG</v>
          </cell>
          <cell r="I275" t="str">
            <v>-</v>
          </cell>
          <cell r="J275" t="str">
            <v/>
          </cell>
          <cell r="K275">
            <v>9.8000000000000007</v>
          </cell>
          <cell r="L275">
            <v>160</v>
          </cell>
          <cell r="M275" t="str">
            <v>4 pieces</v>
          </cell>
          <cell r="N275">
            <v>2</v>
          </cell>
          <cell r="O275">
            <v>1.5</v>
          </cell>
          <cell r="P275" t="str">
            <v>-</v>
          </cell>
          <cell r="Q275" t="str">
            <v>320</v>
          </cell>
          <cell r="R275" t="str">
            <v>21</v>
          </cell>
          <cell r="S275" t="str">
            <v>5</v>
          </cell>
          <cell r="T275" t="str">
            <v>320</v>
          </cell>
          <cell r="U275" t="str">
            <v>17</v>
          </cell>
          <cell r="V275" t="str">
            <v>16</v>
          </cell>
          <cell r="W275" t="str">
            <v>190</v>
          </cell>
          <cell r="X275" t="str">
            <v>0</v>
          </cell>
          <cell r="Y275" t="str">
            <v>50</v>
          </cell>
          <cell r="Z275" t="str">
            <v>2</v>
          </cell>
          <cell r="AA275" t="str">
            <v>0</v>
          </cell>
          <cell r="AB275" t="str">
            <v>Yes</v>
          </cell>
          <cell r="AC275" t="str">
            <v>-</v>
          </cell>
          <cell r="AE275" t="str">
            <v>-</v>
          </cell>
          <cell r="AF275" t="str">
            <v>-</v>
          </cell>
          <cell r="AG275" t="str">
            <v>-</v>
          </cell>
          <cell r="AH275" t="str">
            <v>-</v>
          </cell>
          <cell r="AI275" t="str">
            <v>-</v>
          </cell>
          <cell r="AK275" t="str">
            <v>-</v>
          </cell>
          <cell r="AL275" t="str">
            <v>-</v>
          </cell>
          <cell r="AM275" t="str">
            <v>CL</v>
          </cell>
          <cell r="AN275" t="str">
            <v>-</v>
          </cell>
          <cell r="AO275" t="str">
            <v>-</v>
          </cell>
          <cell r="AP275" t="str">
            <v>-</v>
          </cell>
          <cell r="AQ275" t="str">
            <v>-</v>
          </cell>
          <cell r="AR275" t="str">
            <v>Yes</v>
          </cell>
          <cell r="AS275" t="str">
            <v>-</v>
          </cell>
          <cell r="AT275" t="str">
            <v>No</v>
          </cell>
          <cell r="AU275" t="str">
            <v>-</v>
          </cell>
          <cell r="AV275" t="str">
            <v>Yes</v>
          </cell>
          <cell r="AW275" t="str">
            <v>-</v>
          </cell>
          <cell r="AX275" t="str">
            <v>-</v>
          </cell>
          <cell r="AY275" t="str">
            <v>Yes</v>
          </cell>
          <cell r="AZ275" t="str">
            <v>-</v>
          </cell>
          <cell r="BA275" t="str">
            <v>-</v>
          </cell>
          <cell r="BB275" t="str">
            <v>-</v>
          </cell>
          <cell r="BC275" t="str">
            <v>-</v>
          </cell>
          <cell r="BD275" t="str">
            <v>365</v>
          </cell>
          <cell r="BE275" t="str">
            <v>1</v>
          </cell>
          <cell r="BF275">
            <v>9.8000000000000007</v>
          </cell>
          <cell r="BG275" t="str">
            <v>Bulk</v>
          </cell>
          <cell r="BH275" t="str">
            <v>-</v>
          </cell>
          <cell r="BI275" t="str">
            <v>-</v>
          </cell>
          <cell r="BJ275" t="str">
            <v>-</v>
          </cell>
          <cell r="BK275" t="str">
            <v>-</v>
          </cell>
          <cell r="BL275" t="str">
            <v>-</v>
          </cell>
          <cell r="BM275" t="str">
            <v>-</v>
          </cell>
          <cell r="BN275" t="str">
            <v>-</v>
          </cell>
          <cell r="BO275" t="str">
            <v>-</v>
          </cell>
          <cell r="BP275" t="str">
            <v>Deleted Spring 21</v>
          </cell>
        </row>
        <row r="276">
          <cell r="B276">
            <v>10000095522</v>
          </cell>
          <cell r="C276" t="str">
            <v xml:space="preserve">CLASSICS </v>
          </cell>
          <cell r="D276" t="str">
            <v>-</v>
          </cell>
          <cell r="E276">
            <v>130</v>
          </cell>
          <cell r="F276" t="str">
            <v>AdvancePierre™ Fully Cooked Whole Grain Breaded Chuckwagon Beef &amp; Chicken Pattie, 3.00 oz</v>
          </cell>
          <cell r="G276" t="str">
            <v>Breaded Chuck Wagon Pattie, 3 oz.</v>
          </cell>
          <cell r="H276" t="str">
            <v>WG</v>
          </cell>
          <cell r="I276" t="str">
            <v>-</v>
          </cell>
          <cell r="J276" t="str">
            <v/>
          </cell>
          <cell r="K276">
            <v>18</v>
          </cell>
          <cell r="L276">
            <v>96</v>
          </cell>
          <cell r="M276" t="str">
            <v>1 piece</v>
          </cell>
          <cell r="N276">
            <v>2</v>
          </cell>
          <cell r="O276">
            <v>0.75</v>
          </cell>
          <cell r="P276" t="str">
            <v>-</v>
          </cell>
          <cell r="Q276" t="str">
            <v>240</v>
          </cell>
          <cell r="R276" t="str">
            <v>16</v>
          </cell>
          <cell r="S276" t="str">
            <v>4.5</v>
          </cell>
          <cell r="T276" t="str">
            <v>320</v>
          </cell>
          <cell r="U276" t="str">
            <v>11</v>
          </cell>
          <cell r="V276" t="str">
            <v>12</v>
          </cell>
          <cell r="W276" t="str">
            <v>140</v>
          </cell>
          <cell r="X276" t="str">
            <v>0</v>
          </cell>
          <cell r="Y276" t="str">
            <v>45</v>
          </cell>
          <cell r="Z276" t="str">
            <v>1</v>
          </cell>
          <cell r="AA276" t="str">
            <v>1</v>
          </cell>
          <cell r="AB276" t="str">
            <v>Yes</v>
          </cell>
          <cell r="AC276" t="str">
            <v>-</v>
          </cell>
          <cell r="AE276" t="str">
            <v>-</v>
          </cell>
          <cell r="AF276" t="str">
            <v>-</v>
          </cell>
          <cell r="AG276" t="str">
            <v>-</v>
          </cell>
          <cell r="AH276" t="str">
            <v>-</v>
          </cell>
          <cell r="AI276" t="str">
            <v>-</v>
          </cell>
          <cell r="AK276" t="str">
            <v>-</v>
          </cell>
          <cell r="AL276" t="str">
            <v>-</v>
          </cell>
          <cell r="AM276" t="str">
            <v>CL</v>
          </cell>
          <cell r="AN276" t="str">
            <v>-</v>
          </cell>
          <cell r="AO276" t="str">
            <v>-</v>
          </cell>
          <cell r="AP276" t="str">
            <v>-</v>
          </cell>
          <cell r="AQ276" t="str">
            <v>-</v>
          </cell>
          <cell r="AR276" t="str">
            <v>-</v>
          </cell>
          <cell r="AS276" t="str">
            <v>-</v>
          </cell>
          <cell r="AT276" t="str">
            <v>No</v>
          </cell>
          <cell r="AU276" t="str">
            <v>-</v>
          </cell>
          <cell r="AV276" t="str">
            <v>Yes</v>
          </cell>
          <cell r="AW276" t="str">
            <v>-</v>
          </cell>
          <cell r="AX276" t="str">
            <v>-</v>
          </cell>
          <cell r="AY276" t="str">
            <v>Yes</v>
          </cell>
          <cell r="AZ276" t="str">
            <v>-</v>
          </cell>
          <cell r="BA276" t="str">
            <v>-</v>
          </cell>
          <cell r="BB276" t="str">
            <v>-</v>
          </cell>
          <cell r="BC276" t="str">
            <v>-</v>
          </cell>
          <cell r="BD276" t="str">
            <v>455</v>
          </cell>
          <cell r="BE276" t="str">
            <v>1</v>
          </cell>
          <cell r="BF276">
            <v>18</v>
          </cell>
          <cell r="BG276" t="str">
            <v>Bulk</v>
          </cell>
          <cell r="BH276" t="str">
            <v>-</v>
          </cell>
          <cell r="BI276" t="str">
            <v>-</v>
          </cell>
          <cell r="BJ276" t="str">
            <v>-</v>
          </cell>
          <cell r="BK276" t="str">
            <v>-</v>
          </cell>
          <cell r="BL276" t="str">
            <v>-</v>
          </cell>
          <cell r="BM276" t="str">
            <v>-</v>
          </cell>
          <cell r="BN276" t="str">
            <v>-</v>
          </cell>
          <cell r="BO276" t="str">
            <v>-</v>
          </cell>
          <cell r="BP276" t="str">
            <v>DNB SY20-21</v>
          </cell>
        </row>
        <row r="277">
          <cell r="B277">
            <v>10248410928</v>
          </cell>
          <cell r="C277" t="str">
            <v>Tyson®</v>
          </cell>
          <cell r="D277" t="str">
            <v>-</v>
          </cell>
          <cell r="E277">
            <v>130</v>
          </cell>
          <cell r="F277" t="str">
            <v>Tyson® Whole Grain Breaded Chicken Sausage Bites, 0.39 oz.</v>
          </cell>
          <cell r="G277" t="str">
            <v>Whole Grain Breaded Chicken Sausage Bites, 0.39 oz.</v>
          </cell>
          <cell r="H277" t="str">
            <v>WG</v>
          </cell>
          <cell r="I277" t="str">
            <v>Dark</v>
          </cell>
          <cell r="J277" t="str">
            <v/>
          </cell>
          <cell r="K277">
            <v>30.45</v>
          </cell>
          <cell r="L277">
            <v>156</v>
          </cell>
          <cell r="M277" t="str">
            <v>8 pieces</v>
          </cell>
          <cell r="N277">
            <v>1.5</v>
          </cell>
          <cell r="O277">
            <v>1</v>
          </cell>
          <cell r="P277" t="str">
            <v>-</v>
          </cell>
          <cell r="Q277" t="str">
            <v>260</v>
          </cell>
          <cell r="R277" t="str">
            <v>16</v>
          </cell>
          <cell r="S277" t="str">
            <v>3</v>
          </cell>
          <cell r="T277" t="str">
            <v>320</v>
          </cell>
          <cell r="U277" t="str">
            <v>14</v>
          </cell>
          <cell r="V277" t="str">
            <v>16</v>
          </cell>
          <cell r="W277" t="str">
            <v>140</v>
          </cell>
          <cell r="X277" t="str">
            <v>0</v>
          </cell>
          <cell r="Y277" t="str">
            <v>40</v>
          </cell>
          <cell r="Z277" t="str">
            <v>3</v>
          </cell>
          <cell r="AA277" t="str">
            <v>0</v>
          </cell>
          <cell r="AB277" t="str">
            <v>Yes</v>
          </cell>
          <cell r="AC277" t="str">
            <v>-</v>
          </cell>
          <cell r="AE277" t="str">
            <v>CSC</v>
          </cell>
          <cell r="AF277" t="str">
            <v>CSC</v>
          </cell>
          <cell r="AG277" t="str">
            <v>CSC</v>
          </cell>
          <cell r="AH277" t="str">
            <v>CSC</v>
          </cell>
          <cell r="AI277" t="str">
            <v>-</v>
          </cell>
          <cell r="AK277" t="str">
            <v>-</v>
          </cell>
          <cell r="AL277" t="str">
            <v>-</v>
          </cell>
          <cell r="AM277" t="str">
            <v>SUB</v>
          </cell>
          <cell r="AN277" t="str">
            <v>-</v>
          </cell>
          <cell r="AO277" t="str">
            <v>-</v>
          </cell>
          <cell r="AP277" t="str">
            <v>-</v>
          </cell>
          <cell r="AQ277" t="str">
            <v>Yes</v>
          </cell>
          <cell r="AR277" t="str">
            <v>Yes</v>
          </cell>
          <cell r="AS277" t="str">
            <v>Yes</v>
          </cell>
          <cell r="AT277" t="str">
            <v>Yes</v>
          </cell>
          <cell r="AU277" t="str">
            <v>-</v>
          </cell>
          <cell r="AV277" t="str">
            <v>Yes</v>
          </cell>
          <cell r="AW277" t="str">
            <v>-</v>
          </cell>
          <cell r="AX277" t="str">
            <v>-</v>
          </cell>
          <cell r="AY277" t="str">
            <v>Yes</v>
          </cell>
          <cell r="AZ277" t="str">
            <v>Yes</v>
          </cell>
          <cell r="BA277" t="str">
            <v>-</v>
          </cell>
          <cell r="BB277" t="str">
            <v>-</v>
          </cell>
          <cell r="BC277" t="str">
            <v>-</v>
          </cell>
          <cell r="BD277" t="str">
            <v>365</v>
          </cell>
          <cell r="BE277" t="str">
            <v>4</v>
          </cell>
          <cell r="BF277">
            <v>7.6124999999999998</v>
          </cell>
          <cell r="BG277" t="str">
            <v>Bulk</v>
          </cell>
          <cell r="BH277" t="str">
            <v>Yes</v>
          </cell>
          <cell r="BI277" t="str">
            <v>Yes</v>
          </cell>
          <cell r="BJ277" t="str">
            <v>-</v>
          </cell>
          <cell r="BK277" t="str">
            <v>-</v>
          </cell>
          <cell r="BL277" t="str">
            <v>-</v>
          </cell>
          <cell r="BM277" t="str">
            <v>-</v>
          </cell>
          <cell r="BN277" t="str">
            <v>-</v>
          </cell>
          <cell r="BO277" t="str">
            <v>-</v>
          </cell>
          <cell r="BP277" t="str">
            <v>DNB SY21-22</v>
          </cell>
        </row>
        <row r="278">
          <cell r="B278">
            <v>10000013787</v>
          </cell>
          <cell r="C278" t="str">
            <v>CLASSICS</v>
          </cell>
          <cell r="D278" t="str">
            <v>-</v>
          </cell>
          <cell r="E278">
            <v>130</v>
          </cell>
          <cell r="F278" t="str">
            <v>AdvancePierre™ Fully Cooked Flamebroiled Rib Shaped Pork Pattie with BBQ Sauce, 3.00 oz</v>
          </cell>
          <cell r="G278" t="str">
            <v>Pork Rib Pattie with BBQ Sauce, 3.0 oz.</v>
          </cell>
          <cell r="H278" t="str">
            <v>-</v>
          </cell>
          <cell r="I278" t="str">
            <v>-</v>
          </cell>
          <cell r="J278" t="str">
            <v/>
          </cell>
          <cell r="K278">
            <v>18.75</v>
          </cell>
          <cell r="L278">
            <v>100</v>
          </cell>
          <cell r="M278" t="str">
            <v>1 piece</v>
          </cell>
          <cell r="N278">
            <v>2</v>
          </cell>
          <cell r="O278" t="str">
            <v>-</v>
          </cell>
          <cell r="P278" t="str">
            <v>-</v>
          </cell>
          <cell r="Q278" t="str">
            <v>180</v>
          </cell>
          <cell r="R278" t="str">
            <v>10</v>
          </cell>
          <cell r="S278" t="str">
            <v>3</v>
          </cell>
          <cell r="T278" t="str">
            <v>320</v>
          </cell>
          <cell r="U278" t="str">
            <v>8</v>
          </cell>
          <cell r="V278" t="str">
            <v>14</v>
          </cell>
          <cell r="W278" t="str">
            <v>90</v>
          </cell>
          <cell r="X278" t="str">
            <v>0</v>
          </cell>
          <cell r="Y278" t="str">
            <v>40</v>
          </cell>
          <cell r="Z278" t="str">
            <v>1</v>
          </cell>
          <cell r="AA278" t="str">
            <v>7</v>
          </cell>
          <cell r="AB278" t="str">
            <v>Yes</v>
          </cell>
          <cell r="AC278" t="str">
            <v>-</v>
          </cell>
          <cell r="AE278" t="str">
            <v>-</v>
          </cell>
          <cell r="AF278" t="str">
            <v>-</v>
          </cell>
          <cell r="AG278" t="str">
            <v>-</v>
          </cell>
          <cell r="AH278" t="str">
            <v>-</v>
          </cell>
          <cell r="AI278" t="str">
            <v>-</v>
          </cell>
          <cell r="AK278" t="str">
            <v>-</v>
          </cell>
          <cell r="AL278" t="str">
            <v>-</v>
          </cell>
          <cell r="AM278" t="str">
            <v>CY</v>
          </cell>
          <cell r="AN278" t="str">
            <v>-</v>
          </cell>
          <cell r="AO278" t="str">
            <v>-</v>
          </cell>
          <cell r="AP278" t="str">
            <v>-</v>
          </cell>
          <cell r="AQ278" t="str">
            <v>-</v>
          </cell>
          <cell r="AR278" t="str">
            <v>-</v>
          </cell>
          <cell r="AS278" t="str">
            <v>-</v>
          </cell>
          <cell r="AT278" t="str">
            <v>Yes</v>
          </cell>
          <cell r="AU278" t="str">
            <v>-</v>
          </cell>
          <cell r="AV278" t="str">
            <v>Yes</v>
          </cell>
          <cell r="AW278" t="str">
            <v>-</v>
          </cell>
          <cell r="AX278" t="str">
            <v>Yes</v>
          </cell>
          <cell r="AY278" t="str">
            <v>Yes</v>
          </cell>
          <cell r="AZ278" t="str">
            <v>-</v>
          </cell>
          <cell r="BA278" t="str">
            <v>-</v>
          </cell>
          <cell r="BB278" t="str">
            <v>-</v>
          </cell>
          <cell r="BC278" t="str">
            <v>-</v>
          </cell>
          <cell r="BD278" t="str">
            <v>365</v>
          </cell>
          <cell r="BE278" t="str">
            <v>1</v>
          </cell>
          <cell r="BF278">
            <v>18.75</v>
          </cell>
          <cell r="BG278" t="str">
            <v>Bulk</v>
          </cell>
          <cell r="BH278" t="str">
            <v>-</v>
          </cell>
          <cell r="BI278" t="str">
            <v>-</v>
          </cell>
          <cell r="BJ278" t="str">
            <v>-</v>
          </cell>
          <cell r="BK278" t="str">
            <v>-</v>
          </cell>
          <cell r="BL278" t="str">
            <v>-</v>
          </cell>
          <cell r="BM278" t="str">
            <v>-</v>
          </cell>
          <cell r="BN278" t="str">
            <v>-</v>
          </cell>
          <cell r="BO278" t="str">
            <v>-</v>
          </cell>
          <cell r="BP278" t="str">
            <v>DNB SY21-22</v>
          </cell>
        </row>
        <row r="279">
          <cell r="B279">
            <v>10000019478</v>
          </cell>
          <cell r="C279" t="str">
            <v>AdvancePierre™</v>
          </cell>
          <cell r="D279" t="str">
            <v>-</v>
          </cell>
          <cell r="E279">
            <v>130</v>
          </cell>
          <cell r="F279" t="str">
            <v>CN FC Pork Sausage Patty W/American Cheese On A Whole Grain Roll</v>
          </cell>
          <cell r="G279" t="str">
            <v>IW Pork Sausage and Cheese Sandwich, 2.35 oz.</v>
          </cell>
          <cell r="H279" t="str">
            <v>-</v>
          </cell>
          <cell r="I279" t="str">
            <v>-</v>
          </cell>
          <cell r="J279" t="str">
            <v/>
          </cell>
          <cell r="K279">
            <v>14.69</v>
          </cell>
          <cell r="L279">
            <v>100</v>
          </cell>
          <cell r="M279" t="str">
            <v>1 sandwich</v>
          </cell>
          <cell r="N279">
            <v>1</v>
          </cell>
          <cell r="O279">
            <v>1</v>
          </cell>
          <cell r="P279" t="str">
            <v>-</v>
          </cell>
          <cell r="Q279" t="str">
            <v>170</v>
          </cell>
          <cell r="R279" t="str">
            <v>7</v>
          </cell>
          <cell r="S279" t="str">
            <v>3</v>
          </cell>
          <cell r="T279" t="str">
            <v>320</v>
          </cell>
          <cell r="U279" t="str">
            <v>17</v>
          </cell>
          <cell r="V279" t="str">
            <v>8</v>
          </cell>
          <cell r="W279" t="str">
            <v>70</v>
          </cell>
          <cell r="X279" t="str">
            <v>0</v>
          </cell>
          <cell r="Y279" t="str">
            <v>25</v>
          </cell>
          <cell r="Z279" t="str">
            <v>2</v>
          </cell>
          <cell r="AA279" t="str">
            <v>4</v>
          </cell>
          <cell r="AB279" t="str">
            <v>Yes</v>
          </cell>
          <cell r="AC279" t="str">
            <v>-</v>
          </cell>
          <cell r="AE279" t="str">
            <v>-</v>
          </cell>
          <cell r="AF279" t="str">
            <v>-</v>
          </cell>
          <cell r="AG279" t="str">
            <v>-</v>
          </cell>
          <cell r="AH279" t="str">
            <v>-</v>
          </cell>
          <cell r="AI279" t="str">
            <v>-</v>
          </cell>
          <cell r="AK279" t="str">
            <v>-</v>
          </cell>
          <cell r="AL279" t="str">
            <v>-</v>
          </cell>
          <cell r="AM279" t="str">
            <v>CY</v>
          </cell>
          <cell r="AN279" t="str">
            <v>-</v>
          </cell>
          <cell r="AO279" t="str">
            <v>-</v>
          </cell>
          <cell r="AP279" t="str">
            <v>-</v>
          </cell>
          <cell r="AQ279" t="str">
            <v>-</v>
          </cell>
          <cell r="AR279" t="str">
            <v>-</v>
          </cell>
          <cell r="AS279" t="str">
            <v>-</v>
          </cell>
          <cell r="AT279" t="str">
            <v>Yes</v>
          </cell>
          <cell r="AU279" t="str">
            <v>-</v>
          </cell>
          <cell r="AV279" t="str">
            <v>Yes</v>
          </cell>
          <cell r="AW279" t="str">
            <v>-</v>
          </cell>
          <cell r="AX279" t="str">
            <v>Yes</v>
          </cell>
          <cell r="AY279" t="str">
            <v>Yes</v>
          </cell>
          <cell r="AZ279" t="str">
            <v>-</v>
          </cell>
          <cell r="BA279" t="str">
            <v>-</v>
          </cell>
          <cell r="BB279" t="str">
            <v>-</v>
          </cell>
          <cell r="BC279" t="str">
            <v>-</v>
          </cell>
          <cell r="BD279" t="str">
            <v>270</v>
          </cell>
          <cell r="BE279" t="str">
            <v>100</v>
          </cell>
          <cell r="BF279">
            <v>0.1469</v>
          </cell>
          <cell r="BG279" t="str">
            <v>IW</v>
          </cell>
          <cell r="BH279" t="str">
            <v>-</v>
          </cell>
          <cell r="BI279" t="str">
            <v>-</v>
          </cell>
          <cell r="BJ279" t="str">
            <v>-</v>
          </cell>
          <cell r="BK279" t="str">
            <v>-</v>
          </cell>
          <cell r="BL279" t="str">
            <v>-</v>
          </cell>
          <cell r="BM279" t="str">
            <v>-</v>
          </cell>
          <cell r="BN279" t="str">
            <v>-</v>
          </cell>
          <cell r="BO279" t="str">
            <v>-</v>
          </cell>
          <cell r="BP279" t="str">
            <v>DNB SY20-21</v>
          </cell>
        </row>
        <row r="280">
          <cell r="B280">
            <v>10000068106</v>
          </cell>
          <cell r="C280" t="str">
            <v>AdvancePierre™</v>
          </cell>
          <cell r="D280" t="str">
            <v>-</v>
          </cell>
          <cell r="E280">
            <v>130</v>
          </cell>
          <cell r="F280" t="str">
            <v>AdvancePierre™ Fully Cooked Whole Grain Breaded Spicy Chicken Pattie, 3.50 oz</v>
          </cell>
          <cell r="G280" t="str">
            <v>Breaded Spicy Chicken Pattie, 3.5oz.</v>
          </cell>
          <cell r="H280" t="str">
            <v>WG</v>
          </cell>
          <cell r="I280" t="str">
            <v>White</v>
          </cell>
          <cell r="J280" t="str">
            <v/>
          </cell>
          <cell r="K280">
            <v>21.88</v>
          </cell>
          <cell r="L280">
            <v>100</v>
          </cell>
          <cell r="M280" t="str">
            <v>1 piece</v>
          </cell>
          <cell r="N280">
            <v>2</v>
          </cell>
          <cell r="O280">
            <v>1</v>
          </cell>
          <cell r="P280" t="str">
            <v>-</v>
          </cell>
          <cell r="Q280" t="str">
            <v>170</v>
          </cell>
          <cell r="R280" t="str">
            <v>11</v>
          </cell>
          <cell r="S280" t="str">
            <v>2</v>
          </cell>
          <cell r="T280" t="str">
            <v>310</v>
          </cell>
          <cell r="U280" t="str">
            <v>11</v>
          </cell>
          <cell r="V280" t="str">
            <v>8</v>
          </cell>
          <cell r="W280" t="str">
            <v>100</v>
          </cell>
          <cell r="X280" t="str">
            <v>0</v>
          </cell>
          <cell r="Y280" t="str">
            <v>15</v>
          </cell>
          <cell r="Z280" t="str">
            <v>1</v>
          </cell>
          <cell r="AA280" t="str">
            <v>0</v>
          </cell>
          <cell r="AB280" t="str">
            <v>Yes</v>
          </cell>
          <cell r="AC280" t="str">
            <v>-</v>
          </cell>
          <cell r="AE280" t="str">
            <v>-</v>
          </cell>
          <cell r="AF280" t="str">
            <v>-</v>
          </cell>
          <cell r="AG280" t="str">
            <v>-</v>
          </cell>
          <cell r="AH280" t="str">
            <v>-</v>
          </cell>
          <cell r="AI280" t="str">
            <v>-</v>
          </cell>
          <cell r="AK280" t="str">
            <v>-</v>
          </cell>
          <cell r="AL280" t="str">
            <v>-</v>
          </cell>
          <cell r="AM280" t="str">
            <v>CL</v>
          </cell>
          <cell r="AN280" t="str">
            <v>-</v>
          </cell>
          <cell r="AO280" t="str">
            <v>-</v>
          </cell>
          <cell r="AP280" t="str">
            <v>-</v>
          </cell>
          <cell r="AQ280" t="str">
            <v>-</v>
          </cell>
          <cell r="AR280" t="str">
            <v>-</v>
          </cell>
          <cell r="AS280" t="str">
            <v>-</v>
          </cell>
          <cell r="AT280" t="str">
            <v>Yes</v>
          </cell>
          <cell r="AU280" t="str">
            <v>-</v>
          </cell>
          <cell r="AV280" t="str">
            <v>Yes</v>
          </cell>
          <cell r="AW280" t="str">
            <v>Yes</v>
          </cell>
          <cell r="AX280" t="str">
            <v>Yes</v>
          </cell>
          <cell r="AY280" t="str">
            <v>Yes</v>
          </cell>
          <cell r="AZ280" t="str">
            <v>-</v>
          </cell>
          <cell r="BA280" t="str">
            <v>-</v>
          </cell>
          <cell r="BB280" t="str">
            <v>-</v>
          </cell>
          <cell r="BC280" t="str">
            <v>-</v>
          </cell>
          <cell r="BD280" t="str">
            <v>365</v>
          </cell>
          <cell r="BE280" t="str">
            <v>1</v>
          </cell>
          <cell r="BF280">
            <v>21.88</v>
          </cell>
          <cell r="BG280" t="str">
            <v>Bulk</v>
          </cell>
          <cell r="BH280" t="str">
            <v>-</v>
          </cell>
          <cell r="BI280" t="str">
            <v>-</v>
          </cell>
          <cell r="BJ280" t="str">
            <v>-</v>
          </cell>
          <cell r="BK280" t="str">
            <v>-</v>
          </cell>
          <cell r="BL280" t="str">
            <v>-</v>
          </cell>
          <cell r="BM280" t="str">
            <v>-</v>
          </cell>
          <cell r="BN280" t="str">
            <v>-</v>
          </cell>
          <cell r="BO280" t="str">
            <v>-</v>
          </cell>
          <cell r="BP280" t="str">
            <v>Previously Deleted</v>
          </cell>
        </row>
        <row r="281">
          <cell r="B281">
            <v>10000068131</v>
          </cell>
          <cell r="C281" t="str">
            <v>AdvancePierre™</v>
          </cell>
          <cell r="D281" t="str">
            <v>-</v>
          </cell>
          <cell r="E281">
            <v>130</v>
          </cell>
          <cell r="F281" t="str">
            <v>AdvancePierre™ Fully Cooked Whole Grain Breaded Country Fried Beef Steak, 3.79 oz</v>
          </cell>
          <cell r="G281" t="str">
            <v>Country Fried Breaded Beef Steak, 3.8 oz.</v>
          </cell>
          <cell r="H281" t="str">
            <v>WG</v>
          </cell>
          <cell r="I281" t="str">
            <v>-</v>
          </cell>
          <cell r="J281" t="str">
            <v/>
          </cell>
          <cell r="K281">
            <v>20.190000000000001</v>
          </cell>
          <cell r="L281">
            <v>85</v>
          </cell>
          <cell r="M281" t="str">
            <v>1 piece</v>
          </cell>
          <cell r="N281">
            <v>2</v>
          </cell>
          <cell r="O281">
            <v>1</v>
          </cell>
          <cell r="P281" t="str">
            <v>-</v>
          </cell>
          <cell r="Q281" t="str">
            <v>310</v>
          </cell>
          <cell r="R281" t="str">
            <v>19</v>
          </cell>
          <cell r="S281" t="str">
            <v>7</v>
          </cell>
          <cell r="T281" t="str">
            <v>380</v>
          </cell>
          <cell r="U281" t="str">
            <v>17</v>
          </cell>
          <cell r="V281" t="str">
            <v>16</v>
          </cell>
          <cell r="W281" t="str">
            <v>180</v>
          </cell>
          <cell r="X281" t="str">
            <v>1</v>
          </cell>
          <cell r="Y281" t="str">
            <v>50</v>
          </cell>
          <cell r="Z281" t="str">
            <v>2</v>
          </cell>
          <cell r="AA281" t="str">
            <v>0</v>
          </cell>
          <cell r="AB281" t="str">
            <v>Yes</v>
          </cell>
          <cell r="AC281" t="str">
            <v>-</v>
          </cell>
          <cell r="AE281" t="str">
            <v>-</v>
          </cell>
          <cell r="AF281" t="str">
            <v>-</v>
          </cell>
          <cell r="AG281" t="str">
            <v>-</v>
          </cell>
          <cell r="AH281" t="str">
            <v>-</v>
          </cell>
          <cell r="AI281" t="str">
            <v>-</v>
          </cell>
          <cell r="AJ281" t="str">
            <v>-</v>
          </cell>
          <cell r="AK281" t="str">
            <v>-</v>
          </cell>
          <cell r="AL281">
            <v>0</v>
          </cell>
          <cell r="AM281" t="str">
            <v>CL</v>
          </cell>
          <cell r="AN281">
            <v>10000009860</v>
          </cell>
          <cell r="AO281" t="str">
            <v>-</v>
          </cell>
          <cell r="AP281" t="str">
            <v>-</v>
          </cell>
          <cell r="AQ281" t="str">
            <v>Yes</v>
          </cell>
          <cell r="AR281" t="str">
            <v>Yes</v>
          </cell>
          <cell r="AS281" t="str">
            <v>-</v>
          </cell>
          <cell r="AT281" t="str">
            <v>Pending</v>
          </cell>
          <cell r="AU281" t="str">
            <v>-</v>
          </cell>
          <cell r="AV281" t="str">
            <v>-</v>
          </cell>
          <cell r="AW281" t="str">
            <v>-</v>
          </cell>
          <cell r="AX281" t="str">
            <v>-</v>
          </cell>
          <cell r="AY281" t="str">
            <v>Yes</v>
          </cell>
          <cell r="AZ281" t="str">
            <v>-</v>
          </cell>
          <cell r="BA281" t="str">
            <v>-</v>
          </cell>
          <cell r="BB281" t="str">
            <v>-</v>
          </cell>
          <cell r="BC281" t="str">
            <v>-</v>
          </cell>
          <cell r="BD281" t="str">
            <v>365</v>
          </cell>
          <cell r="BE281" t="str">
            <v>1</v>
          </cell>
          <cell r="BF281">
            <v>20.190000000000001</v>
          </cell>
          <cell r="BG281" t="str">
            <v>Bulk</v>
          </cell>
          <cell r="BH281" t="str">
            <v>-</v>
          </cell>
          <cell r="BI281" t="str">
            <v>-</v>
          </cell>
          <cell r="BJ281" t="str">
            <v>-</v>
          </cell>
          <cell r="BK281" t="str">
            <v>-</v>
          </cell>
          <cell r="BL281" t="str">
            <v>Yes</v>
          </cell>
          <cell r="BM281" t="str">
            <v>Yes</v>
          </cell>
          <cell r="BN281" t="str">
            <v>Yes</v>
          </cell>
          <cell r="BO281" t="str">
            <v>-</v>
          </cell>
          <cell r="BP281" t="str">
            <v>ACT</v>
          </cell>
        </row>
        <row r="282">
          <cell r="B282">
            <v>10703680928</v>
          </cell>
          <cell r="C282" t="str">
            <v>Tyson®</v>
          </cell>
          <cell r="D282" t="str">
            <v>-</v>
          </cell>
          <cell r="E282">
            <v>130</v>
          </cell>
          <cell r="F282" t="str">
            <v>Tyson® Fully Cooked, Whole Grain Breaded Golden Crispy Popcorn Chicken, 0.28 oz.</v>
          </cell>
          <cell r="G282" t="str">
            <v>Whole Grain Breaded Golden Crispy Popcorn Chicken, 0.28 oz.</v>
          </cell>
          <cell r="H282" t="str">
            <v>WG</v>
          </cell>
          <cell r="I282" t="str">
            <v>W/D</v>
          </cell>
          <cell r="J282" t="str">
            <v>100103 W/D</v>
          </cell>
          <cell r="K282">
            <v>32.79</v>
          </cell>
          <cell r="L282">
            <v>155</v>
          </cell>
          <cell r="M282" t="str">
            <v>12 pieces</v>
          </cell>
          <cell r="N282">
            <v>2</v>
          </cell>
          <cell r="O282">
            <v>1</v>
          </cell>
          <cell r="P282" t="str">
            <v>-</v>
          </cell>
          <cell r="Q282" t="str">
            <v>250</v>
          </cell>
          <cell r="R282" t="str">
            <v>15</v>
          </cell>
          <cell r="S282" t="str">
            <v>2.5</v>
          </cell>
          <cell r="T282" t="str">
            <v>380</v>
          </cell>
          <cell r="U282" t="str">
            <v>16</v>
          </cell>
          <cell r="V282" t="str">
            <v>15</v>
          </cell>
          <cell r="W282" t="str">
            <v>130</v>
          </cell>
          <cell r="X282" t="str">
            <v>0</v>
          </cell>
          <cell r="Y282" t="str">
            <v>25</v>
          </cell>
          <cell r="Z282" t="str">
            <v>3</v>
          </cell>
          <cell r="AA282" t="str">
            <v>1</v>
          </cell>
          <cell r="AB282" t="str">
            <v>Yes</v>
          </cell>
          <cell r="AC282" t="str">
            <v>KTKA</v>
          </cell>
          <cell r="AE282" t="str">
            <v>-</v>
          </cell>
          <cell r="AF282" t="str">
            <v>-</v>
          </cell>
          <cell r="AG282" t="str">
            <v>-</v>
          </cell>
          <cell r="AH282" t="str">
            <v>-</v>
          </cell>
          <cell r="AI282" t="str">
            <v>-</v>
          </cell>
          <cell r="AJ282" t="str">
            <v>-</v>
          </cell>
          <cell r="AK282" t="str">
            <v>-</v>
          </cell>
          <cell r="AL282">
            <v>0</v>
          </cell>
          <cell r="AM282" t="str">
            <v>SUB</v>
          </cell>
          <cell r="AN282" t="str">
            <v>-</v>
          </cell>
          <cell r="AO282" t="str">
            <v>-</v>
          </cell>
          <cell r="AP282" t="str">
            <v>-</v>
          </cell>
          <cell r="AQ282" t="str">
            <v>Yes</v>
          </cell>
          <cell r="AR282" t="str">
            <v>Yes</v>
          </cell>
          <cell r="AS282" t="str">
            <v>Yes</v>
          </cell>
          <cell r="AT282" t="str">
            <v>Yes</v>
          </cell>
          <cell r="AU282" t="str">
            <v>CRAU</v>
          </cell>
          <cell r="AV282" t="str">
            <v>Yes</v>
          </cell>
          <cell r="AW282" t="str">
            <v>-</v>
          </cell>
          <cell r="AX282" t="str">
            <v>-</v>
          </cell>
          <cell r="AY282" t="str">
            <v>Yes</v>
          </cell>
          <cell r="AZ282" t="str">
            <v>Yes</v>
          </cell>
          <cell r="BA282" t="str">
            <v>-</v>
          </cell>
          <cell r="BB282" t="str">
            <v>-</v>
          </cell>
          <cell r="BC282" t="str">
            <v>-</v>
          </cell>
          <cell r="BD282" t="str">
            <v>270</v>
          </cell>
          <cell r="BE282" t="str">
            <v>4</v>
          </cell>
          <cell r="BF282">
            <v>8.1974999999999998</v>
          </cell>
          <cell r="BG282" t="str">
            <v>Bulk</v>
          </cell>
          <cell r="BH282" t="str">
            <v>Yes</v>
          </cell>
          <cell r="BI282" t="str">
            <v>Yes</v>
          </cell>
          <cell r="BJ282" t="str">
            <v>Yes</v>
          </cell>
          <cell r="BK282" t="str">
            <v>Yes</v>
          </cell>
          <cell r="BL282" t="str">
            <v>Yes</v>
          </cell>
          <cell r="BM282" t="str">
            <v>Yes</v>
          </cell>
          <cell r="BN282" t="str">
            <v>Yes</v>
          </cell>
          <cell r="BO282" t="str">
            <v>Yes</v>
          </cell>
          <cell r="BP282" t="str">
            <v>ACT</v>
          </cell>
        </row>
        <row r="283">
          <cell r="B283">
            <v>10703780928</v>
          </cell>
          <cell r="C283" t="str">
            <v>Tyson®</v>
          </cell>
          <cell r="D283" t="str">
            <v>-</v>
          </cell>
          <cell r="E283">
            <v>130</v>
          </cell>
          <cell r="F283" t="str">
            <v>Tyson® Fully Cooked, Whole Grain Breaded Hot 'N Spicy Popcorn Chicken, 0.27 oz.</v>
          </cell>
          <cell r="G283" t="str">
            <v>Whole Grain Breaded Hot 'N Spicy Popcorn Chicken, 0.27 oz.</v>
          </cell>
          <cell r="H283" t="str">
            <v>WG</v>
          </cell>
          <cell r="I283" t="str">
            <v>W/D</v>
          </cell>
          <cell r="J283" t="str">
            <v>100103 W/D</v>
          </cell>
          <cell r="K283">
            <v>32.79</v>
          </cell>
          <cell r="L283">
            <v>159</v>
          </cell>
          <cell r="M283" t="str">
            <v>12 pieces</v>
          </cell>
          <cell r="N283">
            <v>2</v>
          </cell>
          <cell r="O283">
            <v>1</v>
          </cell>
          <cell r="P283" t="str">
            <v>-</v>
          </cell>
          <cell r="Q283" t="str">
            <v>250</v>
          </cell>
          <cell r="R283" t="str">
            <v>14</v>
          </cell>
          <cell r="S283" t="str">
            <v>2.5</v>
          </cell>
          <cell r="T283" t="str">
            <v>380</v>
          </cell>
          <cell r="U283" t="str">
            <v>16</v>
          </cell>
          <cell r="V283" t="str">
            <v>14</v>
          </cell>
          <cell r="W283" t="str">
            <v>0</v>
          </cell>
          <cell r="X283" t="str">
            <v>0</v>
          </cell>
          <cell r="Y283" t="str">
            <v>3</v>
          </cell>
          <cell r="Z283" t="str">
            <v>1</v>
          </cell>
          <cell r="AA283" t="str">
            <v/>
          </cell>
          <cell r="AB283" t="str">
            <v>Yes</v>
          </cell>
          <cell r="AC283" t="str">
            <v>KTKA</v>
          </cell>
          <cell r="AE283" t="str">
            <v>-</v>
          </cell>
          <cell r="AF283" t="str">
            <v>-</v>
          </cell>
          <cell r="AG283" t="str">
            <v>-</v>
          </cell>
          <cell r="AH283" t="str">
            <v>-</v>
          </cell>
          <cell r="AI283" t="str">
            <v>-</v>
          </cell>
          <cell r="AJ283" t="str">
            <v>-</v>
          </cell>
          <cell r="AK283" t="str">
            <v>-</v>
          </cell>
          <cell r="AL283">
            <v>0</v>
          </cell>
          <cell r="AM283" t="str">
            <v>SUB</v>
          </cell>
          <cell r="AN283" t="str">
            <v>-</v>
          </cell>
          <cell r="AO283" t="str">
            <v>-</v>
          </cell>
          <cell r="AP283" t="str">
            <v>-</v>
          </cell>
          <cell r="AQ283" t="str">
            <v>Yes</v>
          </cell>
          <cell r="AR283" t="str">
            <v>Yes</v>
          </cell>
          <cell r="AS283" t="str">
            <v>Yes</v>
          </cell>
          <cell r="AT283" t="str">
            <v>Yes</v>
          </cell>
          <cell r="AU283" t="str">
            <v>CRAU</v>
          </cell>
          <cell r="AV283" t="str">
            <v>Yes</v>
          </cell>
          <cell r="AW283" t="str">
            <v>-</v>
          </cell>
          <cell r="AX283" t="str">
            <v>-</v>
          </cell>
          <cell r="AY283" t="str">
            <v>Yes</v>
          </cell>
          <cell r="AZ283" t="str">
            <v>Yes</v>
          </cell>
          <cell r="BA283" t="str">
            <v>-</v>
          </cell>
          <cell r="BB283" t="str">
            <v>-</v>
          </cell>
          <cell r="BC283" t="str">
            <v>-</v>
          </cell>
          <cell r="BD283" t="str">
            <v>270</v>
          </cell>
          <cell r="BE283" t="str">
            <v>4</v>
          </cell>
          <cell r="BF283">
            <v>8.1974999999999998</v>
          </cell>
          <cell r="BG283" t="str">
            <v>Bulk</v>
          </cell>
          <cell r="BH283" t="str">
            <v>Yes</v>
          </cell>
          <cell r="BI283" t="str">
            <v>Yes</v>
          </cell>
          <cell r="BJ283" t="str">
            <v>-</v>
          </cell>
          <cell r="BK283" t="str">
            <v>-</v>
          </cell>
          <cell r="BL283" t="str">
            <v>-</v>
          </cell>
          <cell r="BM283" t="str">
            <v>-</v>
          </cell>
          <cell r="BN283" t="str">
            <v>-</v>
          </cell>
          <cell r="BO283" t="str">
            <v>-</v>
          </cell>
          <cell r="BP283" t="str">
            <v>ACT</v>
          </cell>
        </row>
        <row r="284">
          <cell r="B284">
            <v>10363650928</v>
          </cell>
          <cell r="C284" t="str">
            <v>Tyson®</v>
          </cell>
          <cell r="D284" t="str">
            <v>-</v>
          </cell>
          <cell r="E284">
            <v>130</v>
          </cell>
          <cell r="F284" t="str">
            <v>Tyson® Whole Grain Battered Chicken Corn Dogs, 4.0 oz.</v>
          </cell>
          <cell r="G284" t="str">
            <v>Chicken Corn Dogs, 4.0 oz.</v>
          </cell>
          <cell r="H284" t="str">
            <v>WG</v>
          </cell>
          <cell r="I284" t="str">
            <v>Dark</v>
          </cell>
          <cell r="J284" t="str">
            <v>100103D</v>
          </cell>
          <cell r="K284">
            <v>12</v>
          </cell>
          <cell r="L284">
            <v>48</v>
          </cell>
          <cell r="M284" t="str">
            <v>1 Corn Dog</v>
          </cell>
          <cell r="N284">
            <v>2</v>
          </cell>
          <cell r="O284">
            <v>2</v>
          </cell>
          <cell r="P284" t="str">
            <v>-</v>
          </cell>
          <cell r="Q284" t="str">
            <v>300</v>
          </cell>
          <cell r="R284" t="str">
            <v>15</v>
          </cell>
          <cell r="S284" t="str">
            <v>3.5</v>
          </cell>
          <cell r="T284" t="str">
            <v>380</v>
          </cell>
          <cell r="U284" t="str">
            <v>26</v>
          </cell>
          <cell r="V284" t="str">
            <v>13</v>
          </cell>
          <cell r="W284" t="str">
            <v>140</v>
          </cell>
          <cell r="X284" t="str">
            <v>0</v>
          </cell>
          <cell r="Y284" t="str">
            <v>50</v>
          </cell>
          <cell r="Z284" t="str">
            <v>1</v>
          </cell>
          <cell r="AA284" t="str">
            <v>8</v>
          </cell>
          <cell r="AB284" t="str">
            <v>Yes</v>
          </cell>
          <cell r="AC284" t="str">
            <v>-</v>
          </cell>
          <cell r="AE284" t="str">
            <v>-</v>
          </cell>
          <cell r="AF284" t="str">
            <v>-</v>
          </cell>
          <cell r="AG284" t="str">
            <v>-</v>
          </cell>
          <cell r="AH284" t="str">
            <v>-</v>
          </cell>
          <cell r="AI284" t="str">
            <v>-</v>
          </cell>
          <cell r="AJ284" t="str">
            <v>-</v>
          </cell>
          <cell r="AK284" t="str">
            <v>-</v>
          </cell>
          <cell r="AL284" t="str">
            <v>X</v>
          </cell>
          <cell r="AM284" t="str">
            <v>SUB</v>
          </cell>
          <cell r="AN284" t="str">
            <v>-</v>
          </cell>
          <cell r="AO284" t="str">
            <v>-</v>
          </cell>
          <cell r="AP284" t="str">
            <v>-</v>
          </cell>
          <cell r="AQ284" t="str">
            <v>Yes</v>
          </cell>
          <cell r="AR284" t="str">
            <v>Yes</v>
          </cell>
          <cell r="AS284" t="str">
            <v>Yes</v>
          </cell>
          <cell r="AT284" t="str">
            <v>Yes</v>
          </cell>
          <cell r="AU284" t="str">
            <v>-</v>
          </cell>
          <cell r="AV284" t="str">
            <v>Yes</v>
          </cell>
          <cell r="AW284" t="str">
            <v>Yes</v>
          </cell>
          <cell r="AX284" t="str">
            <v>Yes</v>
          </cell>
          <cell r="AY284" t="str">
            <v>Yes</v>
          </cell>
          <cell r="AZ284" t="str">
            <v>-</v>
          </cell>
          <cell r="BA284" t="str">
            <v>-</v>
          </cell>
          <cell r="BB284" t="str">
            <v>-</v>
          </cell>
          <cell r="BC284" t="str">
            <v>-</v>
          </cell>
          <cell r="BD284" t="str">
            <v>365</v>
          </cell>
          <cell r="BE284" t="str">
            <v>1</v>
          </cell>
          <cell r="BF284">
            <v>12</v>
          </cell>
          <cell r="BG284" t="str">
            <v>Bulk</v>
          </cell>
          <cell r="BH284" t="str">
            <v>-</v>
          </cell>
          <cell r="BI284" t="str">
            <v>Yes</v>
          </cell>
          <cell r="BJ284" t="str">
            <v>Yes</v>
          </cell>
          <cell r="BK284" t="str">
            <v>Yes</v>
          </cell>
          <cell r="BL284" t="str">
            <v>-</v>
          </cell>
          <cell r="BM284" t="str">
            <v>-</v>
          </cell>
          <cell r="BN284" t="str">
            <v>Yes</v>
          </cell>
          <cell r="BO284" t="str">
            <v>Yes</v>
          </cell>
          <cell r="BP284" t="str">
            <v>ACT</v>
          </cell>
        </row>
        <row r="285">
          <cell r="B285">
            <v>10383000928</v>
          </cell>
          <cell r="C285" t="str">
            <v>Tyson®</v>
          </cell>
          <cell r="D285" t="str">
            <v>Red LabelTM</v>
          </cell>
          <cell r="E285">
            <v>100</v>
          </cell>
          <cell r="F285" t="str">
            <v>Tyson® Red Label™ Premium Grilled Whole Muscle Filets, 3 oz.</v>
          </cell>
          <cell r="G285" t="str">
            <v>Red Label™ Premium Grilled Whole Muscle Filets, 3 oz.</v>
          </cell>
          <cell r="H285" t="str">
            <v>-</v>
          </cell>
          <cell r="I285" t="str">
            <v>White</v>
          </cell>
          <cell r="J285" t="str">
            <v>100103W</v>
          </cell>
          <cell r="K285">
            <v>10</v>
          </cell>
          <cell r="L285" t="str">
            <v>46-64,   avg 54</v>
          </cell>
          <cell r="M285" t="str">
            <v>1 piece</v>
          </cell>
          <cell r="N285">
            <v>2.5</v>
          </cell>
          <cell r="O285" t="str">
            <v>-</v>
          </cell>
          <cell r="P285" t="str">
            <v>-</v>
          </cell>
          <cell r="Q285" t="str">
            <v>120</v>
          </cell>
          <cell r="R285" t="str">
            <v>2.5</v>
          </cell>
          <cell r="S285" t="str">
            <v>0.5</v>
          </cell>
          <cell r="T285" t="str">
            <v>390</v>
          </cell>
          <cell r="U285" t="str">
            <v>1</v>
          </cell>
          <cell r="V285" t="str">
            <v>23</v>
          </cell>
          <cell r="W285" t="str">
            <v>25</v>
          </cell>
          <cell r="X285" t="str">
            <v>0</v>
          </cell>
          <cell r="Y285" t="str">
            <v>60</v>
          </cell>
          <cell r="Z285" t="str">
            <v>0</v>
          </cell>
          <cell r="AA285" t="str">
            <v>0</v>
          </cell>
          <cell r="AB285" t="str">
            <v/>
          </cell>
          <cell r="AC285" t="str">
            <v>-</v>
          </cell>
          <cell r="AE285" t="str">
            <v>-</v>
          </cell>
          <cell r="AF285" t="str">
            <v>-</v>
          </cell>
          <cell r="AG285" t="str">
            <v>-</v>
          </cell>
          <cell r="AH285" t="str">
            <v>-</v>
          </cell>
          <cell r="AI285" t="str">
            <v>-</v>
          </cell>
          <cell r="AJ285" t="str">
            <v>-</v>
          </cell>
          <cell r="AK285" t="str">
            <v>-</v>
          </cell>
          <cell r="AL285" t="str">
            <v>-</v>
          </cell>
          <cell r="AM285" t="str">
            <v>SUB</v>
          </cell>
          <cell r="AN285" t="str">
            <v>-</v>
          </cell>
          <cell r="AO285" t="str">
            <v>SS</v>
          </cell>
          <cell r="AP285" t="str">
            <v>-</v>
          </cell>
          <cell r="AQ285" t="str">
            <v>-</v>
          </cell>
          <cell r="AR285" t="str">
            <v>-</v>
          </cell>
          <cell r="AS285" t="str">
            <v>-</v>
          </cell>
          <cell r="AT285" t="str">
            <v>Yes</v>
          </cell>
          <cell r="AU285" t="str">
            <v>-</v>
          </cell>
          <cell r="AV285" t="str">
            <v>-</v>
          </cell>
          <cell r="AW285" t="str">
            <v>-</v>
          </cell>
          <cell r="AX285" t="str">
            <v>-</v>
          </cell>
          <cell r="AY285" t="str">
            <v>-</v>
          </cell>
          <cell r="AZ285" t="str">
            <v>-</v>
          </cell>
          <cell r="BA285" t="str">
            <v>Yes</v>
          </cell>
          <cell r="BB285" t="str">
            <v>-</v>
          </cell>
          <cell r="BC285" t="str">
            <v>-</v>
          </cell>
          <cell r="BD285" t="str">
            <v>365</v>
          </cell>
          <cell r="BE285" t="str">
            <v>2</v>
          </cell>
          <cell r="BF285">
            <v>5</v>
          </cell>
          <cell r="BG285" t="str">
            <v>Bulk</v>
          </cell>
          <cell r="BH285" t="str">
            <v>-</v>
          </cell>
          <cell r="BI285" t="str">
            <v>-</v>
          </cell>
          <cell r="BJ285" t="str">
            <v>-</v>
          </cell>
          <cell r="BK285" t="str">
            <v>-</v>
          </cell>
          <cell r="BL285" t="str">
            <v>-</v>
          </cell>
          <cell r="BM285" t="str">
            <v>-</v>
          </cell>
          <cell r="BN285" t="str">
            <v>-</v>
          </cell>
          <cell r="BO285" t="str">
            <v>-</v>
          </cell>
          <cell r="BP285" t="str">
            <v>ACT</v>
          </cell>
        </row>
        <row r="286">
          <cell r="B286">
            <v>10383500928</v>
          </cell>
          <cell r="C286" t="str">
            <v>Tyson®</v>
          </cell>
          <cell r="D286" t="str">
            <v>Red LabelTM</v>
          </cell>
          <cell r="E286">
            <v>100</v>
          </cell>
          <cell r="F286" t="str">
            <v>Tyson® Red Label™ Whole Muscle Grilled Chicken Filets, 3 oz.</v>
          </cell>
          <cell r="G286" t="str">
            <v>Red Label™ Whole Muscle Grilled Chicken Filets, 3 oz.</v>
          </cell>
          <cell r="H286" t="str">
            <v>-</v>
          </cell>
          <cell r="I286" t="str">
            <v>White</v>
          </cell>
          <cell r="J286" t="str">
            <v>100103W</v>
          </cell>
          <cell r="K286">
            <v>10</v>
          </cell>
          <cell r="L286" t="str">
            <v>46-64,    avg 54</v>
          </cell>
          <cell r="M286" t="str">
            <v>1 piece</v>
          </cell>
          <cell r="N286">
            <v>2.25</v>
          </cell>
          <cell r="O286" t="str">
            <v>-</v>
          </cell>
          <cell r="P286" t="str">
            <v>-</v>
          </cell>
          <cell r="Q286" t="str">
            <v>120</v>
          </cell>
          <cell r="R286" t="str">
            <v>2.5</v>
          </cell>
          <cell r="S286" t="str">
            <v>0.5</v>
          </cell>
          <cell r="T286" t="str">
            <v>390</v>
          </cell>
          <cell r="U286" t="str">
            <v>1</v>
          </cell>
          <cell r="V286" t="str">
            <v>23</v>
          </cell>
          <cell r="W286" t="str">
            <v>25</v>
          </cell>
          <cell r="X286" t="str">
            <v>0</v>
          </cell>
          <cell r="Y286" t="str">
            <v>60</v>
          </cell>
          <cell r="Z286" t="str">
            <v>0</v>
          </cell>
          <cell r="AA286" t="str">
            <v>0</v>
          </cell>
          <cell r="AB286" t="str">
            <v/>
          </cell>
          <cell r="AC286" t="str">
            <v>-</v>
          </cell>
          <cell r="AE286" t="str">
            <v>-</v>
          </cell>
          <cell r="AF286" t="str">
            <v>-</v>
          </cell>
          <cell r="AG286" t="str">
            <v>-</v>
          </cell>
          <cell r="AH286" t="str">
            <v>-</v>
          </cell>
          <cell r="AI286" t="str">
            <v>-</v>
          </cell>
          <cell r="AJ286" t="str">
            <v>-</v>
          </cell>
          <cell r="AK286" t="str">
            <v>-</v>
          </cell>
          <cell r="AL286">
            <v>0</v>
          </cell>
          <cell r="AM286" t="str">
            <v>SUB</v>
          </cell>
          <cell r="AN286" t="str">
            <v>-</v>
          </cell>
          <cell r="AO286" t="str">
            <v>SS</v>
          </cell>
          <cell r="AP286" t="str">
            <v>-</v>
          </cell>
          <cell r="AQ286" t="str">
            <v>-</v>
          </cell>
          <cell r="AR286" t="str">
            <v>-</v>
          </cell>
          <cell r="AS286" t="str">
            <v>-</v>
          </cell>
          <cell r="AT286" t="str">
            <v>Yes</v>
          </cell>
          <cell r="AU286" t="str">
            <v>-</v>
          </cell>
          <cell r="AV286" t="str">
            <v>-</v>
          </cell>
          <cell r="AW286" t="str">
            <v>-</v>
          </cell>
          <cell r="AX286" t="str">
            <v>-</v>
          </cell>
          <cell r="AY286" t="str">
            <v>-</v>
          </cell>
          <cell r="AZ286" t="str">
            <v>-</v>
          </cell>
          <cell r="BA286" t="str">
            <v>Yes</v>
          </cell>
          <cell r="BB286" t="str">
            <v>-</v>
          </cell>
          <cell r="BC286" t="str">
            <v>-</v>
          </cell>
          <cell r="BD286" t="str">
            <v>365</v>
          </cell>
          <cell r="BE286" t="str">
            <v>2</v>
          </cell>
          <cell r="BF286">
            <v>5</v>
          </cell>
          <cell r="BG286" t="str">
            <v>Bulk</v>
          </cell>
          <cell r="BH286" t="str">
            <v>-</v>
          </cell>
          <cell r="BI286" t="str">
            <v>-</v>
          </cell>
          <cell r="BJ286" t="str">
            <v>-</v>
          </cell>
          <cell r="BK286" t="str">
            <v>-</v>
          </cell>
          <cell r="BL286" t="str">
            <v>-</v>
          </cell>
          <cell r="BM286" t="str">
            <v>-</v>
          </cell>
          <cell r="BN286" t="str">
            <v>-</v>
          </cell>
          <cell r="BO286" t="str">
            <v>-</v>
          </cell>
          <cell r="BP286" t="str">
            <v>ACT</v>
          </cell>
        </row>
        <row r="287">
          <cell r="B287">
            <v>10000069010</v>
          </cell>
          <cell r="C287" t="str">
            <v>AdvancePierre™</v>
          </cell>
          <cell r="D287" t="str">
            <v>Smart Picks™</v>
          </cell>
          <cell r="E287">
            <v>130</v>
          </cell>
          <cell r="F287" t="str">
            <v>AdvancePierre™ Breaded Beef Pattie, 3.8 oz.</v>
          </cell>
          <cell r="G287" t="str">
            <v>Breaded Beef Pattie, 3.8 oz.</v>
          </cell>
          <cell r="H287" t="str">
            <v>WG</v>
          </cell>
          <cell r="I287" t="str">
            <v>-</v>
          </cell>
          <cell r="J287" t="str">
            <v>100154 / 100155</v>
          </cell>
          <cell r="K287">
            <v>29.93</v>
          </cell>
          <cell r="L287">
            <v>126</v>
          </cell>
          <cell r="M287" t="str">
            <v>1 piece</v>
          </cell>
          <cell r="N287">
            <v>2</v>
          </cell>
          <cell r="O287">
            <v>1.25</v>
          </cell>
          <cell r="P287" t="str">
            <v>-</v>
          </cell>
          <cell r="Q287" t="str">
            <v>300</v>
          </cell>
          <cell r="R287" t="str">
            <v>19</v>
          </cell>
          <cell r="S287" t="str">
            <v>4.5</v>
          </cell>
          <cell r="T287" t="str">
            <v>310</v>
          </cell>
          <cell r="U287" t="str">
            <v>19</v>
          </cell>
          <cell r="V287" t="str">
            <v>15</v>
          </cell>
          <cell r="W287" t="str">
            <v>170</v>
          </cell>
          <cell r="X287" t="str">
            <v>0</v>
          </cell>
          <cell r="Y287" t="str">
            <v>35</v>
          </cell>
          <cell r="Z287" t="str">
            <v>3</v>
          </cell>
          <cell r="AA287" t="str">
            <v>2</v>
          </cell>
          <cell r="AB287" t="str">
            <v>Yes</v>
          </cell>
          <cell r="AC287" t="str">
            <v>-</v>
          </cell>
          <cell r="AE287" t="str">
            <v>-</v>
          </cell>
          <cell r="AF287" t="str">
            <v>-</v>
          </cell>
          <cell r="AG287" t="str">
            <v>-</v>
          </cell>
          <cell r="AH287" t="str">
            <v>-</v>
          </cell>
          <cell r="AI287" t="str">
            <v>-</v>
          </cell>
          <cell r="AK287" t="str">
            <v>-</v>
          </cell>
          <cell r="AL287" t="str">
            <v>-</v>
          </cell>
          <cell r="AM287" t="str">
            <v>CY</v>
          </cell>
          <cell r="AN287">
            <v>10000019223</v>
          </cell>
          <cell r="AO287" t="str">
            <v>-</v>
          </cell>
          <cell r="AP287" t="str">
            <v>-</v>
          </cell>
          <cell r="AQ287" t="str">
            <v>-</v>
          </cell>
          <cell r="AR287" t="str">
            <v>-</v>
          </cell>
          <cell r="AS287" t="str">
            <v>-</v>
          </cell>
          <cell r="AT287" t="str">
            <v>Yes</v>
          </cell>
          <cell r="AU287" t="str">
            <v>-</v>
          </cell>
          <cell r="AV287" t="str">
            <v>Yes</v>
          </cell>
          <cell r="AW287" t="str">
            <v>-</v>
          </cell>
          <cell r="AX287" t="str">
            <v>-</v>
          </cell>
          <cell r="AY287" t="str">
            <v>Yes</v>
          </cell>
          <cell r="AZ287" t="str">
            <v>-</v>
          </cell>
          <cell r="BA287" t="str">
            <v>-</v>
          </cell>
          <cell r="BB287" t="str">
            <v>-</v>
          </cell>
          <cell r="BC287" t="str">
            <v>-</v>
          </cell>
          <cell r="BD287" t="str">
            <v>455</v>
          </cell>
          <cell r="BE287" t="str">
            <v>6</v>
          </cell>
          <cell r="BF287">
            <v>4.9883333333333333</v>
          </cell>
          <cell r="BG287" t="str">
            <v>Bulk</v>
          </cell>
          <cell r="BH287" t="str">
            <v>-</v>
          </cell>
          <cell r="BI287" t="str">
            <v>-</v>
          </cell>
          <cell r="BJ287" t="str">
            <v>-</v>
          </cell>
          <cell r="BK287" t="str">
            <v>-</v>
          </cell>
          <cell r="BL287" t="str">
            <v>-</v>
          </cell>
          <cell r="BM287" t="str">
            <v>-</v>
          </cell>
          <cell r="BN287" t="str">
            <v>-</v>
          </cell>
          <cell r="BO287" t="str">
            <v>-</v>
          </cell>
          <cell r="BP287" t="str">
            <v>DNB SY22-23</v>
          </cell>
        </row>
        <row r="288">
          <cell r="B288">
            <v>10000016901</v>
          </cell>
          <cell r="C288" t="str">
            <v>AdvancePierre™</v>
          </cell>
          <cell r="D288" t="str">
            <v>Smart Picks™</v>
          </cell>
          <cell r="E288">
            <v>130</v>
          </cell>
          <cell r="F288" t="str">
            <v>AdvancePierre™ Breaded Beef Finger, 3.88 oz.</v>
          </cell>
          <cell r="G288" t="str">
            <v>Breaded Beef Fingers, 0.97 oz.</v>
          </cell>
          <cell r="H288" t="str">
            <v>WG</v>
          </cell>
          <cell r="I288" t="str">
            <v>-</v>
          </cell>
          <cell r="J288" t="str">
            <v>100154 / 100155</v>
          </cell>
          <cell r="K288">
            <v>30</v>
          </cell>
          <cell r="L288">
            <v>124</v>
          </cell>
          <cell r="M288" t="str">
            <v>4 pieces</v>
          </cell>
          <cell r="N288">
            <v>2</v>
          </cell>
          <cell r="O288">
            <v>1</v>
          </cell>
          <cell r="P288" t="str">
            <v>-</v>
          </cell>
          <cell r="Q288" t="str">
            <v>310</v>
          </cell>
          <cell r="R288" t="str">
            <v>19</v>
          </cell>
          <cell r="S288" t="str">
            <v>5</v>
          </cell>
          <cell r="T288" t="str">
            <v>310</v>
          </cell>
          <cell r="U288" t="str">
            <v>19</v>
          </cell>
          <cell r="V288" t="str">
            <v>15</v>
          </cell>
          <cell r="W288" t="str">
            <v>170</v>
          </cell>
          <cell r="X288" t="str">
            <v>0</v>
          </cell>
          <cell r="Y288" t="str">
            <v>35</v>
          </cell>
          <cell r="Z288" t="str">
            <v>3</v>
          </cell>
          <cell r="AA288" t="str">
            <v>2</v>
          </cell>
          <cell r="AB288" t="str">
            <v>Yes</v>
          </cell>
          <cell r="AC288" t="str">
            <v>-</v>
          </cell>
          <cell r="AE288" t="str">
            <v>-</v>
          </cell>
          <cell r="AF288" t="str">
            <v>-</v>
          </cell>
          <cell r="AG288" t="str">
            <v>-</v>
          </cell>
          <cell r="AH288" t="str">
            <v>-</v>
          </cell>
          <cell r="AI288" t="str">
            <v>-</v>
          </cell>
          <cell r="AK288" t="str">
            <v>-</v>
          </cell>
          <cell r="AL288" t="str">
            <v>-</v>
          </cell>
          <cell r="AM288" t="str">
            <v>CY</v>
          </cell>
          <cell r="AN288">
            <v>10000068012</v>
          </cell>
          <cell r="AO288" t="str">
            <v>-</v>
          </cell>
          <cell r="AP288" t="str">
            <v>-</v>
          </cell>
          <cell r="AQ288" t="str">
            <v>-</v>
          </cell>
          <cell r="AR288" t="str">
            <v>-</v>
          </cell>
          <cell r="AS288" t="str">
            <v>-</v>
          </cell>
          <cell r="AT288" t="str">
            <v>Yes</v>
          </cell>
          <cell r="AU288" t="str">
            <v>-</v>
          </cell>
          <cell r="AV288" t="str">
            <v>Yes</v>
          </cell>
          <cell r="AW288" t="str">
            <v>-</v>
          </cell>
          <cell r="AX288" t="str">
            <v>-</v>
          </cell>
          <cell r="AY288" t="str">
            <v>Yes</v>
          </cell>
          <cell r="AZ288" t="str">
            <v>-</v>
          </cell>
          <cell r="BA288" t="str">
            <v>-</v>
          </cell>
          <cell r="BB288" t="str">
            <v>-</v>
          </cell>
          <cell r="BC288" t="str">
            <v>-</v>
          </cell>
          <cell r="BD288" t="str">
            <v>455</v>
          </cell>
          <cell r="BE288" t="str">
            <v>5</v>
          </cell>
          <cell r="BF288">
            <v>6</v>
          </cell>
          <cell r="BG288" t="str">
            <v>Bulk</v>
          </cell>
          <cell r="BH288" t="str">
            <v>-</v>
          </cell>
          <cell r="BI288" t="str">
            <v>-</v>
          </cell>
          <cell r="BJ288" t="str">
            <v>-</v>
          </cell>
          <cell r="BK288" t="str">
            <v>-</v>
          </cell>
          <cell r="BL288" t="str">
            <v>-</v>
          </cell>
          <cell r="BM288" t="str">
            <v>-</v>
          </cell>
          <cell r="BN288" t="str">
            <v>-</v>
          </cell>
          <cell r="BO288" t="str">
            <v>-</v>
          </cell>
          <cell r="BP288" t="str">
            <v>DNB SY22-23</v>
          </cell>
        </row>
        <row r="289">
          <cell r="B289">
            <v>10000003953</v>
          </cell>
          <cell r="C289" t="str">
            <v>Pierre®</v>
          </cell>
          <cell r="D289" t="str">
            <v>-</v>
          </cell>
          <cell r="E289">
            <v>130</v>
          </cell>
          <cell r="F289" t="str">
            <v>AdvancePierre™ Fully Cooked Flamebroiled Rib Shaped Beef Pattie with BBQ Sauce, 3.00 oz</v>
          </cell>
          <cell r="G289" t="str">
            <v>Beef Rib Pattie with BBQ Sauce, 3.0 oz.</v>
          </cell>
          <cell r="H289" t="str">
            <v>-</v>
          </cell>
          <cell r="I289" t="str">
            <v>-</v>
          </cell>
          <cell r="J289" t="str">
            <v/>
          </cell>
          <cell r="K289">
            <v>18.75</v>
          </cell>
          <cell r="L289">
            <v>100</v>
          </cell>
          <cell r="M289" t="str">
            <v>1 piece</v>
          </cell>
          <cell r="N289">
            <v>2</v>
          </cell>
          <cell r="O289" t="str">
            <v>-</v>
          </cell>
          <cell r="P289" t="str">
            <v>-</v>
          </cell>
          <cell r="Q289" t="str">
            <v>170</v>
          </cell>
          <cell r="R289" t="str">
            <v>9</v>
          </cell>
          <cell r="S289" t="str">
            <v>3.5</v>
          </cell>
          <cell r="T289" t="str">
            <v>310</v>
          </cell>
          <cell r="U289" t="str">
            <v>9</v>
          </cell>
          <cell r="V289" t="str">
            <v>12</v>
          </cell>
          <cell r="W289" t="str">
            <v>80</v>
          </cell>
          <cell r="X289" t="str">
            <v>0</v>
          </cell>
          <cell r="Y289" t="str">
            <v>30</v>
          </cell>
          <cell r="Z289" t="str">
            <v>1</v>
          </cell>
          <cell r="AA289" t="str">
            <v>7</v>
          </cell>
          <cell r="AB289" t="str">
            <v>Yes</v>
          </cell>
          <cell r="AC289" t="str">
            <v>-</v>
          </cell>
          <cell r="AE289" t="str">
            <v>-</v>
          </cell>
          <cell r="AF289" t="str">
            <v>-</v>
          </cell>
          <cell r="AG289" t="str">
            <v>-</v>
          </cell>
          <cell r="AH289" t="str">
            <v>-</v>
          </cell>
          <cell r="AI289" t="str">
            <v>-</v>
          </cell>
          <cell r="AK289" t="str">
            <v>-</v>
          </cell>
          <cell r="AL289" t="str">
            <v>-</v>
          </cell>
          <cell r="AM289" t="str">
            <v>CL</v>
          </cell>
          <cell r="AN289">
            <v>10000013753</v>
          </cell>
          <cell r="AO289" t="str">
            <v>-</v>
          </cell>
          <cell r="AP289" t="str">
            <v>-</v>
          </cell>
          <cell r="AQ289" t="str">
            <v>-</v>
          </cell>
          <cell r="AR289" t="str">
            <v>-</v>
          </cell>
          <cell r="AS289" t="str">
            <v>-</v>
          </cell>
          <cell r="AT289" t="str">
            <v>No</v>
          </cell>
          <cell r="AU289" t="str">
            <v>-</v>
          </cell>
          <cell r="AV289" t="str">
            <v>Yes</v>
          </cell>
          <cell r="AW289" t="str">
            <v>-</v>
          </cell>
          <cell r="AX289" t="str">
            <v>Yes</v>
          </cell>
          <cell r="AY289" t="str">
            <v>Yes</v>
          </cell>
          <cell r="AZ289" t="str">
            <v>-</v>
          </cell>
          <cell r="BA289" t="str">
            <v>-</v>
          </cell>
          <cell r="BB289" t="str">
            <v>-</v>
          </cell>
          <cell r="BC289" t="str">
            <v>-</v>
          </cell>
          <cell r="BD289" t="str">
            <v>365</v>
          </cell>
          <cell r="BE289" t="str">
            <v>100</v>
          </cell>
          <cell r="BF289">
            <v>0.1875</v>
          </cell>
          <cell r="BG289" t="str">
            <v>Bulk</v>
          </cell>
          <cell r="BH289" t="str">
            <v>-</v>
          </cell>
          <cell r="BI289" t="str">
            <v>-</v>
          </cell>
          <cell r="BJ289" t="str">
            <v>-</v>
          </cell>
          <cell r="BK289" t="str">
            <v>-</v>
          </cell>
          <cell r="BL289" t="str">
            <v>-</v>
          </cell>
          <cell r="BM289" t="str">
            <v>-</v>
          </cell>
          <cell r="BN289" t="str">
            <v>-</v>
          </cell>
          <cell r="BO289" t="str">
            <v>-</v>
          </cell>
          <cell r="BP289" t="str">
            <v>DNB SY21-22</v>
          </cell>
        </row>
        <row r="290">
          <cell r="B290">
            <v>10000005887</v>
          </cell>
          <cell r="C290" t="str">
            <v>CLASSICS</v>
          </cell>
          <cell r="D290" t="str">
            <v>-</v>
          </cell>
          <cell r="E290">
            <v>130</v>
          </cell>
          <cell r="F290" t="str">
            <v>AdvancePierre™ Fully Cooked Flamebroiled Rib Shaped Pork Pattie with BBQ Sauce, 3.00 oz</v>
          </cell>
          <cell r="G290" t="str">
            <v>Pork Rib Pattie with BBQ Sauce, 3.0 oz.</v>
          </cell>
          <cell r="H290" t="str">
            <v>-</v>
          </cell>
          <cell r="I290" t="str">
            <v>-</v>
          </cell>
          <cell r="J290" t="str">
            <v/>
          </cell>
          <cell r="K290">
            <v>18.75</v>
          </cell>
          <cell r="L290">
            <v>100</v>
          </cell>
          <cell r="M290" t="str">
            <v>1 piece</v>
          </cell>
          <cell r="N290">
            <v>2</v>
          </cell>
          <cell r="O290" t="str">
            <v>-</v>
          </cell>
          <cell r="P290" t="str">
            <v>-</v>
          </cell>
          <cell r="Q290" t="str">
            <v>190</v>
          </cell>
          <cell r="R290" t="str">
            <v>12</v>
          </cell>
          <cell r="S290" t="str">
            <v>4</v>
          </cell>
          <cell r="T290" t="str">
            <v>310</v>
          </cell>
          <cell r="U290" t="str">
            <v>8</v>
          </cell>
          <cell r="V290" t="str">
            <v>13</v>
          </cell>
          <cell r="W290" t="str">
            <v>100</v>
          </cell>
          <cell r="X290" t="str">
            <v>0</v>
          </cell>
          <cell r="Y290" t="str">
            <v>40</v>
          </cell>
          <cell r="Z290" t="str">
            <v>1</v>
          </cell>
          <cell r="AA290" t="str">
            <v>6</v>
          </cell>
          <cell r="AB290" t="str">
            <v>Yes</v>
          </cell>
          <cell r="AC290" t="str">
            <v>-</v>
          </cell>
          <cell r="AE290" t="str">
            <v>-</v>
          </cell>
          <cell r="AF290" t="str">
            <v>-</v>
          </cell>
          <cell r="AG290" t="str">
            <v>-</v>
          </cell>
          <cell r="AH290" t="str">
            <v>-</v>
          </cell>
          <cell r="AI290" t="str">
            <v>-</v>
          </cell>
          <cell r="AK290" t="str">
            <v>-</v>
          </cell>
          <cell r="AL290" t="str">
            <v>-</v>
          </cell>
          <cell r="AM290" t="str">
            <v>CL</v>
          </cell>
          <cell r="AN290" t="str">
            <v>-</v>
          </cell>
          <cell r="AO290" t="str">
            <v>-</v>
          </cell>
          <cell r="AP290" t="str">
            <v>-</v>
          </cell>
          <cell r="AQ290" t="str">
            <v>-</v>
          </cell>
          <cell r="AR290" t="str">
            <v>-</v>
          </cell>
          <cell r="AS290" t="str">
            <v>-</v>
          </cell>
          <cell r="AT290" t="str">
            <v>No</v>
          </cell>
          <cell r="AU290" t="str">
            <v>-</v>
          </cell>
          <cell r="AV290" t="str">
            <v>Yes</v>
          </cell>
          <cell r="AW290" t="str">
            <v>-</v>
          </cell>
          <cell r="AX290" t="str">
            <v>Yes</v>
          </cell>
          <cell r="AY290" t="str">
            <v>Yes</v>
          </cell>
          <cell r="AZ290" t="str">
            <v>-</v>
          </cell>
          <cell r="BA290" t="str">
            <v>-</v>
          </cell>
          <cell r="BB290" t="str">
            <v>-</v>
          </cell>
          <cell r="BC290" t="str">
            <v>-</v>
          </cell>
          <cell r="BD290" t="str">
            <v>365</v>
          </cell>
          <cell r="BE290" t="str">
            <v>1</v>
          </cell>
          <cell r="BF290">
            <v>18.75</v>
          </cell>
          <cell r="BG290" t="str">
            <v>Bulk</v>
          </cell>
          <cell r="BH290" t="str">
            <v>-</v>
          </cell>
          <cell r="BI290" t="str">
            <v>-</v>
          </cell>
          <cell r="BJ290" t="str">
            <v>-</v>
          </cell>
          <cell r="BK290" t="str">
            <v>-</v>
          </cell>
          <cell r="BL290" t="str">
            <v>-</v>
          </cell>
          <cell r="BM290" t="str">
            <v>-</v>
          </cell>
          <cell r="BN290" t="str">
            <v>-</v>
          </cell>
          <cell r="BO290" t="str">
            <v>-</v>
          </cell>
          <cell r="BP290" t="str">
            <v>DNB SY20-21</v>
          </cell>
        </row>
        <row r="291">
          <cell r="B291">
            <v>10208760928</v>
          </cell>
          <cell r="C291" t="str">
            <v>Tyson®</v>
          </cell>
          <cell r="D291" t="str">
            <v>Tyson Wei Café®</v>
          </cell>
          <cell r="E291">
            <v>130</v>
          </cell>
          <cell r="F291" t="str">
            <v>Tyson Wei Café® 100% All Natural*, Thai Lemongrass Flavored Dark Meat Chicken Strips with Thai Lemongrass Sauce</v>
          </cell>
          <cell r="G291" t="str">
            <v>All Natural** Seasoned Dark Meat Strips with Thai Lemongrass Sauce, 2.56 oz.</v>
          </cell>
          <cell r="H291" t="str">
            <v>-</v>
          </cell>
          <cell r="I291" t="str">
            <v>Dark</v>
          </cell>
          <cell r="J291" t="str">
            <v/>
          </cell>
          <cell r="K291">
            <v>37.619999999999997</v>
          </cell>
          <cell r="L291">
            <v>174</v>
          </cell>
          <cell r="M291" t="str">
            <v>2.56 oz. ckn &amp; .9 oz. sauce</v>
          </cell>
          <cell r="N291">
            <v>2</v>
          </cell>
          <cell r="O291" t="str">
            <v>-</v>
          </cell>
          <cell r="P291" t="str">
            <v>-</v>
          </cell>
          <cell r="Q291" t="str">
            <v>160</v>
          </cell>
          <cell r="R291" t="str">
            <v>7</v>
          </cell>
          <cell r="S291" t="str">
            <v>2</v>
          </cell>
          <cell r="T291" t="str">
            <v>300</v>
          </cell>
          <cell r="U291" t="str">
            <v>12</v>
          </cell>
          <cell r="V291" t="str">
            <v>14</v>
          </cell>
          <cell r="W291" t="str">
            <v>60</v>
          </cell>
          <cell r="X291" t="str">
            <v>0</v>
          </cell>
          <cell r="Y291" t="str">
            <v>70</v>
          </cell>
          <cell r="Z291" t="str">
            <v>0</v>
          </cell>
          <cell r="AA291" t="str">
            <v>10</v>
          </cell>
          <cell r="AB291" t="str">
            <v>Yes</v>
          </cell>
          <cell r="AC291" t="str">
            <v>KTKA</v>
          </cell>
          <cell r="AE291" t="str">
            <v>CSC</v>
          </cell>
          <cell r="AF291" t="str">
            <v>CSC</v>
          </cell>
          <cell r="AG291" t="str">
            <v>CSC</v>
          </cell>
          <cell r="AH291" t="str">
            <v>-</v>
          </cell>
          <cell r="AI291" t="str">
            <v>-</v>
          </cell>
          <cell r="AK291" t="str">
            <v>-</v>
          </cell>
          <cell r="AL291" t="str">
            <v>-</v>
          </cell>
          <cell r="AM291" t="str">
            <v>SUB</v>
          </cell>
          <cell r="AN291" t="str">
            <v>-</v>
          </cell>
          <cell r="AO291" t="str">
            <v>-</v>
          </cell>
          <cell r="AP291" t="str">
            <v>AN</v>
          </cell>
          <cell r="AQ291" t="str">
            <v>Yes</v>
          </cell>
          <cell r="AR291" t="str">
            <v>Yes</v>
          </cell>
          <cell r="AS291" t="str">
            <v>Yes</v>
          </cell>
          <cell r="AT291" t="str">
            <v>Yes</v>
          </cell>
          <cell r="AU291" t="str">
            <v>-</v>
          </cell>
          <cell r="AV291" t="str">
            <v>-</v>
          </cell>
          <cell r="AW291" t="str">
            <v>-</v>
          </cell>
          <cell r="AX291" t="str">
            <v>-</v>
          </cell>
          <cell r="AY291" t="str">
            <v>-</v>
          </cell>
          <cell r="AZ291" t="str">
            <v>-</v>
          </cell>
          <cell r="BA291" t="str">
            <v>-</v>
          </cell>
          <cell r="BB291" t="str">
            <v>-</v>
          </cell>
          <cell r="BC291" t="str">
            <v>-</v>
          </cell>
          <cell r="BD291" t="str">
            <v>270</v>
          </cell>
          <cell r="BE291" t="str">
            <v>6</v>
          </cell>
          <cell r="BF291">
            <v>6.27</v>
          </cell>
          <cell r="BG291" t="str">
            <v>Bulk</v>
          </cell>
          <cell r="BH291" t="str">
            <v>Yes</v>
          </cell>
          <cell r="BI291" t="str">
            <v>Yes</v>
          </cell>
          <cell r="BJ291" t="str">
            <v>-</v>
          </cell>
          <cell r="BK291" t="str">
            <v>-</v>
          </cell>
          <cell r="BL291" t="str">
            <v>-</v>
          </cell>
          <cell r="BM291" t="str">
            <v>-</v>
          </cell>
          <cell r="BN291" t="str">
            <v>-</v>
          </cell>
          <cell r="BO291" t="str">
            <v>-</v>
          </cell>
          <cell r="BP291" t="str">
            <v>DNB SY21-22</v>
          </cell>
        </row>
        <row r="292">
          <cell r="B292">
            <v>10247100928</v>
          </cell>
          <cell r="C292" t="str">
            <v>Bonici®</v>
          </cell>
          <cell r="D292" t="str">
            <v>-</v>
          </cell>
          <cell r="E292">
            <v>100</v>
          </cell>
          <cell r="F292" t="str">
            <v>Tyson® Homestyle Beef Meatballs, 1 oz.</v>
          </cell>
          <cell r="G292" t="str">
            <v xml:space="preserve">Homestyle Beef Meatballs, 1 oz. </v>
          </cell>
          <cell r="H292" t="str">
            <v>-</v>
          </cell>
          <cell r="I292" t="str">
            <v>-</v>
          </cell>
          <cell r="J292" t="str">
            <v/>
          </cell>
          <cell r="K292">
            <v>10</v>
          </cell>
          <cell r="L292">
            <v>53</v>
          </cell>
          <cell r="M292" t="str">
            <v>3 pieces</v>
          </cell>
          <cell r="N292">
            <v>2.25</v>
          </cell>
          <cell r="O292" t="str">
            <v>-</v>
          </cell>
          <cell r="P292" t="str">
            <v>-</v>
          </cell>
          <cell r="Q292" t="str">
            <v>200</v>
          </cell>
          <cell r="R292" t="str">
            <v>14</v>
          </cell>
          <cell r="S292" t="str">
            <v>5</v>
          </cell>
          <cell r="T292" t="str">
            <v>300</v>
          </cell>
          <cell r="U292" t="str">
            <v>5</v>
          </cell>
          <cell r="V292" t="str">
            <v>13</v>
          </cell>
          <cell r="W292" t="str">
            <v>130</v>
          </cell>
          <cell r="X292" t="str">
            <v>0</v>
          </cell>
          <cell r="Y292" t="str">
            <v>40</v>
          </cell>
          <cell r="Z292" t="str">
            <v>1</v>
          </cell>
          <cell r="AA292" t="str">
            <v>1</v>
          </cell>
          <cell r="AB292" t="str">
            <v>Yes</v>
          </cell>
          <cell r="AC292" t="str">
            <v>-</v>
          </cell>
          <cell r="AE292" t="str">
            <v>-</v>
          </cell>
          <cell r="AF292" t="str">
            <v>-</v>
          </cell>
          <cell r="AG292" t="str">
            <v>-</v>
          </cell>
          <cell r="AH292" t="str">
            <v>-</v>
          </cell>
          <cell r="AI292" t="str">
            <v>-</v>
          </cell>
          <cell r="AK292" t="str">
            <v>-</v>
          </cell>
          <cell r="AL292" t="str">
            <v>-</v>
          </cell>
          <cell r="AM292" t="str">
            <v>CL</v>
          </cell>
          <cell r="AN292" t="str">
            <v>-</v>
          </cell>
          <cell r="AO292" t="str">
            <v>-</v>
          </cell>
          <cell r="AP292" t="str">
            <v>-</v>
          </cell>
          <cell r="AQ292" t="str">
            <v>-</v>
          </cell>
          <cell r="AR292" t="str">
            <v>-</v>
          </cell>
          <cell r="AS292" t="str">
            <v>-</v>
          </cell>
          <cell r="AT292" t="str">
            <v>No</v>
          </cell>
          <cell r="AU292" t="str">
            <v>-</v>
          </cell>
          <cell r="AV292" t="str">
            <v>Yes</v>
          </cell>
          <cell r="AW292" t="str">
            <v>-</v>
          </cell>
          <cell r="AX292" t="str">
            <v>-</v>
          </cell>
          <cell r="AY292" t="str">
            <v>Yes</v>
          </cell>
          <cell r="AZ292" t="str">
            <v>-</v>
          </cell>
          <cell r="BA292" t="str">
            <v>-</v>
          </cell>
          <cell r="BB292" t="str">
            <v>-</v>
          </cell>
          <cell r="BC292" t="str">
            <v>-</v>
          </cell>
          <cell r="BD292" t="str">
            <v>365</v>
          </cell>
          <cell r="BE292" t="str">
            <v>2</v>
          </cell>
          <cell r="BF292">
            <v>5</v>
          </cell>
          <cell r="BG292" t="str">
            <v>Bulk</v>
          </cell>
          <cell r="BH292" t="str">
            <v>-</v>
          </cell>
          <cell r="BI292" t="str">
            <v>-</v>
          </cell>
          <cell r="BJ292" t="str">
            <v>-</v>
          </cell>
          <cell r="BK292" t="str">
            <v>-</v>
          </cell>
          <cell r="BL292" t="str">
            <v>-</v>
          </cell>
          <cell r="BM292" t="str">
            <v>-</v>
          </cell>
          <cell r="BN292" t="str">
            <v>-</v>
          </cell>
          <cell r="BO292" t="str">
            <v>-</v>
          </cell>
          <cell r="BP292" t="str">
            <v>Deleted Spring 22</v>
          </cell>
        </row>
        <row r="293">
          <cell r="B293">
            <v>10000013779</v>
          </cell>
          <cell r="C293" t="str">
            <v>AdvancePierre™</v>
          </cell>
          <cell r="D293" t="str">
            <v>-</v>
          </cell>
          <cell r="E293">
            <v>130</v>
          </cell>
          <cell r="F293" t="str">
            <v>AdvancePierre™ Flame Grilled Beef Pattie with Onion, 2.6 oz.</v>
          </cell>
          <cell r="G293" t="str">
            <v>Flame Grilled Beef Pattie with Onion, 2.6 oz.</v>
          </cell>
          <cell r="H293" t="str">
            <v>-</v>
          </cell>
          <cell r="I293" t="str">
            <v>-</v>
          </cell>
          <cell r="J293" t="str">
            <v>100154 / 100155</v>
          </cell>
          <cell r="K293">
            <v>21.94</v>
          </cell>
          <cell r="L293">
            <v>135</v>
          </cell>
          <cell r="M293" t="str">
            <v>1 piece</v>
          </cell>
          <cell r="N293">
            <v>2</v>
          </cell>
          <cell r="O293" t="str">
            <v>-</v>
          </cell>
          <cell r="P293" t="str">
            <v>-</v>
          </cell>
          <cell r="Q293" t="str">
            <v>140</v>
          </cell>
          <cell r="R293" t="str">
            <v>9</v>
          </cell>
          <cell r="S293" t="str">
            <v>3.5</v>
          </cell>
          <cell r="T293" t="str">
            <v>300</v>
          </cell>
          <cell r="U293" t="str">
            <v>2</v>
          </cell>
          <cell r="V293" t="str">
            <v>12</v>
          </cell>
          <cell r="W293" t="str">
            <v>80</v>
          </cell>
          <cell r="X293" t="str">
            <v>0.5</v>
          </cell>
          <cell r="Y293" t="str">
            <v>35</v>
          </cell>
          <cell r="Z293" t="str">
            <v>1</v>
          </cell>
          <cell r="AA293" t="str">
            <v>1</v>
          </cell>
          <cell r="AB293" t="str">
            <v>Yes</v>
          </cell>
          <cell r="AC293" t="str">
            <v>-</v>
          </cell>
          <cell r="AE293" t="str">
            <v>-</v>
          </cell>
          <cell r="AF293" t="str">
            <v>-</v>
          </cell>
          <cell r="AG293" t="str">
            <v>-</v>
          </cell>
          <cell r="AH293" t="str">
            <v>-</v>
          </cell>
          <cell r="AI293" t="str">
            <v>-</v>
          </cell>
          <cell r="AK293" t="str">
            <v>-</v>
          </cell>
          <cell r="AL293" t="str">
            <v>-</v>
          </cell>
          <cell r="AM293" t="str">
            <v>CY</v>
          </cell>
          <cell r="AN293" t="str">
            <v>-</v>
          </cell>
          <cell r="AO293" t="str">
            <v>-</v>
          </cell>
          <cell r="AP293" t="str">
            <v>-</v>
          </cell>
          <cell r="AQ293" t="str">
            <v>-</v>
          </cell>
          <cell r="AR293" t="str">
            <v>Yes</v>
          </cell>
          <cell r="AS293" t="str">
            <v>-</v>
          </cell>
          <cell r="AT293" t="str">
            <v>Yes</v>
          </cell>
          <cell r="AU293" t="str">
            <v>-</v>
          </cell>
          <cell r="AV293" t="str">
            <v>Yes</v>
          </cell>
          <cell r="AW293" t="str">
            <v>-</v>
          </cell>
          <cell r="AX293" t="str">
            <v>-</v>
          </cell>
          <cell r="AY293" t="str">
            <v>-</v>
          </cell>
          <cell r="AZ293" t="str">
            <v>-</v>
          </cell>
          <cell r="BA293" t="str">
            <v>-</v>
          </cell>
          <cell r="BB293" t="str">
            <v>-</v>
          </cell>
          <cell r="BC293" t="str">
            <v>-</v>
          </cell>
          <cell r="BD293" t="str">
            <v>455</v>
          </cell>
          <cell r="BE293" t="str">
            <v>1</v>
          </cell>
          <cell r="BF293">
            <v>21.94</v>
          </cell>
          <cell r="BG293" t="str">
            <v>Bulk</v>
          </cell>
          <cell r="BH293" t="str">
            <v>-</v>
          </cell>
          <cell r="BI293" t="str">
            <v>-</v>
          </cell>
          <cell r="BJ293" t="str">
            <v>-</v>
          </cell>
          <cell r="BK293" t="str">
            <v>-</v>
          </cell>
          <cell r="BL293" t="str">
            <v>-</v>
          </cell>
          <cell r="BM293" t="str">
            <v>-</v>
          </cell>
          <cell r="BN293" t="str">
            <v>-</v>
          </cell>
          <cell r="BO293" t="str">
            <v>-</v>
          </cell>
          <cell r="BP293" t="str">
            <v>Deleted Spring 21</v>
          </cell>
        </row>
        <row r="294">
          <cell r="B294">
            <v>10000006919</v>
          </cell>
          <cell r="C294" t="str">
            <v>AdvancePierre™</v>
          </cell>
          <cell r="D294" t="str">
            <v>-</v>
          </cell>
          <cell r="E294">
            <v>130</v>
          </cell>
          <cell r="F294" t="str">
            <v>AdvancePierre™ Fully Cooked Meatloaf with Cheddar Cheese Added topped with Ketchup, 2.89 oz</v>
          </cell>
          <cell r="G294" t="str">
            <v>Cheeseburger Meatloaf, 2.9 oz.</v>
          </cell>
          <cell r="H294" t="str">
            <v>-</v>
          </cell>
          <cell r="I294" t="str">
            <v>-</v>
          </cell>
          <cell r="J294" t="str">
            <v>100154 / 100155</v>
          </cell>
          <cell r="K294">
            <v>18.13</v>
          </cell>
          <cell r="L294">
            <v>100</v>
          </cell>
          <cell r="M294" t="str">
            <v>1 piece</v>
          </cell>
          <cell r="N294">
            <v>2</v>
          </cell>
          <cell r="O294" t="str">
            <v>-</v>
          </cell>
          <cell r="P294" t="str">
            <v>-</v>
          </cell>
          <cell r="Q294" t="str">
            <v>170</v>
          </cell>
          <cell r="R294" t="str">
            <v>10</v>
          </cell>
          <cell r="S294" t="str">
            <v>5</v>
          </cell>
          <cell r="T294" t="str">
            <v>390</v>
          </cell>
          <cell r="U294" t="str">
            <v>8</v>
          </cell>
          <cell r="V294" t="str">
            <v>12</v>
          </cell>
          <cell r="W294" t="str">
            <v>90</v>
          </cell>
          <cell r="X294" t="str">
            <v>0</v>
          </cell>
          <cell r="Y294" t="str">
            <v>30</v>
          </cell>
          <cell r="Z294" t="str">
            <v>1</v>
          </cell>
          <cell r="AA294" t="str">
            <v>5</v>
          </cell>
          <cell r="AB294" t="str">
            <v>Yes</v>
          </cell>
          <cell r="AC294" t="str">
            <v>KTKA</v>
          </cell>
          <cell r="AE294" t="str">
            <v>-</v>
          </cell>
          <cell r="AF294" t="str">
            <v>-</v>
          </cell>
          <cell r="AG294" t="str">
            <v>-</v>
          </cell>
          <cell r="AH294" t="str">
            <v>-</v>
          </cell>
          <cell r="AI294" t="str">
            <v>CSC</v>
          </cell>
          <cell r="AJ294" t="str">
            <v>CSC</v>
          </cell>
          <cell r="AK294">
            <v>30</v>
          </cell>
          <cell r="AL294">
            <v>30</v>
          </cell>
          <cell r="AM294" t="str">
            <v>CY</v>
          </cell>
          <cell r="AN294">
            <v>10000036919</v>
          </cell>
          <cell r="AO294" t="str">
            <v>-</v>
          </cell>
          <cell r="AP294" t="str">
            <v>-</v>
          </cell>
          <cell r="AQ294" t="str">
            <v>-</v>
          </cell>
          <cell r="AR294" t="str">
            <v>Yes</v>
          </cell>
          <cell r="AS294" t="str">
            <v>-</v>
          </cell>
          <cell r="AT294" t="str">
            <v>Yes</v>
          </cell>
          <cell r="AU294" t="str">
            <v>-</v>
          </cell>
          <cell r="AV294" t="str">
            <v>-</v>
          </cell>
          <cell r="AW294" t="str">
            <v>-</v>
          </cell>
          <cell r="AX294" t="str">
            <v>Yes</v>
          </cell>
          <cell r="AY294" t="str">
            <v>Yes</v>
          </cell>
          <cell r="AZ294" t="str">
            <v>-</v>
          </cell>
          <cell r="BA294" t="str">
            <v>-</v>
          </cell>
          <cell r="BB294" t="str">
            <v>-</v>
          </cell>
          <cell r="BC294" t="str">
            <v>-</v>
          </cell>
          <cell r="BD294" t="str">
            <v>270</v>
          </cell>
          <cell r="BE294" t="str">
            <v>1</v>
          </cell>
          <cell r="BF294">
            <v>18.13</v>
          </cell>
          <cell r="BG294" t="str">
            <v>Bulk</v>
          </cell>
          <cell r="BH294" t="str">
            <v>-</v>
          </cell>
          <cell r="BI294" t="str">
            <v>-</v>
          </cell>
          <cell r="BJ294" t="str">
            <v>Yes</v>
          </cell>
          <cell r="BK294" t="str">
            <v>Yes</v>
          </cell>
          <cell r="BL294" t="str">
            <v>Yes</v>
          </cell>
          <cell r="BM294" t="str">
            <v>Yes</v>
          </cell>
          <cell r="BN294" t="str">
            <v>Yes</v>
          </cell>
          <cell r="BO294" t="str">
            <v>Yes</v>
          </cell>
          <cell r="BP294" t="str">
            <v>ACT</v>
          </cell>
        </row>
        <row r="295">
          <cell r="B295">
            <v>10000036919</v>
          </cell>
          <cell r="C295" t="str">
            <v>AdvancePierre™</v>
          </cell>
          <cell r="D295" t="str">
            <v>-</v>
          </cell>
          <cell r="E295">
            <v>130</v>
          </cell>
          <cell r="F295" t="str">
            <v>AdvancePierre™ Fully Cooked Meatloaf with Cheddar Cheese Added topped with Ketchup, 2.89 oz</v>
          </cell>
          <cell r="G295" t="str">
            <v>Cheeseburger Meatloaf, 2.9 oz.</v>
          </cell>
          <cell r="H295" t="str">
            <v>-</v>
          </cell>
          <cell r="I295" t="str">
            <v>-</v>
          </cell>
          <cell r="J295" t="str">
            <v/>
          </cell>
          <cell r="K295">
            <v>18.13</v>
          </cell>
          <cell r="L295">
            <v>100</v>
          </cell>
          <cell r="M295" t="str">
            <v>1 piece</v>
          </cell>
          <cell r="N295">
            <v>2</v>
          </cell>
          <cell r="O295" t="str">
            <v>-</v>
          </cell>
          <cell r="P295" t="str">
            <v>-</v>
          </cell>
          <cell r="Q295" t="str">
            <v>190</v>
          </cell>
          <cell r="R295" t="str">
            <v>12</v>
          </cell>
          <cell r="S295" t="str">
            <v>6</v>
          </cell>
          <cell r="T295" t="str">
            <v>390</v>
          </cell>
          <cell r="U295" t="str">
            <v>8</v>
          </cell>
          <cell r="V295" t="str">
            <v>11</v>
          </cell>
          <cell r="W295" t="str">
            <v>110</v>
          </cell>
          <cell r="X295" t="str">
            <v>0.5</v>
          </cell>
          <cell r="Y295" t="str">
            <v>40</v>
          </cell>
          <cell r="Z295" t="str">
            <v>1</v>
          </cell>
          <cell r="AA295" t="str">
            <v>5</v>
          </cell>
          <cell r="AB295" t="str">
            <v>Yes</v>
          </cell>
          <cell r="AC295" t="str">
            <v>KTKA</v>
          </cell>
          <cell r="AE295" t="str">
            <v>CSC</v>
          </cell>
          <cell r="AF295" t="str">
            <v>CSC</v>
          </cell>
          <cell r="AG295" t="str">
            <v>CSC</v>
          </cell>
          <cell r="AH295" t="str">
            <v>CSC</v>
          </cell>
          <cell r="AI295" t="str">
            <v>CSC</v>
          </cell>
          <cell r="AJ295" t="str">
            <v>CSC</v>
          </cell>
          <cell r="AK295">
            <v>30</v>
          </cell>
          <cell r="AL295">
            <v>30</v>
          </cell>
          <cell r="AM295" t="str">
            <v>CL</v>
          </cell>
          <cell r="AN295">
            <v>10000006919</v>
          </cell>
          <cell r="AO295" t="str">
            <v>-</v>
          </cell>
          <cell r="AP295" t="str">
            <v>-</v>
          </cell>
          <cell r="AQ295" t="str">
            <v>-</v>
          </cell>
          <cell r="AR295" t="str">
            <v>-</v>
          </cell>
          <cell r="AS295" t="str">
            <v>-</v>
          </cell>
          <cell r="AT295" t="str">
            <v>Pending</v>
          </cell>
          <cell r="AU295" t="str">
            <v>-</v>
          </cell>
          <cell r="AV295" t="str">
            <v>-</v>
          </cell>
          <cell r="AW295" t="str">
            <v>-</v>
          </cell>
          <cell r="AX295" t="str">
            <v>Yes</v>
          </cell>
          <cell r="AY295" t="str">
            <v>Yes</v>
          </cell>
          <cell r="AZ295" t="str">
            <v>-</v>
          </cell>
          <cell r="BA295" t="str">
            <v>-</v>
          </cell>
          <cell r="BB295" t="str">
            <v>-</v>
          </cell>
          <cell r="BC295" t="str">
            <v>-</v>
          </cell>
          <cell r="BD295" t="str">
            <v>270</v>
          </cell>
          <cell r="BE295" t="str">
            <v>1</v>
          </cell>
          <cell r="BF295">
            <v>18.13</v>
          </cell>
          <cell r="BG295" t="str">
            <v>Bulk</v>
          </cell>
          <cell r="BH295" t="str">
            <v>Yes</v>
          </cell>
          <cell r="BI295" t="str">
            <v>Yes</v>
          </cell>
          <cell r="BJ295" t="str">
            <v>Yes</v>
          </cell>
          <cell r="BK295" t="str">
            <v>Yes</v>
          </cell>
          <cell r="BL295" t="str">
            <v>Yes</v>
          </cell>
          <cell r="BM295" t="str">
            <v>Yes</v>
          </cell>
          <cell r="BN295" t="str">
            <v>Yes</v>
          </cell>
          <cell r="BO295" t="str">
            <v>Yes</v>
          </cell>
          <cell r="BP295" t="str">
            <v>ACT</v>
          </cell>
        </row>
        <row r="296">
          <cell r="B296">
            <v>10000044531</v>
          </cell>
          <cell r="C296" t="str">
            <v>AdvancePierre™</v>
          </cell>
          <cell r="D296" t="str">
            <v>-</v>
          </cell>
          <cell r="E296">
            <v>130</v>
          </cell>
          <cell r="F296" t="str">
            <v>AdvancePierre™ Fully Cooked Flamebroiled Rib Shaped Pork Patties flavored with BBQ Sauce, 2.5 oz</v>
          </cell>
          <cell r="G296" t="str">
            <v>Pork Rib Patties with Built-In BBQ Sauce, 2.5 oz.</v>
          </cell>
          <cell r="H296" t="str">
            <v>-</v>
          </cell>
          <cell r="I296" t="str">
            <v>-</v>
          </cell>
          <cell r="J296" t="str">
            <v/>
          </cell>
          <cell r="K296">
            <v>15.63</v>
          </cell>
          <cell r="L296">
            <v>100</v>
          </cell>
          <cell r="M296" t="str">
            <v>1 piece</v>
          </cell>
          <cell r="N296">
            <v>2</v>
          </cell>
          <cell r="O296" t="str">
            <v>-</v>
          </cell>
          <cell r="P296" t="str">
            <v>-</v>
          </cell>
          <cell r="Q296" t="str">
            <v>160</v>
          </cell>
          <cell r="R296" t="str">
            <v>10</v>
          </cell>
          <cell r="S296" t="str">
            <v>3.5</v>
          </cell>
          <cell r="T296" t="str">
            <v>390</v>
          </cell>
          <cell r="U296" t="str">
            <v>8</v>
          </cell>
          <cell r="V296" t="str">
            <v>12</v>
          </cell>
          <cell r="W296" t="str">
            <v>90</v>
          </cell>
          <cell r="X296" t="str">
            <v>0</v>
          </cell>
          <cell r="Y296" t="str">
            <v>30</v>
          </cell>
          <cell r="Z296" t="str">
            <v>1</v>
          </cell>
          <cell r="AA296" t="str">
            <v>5</v>
          </cell>
          <cell r="AB296" t="str">
            <v>Yes</v>
          </cell>
          <cell r="AC296" t="str">
            <v>-</v>
          </cell>
          <cell r="AE296" t="str">
            <v>CSC</v>
          </cell>
          <cell r="AF296" t="str">
            <v>CSC</v>
          </cell>
          <cell r="AG296" t="str">
            <v>CSC</v>
          </cell>
          <cell r="AH296" t="str">
            <v>CSC</v>
          </cell>
          <cell r="AI296" t="str">
            <v>CSC</v>
          </cell>
          <cell r="AJ296" t="str">
            <v>CSC</v>
          </cell>
          <cell r="AK296">
            <v>15</v>
          </cell>
          <cell r="AL296">
            <v>15</v>
          </cell>
          <cell r="AM296" t="str">
            <v>CL</v>
          </cell>
          <cell r="AN296" t="str">
            <v>-</v>
          </cell>
          <cell r="AO296" t="str">
            <v>-</v>
          </cell>
          <cell r="AP296" t="str">
            <v>-</v>
          </cell>
          <cell r="AQ296" t="str">
            <v>-</v>
          </cell>
          <cell r="AR296" t="str">
            <v>Yes</v>
          </cell>
          <cell r="AS296" t="str">
            <v>-</v>
          </cell>
          <cell r="AT296" t="str">
            <v>Pending</v>
          </cell>
          <cell r="AU296" t="str">
            <v>-</v>
          </cell>
          <cell r="AV296" t="str">
            <v>Yes</v>
          </cell>
          <cell r="AW296" t="str">
            <v>-</v>
          </cell>
          <cell r="AX296" t="str">
            <v>-</v>
          </cell>
          <cell r="AY296" t="str">
            <v>-</v>
          </cell>
          <cell r="AZ296" t="str">
            <v>-</v>
          </cell>
          <cell r="BA296" t="str">
            <v>-</v>
          </cell>
          <cell r="BB296" t="str">
            <v>-</v>
          </cell>
          <cell r="BC296" t="str">
            <v>-</v>
          </cell>
          <cell r="BD296" t="str">
            <v>365</v>
          </cell>
          <cell r="BE296" t="str">
            <v>1</v>
          </cell>
          <cell r="BF296">
            <v>15.63</v>
          </cell>
          <cell r="BG296" t="str">
            <v>Bulk</v>
          </cell>
          <cell r="BH296" t="str">
            <v>Yes</v>
          </cell>
          <cell r="BI296" t="str">
            <v>Yes</v>
          </cell>
          <cell r="BJ296" t="str">
            <v>Yes</v>
          </cell>
          <cell r="BK296" t="str">
            <v>Yes</v>
          </cell>
          <cell r="BL296" t="str">
            <v>Yes</v>
          </cell>
          <cell r="BM296" t="str">
            <v>Yes</v>
          </cell>
          <cell r="BN296" t="str">
            <v>Yes</v>
          </cell>
          <cell r="BO296" t="str">
            <v>Yes</v>
          </cell>
          <cell r="BP296" t="str">
            <v>ACT</v>
          </cell>
        </row>
        <row r="297">
          <cell r="B297">
            <v>10000005722</v>
          </cell>
          <cell r="C297" t="str">
            <v>AdvancePierre™</v>
          </cell>
          <cell r="D297" t="str">
            <v>-</v>
          </cell>
          <cell r="E297">
            <v>130</v>
          </cell>
          <cell r="F297" t="str">
            <v>AdvancePierre™ Fully Cooked Flamebroiled Beef Salisbury Steak, 2.14 oz</v>
          </cell>
          <cell r="G297" t="str">
            <v>Down Home Beef Salisbury Steak, 2.14 oz.</v>
          </cell>
          <cell r="H297" t="str">
            <v>-</v>
          </cell>
          <cell r="I297" t="str">
            <v>-</v>
          </cell>
          <cell r="J297" t="str">
            <v/>
          </cell>
          <cell r="K297">
            <v>30.09</v>
          </cell>
          <cell r="L297">
            <v>225</v>
          </cell>
          <cell r="M297" t="str">
            <v>1 piece</v>
          </cell>
          <cell r="N297">
            <v>2</v>
          </cell>
          <cell r="O297" t="str">
            <v>-</v>
          </cell>
          <cell r="P297" t="str">
            <v>-</v>
          </cell>
          <cell r="Q297" t="str">
            <v>100</v>
          </cell>
          <cell r="R297" t="str">
            <v>5</v>
          </cell>
          <cell r="S297" t="str">
            <v>2</v>
          </cell>
          <cell r="T297" t="str">
            <v>300</v>
          </cell>
          <cell r="U297" t="str">
            <v>3</v>
          </cell>
          <cell r="V297" t="str">
            <v>11</v>
          </cell>
          <cell r="W297" t="str">
            <v>45</v>
          </cell>
          <cell r="X297" t="str">
            <v>0</v>
          </cell>
          <cell r="Y297" t="str">
            <v>30</v>
          </cell>
          <cell r="Z297" t="str">
            <v>1</v>
          </cell>
          <cell r="AA297" t="str">
            <v>1</v>
          </cell>
          <cell r="AB297" t="str">
            <v>Yes</v>
          </cell>
          <cell r="AC297" t="str">
            <v>-</v>
          </cell>
          <cell r="AE297" t="str">
            <v>-</v>
          </cell>
          <cell r="AF297" t="str">
            <v>-</v>
          </cell>
          <cell r="AG297" t="str">
            <v>-</v>
          </cell>
          <cell r="AH297" t="str">
            <v>-</v>
          </cell>
          <cell r="AI297" t="str">
            <v>-</v>
          </cell>
          <cell r="AK297" t="str">
            <v>-</v>
          </cell>
          <cell r="AL297" t="str">
            <v>-</v>
          </cell>
          <cell r="AM297" t="str">
            <v>CY</v>
          </cell>
          <cell r="AN297">
            <v>10000065210</v>
          </cell>
          <cell r="AO297" t="str">
            <v>-</v>
          </cell>
          <cell r="AP297" t="str">
            <v>-</v>
          </cell>
          <cell r="AQ297" t="str">
            <v>-</v>
          </cell>
          <cell r="AR297" t="str">
            <v>-</v>
          </cell>
          <cell r="AS297" t="str">
            <v>-</v>
          </cell>
          <cell r="AT297" t="str">
            <v>Yes</v>
          </cell>
          <cell r="AU297" t="str">
            <v>-</v>
          </cell>
          <cell r="AV297" t="str">
            <v>-</v>
          </cell>
          <cell r="AW297" t="str">
            <v>-</v>
          </cell>
          <cell r="AX297" t="str">
            <v>-</v>
          </cell>
          <cell r="AY297" t="str">
            <v>-</v>
          </cell>
          <cell r="AZ297" t="str">
            <v>-</v>
          </cell>
          <cell r="BA297" t="str">
            <v>-</v>
          </cell>
          <cell r="BB297" t="str">
            <v>-</v>
          </cell>
          <cell r="BC297" t="str">
            <v>-</v>
          </cell>
          <cell r="BD297" t="str">
            <v>455</v>
          </cell>
          <cell r="BE297" t="str">
            <v>5</v>
          </cell>
          <cell r="BF297">
            <v>6.0179999999999998</v>
          </cell>
          <cell r="BG297" t="str">
            <v>Bulk</v>
          </cell>
          <cell r="BH297" t="str">
            <v>-</v>
          </cell>
          <cell r="BI297" t="str">
            <v>-</v>
          </cell>
          <cell r="BJ297" t="str">
            <v>-</v>
          </cell>
          <cell r="BK297" t="str">
            <v>-</v>
          </cell>
          <cell r="BL297" t="str">
            <v>-</v>
          </cell>
          <cell r="BM297" t="str">
            <v>-</v>
          </cell>
          <cell r="BN297" t="str">
            <v>-</v>
          </cell>
          <cell r="BO297" t="str">
            <v>-</v>
          </cell>
          <cell r="BP297" t="str">
            <v>DNB SY21-22</v>
          </cell>
        </row>
        <row r="298">
          <cell r="B298">
            <v>10703670928</v>
          </cell>
          <cell r="C298" t="str">
            <v>Tyson®</v>
          </cell>
          <cell r="D298" t="str">
            <v>-</v>
          </cell>
          <cell r="E298">
            <v>130</v>
          </cell>
          <cell r="F298" t="str">
            <v>Tyson® Fully Cooked, Whole Grain Breaded Golden Crispy Chicken Fries, 0.43 oz.</v>
          </cell>
          <cell r="G298" t="str">
            <v>Whole Grain Breaded Golden Crispy Chicken Fries, 0.43 oz.</v>
          </cell>
          <cell r="H298" t="str">
            <v>WG</v>
          </cell>
          <cell r="I298" t="str">
            <v>W/D</v>
          </cell>
          <cell r="J298" t="str">
            <v>100103 W/D</v>
          </cell>
          <cell r="K298">
            <v>31.5</v>
          </cell>
          <cell r="L298">
            <v>146</v>
          </cell>
          <cell r="M298" t="str">
            <v>8 pieces</v>
          </cell>
          <cell r="N298">
            <v>2</v>
          </cell>
          <cell r="O298">
            <v>1</v>
          </cell>
          <cell r="P298" t="str">
            <v>-</v>
          </cell>
          <cell r="Q298" t="str">
            <v>260</v>
          </cell>
          <cell r="R298" t="str">
            <v>15</v>
          </cell>
          <cell r="S298" t="str">
            <v>2.5</v>
          </cell>
          <cell r="T298" t="str">
            <v>390</v>
          </cell>
          <cell r="U298" t="str">
            <v>16</v>
          </cell>
          <cell r="V298" t="str">
            <v>15</v>
          </cell>
          <cell r="W298" t="str">
            <v>130</v>
          </cell>
          <cell r="X298" t="str">
            <v>0</v>
          </cell>
          <cell r="Y298" t="str">
            <v>25</v>
          </cell>
          <cell r="Z298" t="str">
            <v>3</v>
          </cell>
          <cell r="AA298" t="str">
            <v>1</v>
          </cell>
          <cell r="AB298" t="str">
            <v>Yes</v>
          </cell>
          <cell r="AC298" t="str">
            <v>KTKA</v>
          </cell>
          <cell r="AE298" t="str">
            <v>-</v>
          </cell>
          <cell r="AF298" t="str">
            <v>-</v>
          </cell>
          <cell r="AG298" t="str">
            <v>-</v>
          </cell>
          <cell r="AH298" t="str">
            <v>-</v>
          </cell>
          <cell r="AI298" t="str">
            <v>-</v>
          </cell>
          <cell r="AJ298" t="str">
            <v>-</v>
          </cell>
          <cell r="AK298" t="str">
            <v>-</v>
          </cell>
          <cell r="AL298">
            <v>0</v>
          </cell>
          <cell r="AM298" t="str">
            <v>SUB</v>
          </cell>
          <cell r="AN298" t="str">
            <v>-</v>
          </cell>
          <cell r="AO298" t="str">
            <v>-</v>
          </cell>
          <cell r="AP298" t="str">
            <v>-</v>
          </cell>
          <cell r="AQ298" t="str">
            <v>Yes</v>
          </cell>
          <cell r="AR298" t="str">
            <v>Yes</v>
          </cell>
          <cell r="AS298" t="str">
            <v>Yes</v>
          </cell>
          <cell r="AT298" t="str">
            <v>Yes</v>
          </cell>
          <cell r="AU298" t="str">
            <v>-</v>
          </cell>
          <cell r="AV298" t="str">
            <v>Yes</v>
          </cell>
          <cell r="AW298" t="str">
            <v>-</v>
          </cell>
          <cell r="AX298" t="str">
            <v>-</v>
          </cell>
          <cell r="AY298" t="str">
            <v>Yes</v>
          </cell>
          <cell r="AZ298" t="str">
            <v>Yes</v>
          </cell>
          <cell r="BA298" t="str">
            <v>-</v>
          </cell>
          <cell r="BB298" t="str">
            <v>-</v>
          </cell>
          <cell r="BC298" t="str">
            <v>-</v>
          </cell>
          <cell r="BD298" t="str">
            <v>270</v>
          </cell>
          <cell r="BE298">
            <v>4</v>
          </cell>
          <cell r="BF298">
            <v>7.875</v>
          </cell>
          <cell r="BG298" t="str">
            <v>Bulk</v>
          </cell>
          <cell r="BH298" t="str">
            <v>-</v>
          </cell>
          <cell r="BI298" t="str">
            <v>-</v>
          </cell>
          <cell r="BJ298" t="str">
            <v>-</v>
          </cell>
          <cell r="BK298" t="str">
            <v>-</v>
          </cell>
          <cell r="BL298" t="str">
            <v>-</v>
          </cell>
          <cell r="BM298" t="str">
            <v>-</v>
          </cell>
          <cell r="BN298" t="str">
            <v>-</v>
          </cell>
          <cell r="BO298" t="str">
            <v>-</v>
          </cell>
          <cell r="BP298" t="str">
            <v>ACT</v>
          </cell>
        </row>
        <row r="299">
          <cell r="B299">
            <v>10260740928</v>
          </cell>
          <cell r="C299" t="str">
            <v>Tyson®</v>
          </cell>
          <cell r="D299" t="str">
            <v>Tyson Wei Café®</v>
          </cell>
          <cell r="E299">
            <v>130</v>
          </cell>
          <cell r="F299" t="str">
            <v>Tyson® Fully Cooked, Portioned, Breaded Dark Meat Chicken Chunks with General Tso's Sauce Packets, 5/7 Lb</v>
          </cell>
          <cell r="G299" t="str">
            <v>Breaded MWWM Dark Meat Chunks with General Tso's Sauce, 3.0 oz.</v>
          </cell>
          <cell r="H299" t="str">
            <v>WG</v>
          </cell>
          <cell r="I299" t="str">
            <v>Dark</v>
          </cell>
          <cell r="J299" t="str">
            <v/>
          </cell>
          <cell r="K299">
            <v>35.799999999999997</v>
          </cell>
          <cell r="L299">
            <v>143</v>
          </cell>
          <cell r="M299" t="str">
            <v>3 oz. ckn &amp; 
1 oz. sauce</v>
          </cell>
          <cell r="N299">
            <v>2</v>
          </cell>
          <cell r="O299" t="str">
            <v>-</v>
          </cell>
          <cell r="P299" t="str">
            <v>-</v>
          </cell>
          <cell r="Q299" t="str">
            <v>230</v>
          </cell>
          <cell r="R299" t="str">
            <v>12</v>
          </cell>
          <cell r="S299" t="str">
            <v>2.5</v>
          </cell>
          <cell r="T299" t="str">
            <v>290</v>
          </cell>
          <cell r="U299" t="str">
            <v>11</v>
          </cell>
          <cell r="V299" t="str">
            <v>19</v>
          </cell>
          <cell r="W299" t="str">
            <v>110</v>
          </cell>
          <cell r="X299" t="str">
            <v>0</v>
          </cell>
          <cell r="Y299" t="str">
            <v>90</v>
          </cell>
          <cell r="Z299" t="str">
            <v>0</v>
          </cell>
          <cell r="AA299" t="str">
            <v>8</v>
          </cell>
          <cell r="AB299" t="str">
            <v>Yes</v>
          </cell>
          <cell r="AC299" t="str">
            <v>KTKA</v>
          </cell>
          <cell r="AE299" t="str">
            <v>CSC</v>
          </cell>
          <cell r="AF299" t="str">
            <v>CSC</v>
          </cell>
          <cell r="AG299" t="str">
            <v>CSC</v>
          </cell>
          <cell r="AH299" t="str">
            <v>-</v>
          </cell>
          <cell r="AI299" t="str">
            <v>-</v>
          </cell>
          <cell r="AK299" t="str">
            <v>-</v>
          </cell>
          <cell r="AL299" t="str">
            <v>-</v>
          </cell>
          <cell r="AM299" t="str">
            <v>SUB</v>
          </cell>
          <cell r="AN299" t="str">
            <v>-</v>
          </cell>
          <cell r="AO299" t="str">
            <v>-</v>
          </cell>
          <cell r="AP299" t="str">
            <v>-</v>
          </cell>
          <cell r="AQ299" t="str">
            <v>-</v>
          </cell>
          <cell r="AR299" t="str">
            <v>-</v>
          </cell>
          <cell r="AS299" t="str">
            <v>-</v>
          </cell>
          <cell r="AT299" t="str">
            <v>Yes</v>
          </cell>
          <cell r="AU299" t="str">
            <v>-</v>
          </cell>
          <cell r="AV299" t="str">
            <v>Yes</v>
          </cell>
          <cell r="AW299" t="str">
            <v>-</v>
          </cell>
          <cell r="AX299" t="str">
            <v>-</v>
          </cell>
          <cell r="AY299" t="str">
            <v>Yes</v>
          </cell>
          <cell r="AZ299" t="str">
            <v>-</v>
          </cell>
          <cell r="BA299" t="str">
            <v>-</v>
          </cell>
          <cell r="BB299" t="str">
            <v>-</v>
          </cell>
          <cell r="BC299" t="str">
            <v>-</v>
          </cell>
          <cell r="BD299" t="str">
            <v>365</v>
          </cell>
          <cell r="BE299" t="str">
            <v>10</v>
          </cell>
          <cell r="BF299">
            <v>3.5799999999999996</v>
          </cell>
          <cell r="BG299" t="str">
            <v>Bulk</v>
          </cell>
          <cell r="BH299" t="str">
            <v>Yes</v>
          </cell>
          <cell r="BI299" t="str">
            <v>Yes</v>
          </cell>
          <cell r="BJ299" t="str">
            <v>-</v>
          </cell>
          <cell r="BK299" t="str">
            <v>-</v>
          </cell>
          <cell r="BL299" t="str">
            <v>-</v>
          </cell>
          <cell r="BM299" t="str">
            <v>-</v>
          </cell>
          <cell r="BN299" t="str">
            <v>-</v>
          </cell>
          <cell r="BO299" t="str">
            <v>-</v>
          </cell>
          <cell r="BP299" t="str">
            <v>DNB SY21-22</v>
          </cell>
        </row>
        <row r="300">
          <cell r="B300">
            <v>10703340928</v>
          </cell>
          <cell r="C300" t="str">
            <v>Tyson®</v>
          </cell>
          <cell r="D300" t="str">
            <v>-</v>
          </cell>
          <cell r="E300">
            <v>130</v>
          </cell>
          <cell r="F300" t="str">
            <v>Tyson® Fully Cooked, Whole Grain Breaded Golden Crispy Chicken Tenders, 1.13 oz.</v>
          </cell>
          <cell r="G300" t="str">
            <v>Whole Grain Breaded Golden Crispy Chicken Tenders, 1.13 oz.</v>
          </cell>
          <cell r="H300" t="str">
            <v>WG</v>
          </cell>
          <cell r="I300" t="str">
            <v>W/D</v>
          </cell>
          <cell r="J300" t="str">
            <v>100103 W/D</v>
          </cell>
          <cell r="K300">
            <v>31.86</v>
          </cell>
          <cell r="L300">
            <v>150</v>
          </cell>
          <cell r="M300" t="str">
            <v>3 pieces</v>
          </cell>
          <cell r="N300">
            <v>2</v>
          </cell>
          <cell r="O300">
            <v>1</v>
          </cell>
          <cell r="P300" t="str">
            <v>-</v>
          </cell>
          <cell r="Q300" t="str">
            <v>260</v>
          </cell>
          <cell r="R300" t="str">
            <v>15</v>
          </cell>
          <cell r="S300" t="str">
            <v>2.5</v>
          </cell>
          <cell r="T300" t="str">
            <v>390</v>
          </cell>
          <cell r="U300" t="str">
            <v>16</v>
          </cell>
          <cell r="V300" t="str">
            <v>15</v>
          </cell>
          <cell r="W300" t="str">
            <v>130</v>
          </cell>
          <cell r="X300" t="str">
            <v>0</v>
          </cell>
          <cell r="Y300" t="str">
            <v>25</v>
          </cell>
          <cell r="Z300" t="str">
            <v>3</v>
          </cell>
          <cell r="AA300" t="str">
            <v>1</v>
          </cell>
          <cell r="AB300" t="str">
            <v>Yes</v>
          </cell>
          <cell r="AC300" t="str">
            <v>KTKA</v>
          </cell>
          <cell r="AE300" t="str">
            <v>-</v>
          </cell>
          <cell r="AF300" t="str">
            <v>-</v>
          </cell>
          <cell r="AG300" t="str">
            <v>-</v>
          </cell>
          <cell r="AH300" t="str">
            <v>-</v>
          </cell>
          <cell r="AI300" t="str">
            <v>-</v>
          </cell>
          <cell r="AJ300" t="str">
            <v>-</v>
          </cell>
          <cell r="AK300" t="str">
            <v>-</v>
          </cell>
          <cell r="AL300">
            <v>0</v>
          </cell>
          <cell r="AM300" t="str">
            <v>SUB</v>
          </cell>
          <cell r="AN300" t="str">
            <v>-</v>
          </cell>
          <cell r="AO300" t="str">
            <v>-</v>
          </cell>
          <cell r="AP300" t="str">
            <v>-</v>
          </cell>
          <cell r="AQ300" t="str">
            <v>Yes</v>
          </cell>
          <cell r="AR300" t="str">
            <v>Yes</v>
          </cell>
          <cell r="AS300" t="str">
            <v>Yes</v>
          </cell>
          <cell r="AT300" t="str">
            <v>Yes</v>
          </cell>
          <cell r="AU300" t="str">
            <v>-</v>
          </cell>
          <cell r="AV300" t="str">
            <v>Yes</v>
          </cell>
          <cell r="AW300" t="str">
            <v>-</v>
          </cell>
          <cell r="AX300" t="str">
            <v>-</v>
          </cell>
          <cell r="AY300" t="str">
            <v>Yes</v>
          </cell>
          <cell r="AZ300" t="str">
            <v>Yes</v>
          </cell>
          <cell r="BA300" t="str">
            <v>-</v>
          </cell>
          <cell r="BB300" t="str">
            <v>-</v>
          </cell>
          <cell r="BC300" t="str">
            <v>-</v>
          </cell>
          <cell r="BD300" t="str">
            <v>270</v>
          </cell>
          <cell r="BE300" t="str">
            <v>4</v>
          </cell>
          <cell r="BF300">
            <v>7.9649999999999999</v>
          </cell>
          <cell r="BG300" t="str">
            <v>Bulk</v>
          </cell>
          <cell r="BH300" t="str">
            <v>Yes</v>
          </cell>
          <cell r="BI300" t="str">
            <v>Yes</v>
          </cell>
          <cell r="BJ300" t="str">
            <v>Yes</v>
          </cell>
          <cell r="BK300" t="str">
            <v>Yes</v>
          </cell>
          <cell r="BL300" t="str">
            <v>Yes</v>
          </cell>
          <cell r="BM300" t="str">
            <v>Yes</v>
          </cell>
          <cell r="BN300" t="str">
            <v>Yes</v>
          </cell>
          <cell r="BO300" t="str">
            <v>Yes</v>
          </cell>
          <cell r="BP300" t="str">
            <v>ACT</v>
          </cell>
        </row>
        <row r="301">
          <cell r="B301">
            <v>10703440928</v>
          </cell>
          <cell r="C301" t="str">
            <v>Tyson®</v>
          </cell>
          <cell r="D301" t="str">
            <v>-</v>
          </cell>
          <cell r="E301">
            <v>130</v>
          </cell>
          <cell r="F301" t="str">
            <v>Tyson® Fully Cooked, Whole Grain Breaded Hot 'N Spicy Chicken Tenders, 1.14 oz.</v>
          </cell>
          <cell r="G301" t="str">
            <v>Whole Grain Breaded Hot 'N Spicy Chicken Tenders, 1.14 oz.</v>
          </cell>
          <cell r="H301" t="str">
            <v>WG</v>
          </cell>
          <cell r="I301" t="str">
            <v>W/D</v>
          </cell>
          <cell r="J301" t="str">
            <v>100103 W/D</v>
          </cell>
          <cell r="K301">
            <v>31.86</v>
          </cell>
          <cell r="L301">
            <v>148</v>
          </cell>
          <cell r="M301" t="str">
            <v>3 pieces</v>
          </cell>
          <cell r="N301">
            <v>2</v>
          </cell>
          <cell r="O301">
            <v>1</v>
          </cell>
          <cell r="P301" t="str">
            <v>-</v>
          </cell>
          <cell r="Q301" t="str">
            <v>260</v>
          </cell>
          <cell r="R301" t="str">
            <v>15</v>
          </cell>
          <cell r="S301" t="str">
            <v>2.5</v>
          </cell>
          <cell r="T301" t="str">
            <v>390</v>
          </cell>
          <cell r="U301" t="str">
            <v>17</v>
          </cell>
          <cell r="V301" t="str">
            <v>15</v>
          </cell>
          <cell r="W301" t="str">
            <v>130</v>
          </cell>
          <cell r="X301" t="str">
            <v>0</v>
          </cell>
          <cell r="Y301" t="str">
            <v>25</v>
          </cell>
          <cell r="Z301" t="str">
            <v>3</v>
          </cell>
          <cell r="AA301" t="str">
            <v>1</v>
          </cell>
          <cell r="AB301" t="str">
            <v>Yes</v>
          </cell>
          <cell r="AC301" t="str">
            <v>KTKA</v>
          </cell>
          <cell r="AE301" t="str">
            <v>-</v>
          </cell>
          <cell r="AF301" t="str">
            <v>-</v>
          </cell>
          <cell r="AG301" t="str">
            <v>-</v>
          </cell>
          <cell r="AH301" t="str">
            <v>-</v>
          </cell>
          <cell r="AI301" t="str">
            <v>-</v>
          </cell>
          <cell r="AJ301" t="str">
            <v>-</v>
          </cell>
          <cell r="AK301" t="str">
            <v>-</v>
          </cell>
          <cell r="AL301">
            <v>0</v>
          </cell>
          <cell r="AM301" t="str">
            <v>SUB</v>
          </cell>
          <cell r="AN301" t="str">
            <v>-</v>
          </cell>
          <cell r="AO301" t="str">
            <v>-</v>
          </cell>
          <cell r="AP301" t="str">
            <v>-</v>
          </cell>
          <cell r="AQ301" t="str">
            <v>Yes</v>
          </cell>
          <cell r="AR301" t="str">
            <v>Yes</v>
          </cell>
          <cell r="AS301" t="str">
            <v>Yes</v>
          </cell>
          <cell r="AT301" t="str">
            <v>Yes</v>
          </cell>
          <cell r="AU301" t="str">
            <v>-</v>
          </cell>
          <cell r="AV301" t="str">
            <v>Yes</v>
          </cell>
          <cell r="AW301" t="str">
            <v>-</v>
          </cell>
          <cell r="AX301" t="str">
            <v>-</v>
          </cell>
          <cell r="AY301" t="str">
            <v>Yes</v>
          </cell>
          <cell r="AZ301" t="str">
            <v>Yes</v>
          </cell>
          <cell r="BA301" t="str">
            <v>-</v>
          </cell>
          <cell r="BB301" t="str">
            <v>-</v>
          </cell>
          <cell r="BC301" t="str">
            <v>-</v>
          </cell>
          <cell r="BD301" t="str">
            <v>270</v>
          </cell>
          <cell r="BE301" t="str">
            <v>4</v>
          </cell>
          <cell r="BF301">
            <v>7.9649999999999999</v>
          </cell>
          <cell r="BG301" t="str">
            <v>Bulk</v>
          </cell>
          <cell r="BH301" t="str">
            <v>Yes</v>
          </cell>
          <cell r="BI301" t="str">
            <v>Yes</v>
          </cell>
          <cell r="BJ301" t="str">
            <v>Yes</v>
          </cell>
          <cell r="BK301" t="str">
            <v>Yes</v>
          </cell>
          <cell r="BL301" t="str">
            <v>Yes</v>
          </cell>
          <cell r="BM301" t="str">
            <v>Yes</v>
          </cell>
          <cell r="BN301" t="str">
            <v>Yes</v>
          </cell>
          <cell r="BO301" t="str">
            <v>Yes</v>
          </cell>
          <cell r="BP301" t="str">
            <v>ACT</v>
          </cell>
        </row>
        <row r="302">
          <cell r="B302">
            <v>10046210928</v>
          </cell>
          <cell r="C302" t="str">
            <v>Tyson®</v>
          </cell>
          <cell r="D302" t="str">
            <v>-</v>
          </cell>
          <cell r="E302">
            <v>130</v>
          </cell>
          <cell r="F302" t="str">
            <v>Tyson® Fajita Dark Meat Chicken Strips, 3.0 oz.</v>
          </cell>
          <cell r="G302" t="str">
            <v>Fajita Chicken Strips, 3 oz.</v>
          </cell>
          <cell r="H302" t="str">
            <v>-</v>
          </cell>
          <cell r="I302" t="str">
            <v>Dark</v>
          </cell>
          <cell r="J302" t="str">
            <v>100103D</v>
          </cell>
          <cell r="K302">
            <v>30</v>
          </cell>
          <cell r="L302">
            <v>160</v>
          </cell>
          <cell r="M302" t="str">
            <v>3 oz.</v>
          </cell>
          <cell r="N302">
            <v>2</v>
          </cell>
          <cell r="O302" t="str">
            <v>-</v>
          </cell>
          <cell r="P302" t="str">
            <v>-</v>
          </cell>
          <cell r="Q302" t="str">
            <v>140</v>
          </cell>
          <cell r="R302" t="str">
            <v>7</v>
          </cell>
          <cell r="S302" t="str">
            <v>2</v>
          </cell>
          <cell r="T302" t="str">
            <v>400</v>
          </cell>
          <cell r="U302" t="str">
            <v>2</v>
          </cell>
          <cell r="V302" t="str">
            <v>17</v>
          </cell>
          <cell r="W302" t="str">
            <v>60</v>
          </cell>
          <cell r="X302" t="str">
            <v>0</v>
          </cell>
          <cell r="Y302" t="str">
            <v>80</v>
          </cell>
          <cell r="Z302" t="str">
            <v>0</v>
          </cell>
          <cell r="AA302" t="str">
            <v>0</v>
          </cell>
          <cell r="AB302" t="str">
            <v/>
          </cell>
          <cell r="AC302" t="str">
            <v>-</v>
          </cell>
          <cell r="AE302" t="str">
            <v>CSC</v>
          </cell>
          <cell r="AF302" t="str">
            <v>CSC</v>
          </cell>
          <cell r="AG302" t="str">
            <v>CSC</v>
          </cell>
          <cell r="AH302" t="str">
            <v>CSC</v>
          </cell>
          <cell r="AI302" t="str">
            <v>CSC</v>
          </cell>
          <cell r="AJ302" t="str">
            <v>CSC</v>
          </cell>
          <cell r="AK302">
            <v>25</v>
          </cell>
          <cell r="AL302">
            <v>25</v>
          </cell>
          <cell r="AM302" t="str">
            <v>SUB</v>
          </cell>
          <cell r="AN302" t="str">
            <v>-</v>
          </cell>
          <cell r="AO302" t="str">
            <v>-</v>
          </cell>
          <cell r="AP302" t="str">
            <v>-</v>
          </cell>
          <cell r="AQ302" t="str">
            <v>Yes</v>
          </cell>
          <cell r="AR302" t="str">
            <v>Yes</v>
          </cell>
          <cell r="AS302" t="str">
            <v>Yes</v>
          </cell>
          <cell r="AT302" t="str">
            <v>Yes</v>
          </cell>
          <cell r="AU302" t="str">
            <v>-</v>
          </cell>
          <cell r="AV302" t="str">
            <v>-</v>
          </cell>
          <cell r="AW302" t="str">
            <v>-</v>
          </cell>
          <cell r="AX302" t="str">
            <v>-</v>
          </cell>
          <cell r="AY302" t="str">
            <v>-</v>
          </cell>
          <cell r="AZ302" t="str">
            <v>-</v>
          </cell>
          <cell r="BA302" t="str">
            <v>Yes</v>
          </cell>
          <cell r="BB302" t="str">
            <v>-</v>
          </cell>
          <cell r="BC302" t="str">
            <v>-</v>
          </cell>
          <cell r="BD302" t="str">
            <v>270</v>
          </cell>
          <cell r="BE302" t="str">
            <v>6</v>
          </cell>
          <cell r="BF302">
            <v>5</v>
          </cell>
          <cell r="BG302" t="str">
            <v>Bulk</v>
          </cell>
          <cell r="BH302" t="str">
            <v>Yes</v>
          </cell>
          <cell r="BI302" t="str">
            <v>Yes</v>
          </cell>
          <cell r="BJ302" t="str">
            <v>Yes</v>
          </cell>
          <cell r="BK302" t="str">
            <v>Yes</v>
          </cell>
          <cell r="BL302" t="str">
            <v>Yes</v>
          </cell>
          <cell r="BM302" t="str">
            <v>Yes</v>
          </cell>
          <cell r="BN302" t="str">
            <v>Yes</v>
          </cell>
          <cell r="BO302" t="str">
            <v>Yes</v>
          </cell>
          <cell r="BP302" t="str">
            <v>ACT</v>
          </cell>
        </row>
        <row r="303">
          <cell r="B303">
            <v>10000013771</v>
          </cell>
          <cell r="C303" t="str">
            <v>AdvancePierre™</v>
          </cell>
          <cell r="D303" t="str">
            <v>-</v>
          </cell>
          <cell r="E303">
            <v>130</v>
          </cell>
          <cell r="F303" t="str">
            <v>AdvancePierre™ Flame Grilled Beef Pattie, 2.45 oz.</v>
          </cell>
          <cell r="G303" t="str">
            <v>Flame Grilled Beef Pattie, 2.45 oz.</v>
          </cell>
          <cell r="H303" t="str">
            <v>-</v>
          </cell>
          <cell r="I303" t="str">
            <v>-</v>
          </cell>
          <cell r="J303" t="str">
            <v>100154 / 100155</v>
          </cell>
          <cell r="K303">
            <v>20.67</v>
          </cell>
          <cell r="L303">
            <v>135</v>
          </cell>
          <cell r="M303" t="str">
            <v>1 piece</v>
          </cell>
          <cell r="N303">
            <v>2</v>
          </cell>
          <cell r="O303" t="str">
            <v>-</v>
          </cell>
          <cell r="P303" t="str">
            <v>-</v>
          </cell>
          <cell r="Q303" t="str">
            <v>140</v>
          </cell>
          <cell r="R303" t="str">
            <v>10</v>
          </cell>
          <cell r="S303" t="str">
            <v>4</v>
          </cell>
          <cell r="T303" t="str">
            <v>290</v>
          </cell>
          <cell r="U303" t="str">
            <v>2</v>
          </cell>
          <cell r="V303" t="str">
            <v>12</v>
          </cell>
          <cell r="W303" t="str">
            <v>90</v>
          </cell>
          <cell r="X303" t="str">
            <v>0.5</v>
          </cell>
          <cell r="Y303" t="str">
            <v>40</v>
          </cell>
          <cell r="Z303" t="str">
            <v>1</v>
          </cell>
          <cell r="AA303" t="str">
            <v>0</v>
          </cell>
          <cell r="AB303" t="str">
            <v>Yes</v>
          </cell>
          <cell r="AC303" t="str">
            <v>-</v>
          </cell>
          <cell r="AE303" t="str">
            <v>-</v>
          </cell>
          <cell r="AF303" t="str">
            <v>-</v>
          </cell>
          <cell r="AG303" t="str">
            <v>-</v>
          </cell>
          <cell r="AH303" t="str">
            <v>-</v>
          </cell>
          <cell r="AI303" t="str">
            <v>-</v>
          </cell>
          <cell r="AK303" t="str">
            <v>-</v>
          </cell>
          <cell r="AL303" t="str">
            <v>-</v>
          </cell>
          <cell r="AM303" t="str">
            <v>CY</v>
          </cell>
          <cell r="AN303" t="str">
            <v>-</v>
          </cell>
          <cell r="AO303" t="str">
            <v>-</v>
          </cell>
          <cell r="AP303" t="str">
            <v>-</v>
          </cell>
          <cell r="AQ303" t="str">
            <v>-</v>
          </cell>
          <cell r="AR303" t="str">
            <v>Yes</v>
          </cell>
          <cell r="AS303" t="str">
            <v>-</v>
          </cell>
          <cell r="AT303" t="str">
            <v>Yes</v>
          </cell>
          <cell r="AU303" t="str">
            <v>-</v>
          </cell>
          <cell r="AV303" t="str">
            <v>Yes</v>
          </cell>
          <cell r="AW303" t="str">
            <v>-</v>
          </cell>
          <cell r="AX303" t="str">
            <v>-</v>
          </cell>
          <cell r="AY303" t="str">
            <v>-</v>
          </cell>
          <cell r="AZ303" t="str">
            <v>-</v>
          </cell>
          <cell r="BA303" t="str">
            <v>-</v>
          </cell>
          <cell r="BB303" t="str">
            <v>-</v>
          </cell>
          <cell r="BC303" t="str">
            <v>-</v>
          </cell>
          <cell r="BD303" t="str">
            <v>455</v>
          </cell>
          <cell r="BE303" t="str">
            <v>1</v>
          </cell>
          <cell r="BF303">
            <v>20.67</v>
          </cell>
          <cell r="BG303" t="str">
            <v>Bulk</v>
          </cell>
          <cell r="BH303" t="str">
            <v>-</v>
          </cell>
          <cell r="BI303" t="str">
            <v>-</v>
          </cell>
          <cell r="BJ303" t="str">
            <v>-</v>
          </cell>
          <cell r="BK303" t="str">
            <v>-</v>
          </cell>
          <cell r="BL303" t="str">
            <v>-</v>
          </cell>
          <cell r="BM303" t="str">
            <v>-</v>
          </cell>
          <cell r="BN303" t="str">
            <v>-</v>
          </cell>
          <cell r="BO303" t="str">
            <v>-</v>
          </cell>
          <cell r="BP303" t="str">
            <v>DNB SY22-23</v>
          </cell>
        </row>
        <row r="304">
          <cell r="B304">
            <v>10000006872</v>
          </cell>
          <cell r="C304" t="str">
            <v>AdvancePierre™</v>
          </cell>
          <cell r="D304" t="str">
            <v>-</v>
          </cell>
          <cell r="E304">
            <v>130</v>
          </cell>
          <cell r="F304" t="str">
            <v>AdvancePierre™ Flame Grilled Beef Pattie, 2.5 oz.</v>
          </cell>
          <cell r="G304" t="str">
            <v>Flame Grilled Beef Pattie, 2.5 oz.</v>
          </cell>
          <cell r="H304" t="str">
            <v>-</v>
          </cell>
          <cell r="I304" t="str">
            <v>-</v>
          </cell>
          <cell r="J304" t="str">
            <v/>
          </cell>
          <cell r="K304">
            <v>21.09</v>
          </cell>
          <cell r="L304">
            <v>135</v>
          </cell>
          <cell r="M304" t="str">
            <v>1 piece</v>
          </cell>
          <cell r="N304">
            <v>2</v>
          </cell>
          <cell r="O304" t="str">
            <v>-</v>
          </cell>
          <cell r="P304" t="str">
            <v>-</v>
          </cell>
          <cell r="Q304" t="str">
            <v>110</v>
          </cell>
          <cell r="R304" t="str">
            <v>5</v>
          </cell>
          <cell r="S304" t="str">
            <v>2</v>
          </cell>
          <cell r="T304" t="str">
            <v>290</v>
          </cell>
          <cell r="U304" t="str">
            <v>3</v>
          </cell>
          <cell r="V304" t="str">
            <v>14</v>
          </cell>
          <cell r="W304" t="str">
            <v>45</v>
          </cell>
          <cell r="X304" t="str">
            <v>0</v>
          </cell>
          <cell r="Y304" t="str">
            <v>25</v>
          </cell>
          <cell r="Z304" t="str">
            <v>1</v>
          </cell>
          <cell r="AA304" t="str">
            <v>0</v>
          </cell>
          <cell r="AB304" t="str">
            <v>Yes</v>
          </cell>
          <cell r="AC304" t="str">
            <v>-</v>
          </cell>
          <cell r="AE304" t="str">
            <v>-</v>
          </cell>
          <cell r="AF304" t="str">
            <v>-</v>
          </cell>
          <cell r="AG304" t="str">
            <v>-</v>
          </cell>
          <cell r="AH304" t="str">
            <v>-</v>
          </cell>
          <cell r="AI304" t="str">
            <v>-</v>
          </cell>
          <cell r="AK304" t="str">
            <v>-</v>
          </cell>
          <cell r="AL304" t="str">
            <v>-</v>
          </cell>
          <cell r="AM304" t="str">
            <v>CL</v>
          </cell>
          <cell r="AN304" t="str">
            <v>-</v>
          </cell>
          <cell r="AO304" t="str">
            <v>-</v>
          </cell>
          <cell r="AP304" t="str">
            <v>-</v>
          </cell>
          <cell r="AQ304" t="str">
            <v>-</v>
          </cell>
          <cell r="AR304" t="str">
            <v>-</v>
          </cell>
          <cell r="AS304" t="str">
            <v>-</v>
          </cell>
          <cell r="AT304" t="str">
            <v>No</v>
          </cell>
          <cell r="AU304" t="str">
            <v>-</v>
          </cell>
          <cell r="AV304" t="str">
            <v>Yes</v>
          </cell>
          <cell r="AW304" t="str">
            <v>-</v>
          </cell>
          <cell r="AX304" t="str">
            <v>-</v>
          </cell>
          <cell r="AY304" t="str">
            <v>-</v>
          </cell>
          <cell r="AZ304" t="str">
            <v>-</v>
          </cell>
          <cell r="BA304" t="str">
            <v>-</v>
          </cell>
          <cell r="BB304" t="str">
            <v>-</v>
          </cell>
          <cell r="BC304" t="str">
            <v>-</v>
          </cell>
          <cell r="BD304" t="str">
            <v>455</v>
          </cell>
          <cell r="BE304" t="str">
            <v>1</v>
          </cell>
          <cell r="BF304">
            <v>21.09</v>
          </cell>
          <cell r="BG304" t="str">
            <v>Bulk</v>
          </cell>
          <cell r="BH304" t="str">
            <v>-</v>
          </cell>
          <cell r="BI304" t="str">
            <v>-</v>
          </cell>
          <cell r="BJ304" t="str">
            <v>-</v>
          </cell>
          <cell r="BK304" t="str">
            <v>-</v>
          </cell>
          <cell r="BL304" t="str">
            <v>-</v>
          </cell>
          <cell r="BM304" t="str">
            <v>-</v>
          </cell>
          <cell r="BN304" t="str">
            <v>-</v>
          </cell>
          <cell r="BO304" t="str">
            <v>-</v>
          </cell>
          <cell r="BP304" t="str">
            <v>DNB SY21-22</v>
          </cell>
        </row>
        <row r="305">
          <cell r="B305">
            <v>10000029215</v>
          </cell>
          <cell r="C305" t="str">
            <v>AdvancePierre™</v>
          </cell>
          <cell r="D305" t="str">
            <v>-</v>
          </cell>
          <cell r="E305">
            <v>130</v>
          </cell>
          <cell r="F305" t="str">
            <v>AdvancePierre™ Fully Cooked Pork Sausage Pattie, 1.50 oz</v>
          </cell>
          <cell r="G305" t="str">
            <v>Pork Sausage Pattie, 1.5 oz.</v>
          </cell>
          <cell r="H305" t="str">
            <v>-</v>
          </cell>
          <cell r="I305" t="str">
            <v>-</v>
          </cell>
          <cell r="J305" t="str">
            <v/>
          </cell>
          <cell r="K305">
            <v>10</v>
          </cell>
          <cell r="L305">
            <v>107</v>
          </cell>
          <cell r="M305" t="str">
            <v>1 piece</v>
          </cell>
          <cell r="N305">
            <v>0.75</v>
          </cell>
          <cell r="O305" t="str">
            <v>-</v>
          </cell>
          <cell r="P305" t="str">
            <v>-</v>
          </cell>
          <cell r="Q305" t="str">
            <v>160</v>
          </cell>
          <cell r="R305" t="str">
            <v>15</v>
          </cell>
          <cell r="S305" t="str">
            <v>5</v>
          </cell>
          <cell r="T305" t="str">
            <v>290</v>
          </cell>
          <cell r="U305" t="str">
            <v>1</v>
          </cell>
          <cell r="V305" t="str">
            <v>6</v>
          </cell>
          <cell r="W305" t="str">
            <v>130</v>
          </cell>
          <cell r="X305" t="str">
            <v>0</v>
          </cell>
          <cell r="Y305" t="str">
            <v>30</v>
          </cell>
          <cell r="Z305" t="str">
            <v>0</v>
          </cell>
          <cell r="AA305" t="str">
            <v>0</v>
          </cell>
          <cell r="AB305" t="str">
            <v>Yes</v>
          </cell>
          <cell r="AC305" t="str">
            <v>-</v>
          </cell>
          <cell r="AE305" t="str">
            <v>-</v>
          </cell>
          <cell r="AF305" t="str">
            <v>-</v>
          </cell>
          <cell r="AG305" t="str">
            <v>-</v>
          </cell>
          <cell r="AH305" t="str">
            <v>-</v>
          </cell>
          <cell r="AI305" t="str">
            <v>-</v>
          </cell>
          <cell r="AK305" t="str">
            <v>-</v>
          </cell>
          <cell r="AL305" t="str">
            <v>-</v>
          </cell>
          <cell r="AM305" t="str">
            <v>CL</v>
          </cell>
          <cell r="AN305" t="str">
            <v>-</v>
          </cell>
          <cell r="AO305" t="str">
            <v>-</v>
          </cell>
          <cell r="AP305" t="str">
            <v>-</v>
          </cell>
          <cell r="AQ305" t="str">
            <v>-</v>
          </cell>
          <cell r="AR305" t="str">
            <v>-</v>
          </cell>
          <cell r="AS305" t="str">
            <v>-</v>
          </cell>
          <cell r="AT305" t="str">
            <v>No</v>
          </cell>
          <cell r="AU305" t="str">
            <v>-</v>
          </cell>
          <cell r="AV305" t="str">
            <v>-</v>
          </cell>
          <cell r="AW305" t="str">
            <v>-</v>
          </cell>
          <cell r="AX305" t="str">
            <v>-</v>
          </cell>
          <cell r="AY305" t="str">
            <v>-</v>
          </cell>
          <cell r="AZ305" t="str">
            <v>-</v>
          </cell>
          <cell r="BA305" t="str">
            <v>-</v>
          </cell>
          <cell r="BB305" t="str">
            <v>-</v>
          </cell>
          <cell r="BC305" t="str">
            <v>-</v>
          </cell>
          <cell r="BD305" t="str">
            <v>365</v>
          </cell>
          <cell r="BE305" t="str">
            <v>1</v>
          </cell>
          <cell r="BF305">
            <v>10</v>
          </cell>
          <cell r="BG305" t="str">
            <v>Bulk</v>
          </cell>
          <cell r="BH305" t="str">
            <v>-</v>
          </cell>
          <cell r="BI305" t="str">
            <v>-</v>
          </cell>
          <cell r="BJ305" t="str">
            <v>-</v>
          </cell>
          <cell r="BK305" t="str">
            <v>-</v>
          </cell>
          <cell r="BL305" t="str">
            <v>-</v>
          </cell>
          <cell r="BM305" t="str">
            <v>-</v>
          </cell>
          <cell r="BN305" t="str">
            <v>-</v>
          </cell>
          <cell r="BO305" t="str">
            <v>-</v>
          </cell>
          <cell r="BP305" t="str">
            <v>DNB SY20-21</v>
          </cell>
        </row>
        <row r="306">
          <cell r="B306">
            <v>10000097815</v>
          </cell>
          <cell r="C306" t="str">
            <v>AdvancePierre™</v>
          </cell>
          <cell r="D306" t="str">
            <v>-</v>
          </cell>
          <cell r="E306">
            <v>100</v>
          </cell>
          <cell r="F306" t="str">
            <v>Fully Cooked Charbroiled Beef Patties</v>
          </cell>
          <cell r="G306" t="str">
            <v>Flame Broiled Beef Pattie, 2.45 oz.</v>
          </cell>
          <cell r="H306" t="str">
            <v>-</v>
          </cell>
          <cell r="I306" t="str">
            <v>-</v>
          </cell>
          <cell r="J306" t="str">
            <v>100154 / 100155</v>
          </cell>
          <cell r="K306">
            <v>22.97</v>
          </cell>
          <cell r="L306">
            <v>150</v>
          </cell>
          <cell r="M306" t="str">
            <v>1 piece</v>
          </cell>
          <cell r="N306">
            <v>2</v>
          </cell>
          <cell r="O306" t="str">
            <v>-</v>
          </cell>
          <cell r="P306" t="str">
            <v>-</v>
          </cell>
          <cell r="Q306" t="str">
            <v>140</v>
          </cell>
          <cell r="R306" t="str">
            <v>10</v>
          </cell>
          <cell r="S306" t="str">
            <v>4</v>
          </cell>
          <cell r="T306" t="str">
            <v>290</v>
          </cell>
          <cell r="U306" t="str">
            <v>1</v>
          </cell>
          <cell r="V306" t="str">
            <v>12</v>
          </cell>
          <cell r="W306" t="str">
            <v>90</v>
          </cell>
          <cell r="X306" t="str">
            <v>0.5</v>
          </cell>
          <cell r="Y306" t="str">
            <v>40</v>
          </cell>
          <cell r="Z306" t="str">
            <v>1</v>
          </cell>
          <cell r="AA306" t="str">
            <v>0</v>
          </cell>
          <cell r="AB306" t="str">
            <v>Yes</v>
          </cell>
          <cell r="AC306" t="str">
            <v>-</v>
          </cell>
          <cell r="AE306" t="str">
            <v>-</v>
          </cell>
          <cell r="AF306" t="str">
            <v>-</v>
          </cell>
          <cell r="AG306" t="str">
            <v>-</v>
          </cell>
          <cell r="AH306" t="str">
            <v>-</v>
          </cell>
          <cell r="AI306" t="str">
            <v>-</v>
          </cell>
          <cell r="AK306" t="str">
            <v>-</v>
          </cell>
          <cell r="AL306" t="str">
            <v>-</v>
          </cell>
          <cell r="AM306" t="str">
            <v>CY</v>
          </cell>
          <cell r="AN306" t="str">
            <v>-</v>
          </cell>
          <cell r="AO306" t="str">
            <v>-</v>
          </cell>
          <cell r="AP306" t="str">
            <v>-</v>
          </cell>
          <cell r="AQ306" t="str">
            <v>-</v>
          </cell>
          <cell r="AR306" t="str">
            <v>Yes</v>
          </cell>
          <cell r="AS306" t="str">
            <v>-</v>
          </cell>
          <cell r="AT306" t="str">
            <v>Yes</v>
          </cell>
          <cell r="AU306" t="str">
            <v>-</v>
          </cell>
          <cell r="AV306" t="str">
            <v>Yes</v>
          </cell>
          <cell r="AW306" t="str">
            <v>-</v>
          </cell>
          <cell r="AX306" t="str">
            <v>-</v>
          </cell>
          <cell r="AY306" t="str">
            <v>-</v>
          </cell>
          <cell r="AZ306" t="str">
            <v>-</v>
          </cell>
          <cell r="BA306" t="str">
            <v>-</v>
          </cell>
          <cell r="BB306" t="str">
            <v>-</v>
          </cell>
          <cell r="BC306" t="str">
            <v>-</v>
          </cell>
          <cell r="BD306" t="str">
            <v>455</v>
          </cell>
          <cell r="BE306" t="str">
            <v>1</v>
          </cell>
          <cell r="BF306">
            <v>22.97</v>
          </cell>
          <cell r="BG306" t="str">
            <v>Bulk</v>
          </cell>
          <cell r="BH306" t="str">
            <v>-</v>
          </cell>
          <cell r="BI306" t="str">
            <v>-</v>
          </cell>
          <cell r="BJ306" t="str">
            <v>-</v>
          </cell>
          <cell r="BK306" t="str">
            <v>-</v>
          </cell>
          <cell r="BL306" t="str">
            <v>-</v>
          </cell>
          <cell r="BM306" t="str">
            <v>-</v>
          </cell>
          <cell r="BN306" t="str">
            <v>-</v>
          </cell>
          <cell r="BO306" t="str">
            <v>-</v>
          </cell>
          <cell r="BP306" t="str">
            <v>Deleted Spring 22</v>
          </cell>
        </row>
        <row r="307">
          <cell r="B307">
            <v>10000099823</v>
          </cell>
          <cell r="C307" t="str">
            <v>Tyson®</v>
          </cell>
          <cell r="D307" t="str">
            <v>-</v>
          </cell>
          <cell r="E307">
            <v>130</v>
          </cell>
          <cell r="F307" t="str">
            <v>Tyson® All Natural Chicken Philly, 2.52 oz.</v>
          </cell>
          <cell r="G307" t="str">
            <v>All Natural** Chicken Philly, 2.52 oz.</v>
          </cell>
          <cell r="H307" t="str">
            <v>-</v>
          </cell>
          <cell r="I307" t="str">
            <v>W/D</v>
          </cell>
          <cell r="J307" t="str">
            <v>100103 W/D</v>
          </cell>
          <cell r="K307">
            <v>30</v>
          </cell>
          <cell r="L307">
            <v>190</v>
          </cell>
          <cell r="M307" t="str">
            <v>2.52 oz</v>
          </cell>
          <cell r="N307">
            <v>2</v>
          </cell>
          <cell r="O307" t="str">
            <v>-</v>
          </cell>
          <cell r="P307" t="str">
            <v>-</v>
          </cell>
          <cell r="Q307" t="str">
            <v>80</v>
          </cell>
          <cell r="R307" t="str">
            <v>2.5</v>
          </cell>
          <cell r="S307" t="str">
            <v>0.5</v>
          </cell>
          <cell r="T307" t="str">
            <v>290</v>
          </cell>
          <cell r="U307" t="str">
            <v>0</v>
          </cell>
          <cell r="V307" t="str">
            <v>13</v>
          </cell>
          <cell r="W307" t="str">
            <v>20</v>
          </cell>
          <cell r="X307" t="str">
            <v>0</v>
          </cell>
          <cell r="Y307" t="str">
            <v>45</v>
          </cell>
          <cell r="Z307" t="str">
            <v>0</v>
          </cell>
          <cell r="AA307" t="str">
            <v>0</v>
          </cell>
          <cell r="AB307" t="str">
            <v/>
          </cell>
          <cell r="AC307" t="str">
            <v>-</v>
          </cell>
          <cell r="AE307" t="str">
            <v>-</v>
          </cell>
          <cell r="AF307" t="str">
            <v>-</v>
          </cell>
          <cell r="AG307" t="str">
            <v>CSC</v>
          </cell>
          <cell r="AH307" t="str">
            <v>CSC</v>
          </cell>
          <cell r="AI307" t="str">
            <v>CSC</v>
          </cell>
          <cell r="AK307" t="str">
            <v>-</v>
          </cell>
          <cell r="AL307" t="str">
            <v>-</v>
          </cell>
          <cell r="AM307" t="str">
            <v>SUB</v>
          </cell>
          <cell r="AN307" t="str">
            <v>-</v>
          </cell>
          <cell r="AO307" t="str">
            <v>-</v>
          </cell>
          <cell r="AP307" t="str">
            <v>AN</v>
          </cell>
          <cell r="AQ307" t="str">
            <v>Yes</v>
          </cell>
          <cell r="AR307" t="str">
            <v>Yes</v>
          </cell>
          <cell r="AS307" t="str">
            <v>Yes</v>
          </cell>
          <cell r="AT307" t="str">
            <v>Yes</v>
          </cell>
          <cell r="AU307" t="str">
            <v>-</v>
          </cell>
          <cell r="AV307" t="str">
            <v>-</v>
          </cell>
          <cell r="AW307" t="str">
            <v>-</v>
          </cell>
          <cell r="AX307" t="str">
            <v>-</v>
          </cell>
          <cell r="AY307" t="str">
            <v>-</v>
          </cell>
          <cell r="AZ307" t="str">
            <v>-</v>
          </cell>
          <cell r="BA307" t="str">
            <v>-</v>
          </cell>
          <cell r="BB307" t="str">
            <v>-</v>
          </cell>
          <cell r="BC307" t="str">
            <v>-</v>
          </cell>
          <cell r="BD307" t="str">
            <v>365</v>
          </cell>
          <cell r="BE307" t="str">
            <v>6</v>
          </cell>
          <cell r="BF307">
            <v>5</v>
          </cell>
          <cell r="BG307" t="str">
            <v>Bulk</v>
          </cell>
          <cell r="BH307" t="str">
            <v>-</v>
          </cell>
          <cell r="BI307" t="str">
            <v>Yes</v>
          </cell>
          <cell r="BJ307" t="str">
            <v>Yes</v>
          </cell>
          <cell r="BK307" t="str">
            <v>Yes</v>
          </cell>
          <cell r="BL307" t="str">
            <v>Yes</v>
          </cell>
          <cell r="BM307" t="str">
            <v>Yes</v>
          </cell>
          <cell r="BN307" t="str">
            <v>-</v>
          </cell>
          <cell r="BO307" t="str">
            <v>-</v>
          </cell>
          <cell r="BP307" t="str">
            <v>DNB SY23-24</v>
          </cell>
        </row>
        <row r="308">
          <cell r="B308">
            <v>10000015938</v>
          </cell>
          <cell r="C308" t="str">
            <v>Jimmy Dean®</v>
          </cell>
          <cell r="D308" t="str">
            <v>-</v>
          </cell>
          <cell r="E308">
            <v>100</v>
          </cell>
          <cell r="F308" t="str">
            <v>Jimmy Dean® Fully Cooked, Reduced Fat Turkey Sausage Patties, CN, 2.25", 1.25 oz</v>
          </cell>
          <cell r="G308" t="str">
            <v>Reduced Fat Turkey Patties, 1.25 oz.</v>
          </cell>
          <cell r="H308" t="str">
            <v>-</v>
          </cell>
          <cell r="I308" t="str">
            <v>-</v>
          </cell>
          <cell r="J308" t="str">
            <v/>
          </cell>
          <cell r="K308">
            <v>10</v>
          </cell>
          <cell r="L308">
            <v>64</v>
          </cell>
          <cell r="M308" t="str">
            <v>2 pieces</v>
          </cell>
          <cell r="N308">
            <v>1.75</v>
          </cell>
          <cell r="O308" t="str">
            <v>-</v>
          </cell>
          <cell r="P308" t="str">
            <v>-</v>
          </cell>
          <cell r="Q308" t="str">
            <v>150</v>
          </cell>
          <cell r="R308" t="str">
            <v>10</v>
          </cell>
          <cell r="S308" t="str">
            <v>3</v>
          </cell>
          <cell r="T308" t="str">
            <v>400</v>
          </cell>
          <cell r="U308" t="str">
            <v>1</v>
          </cell>
          <cell r="V308" t="str">
            <v>12</v>
          </cell>
          <cell r="W308" t="str">
            <v>90</v>
          </cell>
          <cell r="X308" t="str">
            <v>0</v>
          </cell>
          <cell r="Y308" t="str">
            <v>50</v>
          </cell>
          <cell r="Z308" t="str">
            <v>0</v>
          </cell>
          <cell r="AA308" t="str">
            <v>1</v>
          </cell>
          <cell r="AB308" t="str">
            <v>Yes</v>
          </cell>
          <cell r="AC308" t="str">
            <v>-</v>
          </cell>
          <cell r="AE308" t="str">
            <v>-</v>
          </cell>
          <cell r="AF308" t="str">
            <v>-</v>
          </cell>
          <cell r="AG308" t="str">
            <v>-</v>
          </cell>
          <cell r="AH308" t="str">
            <v>-</v>
          </cell>
          <cell r="AI308" t="str">
            <v>-</v>
          </cell>
          <cell r="AJ308" t="str">
            <v>-</v>
          </cell>
          <cell r="AK308" t="str">
            <v>-</v>
          </cell>
          <cell r="AL308">
            <v>0</v>
          </cell>
          <cell r="AM308" t="str">
            <v>CL</v>
          </cell>
          <cell r="AN308" t="str">
            <v>-</v>
          </cell>
          <cell r="AO308" t="str">
            <v>-</v>
          </cell>
          <cell r="AP308" t="str">
            <v>-</v>
          </cell>
          <cell r="AQ308" t="str">
            <v>-</v>
          </cell>
          <cell r="AR308" t="str">
            <v>-</v>
          </cell>
          <cell r="AS308" t="str">
            <v>-</v>
          </cell>
          <cell r="AT308" t="str">
            <v>Yes</v>
          </cell>
          <cell r="AU308" t="str">
            <v>-</v>
          </cell>
          <cell r="AV308" t="str">
            <v>-</v>
          </cell>
          <cell r="AW308" t="str">
            <v>-</v>
          </cell>
          <cell r="AX308" t="str">
            <v>-</v>
          </cell>
          <cell r="AY308" t="str">
            <v>-</v>
          </cell>
          <cell r="AZ308" t="str">
            <v>-</v>
          </cell>
          <cell r="BA308" t="str">
            <v>Yes</v>
          </cell>
          <cell r="BB308" t="str">
            <v>-</v>
          </cell>
          <cell r="BC308" t="str">
            <v>-</v>
          </cell>
          <cell r="BD308" t="str">
            <v>180</v>
          </cell>
          <cell r="BE308" t="str">
            <v>1</v>
          </cell>
          <cell r="BF308">
            <v>10</v>
          </cell>
          <cell r="BG308" t="str">
            <v>Bulk</v>
          </cell>
          <cell r="BH308" t="str">
            <v>Yes</v>
          </cell>
          <cell r="BI308" t="str">
            <v>-</v>
          </cell>
          <cell r="BJ308" t="str">
            <v>-</v>
          </cell>
          <cell r="BK308" t="str">
            <v>-</v>
          </cell>
          <cell r="BL308" t="str">
            <v>-</v>
          </cell>
          <cell r="BM308" t="str">
            <v>-</v>
          </cell>
          <cell r="BN308" t="str">
            <v>-</v>
          </cell>
          <cell r="BO308" t="str">
            <v>-</v>
          </cell>
          <cell r="BP308" t="str">
            <v>ACT</v>
          </cell>
        </row>
        <row r="309">
          <cell r="B309">
            <v>10000009661</v>
          </cell>
          <cell r="C309" t="str">
            <v>Pierre®</v>
          </cell>
          <cell r="D309" t="str">
            <v>-</v>
          </cell>
          <cell r="E309">
            <v>130</v>
          </cell>
          <cell r="F309" t="str">
            <v>AdvancePierre™ Breaded Beef Fingers, 0.9 oz.</v>
          </cell>
          <cell r="G309" t="str">
            <v>Breaded Beef Fingers, 0.9 oz.</v>
          </cell>
          <cell r="H309" t="str">
            <v>WG</v>
          </cell>
          <cell r="I309" t="str">
            <v>-</v>
          </cell>
          <cell r="J309" t="str">
            <v/>
          </cell>
          <cell r="K309">
            <v>30</v>
          </cell>
          <cell r="L309">
            <v>133</v>
          </cell>
          <cell r="M309" t="str">
            <v>4 Pieces</v>
          </cell>
          <cell r="N309">
            <v>2</v>
          </cell>
          <cell r="O309">
            <v>1</v>
          </cell>
          <cell r="P309" t="str">
            <v>-</v>
          </cell>
          <cell r="Q309" t="str">
            <v>270</v>
          </cell>
          <cell r="R309" t="str">
            <v>23</v>
          </cell>
          <cell r="S309" t="str">
            <v>6</v>
          </cell>
          <cell r="T309" t="str">
            <v>400</v>
          </cell>
          <cell r="U309" t="str">
            <v>17</v>
          </cell>
          <cell r="V309" t="str">
            <v>14</v>
          </cell>
          <cell r="W309" t="str">
            <v>200</v>
          </cell>
          <cell r="X309" t="str">
            <v>1</v>
          </cell>
          <cell r="Y309" t="str">
            <v>50</v>
          </cell>
          <cell r="Z309" t="str">
            <v>2</v>
          </cell>
          <cell r="AA309" t="str">
            <v>0</v>
          </cell>
          <cell r="AB309" t="str">
            <v>Yes</v>
          </cell>
          <cell r="AC309" t="str">
            <v>-</v>
          </cell>
          <cell r="AE309" t="str">
            <v>-</v>
          </cell>
          <cell r="AF309" t="str">
            <v>CSC</v>
          </cell>
          <cell r="AG309" t="str">
            <v>CSC</v>
          </cell>
          <cell r="AH309" t="str">
            <v>CSC</v>
          </cell>
          <cell r="AI309" t="str">
            <v>CSC</v>
          </cell>
          <cell r="AJ309" t="str">
            <v>-</v>
          </cell>
          <cell r="AK309" t="str">
            <v>-</v>
          </cell>
          <cell r="AL309">
            <v>0</v>
          </cell>
          <cell r="AM309" t="str">
            <v>CL</v>
          </cell>
          <cell r="AN309">
            <v>10000096694</v>
          </cell>
          <cell r="AO309" t="str">
            <v>-</v>
          </cell>
          <cell r="AP309" t="str">
            <v>-</v>
          </cell>
          <cell r="AQ309" t="str">
            <v>-</v>
          </cell>
          <cell r="AR309" t="str">
            <v>-</v>
          </cell>
          <cell r="AS309" t="str">
            <v>-</v>
          </cell>
          <cell r="AT309" t="str">
            <v>Pending</v>
          </cell>
          <cell r="AU309" t="str">
            <v>-</v>
          </cell>
          <cell r="AV309" t="str">
            <v>-</v>
          </cell>
          <cell r="AW309" t="str">
            <v>-</v>
          </cell>
          <cell r="AX309" t="str">
            <v>-</v>
          </cell>
          <cell r="AY309" t="str">
            <v>Yes</v>
          </cell>
          <cell r="AZ309" t="str">
            <v>-</v>
          </cell>
          <cell r="BA309" t="str">
            <v>-</v>
          </cell>
          <cell r="BB309" t="str">
            <v>-</v>
          </cell>
          <cell r="BC309" t="str">
            <v>-</v>
          </cell>
          <cell r="BD309" t="str">
            <v>365</v>
          </cell>
          <cell r="BE309" t="str">
            <v>1</v>
          </cell>
          <cell r="BF309">
            <v>30</v>
          </cell>
          <cell r="BG309" t="str">
            <v>Bulk</v>
          </cell>
          <cell r="BH309" t="str">
            <v>Yes</v>
          </cell>
          <cell r="BI309" t="str">
            <v>Yes</v>
          </cell>
          <cell r="BJ309" t="str">
            <v>Yes</v>
          </cell>
          <cell r="BK309" t="str">
            <v>Yes</v>
          </cell>
          <cell r="BL309" t="str">
            <v>Yes</v>
          </cell>
          <cell r="BM309" t="str">
            <v>Yes</v>
          </cell>
          <cell r="BN309" t="str">
            <v>Yes</v>
          </cell>
          <cell r="BO309" t="str">
            <v>-</v>
          </cell>
          <cell r="BP309" t="str">
            <v>ACT</v>
          </cell>
        </row>
        <row r="310">
          <cell r="B310">
            <v>10227510928</v>
          </cell>
          <cell r="C310" t="str">
            <v>Bonici®</v>
          </cell>
          <cell r="D310" t="str">
            <v>-</v>
          </cell>
          <cell r="E310">
            <v>100</v>
          </cell>
          <cell r="F310" t="str">
            <v>Bonici® Homestyle Beef Meatballs, 0.5 oz.</v>
          </cell>
          <cell r="G310" t="str">
            <v xml:space="preserve">Homestyle Beef Meatballs, 0.5 oz. </v>
          </cell>
          <cell r="H310" t="str">
            <v>-</v>
          </cell>
          <cell r="I310" t="str">
            <v>-</v>
          </cell>
          <cell r="J310" t="str">
            <v/>
          </cell>
          <cell r="K310">
            <v>10</v>
          </cell>
          <cell r="L310">
            <v>53</v>
          </cell>
          <cell r="M310" t="str">
            <v>6 pieces</v>
          </cell>
          <cell r="N310">
            <v>2.25</v>
          </cell>
          <cell r="O310" t="str">
            <v>-</v>
          </cell>
          <cell r="P310" t="str">
            <v>-</v>
          </cell>
          <cell r="Q310" t="str">
            <v>200</v>
          </cell>
          <cell r="R310" t="str">
            <v>14</v>
          </cell>
          <cell r="S310" t="str">
            <v>5</v>
          </cell>
          <cell r="T310" t="str">
            <v>280</v>
          </cell>
          <cell r="U310" t="str">
            <v>5</v>
          </cell>
          <cell r="V310" t="str">
            <v>13</v>
          </cell>
          <cell r="W310" t="str">
            <v>130</v>
          </cell>
          <cell r="X310" t="str">
            <v>0</v>
          </cell>
          <cell r="Y310" t="str">
            <v>40</v>
          </cell>
          <cell r="Z310" t="str">
            <v>1</v>
          </cell>
          <cell r="AA310" t="str">
            <v>1</v>
          </cell>
          <cell r="AB310" t="str">
            <v>Yes</v>
          </cell>
          <cell r="AC310" t="str">
            <v>-</v>
          </cell>
          <cell r="AE310" t="str">
            <v>-</v>
          </cell>
          <cell r="AF310" t="str">
            <v>-</v>
          </cell>
          <cell r="AG310" t="str">
            <v>-</v>
          </cell>
          <cell r="AH310" t="str">
            <v>-</v>
          </cell>
          <cell r="AI310" t="str">
            <v>-</v>
          </cell>
          <cell r="AK310" t="str">
            <v>-</v>
          </cell>
          <cell r="AL310" t="str">
            <v>-</v>
          </cell>
          <cell r="AM310" t="str">
            <v>CL</v>
          </cell>
          <cell r="AN310" t="str">
            <v>-</v>
          </cell>
          <cell r="AO310" t="str">
            <v>-</v>
          </cell>
          <cell r="AP310" t="str">
            <v>-</v>
          </cell>
          <cell r="AQ310" t="str">
            <v>-</v>
          </cell>
          <cell r="AR310" t="str">
            <v>-</v>
          </cell>
          <cell r="AS310" t="str">
            <v>-</v>
          </cell>
          <cell r="AT310" t="str">
            <v>No</v>
          </cell>
          <cell r="AU310" t="str">
            <v>-</v>
          </cell>
          <cell r="AV310" t="str">
            <v>Yes</v>
          </cell>
          <cell r="AW310" t="str">
            <v>-</v>
          </cell>
          <cell r="AX310" t="str">
            <v>-</v>
          </cell>
          <cell r="AY310" t="str">
            <v>Yes</v>
          </cell>
          <cell r="AZ310" t="str">
            <v>-</v>
          </cell>
          <cell r="BA310" t="str">
            <v>-</v>
          </cell>
          <cell r="BB310" t="str">
            <v>-</v>
          </cell>
          <cell r="BC310" t="str">
            <v>-</v>
          </cell>
          <cell r="BD310" t="str">
            <v>365</v>
          </cell>
          <cell r="BE310" t="str">
            <v>2</v>
          </cell>
          <cell r="BF310">
            <v>5</v>
          </cell>
          <cell r="BG310" t="str">
            <v>Bulk</v>
          </cell>
          <cell r="BH310" t="str">
            <v>-</v>
          </cell>
          <cell r="BI310" t="str">
            <v>-</v>
          </cell>
          <cell r="BJ310" t="str">
            <v>-</v>
          </cell>
          <cell r="BK310" t="str">
            <v>-</v>
          </cell>
          <cell r="BL310" t="str">
            <v>-</v>
          </cell>
          <cell r="BM310" t="str">
            <v>-</v>
          </cell>
          <cell r="BN310" t="str">
            <v>-</v>
          </cell>
          <cell r="BO310" t="str">
            <v>-</v>
          </cell>
          <cell r="BP310" t="str">
            <v>Deleted Spring 22</v>
          </cell>
        </row>
        <row r="311">
          <cell r="B311">
            <v>10000013860</v>
          </cell>
          <cell r="C311" t="str">
            <v>AdvancePierre™</v>
          </cell>
          <cell r="D311" t="str">
            <v>Smart Picks™</v>
          </cell>
          <cell r="E311">
            <v>130</v>
          </cell>
          <cell r="F311" t="str">
            <v>AdvancePierre™ Fully Cooked Flamebroiled Beef Steak Pattie, 2.29 oz</v>
          </cell>
          <cell r="G311" t="str">
            <v>Gluten Free Flame Grilled Chopped Beef Burger, 2.3 oz.</v>
          </cell>
          <cell r="H311" t="str">
            <v>-</v>
          </cell>
          <cell r="I311" t="str">
            <v>-</v>
          </cell>
          <cell r="J311" t="str">
            <v/>
          </cell>
          <cell r="K311">
            <v>20.13</v>
          </cell>
          <cell r="L311">
            <v>140</v>
          </cell>
          <cell r="M311" t="str">
            <v>1 piece</v>
          </cell>
          <cell r="N311">
            <v>2</v>
          </cell>
          <cell r="O311" t="str">
            <v>-</v>
          </cell>
          <cell r="P311" t="str">
            <v>-</v>
          </cell>
          <cell r="Q311" t="str">
            <v>150</v>
          </cell>
          <cell r="R311" t="str">
            <v>11</v>
          </cell>
          <cell r="S311" t="str">
            <v>4.5</v>
          </cell>
          <cell r="T311" t="str">
            <v>280</v>
          </cell>
          <cell r="U311" t="str">
            <v>1</v>
          </cell>
          <cell r="V311" t="str">
            <v>12</v>
          </cell>
          <cell r="W311" t="str">
            <v>100</v>
          </cell>
          <cell r="X311" t="str">
            <v>0.5</v>
          </cell>
          <cell r="Y311" t="str">
            <v>40</v>
          </cell>
          <cell r="Z311" t="str">
            <v>0</v>
          </cell>
          <cell r="AA311" t="str">
            <v>0</v>
          </cell>
          <cell r="AB311" t="str">
            <v>Yes</v>
          </cell>
          <cell r="AC311" t="str">
            <v>-</v>
          </cell>
          <cell r="AE311" t="str">
            <v>CSC</v>
          </cell>
          <cell r="AF311" t="str">
            <v>CSC</v>
          </cell>
          <cell r="AG311" t="str">
            <v>CSC</v>
          </cell>
          <cell r="AH311" t="str">
            <v>CSC</v>
          </cell>
          <cell r="AI311" t="str">
            <v>-</v>
          </cell>
          <cell r="AK311" t="str">
            <v>-</v>
          </cell>
          <cell r="AL311" t="str">
            <v>-</v>
          </cell>
          <cell r="AM311" t="str">
            <v>CL</v>
          </cell>
          <cell r="AN311">
            <v>10000037600</v>
          </cell>
          <cell r="AO311" t="str">
            <v>-</v>
          </cell>
          <cell r="AP311" t="str">
            <v>-</v>
          </cell>
          <cell r="AQ311" t="str">
            <v>-</v>
          </cell>
          <cell r="AR311" t="str">
            <v>Yes</v>
          </cell>
          <cell r="AS311" t="str">
            <v>-</v>
          </cell>
          <cell r="AT311" t="str">
            <v>No</v>
          </cell>
          <cell r="AU311" t="str">
            <v>-</v>
          </cell>
          <cell r="AV311" t="str">
            <v>-</v>
          </cell>
          <cell r="AW311" t="str">
            <v>-</v>
          </cell>
          <cell r="AX311" t="str">
            <v>-</v>
          </cell>
          <cell r="AY311" t="str">
            <v>-</v>
          </cell>
          <cell r="AZ311" t="str">
            <v>-</v>
          </cell>
          <cell r="BA311" t="str">
            <v>-</v>
          </cell>
          <cell r="BB311" t="str">
            <v>Yes</v>
          </cell>
          <cell r="BC311" t="str">
            <v>-</v>
          </cell>
          <cell r="BD311" t="str">
            <v>455</v>
          </cell>
          <cell r="BE311" t="str">
            <v>1</v>
          </cell>
          <cell r="BF311">
            <v>20.13</v>
          </cell>
          <cell r="BG311" t="str">
            <v>Bulk</v>
          </cell>
          <cell r="BH311" t="str">
            <v>Yes</v>
          </cell>
          <cell r="BI311" t="str">
            <v>Yes</v>
          </cell>
          <cell r="BJ311" t="str">
            <v>Yes</v>
          </cell>
          <cell r="BK311" t="str">
            <v>Yes</v>
          </cell>
          <cell r="BL311" t="str">
            <v>-</v>
          </cell>
          <cell r="BM311" t="str">
            <v>-</v>
          </cell>
          <cell r="BN311" t="str">
            <v>-</v>
          </cell>
          <cell r="BO311" t="str">
            <v>-</v>
          </cell>
          <cell r="BP311" t="str">
            <v>DNB SY22-23</v>
          </cell>
        </row>
        <row r="312">
          <cell r="B312">
            <v>10000068020</v>
          </cell>
          <cell r="C312" t="str">
            <v>AdvancePierre™</v>
          </cell>
          <cell r="D312" t="str">
            <v>-</v>
          </cell>
          <cell r="E312">
            <v>130</v>
          </cell>
          <cell r="F312" t="str">
            <v>Whole Grain Breaded Chicken Breast Pattie, 3.1 oz.</v>
          </cell>
          <cell r="G312" t="str">
            <v>Whole Grain Breaded Chicken Breast Pattie, 3.1 oz.</v>
          </cell>
          <cell r="H312" t="str">
            <v>WG</v>
          </cell>
          <cell r="I312" t="str">
            <v>White</v>
          </cell>
          <cell r="J312" t="str">
            <v/>
          </cell>
          <cell r="K312">
            <v>11.63</v>
          </cell>
          <cell r="L312">
            <v>60</v>
          </cell>
          <cell r="M312" t="str">
            <v>1 piece</v>
          </cell>
          <cell r="N312">
            <v>2</v>
          </cell>
          <cell r="O312">
            <v>1</v>
          </cell>
          <cell r="P312" t="str">
            <v>-</v>
          </cell>
          <cell r="Q312" t="str">
            <v>230</v>
          </cell>
          <cell r="R312" t="str">
            <v>15</v>
          </cell>
          <cell r="S312" t="str">
            <v>3</v>
          </cell>
          <cell r="T312" t="str">
            <v>280</v>
          </cell>
          <cell r="U312" t="str">
            <v>12</v>
          </cell>
          <cell r="V312" t="str">
            <v>11</v>
          </cell>
          <cell r="W312" t="str">
            <v>140</v>
          </cell>
          <cell r="X312" t="str">
            <v>0</v>
          </cell>
          <cell r="Y312" t="str">
            <v>30</v>
          </cell>
          <cell r="Z312" t="str">
            <v>1</v>
          </cell>
          <cell r="AA312" t="str">
            <v>0</v>
          </cell>
          <cell r="AB312" t="str">
            <v>Yes</v>
          </cell>
          <cell r="AC312" t="str">
            <v>-</v>
          </cell>
          <cell r="AE312" t="str">
            <v>-</v>
          </cell>
          <cell r="AF312" t="str">
            <v>-</v>
          </cell>
          <cell r="AG312" t="str">
            <v>-</v>
          </cell>
          <cell r="AH312" t="str">
            <v>-</v>
          </cell>
          <cell r="AI312" t="str">
            <v>-</v>
          </cell>
          <cell r="AK312" t="str">
            <v>-</v>
          </cell>
          <cell r="AL312" t="str">
            <v>-</v>
          </cell>
          <cell r="AM312" t="str">
            <v>CL</v>
          </cell>
          <cell r="AN312" t="str">
            <v>-</v>
          </cell>
          <cell r="AO312" t="str">
            <v>-</v>
          </cell>
          <cell r="AP312" t="str">
            <v>-</v>
          </cell>
          <cell r="AQ312" t="str">
            <v>Yes</v>
          </cell>
          <cell r="AR312" t="str">
            <v>Yes</v>
          </cell>
          <cell r="AS312" t="str">
            <v>-</v>
          </cell>
          <cell r="AT312" t="str">
            <v>Yes</v>
          </cell>
          <cell r="AU312" t="str">
            <v>-</v>
          </cell>
          <cell r="AV312" t="str">
            <v>Yes</v>
          </cell>
          <cell r="AW312" t="str">
            <v>-</v>
          </cell>
          <cell r="AX312" t="str">
            <v>-</v>
          </cell>
          <cell r="AY312" t="str">
            <v>Yes</v>
          </cell>
          <cell r="AZ312" t="str">
            <v>-</v>
          </cell>
          <cell r="BA312" t="str">
            <v>-</v>
          </cell>
          <cell r="BB312" t="str">
            <v>-</v>
          </cell>
          <cell r="BC312" t="str">
            <v>-</v>
          </cell>
          <cell r="BD312" t="str">
            <v>455</v>
          </cell>
          <cell r="BE312" t="str">
            <v>2</v>
          </cell>
          <cell r="BF312">
            <v>5.8150000000000004</v>
          </cell>
          <cell r="BG312" t="str">
            <v>Bulk</v>
          </cell>
          <cell r="BH312" t="str">
            <v>-</v>
          </cell>
          <cell r="BI312" t="str">
            <v>-</v>
          </cell>
          <cell r="BJ312" t="str">
            <v>-</v>
          </cell>
          <cell r="BK312" t="str">
            <v>-</v>
          </cell>
          <cell r="BL312" t="str">
            <v>-</v>
          </cell>
          <cell r="BM312" t="str">
            <v>-</v>
          </cell>
          <cell r="BN312" t="str">
            <v>-</v>
          </cell>
          <cell r="BO312" t="str">
            <v>-</v>
          </cell>
          <cell r="BP312" t="str">
            <v>DNB SY22-23</v>
          </cell>
        </row>
        <row r="313">
          <cell r="B313">
            <v>10703320928</v>
          </cell>
          <cell r="C313" t="str">
            <v>Tyson®</v>
          </cell>
          <cell r="D313" t="str">
            <v>-</v>
          </cell>
          <cell r="E313">
            <v>130</v>
          </cell>
          <cell r="F313" t="str">
            <v>Tyson® Fully Cooked, Whole Grain Breaded Golden Crispy Made With Whole Muscle Chicken Tenders, 2.07 oz.</v>
          </cell>
          <cell r="G313" t="str">
            <v>Whole Grain Breaded Golden Crispy MWWM Chicken Tenders, 2.07 oz.</v>
          </cell>
          <cell r="H313" t="str">
            <v>WG</v>
          </cell>
          <cell r="I313" t="str">
            <v>White</v>
          </cell>
          <cell r="J313" t="str">
            <v>100103W</v>
          </cell>
          <cell r="K313">
            <v>30.99</v>
          </cell>
          <cell r="L313">
            <v>119</v>
          </cell>
          <cell r="M313" t="str">
            <v>2 pieces</v>
          </cell>
          <cell r="N313">
            <v>2</v>
          </cell>
          <cell r="O313">
            <v>1</v>
          </cell>
          <cell r="P313" t="str">
            <v>-</v>
          </cell>
          <cell r="Q313" t="str">
            <v>230</v>
          </cell>
          <cell r="R313" t="str">
            <v>11</v>
          </cell>
          <cell r="S313" t="str">
            <v>2</v>
          </cell>
          <cell r="T313" t="str">
            <v>400</v>
          </cell>
          <cell r="U313" t="str">
            <v>12</v>
          </cell>
          <cell r="V313" t="str">
            <v>20</v>
          </cell>
          <cell r="W313" t="str">
            <v>100</v>
          </cell>
          <cell r="X313" t="str">
            <v>0</v>
          </cell>
          <cell r="Y313" t="str">
            <v>45</v>
          </cell>
          <cell r="Z313" t="str">
            <v>2</v>
          </cell>
          <cell r="AA313" t="str">
            <v>2</v>
          </cell>
          <cell r="AB313" t="str">
            <v>Yes</v>
          </cell>
          <cell r="AC313" t="str">
            <v>KTKA</v>
          </cell>
          <cell r="AE313" t="str">
            <v>CSC</v>
          </cell>
          <cell r="AF313" t="str">
            <v>CSC</v>
          </cell>
          <cell r="AG313" t="str">
            <v>CSC</v>
          </cell>
          <cell r="AH313" t="str">
            <v>CSC</v>
          </cell>
          <cell r="AI313" t="str">
            <v>-</v>
          </cell>
          <cell r="AJ313" t="str">
            <v>-</v>
          </cell>
          <cell r="AK313" t="str">
            <v>-</v>
          </cell>
          <cell r="AL313">
            <v>0</v>
          </cell>
          <cell r="AM313" t="str">
            <v>SUB</v>
          </cell>
          <cell r="AN313" t="str">
            <v>-</v>
          </cell>
          <cell r="AO313" t="str">
            <v>-</v>
          </cell>
          <cell r="AP313" t="str">
            <v>-</v>
          </cell>
          <cell r="AQ313" t="str">
            <v>Yes</v>
          </cell>
          <cell r="AR313" t="str">
            <v>Yes</v>
          </cell>
          <cell r="AS313" t="str">
            <v>Yes</v>
          </cell>
          <cell r="AT313" t="str">
            <v>Yes</v>
          </cell>
          <cell r="AU313" t="str">
            <v>-</v>
          </cell>
          <cell r="AV313" t="str">
            <v>Yes</v>
          </cell>
          <cell r="AW313" t="str">
            <v>-</v>
          </cell>
          <cell r="AX313" t="str">
            <v>-</v>
          </cell>
          <cell r="AY313" t="str">
            <v>Yes</v>
          </cell>
          <cell r="AZ313" t="str">
            <v>Yes</v>
          </cell>
          <cell r="BA313" t="str">
            <v>-</v>
          </cell>
          <cell r="BB313" t="str">
            <v>-</v>
          </cell>
          <cell r="BC313" t="str">
            <v>-</v>
          </cell>
          <cell r="BD313" t="str">
            <v>365</v>
          </cell>
          <cell r="BE313" t="str">
            <v>4</v>
          </cell>
          <cell r="BF313">
            <v>7.7474999999999996</v>
          </cell>
          <cell r="BG313" t="str">
            <v>Bulk</v>
          </cell>
          <cell r="BH313" t="str">
            <v>-</v>
          </cell>
          <cell r="BI313" t="str">
            <v>-</v>
          </cell>
          <cell r="BJ313" t="str">
            <v>-</v>
          </cell>
          <cell r="BK313" t="str">
            <v>-</v>
          </cell>
          <cell r="BL313" t="str">
            <v>-</v>
          </cell>
          <cell r="BM313" t="str">
            <v>-</v>
          </cell>
          <cell r="BN313" t="str">
            <v>-</v>
          </cell>
          <cell r="BO313" t="str">
            <v>-</v>
          </cell>
          <cell r="BP313" t="str">
            <v>ACT</v>
          </cell>
        </row>
        <row r="314">
          <cell r="B314">
            <v>10000013827</v>
          </cell>
          <cell r="C314" t="str">
            <v>Pierre®</v>
          </cell>
          <cell r="D314" t="str">
            <v>-</v>
          </cell>
          <cell r="E314">
            <v>130</v>
          </cell>
          <cell r="F314" t="str">
            <v>AdvancePierre™ Fully Cooked Flamebroiled Strip Shaped Beef Patties with Teriyaki Sauce, 2.79 oz</v>
          </cell>
          <cell r="G314" t="str">
            <v>Flame Broiled Beef Dipper with Teriyaki, 2.8 oz.</v>
          </cell>
          <cell r="H314" t="str">
            <v>-</v>
          </cell>
          <cell r="I314" t="str">
            <v>-</v>
          </cell>
          <cell r="J314" t="str">
            <v/>
          </cell>
          <cell r="K314">
            <v>17.5</v>
          </cell>
          <cell r="L314">
            <v>100</v>
          </cell>
          <cell r="M314" t="str">
            <v>4 pieces</v>
          </cell>
          <cell r="N314">
            <v>2</v>
          </cell>
          <cell r="O314" t="str">
            <v>-</v>
          </cell>
          <cell r="P314" t="str">
            <v>-</v>
          </cell>
          <cell r="Q314" t="str">
            <v>150</v>
          </cell>
          <cell r="R314" t="str">
            <v>9</v>
          </cell>
          <cell r="S314" t="str">
            <v>4</v>
          </cell>
          <cell r="T314" t="str">
            <v>410</v>
          </cell>
          <cell r="U314" t="str">
            <v>7</v>
          </cell>
          <cell r="V314" t="str">
            <v>12</v>
          </cell>
          <cell r="W314" t="str">
            <v>80</v>
          </cell>
          <cell r="X314" t="str">
            <v>0.5</v>
          </cell>
          <cell r="Y314" t="str">
            <v>30</v>
          </cell>
          <cell r="Z314" t="str">
            <v>1</v>
          </cell>
          <cell r="AA314" t="str">
            <v>5</v>
          </cell>
          <cell r="AB314" t="str">
            <v>Yes</v>
          </cell>
          <cell r="AC314" t="str">
            <v>-</v>
          </cell>
          <cell r="AE314" t="str">
            <v>-</v>
          </cell>
          <cell r="AF314" t="str">
            <v>-</v>
          </cell>
          <cell r="AG314" t="str">
            <v>-</v>
          </cell>
          <cell r="AH314" t="str">
            <v>-</v>
          </cell>
          <cell r="AI314" t="str">
            <v>-</v>
          </cell>
          <cell r="AJ314" t="str">
            <v>-</v>
          </cell>
          <cell r="AK314" t="str">
            <v>-</v>
          </cell>
          <cell r="AL314">
            <v>0</v>
          </cell>
          <cell r="AM314" t="str">
            <v>CL</v>
          </cell>
          <cell r="AN314">
            <v>10000013740</v>
          </cell>
          <cell r="AO314" t="str">
            <v>-</v>
          </cell>
          <cell r="AP314" t="str">
            <v>-</v>
          </cell>
          <cell r="AQ314" t="str">
            <v>-</v>
          </cell>
          <cell r="AR314" t="str">
            <v>-</v>
          </cell>
          <cell r="AS314" t="str">
            <v>-</v>
          </cell>
          <cell r="AT314" t="str">
            <v>Pending</v>
          </cell>
          <cell r="AU314" t="str">
            <v>-</v>
          </cell>
          <cell r="AV314" t="str">
            <v>Yes</v>
          </cell>
          <cell r="AW314" t="str">
            <v>-</v>
          </cell>
          <cell r="AX314" t="str">
            <v>-</v>
          </cell>
          <cell r="AY314" t="str">
            <v>Yes</v>
          </cell>
          <cell r="AZ314" t="str">
            <v>-</v>
          </cell>
          <cell r="BA314" t="str">
            <v>-</v>
          </cell>
          <cell r="BB314" t="str">
            <v>-</v>
          </cell>
          <cell r="BC314" t="str">
            <v>-</v>
          </cell>
          <cell r="BD314" t="str">
            <v>365</v>
          </cell>
          <cell r="BE314" t="str">
            <v>1</v>
          </cell>
          <cell r="BF314">
            <v>17.5</v>
          </cell>
          <cell r="BG314" t="str">
            <v>Bulk</v>
          </cell>
          <cell r="BH314" t="str">
            <v>-</v>
          </cell>
          <cell r="BI314" t="str">
            <v>-</v>
          </cell>
          <cell r="BJ314" t="str">
            <v>-</v>
          </cell>
          <cell r="BK314" t="str">
            <v>-</v>
          </cell>
          <cell r="BL314" t="str">
            <v>-</v>
          </cell>
          <cell r="BM314" t="str">
            <v>-</v>
          </cell>
          <cell r="BN314" t="str">
            <v>-</v>
          </cell>
          <cell r="BO314" t="str">
            <v>-</v>
          </cell>
          <cell r="BP314" t="str">
            <v>ACT</v>
          </cell>
        </row>
        <row r="315">
          <cell r="B315">
            <v>10211130621</v>
          </cell>
          <cell r="C315" t="str">
            <v>Mexican Original®</v>
          </cell>
          <cell r="D315" t="str">
            <v>-</v>
          </cell>
          <cell r="E315">
            <v>130</v>
          </cell>
          <cell r="F315" t="str">
            <v>Mexican Original® 8" 100% Whole Grain Flour Tortillas, 1.46 oz.</v>
          </cell>
          <cell r="G315" t="str">
            <v>8" Flour Tortillas, 1.45 oz.</v>
          </cell>
          <cell r="H315" t="str">
            <v>WG</v>
          </cell>
          <cell r="I315" t="str">
            <v>-</v>
          </cell>
          <cell r="J315" t="str">
            <v/>
          </cell>
          <cell r="K315">
            <v>21.87</v>
          </cell>
          <cell r="L315">
            <v>240</v>
          </cell>
          <cell r="M315" t="str">
            <v>1 tortilla</v>
          </cell>
          <cell r="N315" t="str">
            <v>-</v>
          </cell>
          <cell r="O315">
            <v>1.25</v>
          </cell>
          <cell r="P315" t="str">
            <v>-</v>
          </cell>
          <cell r="Q315" t="str">
            <v>120</v>
          </cell>
          <cell r="R315" t="str">
            <v>3</v>
          </cell>
          <cell r="S315" t="str">
            <v>1</v>
          </cell>
          <cell r="T315" t="str">
            <v>270</v>
          </cell>
          <cell r="U315" t="str">
            <v>20</v>
          </cell>
          <cell r="V315" t="str">
            <v>3</v>
          </cell>
          <cell r="W315" t="str">
            <v>30</v>
          </cell>
          <cell r="X315" t="str">
            <v>0</v>
          </cell>
          <cell r="Y315" t="str">
            <v>0</v>
          </cell>
          <cell r="Z315" t="str">
            <v>2</v>
          </cell>
          <cell r="AA315" t="str">
            <v>1</v>
          </cell>
          <cell r="AB315" t="str">
            <v/>
          </cell>
          <cell r="AC315" t="str">
            <v>-</v>
          </cell>
          <cell r="AE315" t="str">
            <v>CSC</v>
          </cell>
          <cell r="AF315" t="str">
            <v>CSC</v>
          </cell>
          <cell r="AG315" t="str">
            <v>CSC</v>
          </cell>
          <cell r="AH315" t="str">
            <v>CSC</v>
          </cell>
          <cell r="AI315" t="str">
            <v>-</v>
          </cell>
          <cell r="AK315" t="str">
            <v>-</v>
          </cell>
          <cell r="AL315" t="str">
            <v>-</v>
          </cell>
          <cell r="AM315" t="str">
            <v>CL</v>
          </cell>
          <cell r="AN315" t="str">
            <v>-</v>
          </cell>
          <cell r="AO315" t="str">
            <v>-</v>
          </cell>
          <cell r="AP315" t="str">
            <v>-</v>
          </cell>
          <cell r="AQ315" t="str">
            <v>-</v>
          </cell>
          <cell r="AR315" t="str">
            <v>-</v>
          </cell>
          <cell r="AS315" t="str">
            <v>-</v>
          </cell>
          <cell r="AT315" t="str">
            <v>No</v>
          </cell>
          <cell r="AU315" t="str">
            <v>-</v>
          </cell>
          <cell r="AV315" t="str">
            <v>-</v>
          </cell>
          <cell r="AW315" t="str">
            <v>-</v>
          </cell>
          <cell r="AX315" t="str">
            <v>-</v>
          </cell>
          <cell r="AY315" t="str">
            <v>Yes</v>
          </cell>
          <cell r="AZ315" t="str">
            <v>-</v>
          </cell>
          <cell r="BA315" t="str">
            <v>-</v>
          </cell>
          <cell r="BB315" t="str">
            <v>-</v>
          </cell>
          <cell r="BC315" t="str">
            <v>-</v>
          </cell>
          <cell r="BD315" t="str">
            <v>365</v>
          </cell>
          <cell r="BE315" t="str">
            <v>20</v>
          </cell>
          <cell r="BF315">
            <v>1.0935000000000001</v>
          </cell>
          <cell r="BG315" t="str">
            <v>Bulk</v>
          </cell>
          <cell r="BH315" t="str">
            <v>Yes</v>
          </cell>
          <cell r="BI315" t="str">
            <v>Yes</v>
          </cell>
          <cell r="BJ315" t="str">
            <v>Yes</v>
          </cell>
          <cell r="BK315" t="str">
            <v>Yes</v>
          </cell>
          <cell r="BL315" t="str">
            <v>-</v>
          </cell>
          <cell r="BM315" t="str">
            <v>-</v>
          </cell>
          <cell r="BN315" t="str">
            <v>-</v>
          </cell>
          <cell r="BO315" t="str">
            <v>-</v>
          </cell>
          <cell r="BP315" t="str">
            <v>Deleted Spring 21</v>
          </cell>
        </row>
        <row r="316">
          <cell r="B316">
            <v>10000051698</v>
          </cell>
          <cell r="C316" t="str">
            <v>Tyson®</v>
          </cell>
          <cell r="D316" t="str">
            <v>-</v>
          </cell>
          <cell r="E316">
            <v>130</v>
          </cell>
          <cell r="F316" t="str">
            <v>Tyson® Fully Cooked Whole Grain Breaded Homestyle Whole Muscle Boneless Wings</v>
          </cell>
          <cell r="G316" t="str">
            <v>Whole Grain Breaded Homestyle Whole Muscle Boneless Wings</v>
          </cell>
          <cell r="H316" t="str">
            <v>WG</v>
          </cell>
          <cell r="I316" t="str">
            <v>White</v>
          </cell>
          <cell r="J316" t="str">
            <v>100103W</v>
          </cell>
          <cell r="K316">
            <v>30.24</v>
          </cell>
          <cell r="L316">
            <v>128</v>
          </cell>
          <cell r="M316" t="str">
            <v>3.74 oz.</v>
          </cell>
          <cell r="N316">
            <v>2</v>
          </cell>
          <cell r="O316">
            <v>1</v>
          </cell>
          <cell r="P316" t="str">
            <v>-</v>
          </cell>
          <cell r="Q316">
            <v>230</v>
          </cell>
          <cell r="R316">
            <v>10</v>
          </cell>
          <cell r="S316">
            <v>2</v>
          </cell>
          <cell r="T316">
            <v>500</v>
          </cell>
          <cell r="U316">
            <v>13</v>
          </cell>
          <cell r="V316">
            <v>20</v>
          </cell>
          <cell r="W316">
            <v>90</v>
          </cell>
          <cell r="X316" t="str">
            <v>0</v>
          </cell>
          <cell r="Y316">
            <v>60</v>
          </cell>
          <cell r="Z316" t="str">
            <v>1</v>
          </cell>
          <cell r="AA316" t="str">
            <v>1</v>
          </cell>
          <cell r="AB316" t="str">
            <v/>
          </cell>
          <cell r="AC316" t="str">
            <v>-</v>
          </cell>
          <cell r="AD316" t="str">
            <v>-</v>
          </cell>
          <cell r="AE316" t="str">
            <v>-</v>
          </cell>
          <cell r="AF316" t="str">
            <v>-</v>
          </cell>
          <cell r="AG316" t="str">
            <v>-</v>
          </cell>
          <cell r="AH316" t="str">
            <v>-</v>
          </cell>
          <cell r="AI316" t="str">
            <v>CSC</v>
          </cell>
          <cell r="AJ316" t="str">
            <v>CSC</v>
          </cell>
          <cell r="AK316">
            <v>40</v>
          </cell>
          <cell r="AL316">
            <v>40</v>
          </cell>
          <cell r="AM316" t="str">
            <v>SUB</v>
          </cell>
          <cell r="AN316" t="str">
            <v>-</v>
          </cell>
          <cell r="AQ316" t="str">
            <v>Yes</v>
          </cell>
          <cell r="AR316" t="str">
            <v>Yes</v>
          </cell>
          <cell r="AS316" t="str">
            <v>Yes</v>
          </cell>
          <cell r="AT316" t="str">
            <v>Yes</v>
          </cell>
          <cell r="AU316" t="str">
            <v>-</v>
          </cell>
          <cell r="AV316" t="str">
            <v>-</v>
          </cell>
          <cell r="AW316" t="str">
            <v>-</v>
          </cell>
          <cell r="AX316" t="str">
            <v>-</v>
          </cell>
          <cell r="AY316" t="str">
            <v>Yes</v>
          </cell>
          <cell r="AZ316" t="str">
            <v>-</v>
          </cell>
          <cell r="BA316" t="str">
            <v>-</v>
          </cell>
          <cell r="BB316" t="str">
            <v>-</v>
          </cell>
          <cell r="BC316" t="str">
            <v>-</v>
          </cell>
          <cell r="BD316" t="str">
            <v>365</v>
          </cell>
          <cell r="BE316" t="str">
            <v>4</v>
          </cell>
          <cell r="BF316">
            <v>7.56</v>
          </cell>
          <cell r="BG316">
            <v>4</v>
          </cell>
          <cell r="BJ316" t="str">
            <v>-</v>
          </cell>
          <cell r="BL316" t="str">
            <v>Yes</v>
          </cell>
          <cell r="BM316" t="str">
            <v>Yes</v>
          </cell>
          <cell r="BN316" t="str">
            <v>Yes</v>
          </cell>
          <cell r="BO316" t="str">
            <v>Yes</v>
          </cell>
          <cell r="BP316" t="str">
            <v>ACT</v>
          </cell>
        </row>
        <row r="317">
          <cell r="B317">
            <v>10000016904</v>
          </cell>
          <cell r="C317" t="str">
            <v>Pierre®</v>
          </cell>
          <cell r="D317" t="str">
            <v>-</v>
          </cell>
          <cell r="E317">
            <v>130</v>
          </cell>
          <cell r="F317" t="str">
            <v>AdvancePierre™ Breaded Pork Steak, 3.85 oz.</v>
          </cell>
          <cell r="G317" t="str">
            <v>Breaded Pork Steak, 3.85 oz.</v>
          </cell>
          <cell r="H317" t="str">
            <v>WG</v>
          </cell>
          <cell r="I317" t="str">
            <v>-</v>
          </cell>
          <cell r="J317">
            <v>100193</v>
          </cell>
          <cell r="K317">
            <v>20.45</v>
          </cell>
          <cell r="L317">
            <v>85</v>
          </cell>
          <cell r="M317" t="str">
            <v>1 piece</v>
          </cell>
          <cell r="N317">
            <v>2</v>
          </cell>
          <cell r="O317">
            <v>1</v>
          </cell>
          <cell r="P317" t="str">
            <v>-</v>
          </cell>
          <cell r="Q317" t="str">
            <v>280</v>
          </cell>
          <cell r="R317" t="str">
            <v>17</v>
          </cell>
          <cell r="S317" t="str">
            <v>4.5</v>
          </cell>
          <cell r="T317" t="str">
            <v>420</v>
          </cell>
          <cell r="U317" t="str">
            <v>17</v>
          </cell>
          <cell r="V317" t="str">
            <v>16</v>
          </cell>
          <cell r="W317" t="str">
            <v>150</v>
          </cell>
          <cell r="X317" t="str">
            <v>0</v>
          </cell>
          <cell r="Y317" t="str">
            <v>50</v>
          </cell>
          <cell r="Z317" t="str">
            <v>2</v>
          </cell>
          <cell r="AA317" t="str">
            <v>1</v>
          </cell>
          <cell r="AB317" t="str">
            <v>Yes</v>
          </cell>
          <cell r="AC317" t="str">
            <v>-</v>
          </cell>
          <cell r="AE317" t="str">
            <v>-</v>
          </cell>
          <cell r="AF317" t="str">
            <v>-</v>
          </cell>
          <cell r="AG317" t="str">
            <v>-</v>
          </cell>
          <cell r="AH317" t="str">
            <v>-</v>
          </cell>
          <cell r="AI317" t="str">
            <v>-</v>
          </cell>
          <cell r="AJ317" t="str">
            <v>-</v>
          </cell>
          <cell r="AK317" t="str">
            <v>-</v>
          </cell>
          <cell r="AL317">
            <v>0</v>
          </cell>
          <cell r="AM317" t="str">
            <v>CY</v>
          </cell>
          <cell r="AN317">
            <v>10000019256</v>
          </cell>
          <cell r="AO317" t="str">
            <v>-</v>
          </cell>
          <cell r="AP317" t="str">
            <v>-</v>
          </cell>
          <cell r="AQ317" t="str">
            <v>Yes</v>
          </cell>
          <cell r="AR317" t="str">
            <v>Yes</v>
          </cell>
          <cell r="AS317" t="str">
            <v>-</v>
          </cell>
          <cell r="AT317" t="str">
            <v>Yes</v>
          </cell>
          <cell r="AU317" t="str">
            <v>-</v>
          </cell>
          <cell r="AV317" t="str">
            <v>Yes</v>
          </cell>
          <cell r="AW317" t="str">
            <v>-</v>
          </cell>
          <cell r="AX317" t="str">
            <v>-</v>
          </cell>
          <cell r="AY317" t="str">
            <v>Yes</v>
          </cell>
          <cell r="AZ317" t="str">
            <v>-</v>
          </cell>
          <cell r="BA317" t="str">
            <v>-</v>
          </cell>
          <cell r="BB317" t="str">
            <v>-</v>
          </cell>
          <cell r="BC317" t="str">
            <v>-</v>
          </cell>
          <cell r="BD317" t="str">
            <v>365</v>
          </cell>
          <cell r="BE317" t="str">
            <v>1</v>
          </cell>
          <cell r="BF317">
            <v>20.45</v>
          </cell>
          <cell r="BG317" t="str">
            <v>Bulk</v>
          </cell>
          <cell r="BH317" t="str">
            <v>-</v>
          </cell>
          <cell r="BI317" t="str">
            <v>-</v>
          </cell>
          <cell r="BJ317" t="str">
            <v>-</v>
          </cell>
          <cell r="BK317" t="str">
            <v>-</v>
          </cell>
          <cell r="BL317" t="str">
            <v>-</v>
          </cell>
          <cell r="BM317" t="str">
            <v>-</v>
          </cell>
          <cell r="BN317" t="str">
            <v>-</v>
          </cell>
          <cell r="BO317" t="str">
            <v>-</v>
          </cell>
          <cell r="BP317" t="str">
            <v>ACT</v>
          </cell>
        </row>
        <row r="318">
          <cell r="B318">
            <v>10227990928</v>
          </cell>
          <cell r="C318" t="str">
            <v>Tyson®</v>
          </cell>
          <cell r="D318" t="str">
            <v>-</v>
          </cell>
          <cell r="E318">
            <v>100</v>
          </cell>
          <cell r="F318" t="str">
            <v>Tyson® Fully Cooked Oven Roasted Pork and Beef Italian Style Meatballs, .5 oz, Approx. 320 Count, 2/5 Lbs</v>
          </cell>
          <cell r="G318" t="str">
            <v>Oven Roasted Pork, Beef Italian Style Meatballs, 0.50 oz.</v>
          </cell>
          <cell r="H318" t="str">
            <v>-</v>
          </cell>
          <cell r="I318" t="str">
            <v>-</v>
          </cell>
          <cell r="J318" t="str">
            <v/>
          </cell>
          <cell r="K318">
            <v>10</v>
          </cell>
          <cell r="L318">
            <v>53</v>
          </cell>
          <cell r="M318" t="str">
            <v>6 pieces</v>
          </cell>
          <cell r="N318">
            <v>2.25</v>
          </cell>
          <cell r="O318" t="str">
            <v>-</v>
          </cell>
          <cell r="P318" t="str">
            <v>-</v>
          </cell>
          <cell r="Q318" t="str">
            <v>200</v>
          </cell>
          <cell r="R318" t="str">
            <v>13</v>
          </cell>
          <cell r="S318" t="str">
            <v>4.5</v>
          </cell>
          <cell r="T318" t="str">
            <v>420</v>
          </cell>
          <cell r="U318" t="str">
            <v>6</v>
          </cell>
          <cell r="V318" t="str">
            <v>14</v>
          </cell>
          <cell r="W318" t="str">
            <v>0</v>
          </cell>
          <cell r="X318" t="str">
            <v>0</v>
          </cell>
          <cell r="Y318" t="str">
            <v>1</v>
          </cell>
          <cell r="Z318" t="str">
            <v>1</v>
          </cell>
          <cell r="AA318" t="str">
            <v/>
          </cell>
          <cell r="AB318" t="str">
            <v>Yes</v>
          </cell>
          <cell r="AC318" t="str">
            <v>-</v>
          </cell>
          <cell r="AD318" t="str">
            <v>-</v>
          </cell>
          <cell r="AE318" t="str">
            <v>-</v>
          </cell>
          <cell r="AF318" t="str">
            <v>-</v>
          </cell>
          <cell r="AG318" t="str">
            <v>-</v>
          </cell>
          <cell r="AH318" t="str">
            <v>-</v>
          </cell>
          <cell r="AI318" t="str">
            <v>-</v>
          </cell>
          <cell r="AJ318" t="str">
            <v>-</v>
          </cell>
          <cell r="AK318" t="str">
            <v>-</v>
          </cell>
          <cell r="AL318" t="str">
            <v>-</v>
          </cell>
          <cell r="AM318" t="str">
            <v>CL</v>
          </cell>
          <cell r="AN318" t="str">
            <v>-</v>
          </cell>
          <cell r="AO318" t="str">
            <v>-</v>
          </cell>
          <cell r="AP318" t="str">
            <v>-</v>
          </cell>
          <cell r="AQ318" t="str">
            <v>-</v>
          </cell>
          <cell r="AR318" t="str">
            <v>Yes</v>
          </cell>
          <cell r="AS318" t="str">
            <v>-</v>
          </cell>
          <cell r="AT318" t="str">
            <v>No</v>
          </cell>
          <cell r="AU318" t="str">
            <v>-</v>
          </cell>
          <cell r="AV318" t="str">
            <v>Yes</v>
          </cell>
          <cell r="AW318" t="str">
            <v>-</v>
          </cell>
          <cell r="AX318" t="str">
            <v>Yes</v>
          </cell>
          <cell r="AY318" t="str">
            <v>Yes</v>
          </cell>
          <cell r="AZ318" t="str">
            <v>-</v>
          </cell>
          <cell r="BA318" t="str">
            <v>-</v>
          </cell>
          <cell r="BB318" t="str">
            <v>-</v>
          </cell>
          <cell r="BC318" t="str">
            <v>-</v>
          </cell>
          <cell r="BD318" t="str">
            <v>365</v>
          </cell>
          <cell r="BE318" t="str">
            <v>2</v>
          </cell>
          <cell r="BF318">
            <v>5</v>
          </cell>
          <cell r="BG318" t="str">
            <v>Bulk</v>
          </cell>
          <cell r="BH318" t="str">
            <v>-</v>
          </cell>
          <cell r="BI318" t="str">
            <v>-</v>
          </cell>
          <cell r="BJ318" t="str">
            <v>-</v>
          </cell>
          <cell r="BK318" t="str">
            <v>-</v>
          </cell>
          <cell r="BL318" t="str">
            <v>-</v>
          </cell>
          <cell r="BM318" t="str">
            <v>-</v>
          </cell>
          <cell r="BN318" t="str">
            <v>-</v>
          </cell>
          <cell r="BO318" t="str">
            <v>-</v>
          </cell>
          <cell r="BP318" t="str">
            <v>ACT</v>
          </cell>
        </row>
        <row r="319">
          <cell r="B319">
            <v>10000003725</v>
          </cell>
          <cell r="C319" t="str">
            <v>AdvancePierre™</v>
          </cell>
          <cell r="D319" t="str">
            <v>-</v>
          </cell>
          <cell r="E319">
            <v>130</v>
          </cell>
          <cell r="F319" t="str">
            <v>AdvancePierre™ Flame Grilled Beef Pattie, 2.5 oz.</v>
          </cell>
          <cell r="G319" t="str">
            <v>Flame Grilled Beef Pattie, 2.5 oz.</v>
          </cell>
          <cell r="H319" t="str">
            <v>-</v>
          </cell>
          <cell r="I319" t="str">
            <v>-</v>
          </cell>
          <cell r="J319" t="str">
            <v/>
          </cell>
          <cell r="K319">
            <v>31.25</v>
          </cell>
          <cell r="L319">
            <v>200</v>
          </cell>
          <cell r="M319" t="str">
            <v>1 piece</v>
          </cell>
          <cell r="N319">
            <v>2</v>
          </cell>
          <cell r="O319" t="str">
            <v>-</v>
          </cell>
          <cell r="P319" t="str">
            <v>-</v>
          </cell>
          <cell r="Q319" t="str">
            <v>110</v>
          </cell>
          <cell r="R319" t="str">
            <v>5</v>
          </cell>
          <cell r="S319" t="str">
            <v>2</v>
          </cell>
          <cell r="T319" t="str">
            <v>270</v>
          </cell>
          <cell r="U319" t="str">
            <v>1</v>
          </cell>
          <cell r="V319" t="str">
            <v>14</v>
          </cell>
          <cell r="W319" t="str">
            <v>50</v>
          </cell>
          <cell r="X319" t="str">
            <v>0</v>
          </cell>
          <cell r="Y319" t="str">
            <v>35</v>
          </cell>
          <cell r="Z319" t="str">
            <v>1</v>
          </cell>
          <cell r="AA319" t="str">
            <v>0</v>
          </cell>
          <cell r="AB319" t="str">
            <v>Yes</v>
          </cell>
          <cell r="AC319" t="str">
            <v>-</v>
          </cell>
          <cell r="AE319" t="str">
            <v>-</v>
          </cell>
          <cell r="AF319" t="str">
            <v>-</v>
          </cell>
          <cell r="AG319" t="str">
            <v>-</v>
          </cell>
          <cell r="AH319" t="str">
            <v>-</v>
          </cell>
          <cell r="AI319" t="str">
            <v>-</v>
          </cell>
          <cell r="AK319" t="str">
            <v>-</v>
          </cell>
          <cell r="AL319" t="str">
            <v>-</v>
          </cell>
          <cell r="AM319" t="str">
            <v>CY</v>
          </cell>
          <cell r="AN319">
            <v>10000055525</v>
          </cell>
          <cell r="AO319" t="str">
            <v>-</v>
          </cell>
          <cell r="AP319" t="str">
            <v>-</v>
          </cell>
          <cell r="AQ319" t="str">
            <v>-</v>
          </cell>
          <cell r="AR319" t="str">
            <v>Yes</v>
          </cell>
          <cell r="AS319" t="str">
            <v>-</v>
          </cell>
          <cell r="AT319" t="str">
            <v>Yes</v>
          </cell>
          <cell r="AU319" t="str">
            <v>-</v>
          </cell>
          <cell r="AV319" t="str">
            <v>Yes</v>
          </cell>
          <cell r="AW319" t="str">
            <v>-</v>
          </cell>
          <cell r="AX319" t="str">
            <v>-</v>
          </cell>
          <cell r="AY319" t="str">
            <v>-</v>
          </cell>
          <cell r="AZ319" t="str">
            <v>-</v>
          </cell>
          <cell r="BA319" t="str">
            <v>-</v>
          </cell>
          <cell r="BB319" t="str">
            <v>-</v>
          </cell>
          <cell r="BC319" t="str">
            <v>-</v>
          </cell>
          <cell r="BD319" t="str">
            <v>455</v>
          </cell>
          <cell r="BE319" t="str">
            <v>5</v>
          </cell>
          <cell r="BF319">
            <v>6.25</v>
          </cell>
          <cell r="BG319" t="str">
            <v>Bulk</v>
          </cell>
          <cell r="BH319" t="str">
            <v>Yes</v>
          </cell>
          <cell r="BI319" t="str">
            <v>-</v>
          </cell>
          <cell r="BJ319" t="str">
            <v>-</v>
          </cell>
          <cell r="BK319" t="str">
            <v>-</v>
          </cell>
          <cell r="BL319" t="str">
            <v>-</v>
          </cell>
          <cell r="BM319" t="str">
            <v>-</v>
          </cell>
          <cell r="BN319" t="str">
            <v>-</v>
          </cell>
          <cell r="BO319" t="str">
            <v>-</v>
          </cell>
          <cell r="BP319" t="str">
            <v>DNB SY22-23</v>
          </cell>
        </row>
        <row r="320">
          <cell r="B320">
            <v>10000005252</v>
          </cell>
          <cell r="C320" t="str">
            <v>AdvancePierre™</v>
          </cell>
          <cell r="D320" t="str">
            <v>Smart Picks™</v>
          </cell>
          <cell r="E320">
            <v>130</v>
          </cell>
          <cell r="F320" t="str">
            <v>AdvancePierre™ Flame Grilled Beef Patties, 2.5 oz.</v>
          </cell>
          <cell r="G320" t="str">
            <v>Flame Grilled Beef Patties, 2.5 oz.</v>
          </cell>
          <cell r="H320" t="str">
            <v>-</v>
          </cell>
          <cell r="I320" t="str">
            <v>-</v>
          </cell>
          <cell r="J320" t="str">
            <v/>
          </cell>
          <cell r="K320">
            <v>14.06</v>
          </cell>
          <cell r="L320">
            <v>90</v>
          </cell>
          <cell r="M320" t="str">
            <v>1 piece</v>
          </cell>
          <cell r="N320">
            <v>2</v>
          </cell>
          <cell r="O320" t="str">
            <v>-</v>
          </cell>
          <cell r="P320" t="str">
            <v>-</v>
          </cell>
          <cell r="Q320" t="str">
            <v>150</v>
          </cell>
          <cell r="R320" t="str">
            <v>9</v>
          </cell>
          <cell r="S320" t="str">
            <v>4</v>
          </cell>
          <cell r="T320" t="str">
            <v>270</v>
          </cell>
          <cell r="U320" t="str">
            <v>2</v>
          </cell>
          <cell r="V320" t="str">
            <v>14</v>
          </cell>
          <cell r="W320" t="str">
            <v>80</v>
          </cell>
          <cell r="X320" t="str">
            <v>0.5</v>
          </cell>
          <cell r="Y320" t="str">
            <v>30</v>
          </cell>
          <cell r="Z320" t="str">
            <v>0</v>
          </cell>
          <cell r="AA320" t="str">
            <v>0</v>
          </cell>
          <cell r="AB320" t="str">
            <v>Yes</v>
          </cell>
          <cell r="AC320" t="str">
            <v>-</v>
          </cell>
          <cell r="AE320" t="str">
            <v>-</v>
          </cell>
          <cell r="AF320" t="str">
            <v>-</v>
          </cell>
          <cell r="AG320" t="str">
            <v>CSC</v>
          </cell>
          <cell r="AH320" t="str">
            <v>CSC</v>
          </cell>
          <cell r="AI320" t="str">
            <v>-</v>
          </cell>
          <cell r="AK320" t="str">
            <v>-</v>
          </cell>
          <cell r="AL320" t="str">
            <v>-</v>
          </cell>
          <cell r="AM320" t="str">
            <v>CL</v>
          </cell>
          <cell r="AN320">
            <v>10000055425</v>
          </cell>
          <cell r="AO320" t="str">
            <v>-</v>
          </cell>
          <cell r="AP320" t="str">
            <v>-</v>
          </cell>
          <cell r="AQ320" t="str">
            <v>-</v>
          </cell>
          <cell r="AR320" t="str">
            <v>Yes</v>
          </cell>
          <cell r="AS320" t="str">
            <v>-</v>
          </cell>
          <cell r="AT320" t="str">
            <v>No</v>
          </cell>
          <cell r="AU320" t="str">
            <v>-</v>
          </cell>
          <cell r="AV320" t="str">
            <v>Yes</v>
          </cell>
          <cell r="AW320" t="str">
            <v>-</v>
          </cell>
          <cell r="AX320" t="str">
            <v>-</v>
          </cell>
          <cell r="AY320" t="str">
            <v>-</v>
          </cell>
          <cell r="AZ320" t="str">
            <v>-</v>
          </cell>
          <cell r="BA320" t="str">
            <v>-</v>
          </cell>
          <cell r="BB320" t="str">
            <v>-</v>
          </cell>
          <cell r="BC320" t="str">
            <v>-</v>
          </cell>
          <cell r="BD320" t="str">
            <v>455</v>
          </cell>
          <cell r="BE320" t="str">
            <v>2</v>
          </cell>
          <cell r="BF320">
            <v>7.03</v>
          </cell>
          <cell r="BG320" t="str">
            <v>Bulk</v>
          </cell>
          <cell r="BH320" t="str">
            <v>Yes</v>
          </cell>
          <cell r="BI320" t="str">
            <v>Yes</v>
          </cell>
          <cell r="BJ320" t="str">
            <v>Yes</v>
          </cell>
          <cell r="BK320" t="str">
            <v>Yes</v>
          </cell>
          <cell r="BL320" t="str">
            <v>-</v>
          </cell>
          <cell r="BM320" t="str">
            <v>-</v>
          </cell>
          <cell r="BN320" t="str">
            <v>-</v>
          </cell>
          <cell r="BO320" t="str">
            <v>-</v>
          </cell>
          <cell r="BP320" t="str">
            <v>DNB SY22-23</v>
          </cell>
        </row>
        <row r="321">
          <cell r="B321">
            <v>10000052436</v>
          </cell>
          <cell r="C321" t="str">
            <v>Tyson®</v>
          </cell>
          <cell r="D321" t="str">
            <v>-</v>
          </cell>
          <cell r="E321">
            <v>130</v>
          </cell>
          <cell r="F321" t="str">
            <v>Tyson® Fully Cooked Chicken Drumsticks With BBQ Sauce</v>
          </cell>
          <cell r="G321" t="str">
            <v>Fully Cooked Chicken Drumsticks With BBQ Sauce</v>
          </cell>
          <cell r="H321" t="str">
            <v>-</v>
          </cell>
          <cell r="I321" t="str">
            <v>Dark</v>
          </cell>
          <cell r="J321" t="str">
            <v>100103D</v>
          </cell>
          <cell r="K321">
            <v>30</v>
          </cell>
          <cell r="L321" t="str">
            <v>67-107, avg 88</v>
          </cell>
          <cell r="M321" t="str">
            <v>1 Piece</v>
          </cell>
          <cell r="N321">
            <v>2.5</v>
          </cell>
          <cell r="O321" t="str">
            <v>-</v>
          </cell>
          <cell r="P321" t="str">
            <v>-</v>
          </cell>
          <cell r="Q321" t="str">
            <v>190</v>
          </cell>
          <cell r="R321" t="str">
            <v>10</v>
          </cell>
          <cell r="S321" t="str">
            <v>2</v>
          </cell>
          <cell r="T321" t="str">
            <v>430</v>
          </cell>
          <cell r="U321" t="str">
            <v>11</v>
          </cell>
          <cell r="V321" t="str">
            <v>15</v>
          </cell>
          <cell r="W321" t="str">
            <v>90</v>
          </cell>
          <cell r="X321" t="str">
            <v>0</v>
          </cell>
          <cell r="Y321" t="str">
            <v>80</v>
          </cell>
          <cell r="Z321" t="str">
            <v>0</v>
          </cell>
          <cell r="AA321" t="str">
            <v>6</v>
          </cell>
          <cell r="AB321" t="str">
            <v/>
          </cell>
          <cell r="AC321" t="str">
            <v>-</v>
          </cell>
          <cell r="AD321" t="str">
            <v>-</v>
          </cell>
          <cell r="AE321" t="str">
            <v>-</v>
          </cell>
          <cell r="AF321" t="str">
            <v>-</v>
          </cell>
          <cell r="AG321" t="str">
            <v>-</v>
          </cell>
          <cell r="AH321" t="str">
            <v>-</v>
          </cell>
          <cell r="AI321" t="str">
            <v>CSC</v>
          </cell>
          <cell r="AJ321" t="str">
            <v>CSC</v>
          </cell>
          <cell r="AK321">
            <v>40</v>
          </cell>
          <cell r="AL321">
            <v>40</v>
          </cell>
          <cell r="AM321" t="str">
            <v>SUB</v>
          </cell>
          <cell r="AN321" t="str">
            <v>-</v>
          </cell>
          <cell r="AO321" t="str">
            <v>-</v>
          </cell>
          <cell r="AP321" t="str">
            <v>-</v>
          </cell>
          <cell r="AQ321" t="str">
            <v>Yes</v>
          </cell>
          <cell r="AR321" t="str">
            <v>Yes</v>
          </cell>
          <cell r="AS321" t="str">
            <v>Yes</v>
          </cell>
          <cell r="AT321" t="str">
            <v>Yes</v>
          </cell>
          <cell r="AU321" t="str">
            <v>-</v>
          </cell>
          <cell r="AV321" t="str">
            <v>-</v>
          </cell>
          <cell r="AW321" t="str">
            <v>-</v>
          </cell>
          <cell r="AX321" t="str">
            <v>-</v>
          </cell>
          <cell r="AY321" t="str">
            <v>-</v>
          </cell>
          <cell r="AZ321" t="str">
            <v>-</v>
          </cell>
          <cell r="BA321" t="str">
            <v>-</v>
          </cell>
          <cell r="BB321" t="str">
            <v>-</v>
          </cell>
          <cell r="BC321" t="str">
            <v>-</v>
          </cell>
          <cell r="BD321" t="str">
            <v>365</v>
          </cell>
          <cell r="BE321" t="str">
            <v>4</v>
          </cell>
          <cell r="BF321">
            <v>7.5</v>
          </cell>
          <cell r="BG321" t="str">
            <v>Bulk</v>
          </cell>
          <cell r="BH321" t="str">
            <v>-</v>
          </cell>
          <cell r="BI321" t="str">
            <v>-</v>
          </cell>
          <cell r="BJ321" t="str">
            <v>-</v>
          </cell>
          <cell r="BK321" t="str">
            <v>-</v>
          </cell>
          <cell r="BL321" t="str">
            <v>Yes</v>
          </cell>
          <cell r="BM321" t="str">
            <v>Yes</v>
          </cell>
          <cell r="BN321" t="str">
            <v>Yes</v>
          </cell>
          <cell r="BO321" t="str">
            <v>Yes</v>
          </cell>
          <cell r="BP321" t="str">
            <v>ACT</v>
          </cell>
        </row>
        <row r="322">
          <cell r="B322">
            <v>10000008443</v>
          </cell>
          <cell r="C322" t="str">
            <v>AdvancePierre™</v>
          </cell>
          <cell r="D322" t="str">
            <v>-</v>
          </cell>
          <cell r="E322">
            <v>130</v>
          </cell>
          <cell r="F322" t="str">
            <v>AdvancePierre™ Fully Cooked Flamebroiled Beef Salisbury Steak, 3.00 oz</v>
          </cell>
          <cell r="G322" t="str">
            <v>Down Home Beef Salisbury Steak, 3 oz.</v>
          </cell>
          <cell r="H322" t="str">
            <v>-</v>
          </cell>
          <cell r="I322" t="str">
            <v>-</v>
          </cell>
          <cell r="J322" t="str">
            <v>100154 / 100155</v>
          </cell>
          <cell r="K322">
            <v>31.88</v>
          </cell>
          <cell r="L322">
            <v>170</v>
          </cell>
          <cell r="M322" t="str">
            <v xml:space="preserve">1 piece </v>
          </cell>
          <cell r="N322">
            <v>2</v>
          </cell>
          <cell r="O322" t="str">
            <v>-</v>
          </cell>
          <cell r="P322" t="str">
            <v>-</v>
          </cell>
          <cell r="Q322" t="str">
            <v>140</v>
          </cell>
          <cell r="R322" t="str">
            <v>7</v>
          </cell>
          <cell r="S322" t="str">
            <v>3</v>
          </cell>
          <cell r="T322" t="str">
            <v>430</v>
          </cell>
          <cell r="U322" t="str">
            <v>4</v>
          </cell>
          <cell r="V322" t="str">
            <v>16</v>
          </cell>
          <cell r="W322" t="str">
            <v>60</v>
          </cell>
          <cell r="X322" t="str">
            <v>0</v>
          </cell>
          <cell r="Y322" t="str">
            <v>40</v>
          </cell>
          <cell r="Z322" t="str">
            <v>1</v>
          </cell>
          <cell r="AA322" t="str">
            <v>1</v>
          </cell>
          <cell r="AB322" t="str">
            <v>Yes</v>
          </cell>
          <cell r="AC322" t="str">
            <v>-</v>
          </cell>
          <cell r="AE322" t="str">
            <v>-</v>
          </cell>
          <cell r="AF322" t="str">
            <v>-</v>
          </cell>
          <cell r="AG322" t="str">
            <v>-</v>
          </cell>
          <cell r="AH322" t="str">
            <v>-</v>
          </cell>
          <cell r="AI322" t="str">
            <v>CSC</v>
          </cell>
          <cell r="AJ322" t="str">
            <v>CSC</v>
          </cell>
          <cell r="AK322">
            <v>30</v>
          </cell>
          <cell r="AL322">
            <v>30</v>
          </cell>
          <cell r="AM322" t="str">
            <v>CY</v>
          </cell>
          <cell r="AN322">
            <v>10000065300</v>
          </cell>
          <cell r="AO322" t="str">
            <v>-</v>
          </cell>
          <cell r="AP322" t="str">
            <v>-</v>
          </cell>
          <cell r="AQ322" t="str">
            <v>Yes</v>
          </cell>
          <cell r="AR322" t="str">
            <v>Yes</v>
          </cell>
          <cell r="AS322" t="str">
            <v>-</v>
          </cell>
          <cell r="AT322" t="str">
            <v>Yes</v>
          </cell>
          <cell r="AU322" t="str">
            <v>-</v>
          </cell>
          <cell r="AV322" t="str">
            <v>-</v>
          </cell>
          <cell r="AW322" t="str">
            <v>-</v>
          </cell>
          <cell r="AX322" t="str">
            <v>-</v>
          </cell>
          <cell r="AY322" t="str">
            <v>-</v>
          </cell>
          <cell r="AZ322" t="str">
            <v>-</v>
          </cell>
          <cell r="BA322" t="str">
            <v>-</v>
          </cell>
          <cell r="BB322" t="str">
            <v>-</v>
          </cell>
          <cell r="BC322" t="str">
            <v>-</v>
          </cell>
          <cell r="BD322" t="str">
            <v>455</v>
          </cell>
          <cell r="BE322" t="str">
            <v>5</v>
          </cell>
          <cell r="BF322">
            <v>6.3759999999999994</v>
          </cell>
          <cell r="BG322" t="str">
            <v>Bulk</v>
          </cell>
          <cell r="BH322" t="str">
            <v>-</v>
          </cell>
          <cell r="BI322" t="str">
            <v>-</v>
          </cell>
          <cell r="BJ322" t="str">
            <v>Yes</v>
          </cell>
          <cell r="BK322" t="str">
            <v>Yes</v>
          </cell>
          <cell r="BL322" t="str">
            <v>Yes</v>
          </cell>
          <cell r="BM322" t="str">
            <v>Yes</v>
          </cell>
          <cell r="BN322" t="str">
            <v>Yes</v>
          </cell>
          <cell r="BO322" t="str">
            <v>Yes</v>
          </cell>
          <cell r="BP322" t="str">
            <v>ACT</v>
          </cell>
        </row>
        <row r="323">
          <cell r="B323">
            <v>10000001880</v>
          </cell>
          <cell r="C323" t="str">
            <v>AdvancePierre™</v>
          </cell>
          <cell r="D323" t="str">
            <v>-</v>
          </cell>
          <cell r="E323">
            <v>130</v>
          </cell>
          <cell r="F323" t="str">
            <v>AdvancePierre™ Fully Cooked Egg &amp; Cheese on a Whole Grain Bun, 2.36oz</v>
          </cell>
          <cell r="G323" t="str">
            <v>IW Egg &amp; Cheese Sandwich, 2.35 oz.</v>
          </cell>
          <cell r="H323" t="str">
            <v>WG</v>
          </cell>
          <cell r="I323" t="str">
            <v>-</v>
          </cell>
          <cell r="J323" t="str">
            <v/>
          </cell>
          <cell r="K323">
            <v>14.69</v>
          </cell>
          <cell r="L323">
            <v>100</v>
          </cell>
          <cell r="M323" t="str">
            <v>1 sandwich</v>
          </cell>
          <cell r="N323">
            <v>0.75</v>
          </cell>
          <cell r="O323">
            <v>1.25</v>
          </cell>
          <cell r="P323" t="str">
            <v>-</v>
          </cell>
          <cell r="Q323" t="str">
            <v>150</v>
          </cell>
          <cell r="R323" t="str">
            <v>6</v>
          </cell>
          <cell r="S323" t="str">
            <v>2</v>
          </cell>
          <cell r="T323" t="str">
            <v>270</v>
          </cell>
          <cell r="U323" t="str">
            <v>19</v>
          </cell>
          <cell r="V323" t="str">
            <v>6</v>
          </cell>
          <cell r="W323" t="str">
            <v>50</v>
          </cell>
          <cell r="X323" t="str">
            <v>0</v>
          </cell>
          <cell r="Y323" t="str">
            <v>65</v>
          </cell>
          <cell r="Z323" t="str">
            <v>2</v>
          </cell>
          <cell r="AA323" t="str">
            <v>4</v>
          </cell>
          <cell r="AB323" t="str">
            <v>Yes</v>
          </cell>
          <cell r="AC323" t="str">
            <v>-</v>
          </cell>
          <cell r="AE323" t="str">
            <v>CSC</v>
          </cell>
          <cell r="AF323" t="str">
            <v>CSC</v>
          </cell>
          <cell r="AG323" t="str">
            <v>CSC</v>
          </cell>
          <cell r="AH323" t="str">
            <v>CSC</v>
          </cell>
          <cell r="AI323" t="str">
            <v>-</v>
          </cell>
          <cell r="AK323" t="str">
            <v>-</v>
          </cell>
          <cell r="AL323" t="str">
            <v>-</v>
          </cell>
          <cell r="AM323" t="str">
            <v>CL</v>
          </cell>
          <cell r="AN323" t="str">
            <v>-</v>
          </cell>
          <cell r="AO323" t="str">
            <v>-</v>
          </cell>
          <cell r="AP323" t="str">
            <v>-</v>
          </cell>
          <cell r="AQ323" t="str">
            <v>-</v>
          </cell>
          <cell r="AR323" t="str">
            <v>-</v>
          </cell>
          <cell r="AS323" t="str">
            <v>-</v>
          </cell>
          <cell r="AT323" t="str">
            <v>No</v>
          </cell>
          <cell r="AU323" t="str">
            <v>-</v>
          </cell>
          <cell r="AV323" t="str">
            <v>Yes</v>
          </cell>
          <cell r="AW323" t="str">
            <v>Yes</v>
          </cell>
          <cell r="AX323" t="str">
            <v>Yes</v>
          </cell>
          <cell r="AY323" t="str">
            <v>Yes</v>
          </cell>
          <cell r="AZ323" t="str">
            <v>-</v>
          </cell>
          <cell r="BA323" t="str">
            <v>-</v>
          </cell>
          <cell r="BB323" t="str">
            <v>-</v>
          </cell>
          <cell r="BC323" t="str">
            <v>-</v>
          </cell>
          <cell r="BD323" t="str">
            <v>270</v>
          </cell>
          <cell r="BE323" t="str">
            <v>100</v>
          </cell>
          <cell r="BF323">
            <v>0.1469</v>
          </cell>
          <cell r="BG323" t="str">
            <v>IW</v>
          </cell>
          <cell r="BH323" t="str">
            <v>Yes</v>
          </cell>
          <cell r="BI323" t="str">
            <v>Yes</v>
          </cell>
          <cell r="BJ323" t="str">
            <v>Yes</v>
          </cell>
          <cell r="BK323" t="str">
            <v>Yes</v>
          </cell>
          <cell r="BL323" t="str">
            <v>-</v>
          </cell>
          <cell r="BM323" t="str">
            <v>-</v>
          </cell>
          <cell r="BN323" t="str">
            <v>-</v>
          </cell>
          <cell r="BO323" t="str">
            <v>-</v>
          </cell>
          <cell r="BP323" t="str">
            <v>DNB SY22-23</v>
          </cell>
        </row>
        <row r="324">
          <cell r="B324">
            <v>10000025443</v>
          </cell>
          <cell r="C324" t="str">
            <v>Jimmy Dean®</v>
          </cell>
          <cell r="D324" t="str">
            <v>-</v>
          </cell>
          <cell r="E324">
            <v>100</v>
          </cell>
          <cell r="F324" t="str">
            <v>Jimmy Dean® Fully Cooked, All Natural*, Formed Pork Sausage Patties, Mild, No MSG, CN, 3.75", 2.0 oz.</v>
          </cell>
          <cell r="G324" t="str">
            <v>Mild Pork Sausage Patties, 2 oz.</v>
          </cell>
          <cell r="H324" t="str">
            <v>-</v>
          </cell>
          <cell r="I324" t="str">
            <v>-</v>
          </cell>
          <cell r="J324" t="str">
            <v/>
          </cell>
          <cell r="K324">
            <v>10</v>
          </cell>
          <cell r="L324">
            <v>80</v>
          </cell>
          <cell r="M324" t="str">
            <v>1 piece</v>
          </cell>
          <cell r="N324">
            <v>1</v>
          </cell>
          <cell r="O324" t="str">
            <v>-</v>
          </cell>
          <cell r="P324" t="str">
            <v>-</v>
          </cell>
          <cell r="Q324" t="str">
            <v>240</v>
          </cell>
          <cell r="R324" t="str">
            <v>23</v>
          </cell>
          <cell r="S324" t="str">
            <v>7</v>
          </cell>
          <cell r="T324" t="str">
            <v>430</v>
          </cell>
          <cell r="U324" t="str">
            <v>1</v>
          </cell>
          <cell r="V324" t="str">
            <v>7</v>
          </cell>
          <cell r="W324" t="str">
            <v>200</v>
          </cell>
          <cell r="X324" t="str">
            <v>0</v>
          </cell>
          <cell r="Y324" t="str">
            <v>35</v>
          </cell>
          <cell r="Z324" t="str">
            <v>0</v>
          </cell>
          <cell r="AA324" t="str">
            <v>1</v>
          </cell>
          <cell r="AB324" t="str">
            <v>Yes</v>
          </cell>
          <cell r="AC324" t="str">
            <v>-</v>
          </cell>
          <cell r="AE324" t="str">
            <v>-</v>
          </cell>
          <cell r="AF324" t="str">
            <v>-</v>
          </cell>
          <cell r="AG324" t="str">
            <v>-</v>
          </cell>
          <cell r="AH324" t="str">
            <v>-</v>
          </cell>
          <cell r="AI324" t="str">
            <v>-</v>
          </cell>
          <cell r="AJ324" t="str">
            <v>-</v>
          </cell>
          <cell r="AK324" t="str">
            <v>-</v>
          </cell>
          <cell r="AL324">
            <v>0</v>
          </cell>
          <cell r="AM324" t="str">
            <v>CL</v>
          </cell>
          <cell r="AN324" t="str">
            <v>-</v>
          </cell>
          <cell r="AO324" t="str">
            <v>-</v>
          </cell>
          <cell r="AP324" t="str">
            <v>-</v>
          </cell>
          <cell r="AQ324" t="str">
            <v>-</v>
          </cell>
          <cell r="AR324" t="str">
            <v>-</v>
          </cell>
          <cell r="AS324" t="str">
            <v>-</v>
          </cell>
          <cell r="AT324" t="str">
            <v>Pending</v>
          </cell>
          <cell r="AU324" t="str">
            <v>-</v>
          </cell>
          <cell r="AV324" t="str">
            <v>-</v>
          </cell>
          <cell r="AW324" t="str">
            <v>-</v>
          </cell>
          <cell r="AX324" t="str">
            <v>-</v>
          </cell>
          <cell r="AY324" t="str">
            <v>-</v>
          </cell>
          <cell r="AZ324" t="str">
            <v>-</v>
          </cell>
          <cell r="BA324" t="str">
            <v>Yes</v>
          </cell>
          <cell r="BB324" t="str">
            <v>-</v>
          </cell>
          <cell r="BC324" t="str">
            <v>-</v>
          </cell>
          <cell r="BD324" t="str">
            <v>180</v>
          </cell>
          <cell r="BE324" t="str">
            <v>1</v>
          </cell>
          <cell r="BF324">
            <v>10</v>
          </cell>
          <cell r="BG324" t="str">
            <v>Bulk</v>
          </cell>
          <cell r="BH324" t="str">
            <v>-</v>
          </cell>
          <cell r="BI324" t="str">
            <v>-</v>
          </cell>
          <cell r="BJ324" t="str">
            <v>-</v>
          </cell>
          <cell r="BK324" t="str">
            <v>-</v>
          </cell>
          <cell r="BL324" t="str">
            <v>-</v>
          </cell>
          <cell r="BM324" t="str">
            <v>-</v>
          </cell>
          <cell r="BN324" t="str">
            <v>-</v>
          </cell>
          <cell r="BO324" t="str">
            <v>-</v>
          </cell>
          <cell r="BP324" t="str">
            <v>ACT</v>
          </cell>
        </row>
        <row r="325">
          <cell r="B325">
            <v>10221780928</v>
          </cell>
          <cell r="C325" t="str">
            <v>Tyson®</v>
          </cell>
          <cell r="D325" t="str">
            <v>-</v>
          </cell>
          <cell r="E325">
            <v>130</v>
          </cell>
          <cell r="F325" t="str">
            <v>Tyson® Whole Grain Battered Tempura Style Chicken Nuggets, 0.75 oz.</v>
          </cell>
          <cell r="G325" t="str">
            <v>Whole Grain Battered Tempura Style Chicken Nuggets, 0.75 oz.</v>
          </cell>
          <cell r="H325" t="str">
            <v>WG</v>
          </cell>
          <cell r="I325" t="str">
            <v>White</v>
          </cell>
          <cell r="J325" t="str">
            <v>100103W</v>
          </cell>
          <cell r="K325">
            <v>23.125</v>
          </cell>
          <cell r="L325">
            <v>98</v>
          </cell>
          <cell r="M325" t="str">
            <v>5 pieces</v>
          </cell>
          <cell r="N325">
            <v>2</v>
          </cell>
          <cell r="O325">
            <v>1</v>
          </cell>
          <cell r="P325" t="str">
            <v>-</v>
          </cell>
          <cell r="Q325" t="str">
            <v>280</v>
          </cell>
          <cell r="R325" t="str">
            <v>18</v>
          </cell>
          <cell r="S325" t="str">
            <v>3.5</v>
          </cell>
          <cell r="T325" t="str">
            <v>430</v>
          </cell>
          <cell r="U325" t="str">
            <v>13</v>
          </cell>
          <cell r="V325" t="str">
            <v>16</v>
          </cell>
          <cell r="W325" t="str">
            <v>170</v>
          </cell>
          <cell r="X325" t="str">
            <v>0</v>
          </cell>
          <cell r="Y325" t="str">
            <v>45</v>
          </cell>
          <cell r="Z325" t="str">
            <v>1</v>
          </cell>
          <cell r="AA325" t="str">
            <v>1</v>
          </cell>
          <cell r="AB325" t="str">
            <v>Yes</v>
          </cell>
          <cell r="AC325" t="str">
            <v>-</v>
          </cell>
          <cell r="AE325" t="str">
            <v>CSC</v>
          </cell>
          <cell r="AF325" t="str">
            <v>CSC</v>
          </cell>
          <cell r="AG325" t="str">
            <v>CSC</v>
          </cell>
          <cell r="AH325" t="str">
            <v>CSC</v>
          </cell>
          <cell r="AI325" t="str">
            <v>CSC</v>
          </cell>
          <cell r="AJ325" t="str">
            <v>CSC</v>
          </cell>
          <cell r="AK325">
            <v>10</v>
          </cell>
          <cell r="AL325">
            <v>10</v>
          </cell>
          <cell r="AM325" t="str">
            <v>SUB</v>
          </cell>
          <cell r="AN325" t="str">
            <v>-</v>
          </cell>
          <cell r="AO325" t="str">
            <v>-</v>
          </cell>
          <cell r="AP325" t="str">
            <v>-</v>
          </cell>
          <cell r="AQ325" t="str">
            <v>Yes</v>
          </cell>
          <cell r="AR325" t="str">
            <v>Yes</v>
          </cell>
          <cell r="AS325" t="str">
            <v>Yes</v>
          </cell>
          <cell r="AT325" t="str">
            <v>Yes</v>
          </cell>
          <cell r="AU325" t="str">
            <v>-</v>
          </cell>
          <cell r="AV325" t="str">
            <v>Yes</v>
          </cell>
          <cell r="AW325" t="str">
            <v>-</v>
          </cell>
          <cell r="AX325" t="str">
            <v>-</v>
          </cell>
          <cell r="AY325" t="str">
            <v>Yes</v>
          </cell>
          <cell r="AZ325" t="str">
            <v>Yes</v>
          </cell>
          <cell r="BA325" t="str">
            <v>-</v>
          </cell>
          <cell r="BB325" t="str">
            <v>-</v>
          </cell>
          <cell r="BC325" t="str">
            <v>-</v>
          </cell>
          <cell r="BD325" t="str">
            <v>365</v>
          </cell>
          <cell r="BE325" t="str">
            <v>4</v>
          </cell>
          <cell r="BF325">
            <v>5.78125</v>
          </cell>
          <cell r="BG325" t="str">
            <v>Bulk</v>
          </cell>
          <cell r="BH325" t="str">
            <v>Yes</v>
          </cell>
          <cell r="BI325" t="str">
            <v>Yes</v>
          </cell>
          <cell r="BJ325" t="str">
            <v>Yes</v>
          </cell>
          <cell r="BK325" t="str">
            <v>Yes</v>
          </cell>
          <cell r="BL325" t="str">
            <v>Yes</v>
          </cell>
          <cell r="BM325" t="str">
            <v>Yes</v>
          </cell>
          <cell r="BN325" t="str">
            <v>Yes</v>
          </cell>
          <cell r="BO325" t="str">
            <v>Yes</v>
          </cell>
          <cell r="BP325" t="str">
            <v>ACT</v>
          </cell>
        </row>
        <row r="326">
          <cell r="B326">
            <v>10335880928</v>
          </cell>
          <cell r="C326" t="str">
            <v>Tyson®</v>
          </cell>
          <cell r="D326" t="str">
            <v>-</v>
          </cell>
          <cell r="E326">
            <v>130</v>
          </cell>
          <cell r="F326" t="str">
            <v>Tyson® Fully Cooked, Grilled Chicken Patties</v>
          </cell>
          <cell r="G326" t="str">
            <v>Grilled Mini Chicken Patties (Used in 10336050928)</v>
          </cell>
          <cell r="J326" t="str">
            <v>100103 W/D</v>
          </cell>
          <cell r="K326">
            <v>30</v>
          </cell>
          <cell r="L326">
            <v>151</v>
          </cell>
          <cell r="M326" t="str">
            <v>2 Pieces</v>
          </cell>
          <cell r="N326">
            <v>1.5</v>
          </cell>
          <cell r="O326" t="str">
            <v>-</v>
          </cell>
          <cell r="P326" t="str">
            <v>-</v>
          </cell>
          <cell r="Q326" t="str">
            <v>190</v>
          </cell>
          <cell r="R326" t="str">
            <v>13</v>
          </cell>
          <cell r="S326" t="str">
            <v>3.5</v>
          </cell>
          <cell r="T326" t="str">
            <v>270</v>
          </cell>
          <cell r="U326" t="str">
            <v>0</v>
          </cell>
          <cell r="V326" t="str">
            <v>19</v>
          </cell>
          <cell r="W326" t="str">
            <v>110</v>
          </cell>
          <cell r="X326" t="str">
            <v>0</v>
          </cell>
          <cell r="Y326" t="str">
            <v>85</v>
          </cell>
          <cell r="Z326" t="str">
            <v>0</v>
          </cell>
          <cell r="AA326" t="str">
            <v>0</v>
          </cell>
          <cell r="AB326" t="str">
            <v>Yes</v>
          </cell>
          <cell r="AC326" t="str">
            <v>-</v>
          </cell>
          <cell r="AD326" t="str">
            <v>-</v>
          </cell>
          <cell r="AE326" t="str">
            <v>-</v>
          </cell>
          <cell r="AF326" t="str">
            <v>-</v>
          </cell>
          <cell r="AG326" t="str">
            <v>-</v>
          </cell>
          <cell r="AH326" t="str">
            <v>-</v>
          </cell>
          <cell r="AI326" t="str">
            <v>-</v>
          </cell>
          <cell r="AK326" t="str">
            <v>-</v>
          </cell>
          <cell r="AL326" t="str">
            <v>-</v>
          </cell>
          <cell r="AM326" t="str">
            <v>SUB</v>
          </cell>
          <cell r="AN326" t="str">
            <v>-</v>
          </cell>
          <cell r="AQ326" t="str">
            <v>-</v>
          </cell>
          <cell r="AR326" t="str">
            <v>-</v>
          </cell>
          <cell r="AS326" t="str">
            <v>-</v>
          </cell>
          <cell r="AT326" t="str">
            <v>Yes</v>
          </cell>
          <cell r="AU326" t="str">
            <v>-</v>
          </cell>
          <cell r="BC326" t="str">
            <v>-</v>
          </cell>
          <cell r="BD326" t="str">
            <v>365</v>
          </cell>
          <cell r="BE326" t="str">
            <v>4</v>
          </cell>
          <cell r="BF326">
            <v>7.5</v>
          </cell>
          <cell r="BG326">
            <v>0</v>
          </cell>
          <cell r="BJ326" t="str">
            <v>-</v>
          </cell>
          <cell r="BK326" t="str">
            <v>-</v>
          </cell>
          <cell r="BL326" t="str">
            <v>-</v>
          </cell>
          <cell r="BM326" t="str">
            <v>-</v>
          </cell>
          <cell r="BN326" t="str">
            <v>-</v>
          </cell>
          <cell r="BO326" t="str">
            <v>-</v>
          </cell>
          <cell r="BP326" t="str">
            <v>WIP</v>
          </cell>
        </row>
        <row r="327">
          <cell r="B327">
            <v>10000055321</v>
          </cell>
          <cell r="C327" t="str">
            <v>Pierre®</v>
          </cell>
          <cell r="D327" t="str">
            <v>-</v>
          </cell>
          <cell r="G327" t="str">
            <v>IW Egg &amp; Cheese Sandwich, 2.35 oz.</v>
          </cell>
          <cell r="H327" t="str">
            <v>WG</v>
          </cell>
          <cell r="I327" t="str">
            <v>-</v>
          </cell>
          <cell r="J327" t="str">
            <v/>
          </cell>
          <cell r="K327">
            <v>14.69</v>
          </cell>
          <cell r="L327">
            <v>100</v>
          </cell>
          <cell r="M327" t="str">
            <v>1 sandwich</v>
          </cell>
          <cell r="N327">
            <v>0.75</v>
          </cell>
          <cell r="O327">
            <v>1.25</v>
          </cell>
          <cell r="P327" t="str">
            <v>-</v>
          </cell>
          <cell r="Q327" t="str">
            <v>150</v>
          </cell>
          <cell r="R327" t="str">
            <v>6</v>
          </cell>
          <cell r="S327" t="str">
            <v>2</v>
          </cell>
          <cell r="T327" t="str">
            <v>270</v>
          </cell>
          <cell r="U327" t="str">
            <v>19</v>
          </cell>
          <cell r="V327" t="str">
            <v>6</v>
          </cell>
          <cell r="W327" t="str">
            <v>-</v>
          </cell>
          <cell r="X327" t="str">
            <v>-</v>
          </cell>
          <cell r="Y327" t="str">
            <v>-</v>
          </cell>
          <cell r="Z327" t="str">
            <v>-</v>
          </cell>
          <cell r="AA327" t="str">
            <v>-</v>
          </cell>
          <cell r="AB327" t="str">
            <v>Yes</v>
          </cell>
          <cell r="AC327" t="str">
            <v>-</v>
          </cell>
          <cell r="AD327" t="str">
            <v>-</v>
          </cell>
          <cell r="AE327" t="str">
            <v>-</v>
          </cell>
          <cell r="AF327" t="str">
            <v>-</v>
          </cell>
          <cell r="AG327" t="str">
            <v>-</v>
          </cell>
          <cell r="AH327" t="str">
            <v>-</v>
          </cell>
          <cell r="AI327" t="str">
            <v>-</v>
          </cell>
          <cell r="AK327" t="str">
            <v>-</v>
          </cell>
          <cell r="AL327" t="str">
            <v>-</v>
          </cell>
          <cell r="AM327" t="str">
            <v>-</v>
          </cell>
          <cell r="AN327" t="str">
            <v>-</v>
          </cell>
          <cell r="AO327" t="str">
            <v>-</v>
          </cell>
          <cell r="AP327" t="str">
            <v>-</v>
          </cell>
          <cell r="AQ327" t="str">
            <v>-</v>
          </cell>
          <cell r="AR327" t="str">
            <v>-</v>
          </cell>
          <cell r="AS327" t="str">
            <v>-</v>
          </cell>
          <cell r="AT327" t="str">
            <v>No</v>
          </cell>
          <cell r="AU327" t="str">
            <v>-</v>
          </cell>
          <cell r="AV327" t="str">
            <v>Yes</v>
          </cell>
          <cell r="AW327" t="str">
            <v>Yes</v>
          </cell>
          <cell r="AX327" t="str">
            <v>Yes</v>
          </cell>
          <cell r="AY327" t="str">
            <v>Yes</v>
          </cell>
          <cell r="AZ327" t="str">
            <v>-</v>
          </cell>
          <cell r="BA327" t="str">
            <v>-</v>
          </cell>
          <cell r="BB327" t="str">
            <v>-</v>
          </cell>
          <cell r="BC327" t="str">
            <v>-</v>
          </cell>
          <cell r="BD327" t="str">
            <v>-</v>
          </cell>
          <cell r="BE327" t="str">
            <v>-</v>
          </cell>
          <cell r="BF327" t="str">
            <v/>
          </cell>
          <cell r="BG327" t="str">
            <v>IW</v>
          </cell>
          <cell r="BH327" t="str">
            <v>-</v>
          </cell>
          <cell r="BI327" t="str">
            <v>-</v>
          </cell>
          <cell r="BJ327" t="str">
            <v>-</v>
          </cell>
          <cell r="BK327" t="str">
            <v>-</v>
          </cell>
          <cell r="BL327" t="str">
            <v>-</v>
          </cell>
          <cell r="BM327" t="str">
            <v>-</v>
          </cell>
          <cell r="BN327" t="str">
            <v>-</v>
          </cell>
          <cell r="BO327" t="str">
            <v>-</v>
          </cell>
          <cell r="BP327" t="str">
            <v>DNB SY22-23</v>
          </cell>
        </row>
        <row r="328">
          <cell r="B328">
            <v>18021101120</v>
          </cell>
          <cell r="D328" t="str">
            <v>-</v>
          </cell>
          <cell r="E328">
            <v>130</v>
          </cell>
          <cell r="F328" t="str">
            <v>-</v>
          </cell>
          <cell r="G328" t="str">
            <v>7" WG CHSE BRDSTCK</v>
          </cell>
          <cell r="J328" t="str">
            <v/>
          </cell>
          <cell r="Q328" t="str">
            <v>210</v>
          </cell>
          <cell r="R328" t="str">
            <v>6</v>
          </cell>
          <cell r="S328" t="str">
            <v>3</v>
          </cell>
          <cell r="T328" t="str">
            <v>270</v>
          </cell>
          <cell r="U328" t="str">
            <v>25</v>
          </cell>
          <cell r="V328" t="str">
            <v>12</v>
          </cell>
          <cell r="W328" t="str">
            <v>-</v>
          </cell>
          <cell r="X328" t="str">
            <v>-</v>
          </cell>
          <cell r="Y328" t="str">
            <v>-</v>
          </cell>
          <cell r="Z328" t="str">
            <v>-</v>
          </cell>
          <cell r="AA328" t="str">
            <v>-</v>
          </cell>
          <cell r="AB328" t="str">
            <v>-</v>
          </cell>
          <cell r="AH328" t="str">
            <v>-</v>
          </cell>
          <cell r="AI328" t="str">
            <v>-</v>
          </cell>
          <cell r="AK328" t="str">
            <v>-</v>
          </cell>
          <cell r="AL328" t="str">
            <v>-</v>
          </cell>
          <cell r="AN328" t="str">
            <v>-</v>
          </cell>
          <cell r="AQ328" t="str">
            <v>-</v>
          </cell>
          <cell r="AR328" t="str">
            <v>-</v>
          </cell>
          <cell r="AS328" t="str">
            <v>-</v>
          </cell>
          <cell r="AT328" t="str">
            <v>Yes</v>
          </cell>
          <cell r="BC328" t="str">
            <v>-</v>
          </cell>
          <cell r="BD328" t="str">
            <v>-</v>
          </cell>
          <cell r="BE328" t="str">
            <v>-</v>
          </cell>
          <cell r="BF328" t="str">
            <v/>
          </cell>
          <cell r="BG328">
            <v>0</v>
          </cell>
          <cell r="BJ328" t="str">
            <v>-</v>
          </cell>
          <cell r="BL328" t="str">
            <v>-</v>
          </cell>
          <cell r="BM328" t="str">
            <v>-</v>
          </cell>
          <cell r="BN328" t="str">
            <v>-</v>
          </cell>
          <cell r="BO328" t="str">
            <v>-</v>
          </cell>
          <cell r="BP328" t="str">
            <v>DFIN</v>
          </cell>
        </row>
        <row r="329">
          <cell r="B329">
            <v>10296491120</v>
          </cell>
          <cell r="C329" t="str">
            <v xml:space="preserve">Bosco's® </v>
          </cell>
          <cell r="D329" t="str">
            <v>-</v>
          </cell>
          <cell r="E329">
            <v>130</v>
          </cell>
          <cell r="F329" t="str">
            <v>Bosco® Cheese Pizza Sticks, 3.77 oz.</v>
          </cell>
          <cell r="G329" t="str">
            <v>Cheese Pizza Breadsticks, 3.77 oz.</v>
          </cell>
          <cell r="H329" t="str">
            <v>WG</v>
          </cell>
          <cell r="I329">
            <v>7</v>
          </cell>
          <cell r="J329">
            <v>110244</v>
          </cell>
          <cell r="K329">
            <v>17.2</v>
          </cell>
          <cell r="L329">
            <v>72</v>
          </cell>
          <cell r="M329" t="str">
            <v>1 stick</v>
          </cell>
          <cell r="N329">
            <v>1</v>
          </cell>
          <cell r="O329">
            <v>2.25</v>
          </cell>
          <cell r="P329" t="str">
            <v>-</v>
          </cell>
          <cell r="Q329" t="str">
            <v>230</v>
          </cell>
          <cell r="R329" t="str">
            <v>8</v>
          </cell>
          <cell r="S329" t="str">
            <v>4</v>
          </cell>
          <cell r="T329" t="str">
            <v>440</v>
          </cell>
          <cell r="U329" t="str">
            <v>31</v>
          </cell>
          <cell r="V329" t="str">
            <v>10</v>
          </cell>
          <cell r="W329" t="str">
            <v>70</v>
          </cell>
          <cell r="X329" t="str">
            <v>0</v>
          </cell>
          <cell r="Y329" t="str">
            <v>20</v>
          </cell>
          <cell r="Z329" t="str">
            <v>3</v>
          </cell>
          <cell r="AA329" t="str">
            <v>4</v>
          </cell>
          <cell r="AB329" t="str">
            <v/>
          </cell>
          <cell r="AC329" t="str">
            <v>-</v>
          </cell>
          <cell r="AE329" t="str">
            <v>-</v>
          </cell>
          <cell r="AF329" t="str">
            <v>CSC</v>
          </cell>
          <cell r="AG329" t="str">
            <v>CSC</v>
          </cell>
          <cell r="AH329" t="str">
            <v>CSC</v>
          </cell>
          <cell r="AI329" t="str">
            <v>CSC</v>
          </cell>
          <cell r="AJ329" t="str">
            <v>CSC</v>
          </cell>
          <cell r="AK329">
            <v>25</v>
          </cell>
          <cell r="AL329" t="str">
            <v>-</v>
          </cell>
          <cell r="AM329" t="str">
            <v>SUB</v>
          </cell>
          <cell r="AN329" t="str">
            <v>-</v>
          </cell>
          <cell r="AO329" t="str">
            <v>-</v>
          </cell>
          <cell r="AP329" t="str">
            <v>-</v>
          </cell>
          <cell r="AQ329" t="str">
            <v>Yes</v>
          </cell>
          <cell r="AR329" t="str">
            <v>Yes</v>
          </cell>
          <cell r="AS329" t="str">
            <v>Yes</v>
          </cell>
          <cell r="AT329" t="str">
            <v>Yes</v>
          </cell>
          <cell r="AU329" t="str">
            <v>-</v>
          </cell>
          <cell r="AV329" t="str">
            <v>-</v>
          </cell>
          <cell r="AW329" t="str">
            <v>-</v>
          </cell>
          <cell r="AX329" t="str">
            <v>Yes</v>
          </cell>
          <cell r="AY329" t="str">
            <v>Yes</v>
          </cell>
          <cell r="AZ329" t="str">
            <v>-</v>
          </cell>
          <cell r="BA329" t="str">
            <v>-</v>
          </cell>
          <cell r="BB329" t="str">
            <v>-</v>
          </cell>
          <cell r="BC329" t="str">
            <v>-</v>
          </cell>
          <cell r="BD329" t="str">
            <v>270</v>
          </cell>
          <cell r="BE329" t="str">
            <v>72</v>
          </cell>
          <cell r="BF329">
            <v>0.23888888888888887</v>
          </cell>
          <cell r="BG329" t="str">
            <v>Bulk</v>
          </cell>
          <cell r="BH329" t="str">
            <v>Yes</v>
          </cell>
          <cell r="BI329" t="str">
            <v>Yes</v>
          </cell>
          <cell r="BJ329" t="str">
            <v>Yes</v>
          </cell>
          <cell r="BK329" t="str">
            <v>Yes</v>
          </cell>
          <cell r="BL329" t="str">
            <v>Yes</v>
          </cell>
          <cell r="BM329" t="str">
            <v>Yes</v>
          </cell>
          <cell r="BN329" t="str">
            <v>Yes</v>
          </cell>
          <cell r="BO329" t="str">
            <v>Yes</v>
          </cell>
          <cell r="BP329" t="str">
            <v>DNB SY25-26</v>
          </cell>
        </row>
        <row r="330">
          <cell r="B330">
            <v>10000015232</v>
          </cell>
          <cell r="C330" t="str">
            <v>AdvancePierre™</v>
          </cell>
          <cell r="D330" t="str">
            <v>-</v>
          </cell>
          <cell r="E330">
            <v>130</v>
          </cell>
          <cell r="F330" t="str">
            <v>AdvancePierre™ Flame Grilled Beef Steak Burger with Foil Bags, 3.0 oz.</v>
          </cell>
          <cell r="G330" t="str">
            <v>Flame Grilled Beef Burger with Foil Bags, 3.0 oz.</v>
          </cell>
          <cell r="H330" t="str">
            <v>-</v>
          </cell>
          <cell r="I330" t="str">
            <v>-</v>
          </cell>
          <cell r="J330" t="str">
            <v>100154 / 100155</v>
          </cell>
          <cell r="K330">
            <v>30</v>
          </cell>
          <cell r="L330">
            <v>160</v>
          </cell>
          <cell r="M330" t="str">
            <v>1 piece</v>
          </cell>
          <cell r="N330">
            <v>2.75</v>
          </cell>
          <cell r="O330" t="str">
            <v>-</v>
          </cell>
          <cell r="P330" t="str">
            <v>-</v>
          </cell>
          <cell r="Q330" t="str">
            <v>180</v>
          </cell>
          <cell r="R330" t="str">
            <v>13</v>
          </cell>
          <cell r="S330" t="str">
            <v>5</v>
          </cell>
          <cell r="T330" t="str">
            <v>260</v>
          </cell>
          <cell r="U330" t="str">
            <v>0</v>
          </cell>
          <cell r="V330" t="str">
            <v>17</v>
          </cell>
          <cell r="W330" t="str">
            <v>110</v>
          </cell>
          <cell r="X330" t="str">
            <v>0</v>
          </cell>
          <cell r="Y330" t="str">
            <v>60</v>
          </cell>
          <cell r="Z330" t="str">
            <v>0</v>
          </cell>
          <cell r="AA330" t="str">
            <v>0</v>
          </cell>
          <cell r="AB330" t="str">
            <v/>
          </cell>
          <cell r="AC330" t="str">
            <v>-</v>
          </cell>
          <cell r="AE330" t="str">
            <v>-</v>
          </cell>
          <cell r="AF330" t="str">
            <v>-</v>
          </cell>
          <cell r="AG330" t="str">
            <v>-</v>
          </cell>
          <cell r="AH330" t="str">
            <v>-</v>
          </cell>
          <cell r="AI330" t="str">
            <v>-</v>
          </cell>
          <cell r="AJ330" t="str">
            <v>-</v>
          </cell>
          <cell r="AK330" t="str">
            <v>-</v>
          </cell>
          <cell r="AL330">
            <v>0</v>
          </cell>
          <cell r="AM330" t="str">
            <v>CY</v>
          </cell>
          <cell r="AN330">
            <v>10000015230</v>
          </cell>
          <cell r="AO330" t="str">
            <v>-</v>
          </cell>
          <cell r="AP330" t="str">
            <v>-</v>
          </cell>
          <cell r="AQ330" t="str">
            <v>Yes</v>
          </cell>
          <cell r="AR330" t="str">
            <v>Yes</v>
          </cell>
          <cell r="AS330" t="str">
            <v>Yes</v>
          </cell>
          <cell r="AT330" t="str">
            <v>Yes</v>
          </cell>
          <cell r="AU330" t="str">
            <v>-</v>
          </cell>
          <cell r="AV330" t="str">
            <v>-</v>
          </cell>
          <cell r="AW330" t="str">
            <v>-</v>
          </cell>
          <cell r="AX330" t="str">
            <v>-</v>
          </cell>
          <cell r="AY330" t="str">
            <v>-</v>
          </cell>
          <cell r="AZ330" t="str">
            <v>-</v>
          </cell>
          <cell r="BA330" t="str">
            <v>-</v>
          </cell>
          <cell r="BB330" t="str">
            <v>-</v>
          </cell>
          <cell r="BC330" t="str">
            <v>-</v>
          </cell>
          <cell r="BD330" t="str">
            <v>455</v>
          </cell>
          <cell r="BE330" t="str">
            <v>1</v>
          </cell>
          <cell r="BF330">
            <v>30</v>
          </cell>
          <cell r="BG330" t="str">
            <v>Bulk</v>
          </cell>
          <cell r="BH330" t="str">
            <v>Yes</v>
          </cell>
          <cell r="BI330" t="str">
            <v>-</v>
          </cell>
          <cell r="BJ330" t="str">
            <v>Yes</v>
          </cell>
          <cell r="BK330" t="str">
            <v>Yes</v>
          </cell>
          <cell r="BL330" t="str">
            <v>Yes</v>
          </cell>
          <cell r="BM330" t="str">
            <v>Yes</v>
          </cell>
          <cell r="BN330" t="str">
            <v>Yes</v>
          </cell>
          <cell r="BO330" t="str">
            <v>-</v>
          </cell>
          <cell r="BP330" t="str">
            <v>DNB SY24-25</v>
          </cell>
        </row>
        <row r="331">
          <cell r="B331">
            <v>10164780928</v>
          </cell>
          <cell r="C331" t="str">
            <v>Tyson®</v>
          </cell>
          <cell r="D331" t="str">
            <v>-</v>
          </cell>
          <cell r="E331">
            <v>130</v>
          </cell>
          <cell r="F331" t="str">
            <v>Tyson® Fully Cooked, Whole Grain Breaded Chicken Nuggets</v>
          </cell>
          <cell r="G331" t="str">
            <v>Whole Grain Breaded Chicken Chunks, 0.68 oz.</v>
          </cell>
          <cell r="H331" t="str">
            <v>WG</v>
          </cell>
          <cell r="I331" t="str">
            <v>W/D</v>
          </cell>
          <cell r="J331" t="str">
            <v>100103 W/D</v>
          </cell>
          <cell r="K331">
            <v>32.81</v>
          </cell>
          <cell r="L331">
            <v>175</v>
          </cell>
          <cell r="M331" t="str">
            <v>5 pieces</v>
          </cell>
          <cell r="N331">
            <v>2</v>
          </cell>
          <cell r="O331">
            <v>1</v>
          </cell>
          <cell r="P331" t="str">
            <v>-</v>
          </cell>
          <cell r="Q331" t="str">
            <v>210</v>
          </cell>
          <cell r="R331" t="str">
            <v>10</v>
          </cell>
          <cell r="S331" t="str">
            <v>2</v>
          </cell>
          <cell r="T331" t="str">
            <v>440</v>
          </cell>
          <cell r="U331" t="str">
            <v>15</v>
          </cell>
          <cell r="V331" t="str">
            <v>16</v>
          </cell>
          <cell r="W331" t="str">
            <v>90</v>
          </cell>
          <cell r="X331" t="str">
            <v>0</v>
          </cell>
          <cell r="Y331" t="str">
            <v>45</v>
          </cell>
          <cell r="Z331" t="str">
            <v>1</v>
          </cell>
          <cell r="AA331" t="str">
            <v>0</v>
          </cell>
          <cell r="AB331" t="str">
            <v>Yes</v>
          </cell>
          <cell r="AH331" t="str">
            <v>-</v>
          </cell>
          <cell r="AI331" t="str">
            <v>-</v>
          </cell>
          <cell r="AJ331" t="str">
            <v>-</v>
          </cell>
          <cell r="AK331" t="str">
            <v>-</v>
          </cell>
          <cell r="AL331">
            <v>0</v>
          </cell>
          <cell r="AM331" t="str">
            <v>SUB</v>
          </cell>
          <cell r="AN331" t="str">
            <v>-</v>
          </cell>
          <cell r="AQ331" t="str">
            <v>Yes</v>
          </cell>
          <cell r="AR331" t="str">
            <v>Yes</v>
          </cell>
          <cell r="AS331" t="str">
            <v>Yes</v>
          </cell>
          <cell r="AT331" t="str">
            <v>Yes</v>
          </cell>
          <cell r="AU331" t="str">
            <v>-</v>
          </cell>
          <cell r="AV331" t="str">
            <v>Yes</v>
          </cell>
          <cell r="AW331" t="str">
            <v>-</v>
          </cell>
          <cell r="AX331" t="str">
            <v>-</v>
          </cell>
          <cell r="AY331" t="str">
            <v>Yes</v>
          </cell>
          <cell r="AZ331" t="str">
            <v>-</v>
          </cell>
          <cell r="BA331" t="str">
            <v>-</v>
          </cell>
          <cell r="BB331" t="str">
            <v>-</v>
          </cell>
          <cell r="BC331" t="str">
            <v>-</v>
          </cell>
          <cell r="BD331" t="str">
            <v>365</v>
          </cell>
          <cell r="BE331" t="str">
            <v>4</v>
          </cell>
          <cell r="BF331">
            <v>8.2025000000000006</v>
          </cell>
          <cell r="BG331">
            <v>0</v>
          </cell>
          <cell r="BJ331" t="str">
            <v>-</v>
          </cell>
          <cell r="BL331" t="str">
            <v>-</v>
          </cell>
          <cell r="BM331" t="str">
            <v>-</v>
          </cell>
          <cell r="BN331" t="str">
            <v>-</v>
          </cell>
          <cell r="BO331" t="str">
            <v>-</v>
          </cell>
          <cell r="BP331" t="str">
            <v>ACT</v>
          </cell>
        </row>
        <row r="332">
          <cell r="B332">
            <v>10000013740</v>
          </cell>
          <cell r="C332" t="str">
            <v>Wonder Bites Dippers</v>
          </cell>
          <cell r="D332" t="str">
            <v>-</v>
          </cell>
          <cell r="E332">
            <v>130</v>
          </cell>
          <cell r="F332" t="str">
            <v>AdvancePierre™ Wonderbites® Beef Dipper with Teriyaki, 2.8 oz.</v>
          </cell>
          <cell r="G332" t="str">
            <v>Wonderbites® Beef Dipper with Teriyaki, 2.8 oz.</v>
          </cell>
          <cell r="H332" t="str">
            <v>-</v>
          </cell>
          <cell r="I332" t="str">
            <v>-</v>
          </cell>
          <cell r="J332" t="str">
            <v>100154 / 100155</v>
          </cell>
          <cell r="K332">
            <v>25</v>
          </cell>
          <cell r="L332">
            <v>143</v>
          </cell>
          <cell r="M332" t="str">
            <v>4 pieces</v>
          </cell>
          <cell r="N332">
            <v>2</v>
          </cell>
          <cell r="O332" t="str">
            <v>-</v>
          </cell>
          <cell r="P332" t="str">
            <v>-</v>
          </cell>
          <cell r="Q332" t="str">
            <v>160</v>
          </cell>
          <cell r="R332" t="str">
            <v>8</v>
          </cell>
          <cell r="S332" t="str">
            <v>3.5</v>
          </cell>
          <cell r="T332" t="str">
            <v>440</v>
          </cell>
          <cell r="U332" t="str">
            <v>6</v>
          </cell>
          <cell r="V332" t="str">
            <v>14</v>
          </cell>
          <cell r="W332" t="str">
            <v>80</v>
          </cell>
          <cell r="X332" t="str">
            <v>0.5</v>
          </cell>
          <cell r="Y332" t="str">
            <v>40</v>
          </cell>
          <cell r="Z332" t="str">
            <v>1</v>
          </cell>
          <cell r="AA332" t="str">
            <v>4</v>
          </cell>
          <cell r="AB332" t="str">
            <v>Yes</v>
          </cell>
          <cell r="AC332" t="str">
            <v>-</v>
          </cell>
          <cell r="AE332" t="str">
            <v>-</v>
          </cell>
          <cell r="AF332" t="str">
            <v>-</v>
          </cell>
          <cell r="AG332" t="str">
            <v>-</v>
          </cell>
          <cell r="AH332" t="str">
            <v>-</v>
          </cell>
          <cell r="AI332" t="str">
            <v>-</v>
          </cell>
          <cell r="AJ332" t="str">
            <v>-</v>
          </cell>
          <cell r="AK332" t="str">
            <v>-</v>
          </cell>
          <cell r="AL332">
            <v>0</v>
          </cell>
          <cell r="AM332" t="str">
            <v>CY</v>
          </cell>
          <cell r="AN332">
            <v>10000013827</v>
          </cell>
          <cell r="AO332" t="str">
            <v>-</v>
          </cell>
          <cell r="AP332" t="str">
            <v>-</v>
          </cell>
          <cell r="AQ332" t="str">
            <v>-</v>
          </cell>
          <cell r="AR332" t="str">
            <v>-</v>
          </cell>
          <cell r="AS332" t="str">
            <v>-</v>
          </cell>
          <cell r="AT332" t="str">
            <v>Yes</v>
          </cell>
          <cell r="AU332" t="str">
            <v>-</v>
          </cell>
          <cell r="AV332" t="str">
            <v>Yes</v>
          </cell>
          <cell r="AW332" t="str">
            <v>-</v>
          </cell>
          <cell r="AX332" t="str">
            <v>-</v>
          </cell>
          <cell r="AY332" t="str">
            <v>Yes</v>
          </cell>
          <cell r="AZ332" t="str">
            <v>-</v>
          </cell>
          <cell r="BA332" t="str">
            <v>-</v>
          </cell>
          <cell r="BB332" t="str">
            <v>-</v>
          </cell>
          <cell r="BC332" t="str">
            <v>-</v>
          </cell>
          <cell r="BD332" t="str">
            <v>365</v>
          </cell>
          <cell r="BE332" t="str">
            <v>1</v>
          </cell>
          <cell r="BF332">
            <v>25</v>
          </cell>
          <cell r="BG332" t="str">
            <v>Bulk</v>
          </cell>
          <cell r="BH332" t="str">
            <v>Yes</v>
          </cell>
          <cell r="BI332" t="str">
            <v>-</v>
          </cell>
          <cell r="BJ332" t="str">
            <v>-</v>
          </cell>
          <cell r="BK332" t="str">
            <v>-</v>
          </cell>
          <cell r="BL332" t="str">
            <v>-</v>
          </cell>
          <cell r="BM332" t="str">
            <v>-</v>
          </cell>
          <cell r="BN332" t="str">
            <v>-</v>
          </cell>
          <cell r="BO332" t="str">
            <v>-</v>
          </cell>
          <cell r="BP332" t="str">
            <v>ACT</v>
          </cell>
        </row>
        <row r="333">
          <cell r="B333">
            <v>10000009212</v>
          </cell>
          <cell r="C333" t="str">
            <v>AdvancePierre™</v>
          </cell>
          <cell r="D333" t="str">
            <v>-</v>
          </cell>
          <cell r="E333">
            <v>130</v>
          </cell>
          <cell r="F333" t="str">
            <v>AdvancePierre™ Flame Grilled Beef Pattie, 2.3 oz.</v>
          </cell>
          <cell r="G333" t="str">
            <v>Flame Grilled Beef Pattie, 2.3 oz.</v>
          </cell>
          <cell r="H333" t="str">
            <v>-</v>
          </cell>
          <cell r="I333" t="str">
            <v>-</v>
          </cell>
          <cell r="J333" t="str">
            <v/>
          </cell>
          <cell r="K333">
            <v>20.13</v>
          </cell>
          <cell r="L333">
            <v>140</v>
          </cell>
          <cell r="M333" t="str">
            <v>1 piece</v>
          </cell>
          <cell r="N333">
            <v>2</v>
          </cell>
          <cell r="O333" t="str">
            <v>-</v>
          </cell>
          <cell r="P333" t="str">
            <v>-</v>
          </cell>
          <cell r="Q333" t="str">
            <v>140</v>
          </cell>
          <cell r="R333" t="str">
            <v>10</v>
          </cell>
          <cell r="S333" t="str">
            <v>4.5</v>
          </cell>
          <cell r="T333" t="str">
            <v>260</v>
          </cell>
          <cell r="U333" t="str">
            <v>2</v>
          </cell>
          <cell r="V333" t="str">
            <v>11</v>
          </cell>
          <cell r="W333" t="str">
            <v>90</v>
          </cell>
          <cell r="X333" t="str">
            <v>0.5</v>
          </cell>
          <cell r="Y333" t="str">
            <v>25</v>
          </cell>
          <cell r="Z333" t="str">
            <v>1</v>
          </cell>
          <cell r="AA333" t="str">
            <v>0</v>
          </cell>
          <cell r="AB333" t="str">
            <v>Yes</v>
          </cell>
          <cell r="AC333" t="str">
            <v>-</v>
          </cell>
          <cell r="AE333" t="str">
            <v>-</v>
          </cell>
          <cell r="AF333" t="str">
            <v>-</v>
          </cell>
          <cell r="AG333" t="str">
            <v>-</v>
          </cell>
          <cell r="AH333" t="str">
            <v>-</v>
          </cell>
          <cell r="AI333" t="str">
            <v>-</v>
          </cell>
          <cell r="AK333" t="str">
            <v>-</v>
          </cell>
          <cell r="AL333" t="str">
            <v>-</v>
          </cell>
          <cell r="AM333" t="str">
            <v>CL</v>
          </cell>
          <cell r="AN333" t="str">
            <v>-</v>
          </cell>
          <cell r="AO333" t="str">
            <v>-</v>
          </cell>
          <cell r="AP333" t="str">
            <v>-</v>
          </cell>
          <cell r="AQ333" t="str">
            <v>-</v>
          </cell>
          <cell r="AR333" t="str">
            <v>-</v>
          </cell>
          <cell r="AS333" t="str">
            <v>-</v>
          </cell>
          <cell r="AT333" t="str">
            <v>No</v>
          </cell>
          <cell r="AU333" t="str">
            <v>-</v>
          </cell>
          <cell r="AV333" t="str">
            <v>Yes</v>
          </cell>
          <cell r="AW333" t="str">
            <v>-</v>
          </cell>
          <cell r="AX333" t="str">
            <v>-</v>
          </cell>
          <cell r="AY333" t="str">
            <v>-</v>
          </cell>
          <cell r="AZ333" t="str">
            <v>-</v>
          </cell>
          <cell r="BA333" t="str">
            <v>-</v>
          </cell>
          <cell r="BB333" t="str">
            <v>-</v>
          </cell>
          <cell r="BC333" t="str">
            <v>-</v>
          </cell>
          <cell r="BD333" t="str">
            <v>455</v>
          </cell>
          <cell r="BE333" t="str">
            <v>1</v>
          </cell>
          <cell r="BF333">
            <v>20.13</v>
          </cell>
          <cell r="BG333" t="str">
            <v>Bulk</v>
          </cell>
          <cell r="BH333" t="str">
            <v>-</v>
          </cell>
          <cell r="BI333" t="str">
            <v>-</v>
          </cell>
          <cell r="BJ333" t="str">
            <v>-</v>
          </cell>
          <cell r="BK333" t="str">
            <v>-</v>
          </cell>
          <cell r="BL333" t="str">
            <v>-</v>
          </cell>
          <cell r="BM333" t="str">
            <v>-</v>
          </cell>
          <cell r="BN333" t="str">
            <v>-</v>
          </cell>
          <cell r="BO333" t="str">
            <v>-</v>
          </cell>
          <cell r="BP333" t="str">
            <v>DNB SY20-21</v>
          </cell>
        </row>
        <row r="334">
          <cell r="B334">
            <v>10000006750</v>
          </cell>
          <cell r="C334" t="str">
            <v>CLASSICS</v>
          </cell>
          <cell r="D334" t="str">
            <v>-</v>
          </cell>
          <cell r="E334">
            <v>130</v>
          </cell>
          <cell r="F334" t="str">
            <v>AdvancePierre™ Fully Cooked Pork Sausage Pattie, 1.21 oz</v>
          </cell>
          <cell r="G334" t="str">
            <v>Pork Sausage Pattie, 1.2 oz.</v>
          </cell>
          <cell r="H334" t="str">
            <v>-</v>
          </cell>
          <cell r="I334" t="str">
            <v>-</v>
          </cell>
          <cell r="J334">
            <v>100193</v>
          </cell>
          <cell r="K334">
            <v>18.75</v>
          </cell>
          <cell r="L334">
            <v>250</v>
          </cell>
          <cell r="M334" t="str">
            <v>1 piece</v>
          </cell>
          <cell r="N334">
            <v>1</v>
          </cell>
          <cell r="O334" t="str">
            <v>-</v>
          </cell>
          <cell r="P334" t="str">
            <v>-</v>
          </cell>
          <cell r="Q334" t="str">
            <v>70</v>
          </cell>
          <cell r="R334" t="str">
            <v>5</v>
          </cell>
          <cell r="S334" t="str">
            <v>1.5</v>
          </cell>
          <cell r="T334" t="str">
            <v>260</v>
          </cell>
          <cell r="U334" t="str">
            <v>0</v>
          </cell>
          <cell r="V334" t="str">
            <v>7</v>
          </cell>
          <cell r="W334" t="str">
            <v>45</v>
          </cell>
          <cell r="X334" t="str">
            <v>0</v>
          </cell>
          <cell r="Y334" t="str">
            <v>25</v>
          </cell>
          <cell r="Z334" t="str">
            <v>0</v>
          </cell>
          <cell r="AA334" t="str">
            <v>0</v>
          </cell>
          <cell r="AB334" t="str">
            <v>Yes</v>
          </cell>
          <cell r="AC334" t="str">
            <v>-</v>
          </cell>
          <cell r="AE334" t="str">
            <v>-</v>
          </cell>
          <cell r="AF334" t="str">
            <v>-</v>
          </cell>
          <cell r="AG334" t="str">
            <v>-</v>
          </cell>
          <cell r="AH334" t="str">
            <v>-</v>
          </cell>
          <cell r="AI334" t="str">
            <v>-</v>
          </cell>
          <cell r="AK334" t="str">
            <v>-</v>
          </cell>
          <cell r="AL334" t="str">
            <v>-</v>
          </cell>
          <cell r="AM334" t="str">
            <v>CY</v>
          </cell>
          <cell r="AN334">
            <v>10000013850</v>
          </cell>
          <cell r="AO334" t="str">
            <v>-</v>
          </cell>
          <cell r="AP334" t="str">
            <v>-</v>
          </cell>
          <cell r="AQ334" t="str">
            <v>-</v>
          </cell>
          <cell r="AR334" t="str">
            <v>-</v>
          </cell>
          <cell r="AS334" t="str">
            <v>Yes</v>
          </cell>
          <cell r="AT334" t="str">
            <v>Yes</v>
          </cell>
          <cell r="AU334" t="str">
            <v>-</v>
          </cell>
          <cell r="AV334" t="str">
            <v>-</v>
          </cell>
          <cell r="AW334" t="str">
            <v>-</v>
          </cell>
          <cell r="AX334" t="str">
            <v>-</v>
          </cell>
          <cell r="AY334" t="str">
            <v>-</v>
          </cell>
          <cell r="AZ334" t="str">
            <v>-</v>
          </cell>
          <cell r="BA334" t="str">
            <v>-</v>
          </cell>
          <cell r="BB334" t="str">
            <v>-</v>
          </cell>
          <cell r="BC334" t="str">
            <v>-</v>
          </cell>
          <cell r="BD334" t="str">
            <v>365</v>
          </cell>
          <cell r="BE334" t="str">
            <v>1</v>
          </cell>
          <cell r="BF334">
            <v>18.75</v>
          </cell>
          <cell r="BG334" t="str">
            <v>Bulk</v>
          </cell>
          <cell r="BH334" t="str">
            <v>-</v>
          </cell>
          <cell r="BI334" t="str">
            <v>-</v>
          </cell>
          <cell r="BJ334" t="str">
            <v>-</v>
          </cell>
          <cell r="BK334" t="str">
            <v>Yes</v>
          </cell>
          <cell r="BL334" t="str">
            <v>-</v>
          </cell>
          <cell r="BM334" t="str">
            <v>-</v>
          </cell>
          <cell r="BN334" t="str">
            <v>-</v>
          </cell>
          <cell r="BO334" t="str">
            <v>-</v>
          </cell>
          <cell r="BP334" t="str">
            <v>DNB SY22-23</v>
          </cell>
        </row>
        <row r="335">
          <cell r="B335">
            <v>10000013755</v>
          </cell>
          <cell r="C335" t="str">
            <v>Pierre®</v>
          </cell>
          <cell r="D335" t="str">
            <v>-</v>
          </cell>
          <cell r="E335">
            <v>130</v>
          </cell>
          <cell r="F335" t="str">
            <v>AdvancePierre™ Fully Cooked Pork Sausage Links, 1.21 oz</v>
          </cell>
          <cell r="G335" t="str">
            <v>Pork Sausage Link, 1.2 oz.</v>
          </cell>
          <cell r="H335" t="str">
            <v>-</v>
          </cell>
          <cell r="I335" t="str">
            <v>-</v>
          </cell>
          <cell r="J335">
            <v>100193</v>
          </cell>
          <cell r="K335">
            <v>18.75</v>
          </cell>
          <cell r="L335">
            <v>250</v>
          </cell>
          <cell r="M335" t="str">
            <v>1 piece</v>
          </cell>
          <cell r="N335">
            <v>1</v>
          </cell>
          <cell r="O335" t="str">
            <v>-</v>
          </cell>
          <cell r="P335" t="str">
            <v>-</v>
          </cell>
          <cell r="Q335" t="str">
            <v>70</v>
          </cell>
          <cell r="R335" t="str">
            <v>5</v>
          </cell>
          <cell r="S335" t="str">
            <v>1.5</v>
          </cell>
          <cell r="T335" t="str">
            <v>260</v>
          </cell>
          <cell r="U335" t="str">
            <v>0</v>
          </cell>
          <cell r="V335" t="str">
            <v>7</v>
          </cell>
          <cell r="W335" t="str">
            <v>45</v>
          </cell>
          <cell r="X335" t="str">
            <v>0</v>
          </cell>
          <cell r="Y335" t="str">
            <v>25</v>
          </cell>
          <cell r="Z335" t="str">
            <v>0</v>
          </cell>
          <cell r="AA335" t="str">
            <v>0</v>
          </cell>
          <cell r="AB335" t="str">
            <v>Yes</v>
          </cell>
          <cell r="AC335" t="str">
            <v>-</v>
          </cell>
          <cell r="AE335" t="str">
            <v>-</v>
          </cell>
          <cell r="AF335" t="str">
            <v>-</v>
          </cell>
          <cell r="AG335" t="str">
            <v>-</v>
          </cell>
          <cell r="AH335" t="str">
            <v>-</v>
          </cell>
          <cell r="AI335" t="str">
            <v>-</v>
          </cell>
          <cell r="AK335" t="str">
            <v>-</v>
          </cell>
          <cell r="AL335" t="str">
            <v>-</v>
          </cell>
          <cell r="AM335" t="str">
            <v>CY</v>
          </cell>
          <cell r="AN335" t="str">
            <v>-</v>
          </cell>
          <cell r="AO335" t="str">
            <v>-</v>
          </cell>
          <cell r="AP335" t="str">
            <v>-</v>
          </cell>
          <cell r="AQ335" t="str">
            <v>-</v>
          </cell>
          <cell r="AR335" t="str">
            <v>-</v>
          </cell>
          <cell r="AS335" t="str">
            <v>Yes</v>
          </cell>
          <cell r="AT335" t="str">
            <v>Yes</v>
          </cell>
          <cell r="AU335" t="str">
            <v>-</v>
          </cell>
          <cell r="AV335" t="str">
            <v>-</v>
          </cell>
          <cell r="AW335" t="str">
            <v>-</v>
          </cell>
          <cell r="AX335" t="str">
            <v>-</v>
          </cell>
          <cell r="AY335" t="str">
            <v>-</v>
          </cell>
          <cell r="AZ335" t="str">
            <v>-</v>
          </cell>
          <cell r="BA335" t="str">
            <v>-</v>
          </cell>
          <cell r="BB335" t="str">
            <v>-</v>
          </cell>
          <cell r="BC335" t="str">
            <v>-</v>
          </cell>
          <cell r="BD335" t="str">
            <v>365</v>
          </cell>
          <cell r="BE335" t="str">
            <v>1</v>
          </cell>
          <cell r="BF335">
            <v>18.75</v>
          </cell>
          <cell r="BG335" t="str">
            <v>Bulk</v>
          </cell>
          <cell r="BH335" t="str">
            <v>-</v>
          </cell>
          <cell r="BI335" t="str">
            <v>-</v>
          </cell>
          <cell r="BJ335" t="str">
            <v>-</v>
          </cell>
          <cell r="BK335" t="str">
            <v>-</v>
          </cell>
          <cell r="BL335" t="str">
            <v>-</v>
          </cell>
          <cell r="BM335" t="str">
            <v>-</v>
          </cell>
          <cell r="BN335" t="str">
            <v>-</v>
          </cell>
          <cell r="BO335" t="str">
            <v>-</v>
          </cell>
          <cell r="BP335" t="str">
            <v>DNB SY22-23</v>
          </cell>
        </row>
        <row r="336">
          <cell r="B336">
            <v>10000004855</v>
          </cell>
          <cell r="C336" t="str">
            <v>Pierre®</v>
          </cell>
          <cell r="D336" t="str">
            <v>-</v>
          </cell>
          <cell r="E336">
            <v>130</v>
          </cell>
          <cell r="F336" t="str">
            <v>AdvancePierre™ Fully Cooked Pork Sausage Links, 1.21 oz</v>
          </cell>
          <cell r="G336" t="str">
            <v>Pork Sausage Link, 1.2 oz.</v>
          </cell>
          <cell r="H336" t="str">
            <v>-</v>
          </cell>
          <cell r="I336" t="str">
            <v>-</v>
          </cell>
          <cell r="J336" t="str">
            <v/>
          </cell>
          <cell r="K336">
            <v>18.75</v>
          </cell>
          <cell r="L336">
            <v>250</v>
          </cell>
          <cell r="M336" t="str">
            <v>1 piece</v>
          </cell>
          <cell r="N336">
            <v>1</v>
          </cell>
          <cell r="O336" t="str">
            <v>-</v>
          </cell>
          <cell r="P336" t="str">
            <v>-</v>
          </cell>
          <cell r="Q336" t="str">
            <v>80</v>
          </cell>
          <cell r="R336" t="str">
            <v>6</v>
          </cell>
          <cell r="S336" t="str">
            <v>2</v>
          </cell>
          <cell r="T336" t="str">
            <v>260</v>
          </cell>
          <cell r="U336" t="str">
            <v>1</v>
          </cell>
          <cell r="V336" t="str">
            <v>6</v>
          </cell>
          <cell r="W336" t="str">
            <v>60</v>
          </cell>
          <cell r="X336" t="str">
            <v>0</v>
          </cell>
          <cell r="Y336" t="str">
            <v>25</v>
          </cell>
          <cell r="Z336" t="str">
            <v>0</v>
          </cell>
          <cell r="AA336" t="str">
            <v>0</v>
          </cell>
          <cell r="AB336" t="str">
            <v>Yes</v>
          </cell>
          <cell r="AC336" t="str">
            <v>-</v>
          </cell>
          <cell r="AE336" t="str">
            <v>-</v>
          </cell>
          <cell r="AF336" t="str">
            <v>-</v>
          </cell>
          <cell r="AG336" t="str">
            <v>-</v>
          </cell>
          <cell r="AH336" t="str">
            <v>-</v>
          </cell>
          <cell r="AI336" t="str">
            <v>-</v>
          </cell>
          <cell r="AK336" t="str">
            <v>-</v>
          </cell>
          <cell r="AL336" t="str">
            <v>-</v>
          </cell>
          <cell r="AM336" t="str">
            <v>CL</v>
          </cell>
          <cell r="AN336" t="str">
            <v>-</v>
          </cell>
          <cell r="AO336" t="str">
            <v>-</v>
          </cell>
          <cell r="AP336" t="str">
            <v>-</v>
          </cell>
          <cell r="AQ336" t="str">
            <v>-</v>
          </cell>
          <cell r="AR336" t="str">
            <v>-</v>
          </cell>
          <cell r="AS336" t="str">
            <v>-</v>
          </cell>
          <cell r="AT336" t="str">
            <v>No</v>
          </cell>
          <cell r="AU336" t="str">
            <v>-</v>
          </cell>
          <cell r="AV336" t="str">
            <v>-</v>
          </cell>
          <cell r="AW336" t="str">
            <v>-</v>
          </cell>
          <cell r="AX336" t="str">
            <v>-</v>
          </cell>
          <cell r="AY336" t="str">
            <v>-</v>
          </cell>
          <cell r="AZ336" t="str">
            <v>-</v>
          </cell>
          <cell r="BA336" t="str">
            <v>-</v>
          </cell>
          <cell r="BB336" t="str">
            <v>-</v>
          </cell>
          <cell r="BC336" t="str">
            <v>-</v>
          </cell>
          <cell r="BD336" t="str">
            <v>365</v>
          </cell>
          <cell r="BE336" t="str">
            <v>1</v>
          </cell>
          <cell r="BF336">
            <v>18.75</v>
          </cell>
          <cell r="BG336" t="str">
            <v>Bulk</v>
          </cell>
          <cell r="BH336" t="str">
            <v>-</v>
          </cell>
          <cell r="BI336" t="str">
            <v>-</v>
          </cell>
          <cell r="BJ336" t="str">
            <v>-</v>
          </cell>
          <cell r="BK336" t="str">
            <v>-</v>
          </cell>
          <cell r="BL336" t="str">
            <v>-</v>
          </cell>
          <cell r="BM336" t="str">
            <v>-</v>
          </cell>
          <cell r="BN336" t="str">
            <v>-</v>
          </cell>
          <cell r="BO336" t="str">
            <v>-</v>
          </cell>
          <cell r="BP336" t="str">
            <v>DNB SY21-22</v>
          </cell>
        </row>
        <row r="337">
          <cell r="B337">
            <v>10000019482</v>
          </cell>
          <cell r="C337" t="str">
            <v>Pierre®</v>
          </cell>
          <cell r="D337" t="str">
            <v>-</v>
          </cell>
          <cell r="E337">
            <v>130</v>
          </cell>
          <cell r="F337" t="str">
            <v>AdvancePierre™ Fully Cooked Beef Patties with Sausage Seasoning, 1.25 oz</v>
          </cell>
          <cell r="G337" t="str">
            <v>Beef Pattie with Sausage Seasoning, 1.25 oz.</v>
          </cell>
          <cell r="H337" t="str">
            <v>-</v>
          </cell>
          <cell r="I337" t="str">
            <v>-</v>
          </cell>
          <cell r="J337" t="str">
            <v/>
          </cell>
          <cell r="K337">
            <v>35</v>
          </cell>
          <cell r="L337">
            <v>448</v>
          </cell>
          <cell r="M337" t="str">
            <v>1 piece</v>
          </cell>
          <cell r="N337">
            <v>1</v>
          </cell>
          <cell r="O337" t="str">
            <v>-</v>
          </cell>
          <cell r="P337" t="str">
            <v>-</v>
          </cell>
          <cell r="Q337" t="str">
            <v>80</v>
          </cell>
          <cell r="R337" t="str">
            <v>4.5</v>
          </cell>
          <cell r="S337" t="str">
            <v>2</v>
          </cell>
          <cell r="T337" t="str">
            <v>260</v>
          </cell>
          <cell r="U337" t="str">
            <v>1</v>
          </cell>
          <cell r="V337" t="str">
            <v>7</v>
          </cell>
          <cell r="W337" t="str">
            <v>45</v>
          </cell>
          <cell r="X337" t="str">
            <v>0</v>
          </cell>
          <cell r="Y337" t="str">
            <v>20</v>
          </cell>
          <cell r="Z337" t="str">
            <v>1</v>
          </cell>
          <cell r="AA337" t="str">
            <v>1</v>
          </cell>
          <cell r="AB337" t="str">
            <v>Yes</v>
          </cell>
          <cell r="AC337" t="str">
            <v>-</v>
          </cell>
          <cell r="AE337" t="str">
            <v>-</v>
          </cell>
          <cell r="AF337" t="str">
            <v>-</v>
          </cell>
          <cell r="AG337" t="str">
            <v>-</v>
          </cell>
          <cell r="AH337" t="str">
            <v>-</v>
          </cell>
          <cell r="AI337" t="str">
            <v>-</v>
          </cell>
          <cell r="AK337" t="str">
            <v>-</v>
          </cell>
          <cell r="AL337" t="str">
            <v>-</v>
          </cell>
          <cell r="AM337" t="str">
            <v>CL</v>
          </cell>
          <cell r="AN337" t="str">
            <v>-</v>
          </cell>
          <cell r="AO337" t="str">
            <v>-</v>
          </cell>
          <cell r="AP337" t="str">
            <v>-</v>
          </cell>
          <cell r="AQ337" t="str">
            <v>-</v>
          </cell>
          <cell r="AR337" t="str">
            <v>-</v>
          </cell>
          <cell r="AS337" t="str">
            <v>-</v>
          </cell>
          <cell r="AT337" t="str">
            <v>No</v>
          </cell>
          <cell r="AU337" t="str">
            <v>-</v>
          </cell>
          <cell r="AV337" t="str">
            <v>Yes</v>
          </cell>
          <cell r="AW337" t="str">
            <v>-</v>
          </cell>
          <cell r="AX337" t="str">
            <v>-</v>
          </cell>
          <cell r="AY337" t="str">
            <v>-</v>
          </cell>
          <cell r="AZ337" t="str">
            <v>-</v>
          </cell>
          <cell r="BA337" t="str">
            <v>-</v>
          </cell>
          <cell r="BB337" t="str">
            <v>-</v>
          </cell>
          <cell r="BC337" t="str">
            <v>-</v>
          </cell>
          <cell r="BD337" t="str">
            <v>455</v>
          </cell>
          <cell r="BE337" t="str">
            <v>1</v>
          </cell>
          <cell r="BF337">
            <v>35</v>
          </cell>
          <cell r="BG337" t="str">
            <v>Bulk</v>
          </cell>
          <cell r="BH337" t="str">
            <v>-</v>
          </cell>
          <cell r="BI337" t="str">
            <v>-</v>
          </cell>
          <cell r="BJ337" t="str">
            <v>-</v>
          </cell>
          <cell r="BK337" t="str">
            <v>-</v>
          </cell>
          <cell r="BL337" t="str">
            <v>-</v>
          </cell>
          <cell r="BM337" t="str">
            <v>-</v>
          </cell>
          <cell r="BN337" t="str">
            <v>-</v>
          </cell>
          <cell r="BO337" t="str">
            <v>-</v>
          </cell>
          <cell r="BP337" t="str">
            <v>DNB SY21-22</v>
          </cell>
        </row>
        <row r="338">
          <cell r="B338">
            <v>10000056043</v>
          </cell>
          <cell r="C338" t="str">
            <v>AdvancePierre™</v>
          </cell>
          <cell r="D338" t="str">
            <v>Smart Picks™</v>
          </cell>
          <cell r="E338">
            <v>130</v>
          </cell>
          <cell r="F338" t="str">
            <v>AdvancePierre™ Fully Cooked Beef Meatloaf with Applesauce Topped with Ketchup, 3.00 oz</v>
          </cell>
          <cell r="G338" t="str">
            <v>Sliced Beef Meatloaf Slice with Ketchup Glaze, 3.0 oz.</v>
          </cell>
          <cell r="H338" t="str">
            <v>-</v>
          </cell>
          <cell r="I338" t="str">
            <v>-</v>
          </cell>
          <cell r="J338" t="str">
            <v/>
          </cell>
          <cell r="K338">
            <v>18.75</v>
          </cell>
          <cell r="L338">
            <v>100</v>
          </cell>
          <cell r="M338" t="str">
            <v>1 piece</v>
          </cell>
          <cell r="N338">
            <v>2</v>
          </cell>
          <cell r="O338" t="str">
            <v>-</v>
          </cell>
          <cell r="P338" t="str">
            <v>-</v>
          </cell>
          <cell r="Q338" t="str">
            <v>170</v>
          </cell>
          <cell r="R338" t="str">
            <v>8</v>
          </cell>
          <cell r="S338" t="str">
            <v>3</v>
          </cell>
          <cell r="T338" t="str">
            <v>260</v>
          </cell>
          <cell r="U338" t="str">
            <v>9</v>
          </cell>
          <cell r="V338" t="str">
            <v>15</v>
          </cell>
          <cell r="W338" t="str">
            <v>70</v>
          </cell>
          <cell r="X338" t="str">
            <v>0</v>
          </cell>
          <cell r="Y338" t="str">
            <v>30</v>
          </cell>
          <cell r="Z338" t="str">
            <v>2</v>
          </cell>
          <cell r="AA338" t="str">
            <v>5</v>
          </cell>
          <cell r="AB338" t="str">
            <v>Yes</v>
          </cell>
          <cell r="AC338" t="str">
            <v>-</v>
          </cell>
          <cell r="AE338" t="str">
            <v>-</v>
          </cell>
          <cell r="AF338" t="str">
            <v>-</v>
          </cell>
          <cell r="AG338" t="str">
            <v>-</v>
          </cell>
          <cell r="AH338" t="str">
            <v>-</v>
          </cell>
          <cell r="AI338" t="str">
            <v>-</v>
          </cell>
          <cell r="AK338" t="str">
            <v>-</v>
          </cell>
          <cell r="AL338" t="str">
            <v>-</v>
          </cell>
          <cell r="AM338" t="str">
            <v>CY</v>
          </cell>
          <cell r="AN338" t="str">
            <v>-</v>
          </cell>
          <cell r="AO338" t="str">
            <v>-</v>
          </cell>
          <cell r="AP338" t="str">
            <v>-</v>
          </cell>
          <cell r="AQ338" t="str">
            <v>-</v>
          </cell>
          <cell r="AR338" t="str">
            <v>-</v>
          </cell>
          <cell r="AS338" t="str">
            <v>-</v>
          </cell>
          <cell r="AT338" t="str">
            <v>Yes</v>
          </cell>
          <cell r="AU338" t="str">
            <v>-</v>
          </cell>
          <cell r="AV338" t="str">
            <v>Yes</v>
          </cell>
          <cell r="AW338" t="str">
            <v>-</v>
          </cell>
          <cell r="AX338" t="str">
            <v>Yes</v>
          </cell>
          <cell r="AY338" t="str">
            <v>Yes</v>
          </cell>
          <cell r="AZ338" t="str">
            <v>-</v>
          </cell>
          <cell r="BA338" t="str">
            <v>-</v>
          </cell>
          <cell r="BB338" t="str">
            <v>-</v>
          </cell>
          <cell r="BC338" t="str">
            <v>-</v>
          </cell>
          <cell r="BD338" t="str">
            <v>365</v>
          </cell>
          <cell r="BE338" t="str">
            <v>1</v>
          </cell>
          <cell r="BF338">
            <v>18.75</v>
          </cell>
          <cell r="BG338" t="str">
            <v>Bulk</v>
          </cell>
          <cell r="BH338" t="str">
            <v>-</v>
          </cell>
          <cell r="BI338" t="str">
            <v>-</v>
          </cell>
          <cell r="BJ338" t="str">
            <v>-</v>
          </cell>
          <cell r="BK338" t="str">
            <v>-</v>
          </cell>
          <cell r="BL338" t="str">
            <v>-</v>
          </cell>
          <cell r="BM338" t="str">
            <v>-</v>
          </cell>
          <cell r="BN338" t="str">
            <v>-</v>
          </cell>
          <cell r="BO338" t="str">
            <v>-</v>
          </cell>
          <cell r="BP338" t="str">
            <v>DNB SY21-22</v>
          </cell>
        </row>
        <row r="339">
          <cell r="B339">
            <v>10000064032</v>
          </cell>
          <cell r="C339" t="str">
            <v>AdvancePierre™</v>
          </cell>
          <cell r="D339" t="str">
            <v>Smart Picks™</v>
          </cell>
          <cell r="E339">
            <v>130</v>
          </cell>
          <cell r="F339" t="str">
            <v>Beef Meatloaf with Ketchup Glaze Made with Applesauce</v>
          </cell>
          <cell r="G339" t="str">
            <v>Beef Sliced Meatloaf with Ketchup Glaze, 3.0 oz.</v>
          </cell>
          <cell r="H339" t="str">
            <v>-</v>
          </cell>
          <cell r="I339" t="str">
            <v>-</v>
          </cell>
          <cell r="J339" t="str">
            <v/>
          </cell>
          <cell r="K339">
            <v>18.75</v>
          </cell>
          <cell r="L339">
            <v>100</v>
          </cell>
          <cell r="M339" t="str">
            <v>1 piece</v>
          </cell>
          <cell r="N339">
            <v>2</v>
          </cell>
          <cell r="O339" t="str">
            <v>-</v>
          </cell>
          <cell r="P339" t="str">
            <v>-</v>
          </cell>
          <cell r="Q339" t="str">
            <v>170</v>
          </cell>
          <cell r="R339" t="str">
            <v>9</v>
          </cell>
          <cell r="S339" t="str">
            <v>3.5</v>
          </cell>
          <cell r="T339" t="str">
            <v>260</v>
          </cell>
          <cell r="U339" t="str">
            <v>9</v>
          </cell>
          <cell r="V339" t="str">
            <v>14</v>
          </cell>
          <cell r="W339" t="str">
            <v>80</v>
          </cell>
          <cell r="X339" t="str">
            <v>0</v>
          </cell>
          <cell r="Y339" t="str">
            <v>30</v>
          </cell>
          <cell r="Z339" t="str">
            <v>2</v>
          </cell>
          <cell r="AA339" t="str">
            <v>5</v>
          </cell>
          <cell r="AB339" t="str">
            <v>Yes</v>
          </cell>
          <cell r="AC339" t="str">
            <v>-</v>
          </cell>
          <cell r="AE339" t="str">
            <v>-</v>
          </cell>
          <cell r="AF339" t="str">
            <v>-</v>
          </cell>
          <cell r="AG339" t="str">
            <v>-</v>
          </cell>
          <cell r="AH339" t="str">
            <v>-</v>
          </cell>
          <cell r="AI339" t="str">
            <v>-</v>
          </cell>
          <cell r="AK339" t="str">
            <v>-</v>
          </cell>
          <cell r="AL339" t="str">
            <v>-</v>
          </cell>
          <cell r="AM339" t="str">
            <v>CL</v>
          </cell>
          <cell r="AN339" t="str">
            <v>-</v>
          </cell>
          <cell r="AO339" t="str">
            <v>-</v>
          </cell>
          <cell r="AP339" t="str">
            <v>-</v>
          </cell>
          <cell r="AQ339" t="str">
            <v>-</v>
          </cell>
          <cell r="AR339" t="str">
            <v>-</v>
          </cell>
          <cell r="AS339" t="str">
            <v>-</v>
          </cell>
          <cell r="AT339" t="str">
            <v>No</v>
          </cell>
          <cell r="AU339" t="str">
            <v>-</v>
          </cell>
          <cell r="AV339" t="str">
            <v>Yes</v>
          </cell>
          <cell r="AW339" t="str">
            <v>-</v>
          </cell>
          <cell r="AX339" t="str">
            <v>Yes</v>
          </cell>
          <cell r="AY339" t="str">
            <v>Yes</v>
          </cell>
          <cell r="AZ339" t="str">
            <v>-</v>
          </cell>
          <cell r="BA339" t="str">
            <v>-</v>
          </cell>
          <cell r="BB339" t="str">
            <v>-</v>
          </cell>
          <cell r="BC339" t="str">
            <v>-</v>
          </cell>
          <cell r="BD339" t="str">
            <v>365</v>
          </cell>
          <cell r="BE339" t="str">
            <v>1</v>
          </cell>
          <cell r="BF339">
            <v>18.75</v>
          </cell>
          <cell r="BG339" t="str">
            <v>Bulk</v>
          </cell>
          <cell r="BH339" t="str">
            <v>-</v>
          </cell>
          <cell r="BI339" t="str">
            <v>-</v>
          </cell>
          <cell r="BJ339" t="str">
            <v>-</v>
          </cell>
          <cell r="BK339" t="str">
            <v>-</v>
          </cell>
          <cell r="BL339" t="str">
            <v>-</v>
          </cell>
          <cell r="BM339" t="str">
            <v>-</v>
          </cell>
          <cell r="BN339" t="str">
            <v>-</v>
          </cell>
          <cell r="BO339" t="str">
            <v>-</v>
          </cell>
          <cell r="BP339" t="str">
            <v>DNB SY20-21</v>
          </cell>
        </row>
        <row r="340">
          <cell r="B340">
            <v>10000097908</v>
          </cell>
          <cell r="C340" t="str">
            <v>Pierre®</v>
          </cell>
          <cell r="D340" t="str">
            <v>-</v>
          </cell>
          <cell r="E340">
            <v>130</v>
          </cell>
          <cell r="F340" t="str">
            <v>AdvancePierre™ Fully Cooked Fiesta Egg &amp; Cheese on a Whole Grain Bun, 2.36oz</v>
          </cell>
          <cell r="G340" t="str">
            <v>IW Fiesta Egg and Cheese Sandwich, 2.35 oz.</v>
          </cell>
          <cell r="H340" t="str">
            <v>WG</v>
          </cell>
          <cell r="I340" t="str">
            <v>-</v>
          </cell>
          <cell r="J340" t="str">
            <v/>
          </cell>
          <cell r="K340">
            <v>14.686999999999999</v>
          </cell>
          <cell r="L340">
            <v>100</v>
          </cell>
          <cell r="M340" t="str">
            <v>1 sandwich</v>
          </cell>
          <cell r="N340">
            <v>0.75</v>
          </cell>
          <cell r="O340">
            <v>1.25</v>
          </cell>
          <cell r="P340" t="str">
            <v>-</v>
          </cell>
          <cell r="Q340" t="str">
            <v>150</v>
          </cell>
          <cell r="R340" t="str">
            <v>6</v>
          </cell>
          <cell r="S340" t="str">
            <v>2</v>
          </cell>
          <cell r="T340" t="str">
            <v>260</v>
          </cell>
          <cell r="U340" t="str">
            <v>19</v>
          </cell>
          <cell r="V340" t="str">
            <v>6</v>
          </cell>
          <cell r="W340" t="str">
            <v>50</v>
          </cell>
          <cell r="X340" t="str">
            <v>0</v>
          </cell>
          <cell r="Y340" t="str">
            <v>65</v>
          </cell>
          <cell r="Z340" t="str">
            <v>2</v>
          </cell>
          <cell r="AA340" t="str">
            <v>4</v>
          </cell>
          <cell r="AB340" t="str">
            <v>Yes</v>
          </cell>
          <cell r="AC340" t="str">
            <v>-</v>
          </cell>
          <cell r="AE340" t="str">
            <v>-</v>
          </cell>
          <cell r="AF340" t="str">
            <v>-</v>
          </cell>
          <cell r="AG340" t="str">
            <v>-</v>
          </cell>
          <cell r="AH340" t="str">
            <v>-</v>
          </cell>
          <cell r="AI340" t="str">
            <v>-</v>
          </cell>
          <cell r="AK340" t="str">
            <v>-</v>
          </cell>
          <cell r="AL340" t="str">
            <v>-</v>
          </cell>
          <cell r="AM340" t="str">
            <v>CL</v>
          </cell>
          <cell r="AN340" t="str">
            <v>-</v>
          </cell>
          <cell r="AO340" t="str">
            <v>-</v>
          </cell>
          <cell r="AP340" t="str">
            <v>-</v>
          </cell>
          <cell r="AQ340" t="str">
            <v>-</v>
          </cell>
          <cell r="AR340" t="str">
            <v>-</v>
          </cell>
          <cell r="AS340" t="str">
            <v>-</v>
          </cell>
          <cell r="AT340" t="str">
            <v>No</v>
          </cell>
          <cell r="AU340" t="str">
            <v>-</v>
          </cell>
          <cell r="AV340" t="str">
            <v>Yes</v>
          </cell>
          <cell r="AW340" t="str">
            <v>Yes</v>
          </cell>
          <cell r="AX340" t="str">
            <v>Yes</v>
          </cell>
          <cell r="AY340" t="str">
            <v>Yes</v>
          </cell>
          <cell r="AZ340" t="str">
            <v>-</v>
          </cell>
          <cell r="BA340" t="str">
            <v>-</v>
          </cell>
          <cell r="BB340" t="str">
            <v>-</v>
          </cell>
          <cell r="BC340" t="str">
            <v>-</v>
          </cell>
          <cell r="BD340" t="str">
            <v>270</v>
          </cell>
          <cell r="BE340" t="str">
            <v>1</v>
          </cell>
          <cell r="BF340">
            <v>14.686999999999999</v>
          </cell>
          <cell r="BG340" t="str">
            <v>IW</v>
          </cell>
          <cell r="BH340" t="str">
            <v>Yes</v>
          </cell>
          <cell r="BI340" t="str">
            <v>-</v>
          </cell>
          <cell r="BJ340" t="str">
            <v>-</v>
          </cell>
          <cell r="BK340" t="str">
            <v>-</v>
          </cell>
          <cell r="BL340" t="str">
            <v>-</v>
          </cell>
          <cell r="BM340" t="str">
            <v>-</v>
          </cell>
          <cell r="BN340" t="str">
            <v>-</v>
          </cell>
          <cell r="BO340" t="str">
            <v>-</v>
          </cell>
          <cell r="BP340" t="str">
            <v>DNB SY22-23</v>
          </cell>
        </row>
        <row r="341">
          <cell r="B341">
            <v>10703640928</v>
          </cell>
          <cell r="C341" t="str">
            <v>Tyson®</v>
          </cell>
          <cell r="D341" t="str">
            <v>-</v>
          </cell>
          <cell r="E341">
            <v>130</v>
          </cell>
          <cell r="F341" t="str">
            <v>Tyson® Fully Cooked, Whole Grain Breaded Golden Crispy Chicken Nuggets, 0.6 oz.</v>
          </cell>
          <cell r="G341" t="str">
            <v>Whole Grain Breaded Golden Crispy Chicken Nuggets, 0.60 oz.</v>
          </cell>
          <cell r="H341" t="str">
            <v>WG</v>
          </cell>
          <cell r="I341" t="str">
            <v>W/D</v>
          </cell>
          <cell r="J341" t="str">
            <v>100103 W/D</v>
          </cell>
          <cell r="K341">
            <v>32.81</v>
          </cell>
          <cell r="L341">
            <v>175</v>
          </cell>
          <cell r="M341" t="str">
            <v>5 pieces</v>
          </cell>
          <cell r="N341">
            <v>2</v>
          </cell>
          <cell r="O341">
            <v>1</v>
          </cell>
          <cell r="P341" t="str">
            <v>-</v>
          </cell>
          <cell r="Q341" t="str">
            <v>240</v>
          </cell>
          <cell r="R341" t="str">
            <v>14</v>
          </cell>
          <cell r="S341" t="str">
            <v>2.5</v>
          </cell>
          <cell r="T341" t="str">
            <v>440</v>
          </cell>
          <cell r="U341" t="str">
            <v>16</v>
          </cell>
          <cell r="V341" t="str">
            <v>14</v>
          </cell>
          <cell r="W341" t="str">
            <v>120</v>
          </cell>
          <cell r="X341" t="str">
            <v>0</v>
          </cell>
          <cell r="Y341" t="str">
            <v>25</v>
          </cell>
          <cell r="Z341" t="str">
            <v>3</v>
          </cell>
          <cell r="AA341" t="str">
            <v>1</v>
          </cell>
          <cell r="AB341" t="str">
            <v>Yes</v>
          </cell>
          <cell r="AC341" t="str">
            <v>KTKA</v>
          </cell>
          <cell r="AE341" t="str">
            <v>-</v>
          </cell>
          <cell r="AF341" t="str">
            <v>-</v>
          </cell>
          <cell r="AG341" t="str">
            <v>-</v>
          </cell>
          <cell r="AH341" t="str">
            <v>-</v>
          </cell>
          <cell r="AI341" t="str">
            <v>-</v>
          </cell>
          <cell r="AJ341" t="str">
            <v>-</v>
          </cell>
          <cell r="AK341" t="str">
            <v>-</v>
          </cell>
          <cell r="AL341">
            <v>0</v>
          </cell>
          <cell r="AM341" t="str">
            <v>SUB</v>
          </cell>
          <cell r="AN341" t="str">
            <v>-</v>
          </cell>
          <cell r="AO341" t="str">
            <v>-</v>
          </cell>
          <cell r="AP341" t="str">
            <v>-</v>
          </cell>
          <cell r="AQ341" t="str">
            <v>Yes</v>
          </cell>
          <cell r="AR341" t="str">
            <v>Yes</v>
          </cell>
          <cell r="AS341" t="str">
            <v>Yes</v>
          </cell>
          <cell r="AT341" t="str">
            <v>Yes</v>
          </cell>
          <cell r="AU341" t="str">
            <v>CRAU</v>
          </cell>
          <cell r="AV341" t="str">
            <v>Yes</v>
          </cell>
          <cell r="AW341" t="str">
            <v>-</v>
          </cell>
          <cell r="AX341" t="str">
            <v>-</v>
          </cell>
          <cell r="AY341" t="str">
            <v>Yes</v>
          </cell>
          <cell r="AZ341" t="str">
            <v>Yes</v>
          </cell>
          <cell r="BA341" t="str">
            <v>-</v>
          </cell>
          <cell r="BB341" t="str">
            <v>-</v>
          </cell>
          <cell r="BC341" t="str">
            <v>-</v>
          </cell>
          <cell r="BD341" t="str">
            <v>270</v>
          </cell>
          <cell r="BE341" t="str">
            <v>4</v>
          </cell>
          <cell r="BF341">
            <v>8.2025000000000006</v>
          </cell>
          <cell r="BG341" t="str">
            <v>Bulk</v>
          </cell>
          <cell r="BH341" t="str">
            <v>Yes</v>
          </cell>
          <cell r="BI341" t="str">
            <v>Yes</v>
          </cell>
          <cell r="BJ341" t="str">
            <v>Yes</v>
          </cell>
          <cell r="BK341" t="str">
            <v>Yes</v>
          </cell>
          <cell r="BL341" t="str">
            <v>Yes</v>
          </cell>
          <cell r="BM341" t="str">
            <v>Yes</v>
          </cell>
          <cell r="BN341" t="str">
            <v>Yes</v>
          </cell>
          <cell r="BO341" t="str">
            <v>Yes</v>
          </cell>
          <cell r="BP341" t="str">
            <v>ACT</v>
          </cell>
        </row>
        <row r="342">
          <cell r="B342">
            <v>10703870928</v>
          </cell>
          <cell r="C342" t="str">
            <v>Tyson®</v>
          </cell>
          <cell r="D342" t="str">
            <v>-</v>
          </cell>
          <cell r="E342">
            <v>130</v>
          </cell>
          <cell r="F342" t="str">
            <v>Tyson® Coated Made With Whole Muscle Chicken Chunks, 0.55 oz.</v>
          </cell>
          <cell r="G342" t="str">
            <v>Coated MWWM Chicken Chunks, 0.55 oz.</v>
          </cell>
          <cell r="H342" t="str">
            <v>-</v>
          </cell>
          <cell r="I342" t="str">
            <v>White</v>
          </cell>
          <cell r="J342" t="str">
            <v/>
          </cell>
          <cell r="K342">
            <v>30.37</v>
          </cell>
          <cell r="L342">
            <v>176</v>
          </cell>
          <cell r="M342" t="str">
            <v>5 pieces</v>
          </cell>
          <cell r="N342">
            <v>2</v>
          </cell>
          <cell r="O342" t="str">
            <v>-</v>
          </cell>
          <cell r="P342" t="str">
            <v>-</v>
          </cell>
          <cell r="Q342" t="str">
            <v>140</v>
          </cell>
          <cell r="R342" t="str">
            <v>6</v>
          </cell>
          <cell r="S342" t="str">
            <v>1.5</v>
          </cell>
          <cell r="T342" t="str">
            <v>250</v>
          </cell>
          <cell r="U342" t="str">
            <v>3</v>
          </cell>
          <cell r="V342" t="str">
            <v>19</v>
          </cell>
          <cell r="W342" t="str">
            <v>50</v>
          </cell>
          <cell r="X342" t="str">
            <v>0</v>
          </cell>
          <cell r="Y342" t="str">
            <v>50</v>
          </cell>
          <cell r="Z342" t="str">
            <v>0</v>
          </cell>
          <cell r="AA342" t="str">
            <v>0</v>
          </cell>
          <cell r="AB342" t="str">
            <v>Yes</v>
          </cell>
          <cell r="AC342" t="str">
            <v>-</v>
          </cell>
          <cell r="AE342" t="str">
            <v>CSC</v>
          </cell>
          <cell r="AF342" t="str">
            <v>CSC</v>
          </cell>
          <cell r="AG342" t="str">
            <v>CSC</v>
          </cell>
          <cell r="AH342" t="str">
            <v>-</v>
          </cell>
          <cell r="AI342" t="str">
            <v>-</v>
          </cell>
          <cell r="AK342" t="str">
            <v>-</v>
          </cell>
          <cell r="AL342" t="str">
            <v>-</v>
          </cell>
          <cell r="AM342" t="str">
            <v>SUB</v>
          </cell>
          <cell r="AN342" t="str">
            <v>-</v>
          </cell>
          <cell r="AO342" t="str">
            <v>-</v>
          </cell>
          <cell r="AP342" t="str">
            <v>-</v>
          </cell>
          <cell r="AQ342" t="str">
            <v>-</v>
          </cell>
          <cell r="AR342" t="str">
            <v>-</v>
          </cell>
          <cell r="AS342" t="str">
            <v>-</v>
          </cell>
          <cell r="AT342" t="str">
            <v>Yes</v>
          </cell>
          <cell r="AU342" t="str">
            <v>-</v>
          </cell>
          <cell r="AV342" t="str">
            <v>Yes</v>
          </cell>
          <cell r="AW342" t="str">
            <v>-</v>
          </cell>
          <cell r="AX342" t="str">
            <v>-</v>
          </cell>
          <cell r="AY342" t="str">
            <v>-</v>
          </cell>
          <cell r="AZ342" t="str">
            <v>-</v>
          </cell>
          <cell r="BA342" t="str">
            <v>Yes</v>
          </cell>
          <cell r="BB342" t="str">
            <v>-</v>
          </cell>
          <cell r="BC342" t="str">
            <v>-</v>
          </cell>
          <cell r="BD342" t="str">
            <v>365</v>
          </cell>
          <cell r="BE342" t="str">
            <v>4</v>
          </cell>
          <cell r="BF342">
            <v>7.5925000000000002</v>
          </cell>
          <cell r="BG342" t="str">
            <v>Bulk</v>
          </cell>
          <cell r="BH342" t="str">
            <v>Yes</v>
          </cell>
          <cell r="BI342" t="str">
            <v>Yes</v>
          </cell>
          <cell r="BJ342" t="str">
            <v>-</v>
          </cell>
          <cell r="BK342" t="str">
            <v>-</v>
          </cell>
          <cell r="BL342" t="str">
            <v>-</v>
          </cell>
          <cell r="BM342" t="str">
            <v>-</v>
          </cell>
          <cell r="BN342" t="str">
            <v>-</v>
          </cell>
          <cell r="BO342" t="str">
            <v>-</v>
          </cell>
          <cell r="BP342" t="str">
            <v>DNB SY21-22</v>
          </cell>
        </row>
        <row r="343">
          <cell r="B343">
            <v>10000003973</v>
          </cell>
          <cell r="C343" t="str">
            <v>AdvancePierre™</v>
          </cell>
          <cell r="D343" t="str">
            <v>-</v>
          </cell>
          <cell r="E343">
            <v>130</v>
          </cell>
          <cell r="F343" t="str">
            <v>AdvancePierre™ Fully Cooked Drumette Shaped Chicken Patties with Honey BBQ Sauce, 3.00 oz</v>
          </cell>
          <cell r="G343" t="str">
            <v>Grilled Chicken Breast Drummie with Honey BBQ Sauce, 3.0 oz.</v>
          </cell>
          <cell r="H343" t="str">
            <v>-</v>
          </cell>
          <cell r="I343" t="str">
            <v>White</v>
          </cell>
          <cell r="J343" t="str">
            <v/>
          </cell>
          <cell r="K343">
            <v>25</v>
          </cell>
          <cell r="L343">
            <v>133</v>
          </cell>
          <cell r="M343" t="str">
            <v>3 pieces</v>
          </cell>
          <cell r="N343">
            <v>2</v>
          </cell>
          <cell r="O343" t="str">
            <v>-</v>
          </cell>
          <cell r="P343" t="str">
            <v>-</v>
          </cell>
          <cell r="Q343" t="str">
            <v>140</v>
          </cell>
          <cell r="R343" t="str">
            <v>4.5</v>
          </cell>
          <cell r="S343" t="str">
            <v>1</v>
          </cell>
          <cell r="T343" t="str">
            <v>250</v>
          </cell>
          <cell r="U343" t="str">
            <v>7</v>
          </cell>
          <cell r="V343" t="str">
            <v>18</v>
          </cell>
          <cell r="W343" t="str">
            <v>40</v>
          </cell>
          <cell r="X343" t="str">
            <v>0</v>
          </cell>
          <cell r="Y343" t="str">
            <v>40</v>
          </cell>
          <cell r="Z343" t="str">
            <v>1</v>
          </cell>
          <cell r="AA343" t="str">
            <v>5</v>
          </cell>
          <cell r="AB343" t="str">
            <v>Yes</v>
          </cell>
          <cell r="AC343" t="str">
            <v>-</v>
          </cell>
          <cell r="AE343" t="str">
            <v>-</v>
          </cell>
          <cell r="AF343" t="str">
            <v>-</v>
          </cell>
          <cell r="AG343" t="str">
            <v>-</v>
          </cell>
          <cell r="AH343" t="str">
            <v>-</v>
          </cell>
          <cell r="AI343" t="str">
            <v>-</v>
          </cell>
          <cell r="AK343" t="str">
            <v>-</v>
          </cell>
          <cell r="AL343" t="str">
            <v>-</v>
          </cell>
          <cell r="AM343" t="str">
            <v>CL</v>
          </cell>
          <cell r="AN343" t="str">
            <v>-</v>
          </cell>
          <cell r="AO343" t="str">
            <v>-</v>
          </cell>
          <cell r="AP343" t="str">
            <v>-</v>
          </cell>
          <cell r="AQ343" t="str">
            <v>-</v>
          </cell>
          <cell r="AR343" t="str">
            <v>-</v>
          </cell>
          <cell r="AS343" t="str">
            <v>-</v>
          </cell>
          <cell r="AT343" t="str">
            <v>Yes</v>
          </cell>
          <cell r="AU343" t="str">
            <v>-</v>
          </cell>
          <cell r="AV343" t="str">
            <v>Yes</v>
          </cell>
          <cell r="AW343" t="str">
            <v>-</v>
          </cell>
          <cell r="AX343" t="str">
            <v>-</v>
          </cell>
          <cell r="AY343" t="str">
            <v>-</v>
          </cell>
          <cell r="AZ343" t="str">
            <v>-</v>
          </cell>
          <cell r="BA343" t="str">
            <v>-</v>
          </cell>
          <cell r="BB343" t="str">
            <v>-</v>
          </cell>
          <cell r="BC343" t="str">
            <v>-</v>
          </cell>
          <cell r="BD343" t="str">
            <v>365</v>
          </cell>
          <cell r="BE343" t="str">
            <v>1</v>
          </cell>
          <cell r="BF343">
            <v>25</v>
          </cell>
          <cell r="BG343" t="str">
            <v>Bulk</v>
          </cell>
          <cell r="BH343" t="str">
            <v>-</v>
          </cell>
          <cell r="BI343" t="str">
            <v>-</v>
          </cell>
          <cell r="BJ343" t="str">
            <v>-</v>
          </cell>
          <cell r="BK343" t="str">
            <v>-</v>
          </cell>
          <cell r="BL343" t="str">
            <v>-</v>
          </cell>
          <cell r="BM343" t="str">
            <v>-</v>
          </cell>
          <cell r="BN343" t="str">
            <v>-</v>
          </cell>
          <cell r="BO343" t="str">
            <v>-</v>
          </cell>
          <cell r="BP343" t="str">
            <v>DNB SY21-22</v>
          </cell>
        </row>
        <row r="344">
          <cell r="B344">
            <v>10703040928</v>
          </cell>
          <cell r="C344" t="str">
            <v>Tyson®</v>
          </cell>
          <cell r="D344" t="str">
            <v>-</v>
          </cell>
          <cell r="E344">
            <v>130</v>
          </cell>
          <cell r="F344" t="str">
            <v>Tyson® Fully Cooked, Whole Grain Breaded Golden Crispy Patties, 3.00 oz.</v>
          </cell>
          <cell r="G344" t="str">
            <v xml:space="preserve">Whole Grain Breaded Golden Crispy Patties, 3 oz. </v>
          </cell>
          <cell r="H344" t="str">
            <v>WG</v>
          </cell>
          <cell r="I344" t="str">
            <v>W/D</v>
          </cell>
          <cell r="J344" t="str">
            <v>100103 W/D</v>
          </cell>
          <cell r="K344">
            <v>32.82</v>
          </cell>
          <cell r="L344">
            <v>175</v>
          </cell>
          <cell r="M344" t="str">
            <v>1 piece</v>
          </cell>
          <cell r="N344">
            <v>2</v>
          </cell>
          <cell r="O344">
            <v>1</v>
          </cell>
          <cell r="P344" t="str">
            <v>-</v>
          </cell>
          <cell r="Q344" t="str">
            <v>240</v>
          </cell>
          <cell r="R344" t="str">
            <v>14</v>
          </cell>
          <cell r="S344" t="str">
            <v>2.5</v>
          </cell>
          <cell r="T344" t="str">
            <v>440</v>
          </cell>
          <cell r="U344" t="str">
            <v>16</v>
          </cell>
          <cell r="V344" t="str">
            <v>14</v>
          </cell>
          <cell r="W344" t="str">
            <v>120</v>
          </cell>
          <cell r="X344" t="str">
            <v>0</v>
          </cell>
          <cell r="Y344" t="str">
            <v>25</v>
          </cell>
          <cell r="Z344" t="str">
            <v>3</v>
          </cell>
          <cell r="AA344" t="str">
            <v>1</v>
          </cell>
          <cell r="AB344" t="str">
            <v>Yes</v>
          </cell>
          <cell r="AC344" t="str">
            <v>KTKA</v>
          </cell>
          <cell r="AE344" t="str">
            <v>-</v>
          </cell>
          <cell r="AF344" t="str">
            <v>-</v>
          </cell>
          <cell r="AG344" t="str">
            <v>-</v>
          </cell>
          <cell r="AH344" t="str">
            <v>-</v>
          </cell>
          <cell r="AI344" t="str">
            <v>-</v>
          </cell>
          <cell r="AJ344" t="str">
            <v>-</v>
          </cell>
          <cell r="AK344" t="str">
            <v>-</v>
          </cell>
          <cell r="AL344">
            <v>0</v>
          </cell>
          <cell r="AM344" t="str">
            <v>SUB</v>
          </cell>
          <cell r="AN344" t="str">
            <v>-</v>
          </cell>
          <cell r="AO344" t="str">
            <v>-</v>
          </cell>
          <cell r="AP344" t="str">
            <v>-</v>
          </cell>
          <cell r="AQ344" t="str">
            <v>Yes</v>
          </cell>
          <cell r="AR344" t="str">
            <v>Yes</v>
          </cell>
          <cell r="AS344" t="str">
            <v>Yes</v>
          </cell>
          <cell r="AT344" t="str">
            <v>Yes</v>
          </cell>
          <cell r="AU344" t="str">
            <v>CRAU</v>
          </cell>
          <cell r="AV344" t="str">
            <v>Yes</v>
          </cell>
          <cell r="AW344" t="str">
            <v>-</v>
          </cell>
          <cell r="AX344" t="str">
            <v>-</v>
          </cell>
          <cell r="AY344" t="str">
            <v>Yes</v>
          </cell>
          <cell r="AZ344" t="str">
            <v>Yes</v>
          </cell>
          <cell r="BA344" t="str">
            <v>-</v>
          </cell>
          <cell r="BB344" t="str">
            <v>-</v>
          </cell>
          <cell r="BC344" t="str">
            <v>-</v>
          </cell>
          <cell r="BD344" t="str">
            <v>270</v>
          </cell>
          <cell r="BE344" t="str">
            <v>4</v>
          </cell>
          <cell r="BF344">
            <v>8.2050000000000001</v>
          </cell>
          <cell r="BG344" t="str">
            <v>Bulk</v>
          </cell>
          <cell r="BH344" t="str">
            <v>Yes</v>
          </cell>
          <cell r="BI344" t="str">
            <v>Yes</v>
          </cell>
          <cell r="BJ344" t="str">
            <v>Yes</v>
          </cell>
          <cell r="BK344" t="str">
            <v>Yes</v>
          </cell>
          <cell r="BL344" t="str">
            <v>Yes</v>
          </cell>
          <cell r="BM344" t="str">
            <v>Yes</v>
          </cell>
          <cell r="BN344" t="str">
            <v>Yes</v>
          </cell>
          <cell r="BO344" t="str">
            <v>Yes</v>
          </cell>
          <cell r="BP344" t="str">
            <v>ACT</v>
          </cell>
        </row>
        <row r="345">
          <cell r="B345">
            <v>10240000621</v>
          </cell>
          <cell r="C345" t="str">
            <v>Mexican Original®</v>
          </cell>
          <cell r="D345" t="str">
            <v>-</v>
          </cell>
          <cell r="E345">
            <v>130</v>
          </cell>
          <cell r="F345" t="str">
            <v>Receta De Oro® 9" Shelf Stable Whole Grain Reduced Sodium Cheese Jalapeno Flour Tortillas</v>
          </cell>
          <cell r="G345" t="str">
            <v>Receta De Oro® 9" Shelf Stable Reduced Sodium Cheese Jalapeno Flour Tortillas, 1.98 oz.</v>
          </cell>
          <cell r="H345" t="str">
            <v>WG</v>
          </cell>
          <cell r="I345" t="str">
            <v>-</v>
          </cell>
          <cell r="J345" t="str">
            <v/>
          </cell>
          <cell r="K345">
            <v>18</v>
          </cell>
          <cell r="L345">
            <v>144</v>
          </cell>
          <cell r="M345" t="str">
            <v>1 tortilla</v>
          </cell>
          <cell r="N345" t="str">
            <v>-</v>
          </cell>
          <cell r="O345">
            <v>2</v>
          </cell>
          <cell r="P345" t="str">
            <v>-</v>
          </cell>
          <cell r="Q345" t="str">
            <v>160</v>
          </cell>
          <cell r="R345" t="str">
            <v>4</v>
          </cell>
          <cell r="S345" t="str">
            <v>1.5</v>
          </cell>
          <cell r="T345" t="str">
            <v>250</v>
          </cell>
          <cell r="U345" t="str">
            <v>27</v>
          </cell>
          <cell r="V345" t="str">
            <v>4</v>
          </cell>
          <cell r="W345" t="str">
            <v>35</v>
          </cell>
          <cell r="X345" t="str">
            <v>0</v>
          </cell>
          <cell r="Y345" t="str">
            <v>0</v>
          </cell>
          <cell r="Z345" t="str">
            <v>2</v>
          </cell>
          <cell r="AA345" t="str">
            <v>1</v>
          </cell>
          <cell r="AB345" t="str">
            <v/>
          </cell>
          <cell r="AC345" t="str">
            <v>-</v>
          </cell>
          <cell r="AE345" t="str">
            <v>CSC</v>
          </cell>
          <cell r="AF345" t="str">
            <v>CSC</v>
          </cell>
          <cell r="AG345" t="str">
            <v>CSC</v>
          </cell>
          <cell r="AH345" t="str">
            <v>CSC</v>
          </cell>
          <cell r="AI345" t="str">
            <v>-</v>
          </cell>
          <cell r="AK345" t="str">
            <v>-</v>
          </cell>
          <cell r="AL345" t="str">
            <v>-</v>
          </cell>
          <cell r="AM345" t="str">
            <v>CL</v>
          </cell>
          <cell r="AN345" t="str">
            <v>-</v>
          </cell>
          <cell r="AO345" t="str">
            <v>SS</v>
          </cell>
          <cell r="AP345" t="str">
            <v>-</v>
          </cell>
          <cell r="AQ345" t="str">
            <v>-</v>
          </cell>
          <cell r="AR345" t="str">
            <v>-</v>
          </cell>
          <cell r="AS345" t="str">
            <v>-</v>
          </cell>
          <cell r="AT345" t="str">
            <v>No</v>
          </cell>
          <cell r="AU345" t="str">
            <v>-</v>
          </cell>
          <cell r="AV345" t="str">
            <v>-</v>
          </cell>
          <cell r="AW345" t="str">
            <v>-</v>
          </cell>
          <cell r="AX345" t="str">
            <v>-</v>
          </cell>
          <cell r="AY345" t="str">
            <v>Yes</v>
          </cell>
          <cell r="AZ345" t="str">
            <v>-</v>
          </cell>
          <cell r="BA345" t="str">
            <v>-</v>
          </cell>
          <cell r="BB345" t="str">
            <v>-</v>
          </cell>
          <cell r="BC345" t="str">
            <v>-</v>
          </cell>
          <cell r="BD345" t="str">
            <v>365</v>
          </cell>
          <cell r="BE345" t="str">
            <v>12</v>
          </cell>
          <cell r="BF345">
            <v>1.5</v>
          </cell>
          <cell r="BG345" t="str">
            <v>Bulk</v>
          </cell>
          <cell r="BH345" t="str">
            <v>Yes</v>
          </cell>
          <cell r="BI345" t="str">
            <v>Yes</v>
          </cell>
          <cell r="BJ345" t="str">
            <v>Yes</v>
          </cell>
          <cell r="BK345" t="str">
            <v>Yes</v>
          </cell>
          <cell r="BL345" t="str">
            <v>-</v>
          </cell>
          <cell r="BM345" t="str">
            <v>-</v>
          </cell>
          <cell r="BN345" t="str">
            <v>-</v>
          </cell>
          <cell r="BO345" t="str">
            <v>-</v>
          </cell>
          <cell r="BP345" t="str">
            <v>Deleted Spring 21</v>
          </cell>
        </row>
        <row r="346">
          <cell r="B346">
            <v>10000069097</v>
          </cell>
          <cell r="C346" t="str">
            <v>AdvancePierre™</v>
          </cell>
          <cell r="D346" t="str">
            <v>-</v>
          </cell>
          <cell r="E346">
            <v>130</v>
          </cell>
          <cell r="F346" t="str">
            <v>AdvancePierre™ Flame Grilled Beef Pattie, 2.1 oz.</v>
          </cell>
          <cell r="G346" t="str">
            <v>Flame Grilled Beef Pattie, 2.1 oz.</v>
          </cell>
          <cell r="H346" t="str">
            <v>-</v>
          </cell>
          <cell r="I346" t="str">
            <v>-</v>
          </cell>
          <cell r="J346" t="str">
            <v>100154 / 100155</v>
          </cell>
          <cell r="K346">
            <v>15.0938</v>
          </cell>
          <cell r="L346">
            <v>115</v>
          </cell>
          <cell r="M346" t="str">
            <v>1 piece</v>
          </cell>
          <cell r="N346">
            <v>2</v>
          </cell>
          <cell r="O346" t="str">
            <v>-</v>
          </cell>
          <cell r="P346" t="str">
            <v>-</v>
          </cell>
          <cell r="Q346" t="str">
            <v>110</v>
          </cell>
          <cell r="R346" t="str">
            <v>6</v>
          </cell>
          <cell r="S346" t="str">
            <v>2.5</v>
          </cell>
          <cell r="T346" t="str">
            <v>45</v>
          </cell>
          <cell r="U346" t="str">
            <v>2</v>
          </cell>
          <cell r="V346" t="str">
            <v>11</v>
          </cell>
          <cell r="W346" t="str">
            <v>60</v>
          </cell>
          <cell r="X346" t="str">
            <v>0</v>
          </cell>
          <cell r="Y346" t="str">
            <v>25</v>
          </cell>
          <cell r="Z346" t="str">
            <v>0</v>
          </cell>
          <cell r="AA346" t="str">
            <v>0</v>
          </cell>
          <cell r="AB346" t="str">
            <v>Yes</v>
          </cell>
          <cell r="AC346" t="str">
            <v>-</v>
          </cell>
          <cell r="AE346" t="str">
            <v>-</v>
          </cell>
          <cell r="AF346" t="str">
            <v>-</v>
          </cell>
          <cell r="AG346" t="str">
            <v>-</v>
          </cell>
          <cell r="AH346" t="str">
            <v>-</v>
          </cell>
          <cell r="AI346" t="str">
            <v>CSC</v>
          </cell>
          <cell r="AJ346" t="str">
            <v>CSC</v>
          </cell>
          <cell r="AK346">
            <v>20</v>
          </cell>
          <cell r="AL346">
            <v>20</v>
          </cell>
          <cell r="AM346" t="str">
            <v>CY</v>
          </cell>
          <cell r="AN346">
            <v>10000068097</v>
          </cell>
          <cell r="AO346" t="str">
            <v>-</v>
          </cell>
          <cell r="AP346" t="str">
            <v>-</v>
          </cell>
          <cell r="AQ346" t="str">
            <v>-</v>
          </cell>
          <cell r="AR346" t="str">
            <v>Yes</v>
          </cell>
          <cell r="AS346" t="str">
            <v>-</v>
          </cell>
          <cell r="AT346" t="str">
            <v>Yes</v>
          </cell>
          <cell r="AU346" t="str">
            <v>-</v>
          </cell>
          <cell r="AV346" t="str">
            <v>Yes</v>
          </cell>
          <cell r="AW346" t="str">
            <v>-</v>
          </cell>
          <cell r="AX346" t="str">
            <v>-</v>
          </cell>
          <cell r="AY346" t="str">
            <v>-</v>
          </cell>
          <cell r="AZ346" t="str">
            <v>-</v>
          </cell>
          <cell r="BA346" t="str">
            <v>-</v>
          </cell>
          <cell r="BB346" t="str">
            <v>-</v>
          </cell>
          <cell r="BC346" t="str">
            <v>-</v>
          </cell>
          <cell r="BD346" t="str">
            <v>365</v>
          </cell>
          <cell r="BE346" t="str">
            <v>1</v>
          </cell>
          <cell r="BF346">
            <v>15.0938</v>
          </cell>
          <cell r="BG346" t="str">
            <v>Bulk</v>
          </cell>
          <cell r="BH346" t="str">
            <v>Yes</v>
          </cell>
          <cell r="BI346" t="str">
            <v>-</v>
          </cell>
          <cell r="BJ346" t="str">
            <v>Yes</v>
          </cell>
          <cell r="BK346" t="str">
            <v>Yes</v>
          </cell>
          <cell r="BL346" t="str">
            <v>Yes</v>
          </cell>
          <cell r="BM346" t="str">
            <v>Yes</v>
          </cell>
          <cell r="BN346" t="str">
            <v>Yes</v>
          </cell>
          <cell r="BO346" t="str">
            <v>Yes</v>
          </cell>
          <cell r="BP346" t="str">
            <v>ACT</v>
          </cell>
        </row>
        <row r="347">
          <cell r="B347">
            <v>10000013770</v>
          </cell>
          <cell r="C347" t="str">
            <v>AdvancePierre™</v>
          </cell>
          <cell r="D347" t="str">
            <v>-</v>
          </cell>
          <cell r="E347">
            <v>130</v>
          </cell>
          <cell r="F347" t="str">
            <v>AdvancePierre™ Flame Grilled Mesquite Flavored Beef Pattie, 2.45 oz.</v>
          </cell>
          <cell r="G347" t="str">
            <v>Flame Grilled Mesquite Flavored Beef Pattie, 2.45 oz.</v>
          </cell>
          <cell r="H347" t="str">
            <v>-</v>
          </cell>
          <cell r="I347" t="str">
            <v>-</v>
          </cell>
          <cell r="J347" t="str">
            <v>100154 / 100155</v>
          </cell>
          <cell r="K347">
            <v>20.67</v>
          </cell>
          <cell r="L347">
            <v>135</v>
          </cell>
          <cell r="M347" t="str">
            <v>1 piece</v>
          </cell>
          <cell r="N347">
            <v>2</v>
          </cell>
          <cell r="O347" t="str">
            <v>-</v>
          </cell>
          <cell r="P347" t="str">
            <v>-</v>
          </cell>
          <cell r="Q347" t="str">
            <v>150</v>
          </cell>
          <cell r="R347" t="str">
            <v>9</v>
          </cell>
          <cell r="S347" t="str">
            <v>4</v>
          </cell>
          <cell r="T347" t="str">
            <v>250</v>
          </cell>
          <cell r="U347" t="str">
            <v>2</v>
          </cell>
          <cell r="V347" t="str">
            <v>13</v>
          </cell>
          <cell r="W347" t="str">
            <v>80</v>
          </cell>
          <cell r="X347" t="str">
            <v>0.5</v>
          </cell>
          <cell r="Y347" t="str">
            <v>40</v>
          </cell>
          <cell r="Z347" t="str">
            <v>1</v>
          </cell>
          <cell r="AA347" t="str">
            <v>0</v>
          </cell>
          <cell r="AB347" t="str">
            <v>Yes</v>
          </cell>
          <cell r="AC347" t="str">
            <v>-</v>
          </cell>
          <cell r="AE347" t="str">
            <v>-</v>
          </cell>
          <cell r="AF347" t="str">
            <v>-</v>
          </cell>
          <cell r="AG347" t="str">
            <v>-</v>
          </cell>
          <cell r="AH347" t="str">
            <v>-</v>
          </cell>
          <cell r="AI347" t="str">
            <v>-</v>
          </cell>
          <cell r="AK347" t="str">
            <v>-</v>
          </cell>
          <cell r="AL347" t="str">
            <v>-</v>
          </cell>
          <cell r="AM347" t="str">
            <v>CY</v>
          </cell>
          <cell r="AN347" t="str">
            <v>-</v>
          </cell>
          <cell r="AO347" t="str">
            <v>-</v>
          </cell>
          <cell r="AP347" t="str">
            <v>-</v>
          </cell>
          <cell r="AQ347" t="str">
            <v>-</v>
          </cell>
          <cell r="AR347" t="str">
            <v>Yes</v>
          </cell>
          <cell r="AS347" t="str">
            <v>-</v>
          </cell>
          <cell r="AT347" t="str">
            <v>Yes</v>
          </cell>
          <cell r="AU347" t="str">
            <v>-</v>
          </cell>
          <cell r="AV347" t="str">
            <v>Yes</v>
          </cell>
          <cell r="AW347" t="str">
            <v>-</v>
          </cell>
          <cell r="AX347" t="str">
            <v>-</v>
          </cell>
          <cell r="AY347" t="str">
            <v>-</v>
          </cell>
          <cell r="AZ347" t="str">
            <v>-</v>
          </cell>
          <cell r="BA347" t="str">
            <v>-</v>
          </cell>
          <cell r="BB347" t="str">
            <v>-</v>
          </cell>
          <cell r="BC347" t="str">
            <v>-</v>
          </cell>
          <cell r="BD347" t="str">
            <v>455</v>
          </cell>
          <cell r="BE347" t="str">
            <v>1</v>
          </cell>
          <cell r="BF347">
            <v>20.67</v>
          </cell>
          <cell r="BG347" t="str">
            <v>Bulk</v>
          </cell>
          <cell r="BH347" t="str">
            <v>-</v>
          </cell>
          <cell r="BI347" t="str">
            <v>-</v>
          </cell>
          <cell r="BJ347" t="str">
            <v>-</v>
          </cell>
          <cell r="BK347" t="str">
            <v>-</v>
          </cell>
          <cell r="BL347" t="str">
            <v>-</v>
          </cell>
          <cell r="BM347" t="str">
            <v>-</v>
          </cell>
          <cell r="BN347" t="str">
            <v>-</v>
          </cell>
          <cell r="BO347" t="str">
            <v>-</v>
          </cell>
          <cell r="BP347" t="str">
            <v>Deleted Spring 21</v>
          </cell>
        </row>
        <row r="348">
          <cell r="B348">
            <v>10000005870</v>
          </cell>
          <cell r="C348" t="str">
            <v>AdvancePierre™</v>
          </cell>
          <cell r="D348" t="str">
            <v>-</v>
          </cell>
          <cell r="E348">
            <v>130</v>
          </cell>
          <cell r="F348" t="str">
            <v>AdvancePierre™ Flame Grilled Beef Pattie, 2.45 oz.</v>
          </cell>
          <cell r="G348" t="str">
            <v>Flame Grilled Beef Pattie, 2.45 oz.</v>
          </cell>
          <cell r="H348" t="str">
            <v>-</v>
          </cell>
          <cell r="I348" t="str">
            <v>-</v>
          </cell>
          <cell r="J348" t="str">
            <v/>
          </cell>
          <cell r="K348">
            <v>20.67</v>
          </cell>
          <cell r="L348">
            <v>135</v>
          </cell>
          <cell r="M348" t="str">
            <v>1 piece</v>
          </cell>
          <cell r="N348">
            <v>2</v>
          </cell>
          <cell r="O348" t="str">
            <v>-</v>
          </cell>
          <cell r="P348" t="str">
            <v>-</v>
          </cell>
          <cell r="Q348" t="str">
            <v>130</v>
          </cell>
          <cell r="R348" t="str">
            <v>8</v>
          </cell>
          <cell r="S348" t="str">
            <v>3.5</v>
          </cell>
          <cell r="T348" t="str">
            <v>250</v>
          </cell>
          <cell r="U348" t="str">
            <v>2</v>
          </cell>
          <cell r="V348" t="str">
            <v>12</v>
          </cell>
          <cell r="W348" t="str">
            <v>70</v>
          </cell>
          <cell r="X348" t="str">
            <v>0</v>
          </cell>
          <cell r="Y348" t="str">
            <v>25</v>
          </cell>
          <cell r="Z348" t="str">
            <v>1</v>
          </cell>
          <cell r="AA348" t="str">
            <v>0</v>
          </cell>
          <cell r="AB348" t="str">
            <v>Yes</v>
          </cell>
          <cell r="AC348" t="str">
            <v>-</v>
          </cell>
          <cell r="AE348" t="str">
            <v>-</v>
          </cell>
          <cell r="AF348" t="str">
            <v>-</v>
          </cell>
          <cell r="AG348" t="str">
            <v>-</v>
          </cell>
          <cell r="AH348" t="str">
            <v>-</v>
          </cell>
          <cell r="AI348" t="str">
            <v>-</v>
          </cell>
          <cell r="AK348" t="str">
            <v>-</v>
          </cell>
          <cell r="AL348" t="str">
            <v>-</v>
          </cell>
          <cell r="AM348" t="str">
            <v>CL</v>
          </cell>
          <cell r="AN348" t="str">
            <v>-</v>
          </cell>
          <cell r="AO348" t="str">
            <v>-</v>
          </cell>
          <cell r="AP348" t="str">
            <v>-</v>
          </cell>
          <cell r="AQ348" t="str">
            <v>-</v>
          </cell>
          <cell r="AR348" t="str">
            <v>-</v>
          </cell>
          <cell r="AS348" t="str">
            <v>-</v>
          </cell>
          <cell r="AT348" t="str">
            <v>No</v>
          </cell>
          <cell r="AU348" t="str">
            <v>-</v>
          </cell>
          <cell r="AV348" t="str">
            <v>Yes</v>
          </cell>
          <cell r="AW348" t="str">
            <v>-</v>
          </cell>
          <cell r="AX348" t="str">
            <v>-</v>
          </cell>
          <cell r="AY348" t="str">
            <v>-</v>
          </cell>
          <cell r="AZ348" t="str">
            <v>-</v>
          </cell>
          <cell r="BA348" t="str">
            <v>-</v>
          </cell>
          <cell r="BB348" t="str">
            <v>-</v>
          </cell>
          <cell r="BC348" t="str">
            <v>-</v>
          </cell>
          <cell r="BD348" t="str">
            <v>455</v>
          </cell>
          <cell r="BE348" t="str">
            <v>1</v>
          </cell>
          <cell r="BF348">
            <v>20.67</v>
          </cell>
          <cell r="BG348" t="str">
            <v>Bulk</v>
          </cell>
          <cell r="BH348" t="str">
            <v>-</v>
          </cell>
          <cell r="BI348" t="str">
            <v>-</v>
          </cell>
          <cell r="BJ348" t="str">
            <v>-</v>
          </cell>
          <cell r="BK348" t="str">
            <v>-</v>
          </cell>
          <cell r="BL348" t="str">
            <v>-</v>
          </cell>
          <cell r="BM348" t="str">
            <v>-</v>
          </cell>
          <cell r="BN348" t="str">
            <v>-</v>
          </cell>
          <cell r="BO348" t="str">
            <v>-</v>
          </cell>
          <cell r="BP348" t="str">
            <v>DNB SY21-22</v>
          </cell>
        </row>
        <row r="349">
          <cell r="B349">
            <v>10128850621</v>
          </cell>
          <cell r="C349" t="str">
            <v>Mexican Original®</v>
          </cell>
          <cell r="D349" t="str">
            <v>-</v>
          </cell>
          <cell r="E349">
            <v>100</v>
          </cell>
          <cell r="F349" t="str">
            <v>Mexican Original® 6 inch Shelf Stable Pressed Flour Tortillas, 288 total count, 18.75 Lbs</v>
          </cell>
          <cell r="G349" t="str">
            <v>6" Shelf Stable Pressed Flour Tortilla, 1.05 oz.</v>
          </cell>
          <cell r="H349" t="str">
            <v>EG</v>
          </cell>
          <cell r="I349" t="str">
            <v>-</v>
          </cell>
          <cell r="J349" t="str">
            <v/>
          </cell>
          <cell r="K349">
            <v>18.75</v>
          </cell>
          <cell r="L349">
            <v>144</v>
          </cell>
          <cell r="M349" t="str">
            <v>1 tortilla</v>
          </cell>
          <cell r="N349" t="str">
            <v>-</v>
          </cell>
          <cell r="O349">
            <v>1</v>
          </cell>
          <cell r="P349" t="str">
            <v>-</v>
          </cell>
          <cell r="Q349" t="str">
            <v>170</v>
          </cell>
          <cell r="R349" t="str">
            <v>4.5</v>
          </cell>
          <cell r="S349" t="str">
            <v>1.5</v>
          </cell>
          <cell r="T349" t="str">
            <v>450</v>
          </cell>
          <cell r="U349" t="str">
            <v>27</v>
          </cell>
          <cell r="V349" t="str">
            <v>5</v>
          </cell>
          <cell r="W349" t="str">
            <v>40</v>
          </cell>
          <cell r="X349" t="str">
            <v>0</v>
          </cell>
          <cell r="Y349" t="str">
            <v>0</v>
          </cell>
          <cell r="Z349" t="str">
            <v>1</v>
          </cell>
          <cell r="AA349" t="str">
            <v>2</v>
          </cell>
          <cell r="AB349" t="str">
            <v/>
          </cell>
          <cell r="AC349" t="str">
            <v>-</v>
          </cell>
          <cell r="AE349" t="str">
            <v>-</v>
          </cell>
          <cell r="AF349" t="str">
            <v>-</v>
          </cell>
          <cell r="AG349" t="str">
            <v>CSC</v>
          </cell>
          <cell r="AH349" t="str">
            <v>CSC</v>
          </cell>
          <cell r="AI349" t="str">
            <v>CSC</v>
          </cell>
          <cell r="AJ349" t="str">
            <v>-</v>
          </cell>
          <cell r="AK349">
            <v>15</v>
          </cell>
          <cell r="AL349">
            <v>15</v>
          </cell>
          <cell r="AM349" t="str">
            <v>CL</v>
          </cell>
          <cell r="AN349" t="str">
            <v>-</v>
          </cell>
          <cell r="AO349" t="str">
            <v>-</v>
          </cell>
          <cell r="AP349" t="str">
            <v>-</v>
          </cell>
          <cell r="AQ349" t="str">
            <v>Yes</v>
          </cell>
          <cell r="AR349" t="str">
            <v>Yes</v>
          </cell>
          <cell r="AS349" t="str">
            <v>-</v>
          </cell>
          <cell r="AT349" t="str">
            <v>Pending</v>
          </cell>
          <cell r="AU349" t="str">
            <v>-</v>
          </cell>
          <cell r="AV349" t="str">
            <v>-</v>
          </cell>
          <cell r="AW349" t="str">
            <v>-</v>
          </cell>
          <cell r="AX349" t="str">
            <v>-</v>
          </cell>
          <cell r="AY349" t="str">
            <v>Yes</v>
          </cell>
          <cell r="AZ349" t="str">
            <v>-</v>
          </cell>
          <cell r="BA349" t="str">
            <v>-</v>
          </cell>
          <cell r="BB349" t="str">
            <v>-</v>
          </cell>
          <cell r="BC349" t="str">
            <v>-</v>
          </cell>
          <cell r="BD349" t="str">
            <v>365</v>
          </cell>
          <cell r="BE349" t="str">
            <v>24</v>
          </cell>
          <cell r="BF349">
            <v>0.78125</v>
          </cell>
          <cell r="BG349" t="str">
            <v>Bulk</v>
          </cell>
          <cell r="BH349" t="str">
            <v>-</v>
          </cell>
          <cell r="BI349" t="str">
            <v>Yes</v>
          </cell>
          <cell r="BJ349" t="str">
            <v>Yes</v>
          </cell>
          <cell r="BK349" t="str">
            <v>-</v>
          </cell>
          <cell r="BL349" t="str">
            <v>Yes</v>
          </cell>
          <cell r="BM349" t="str">
            <v>Yes</v>
          </cell>
          <cell r="BN349" t="str">
            <v>Yes</v>
          </cell>
          <cell r="BO349" t="str">
            <v>Yes</v>
          </cell>
          <cell r="BP349" t="str">
            <v>ACT</v>
          </cell>
        </row>
        <row r="350">
          <cell r="B350">
            <v>10000016054</v>
          </cell>
          <cell r="C350" t="str">
            <v>AdvancePierre™</v>
          </cell>
          <cell r="D350" t="str">
            <v>-</v>
          </cell>
          <cell r="E350">
            <v>130</v>
          </cell>
          <cell r="F350" t="str">
            <v>AdvancePierre™ Flame Grilled Beef Pattie, 2.5 oz.</v>
          </cell>
          <cell r="G350" t="str">
            <v>Flame Grilled Beef Pattie, 2.5 oz.</v>
          </cell>
          <cell r="H350" t="str">
            <v>-</v>
          </cell>
          <cell r="I350" t="str">
            <v>-</v>
          </cell>
          <cell r="J350" t="str">
            <v/>
          </cell>
          <cell r="K350">
            <v>20</v>
          </cell>
          <cell r="L350">
            <v>128</v>
          </cell>
          <cell r="M350" t="str">
            <v>1 piece</v>
          </cell>
          <cell r="N350">
            <v>2</v>
          </cell>
          <cell r="O350" t="str">
            <v>-</v>
          </cell>
          <cell r="P350" t="str">
            <v>-</v>
          </cell>
          <cell r="Q350" t="str">
            <v>160</v>
          </cell>
          <cell r="R350" t="str">
            <v>11</v>
          </cell>
          <cell r="S350" t="str">
            <v>4.5</v>
          </cell>
          <cell r="T350" t="str">
            <v>250</v>
          </cell>
          <cell r="U350" t="str">
            <v>2</v>
          </cell>
          <cell r="V350" t="str">
            <v>12</v>
          </cell>
          <cell r="W350" t="str">
            <v>100</v>
          </cell>
          <cell r="X350" t="str">
            <v>0</v>
          </cell>
          <cell r="Y350" t="str">
            <v>30</v>
          </cell>
          <cell r="Z350" t="str">
            <v>1</v>
          </cell>
          <cell r="AA350" t="str">
            <v>0</v>
          </cell>
          <cell r="AB350" t="str">
            <v>Yes</v>
          </cell>
          <cell r="AC350" t="str">
            <v>-</v>
          </cell>
          <cell r="AE350" t="str">
            <v>-</v>
          </cell>
          <cell r="AF350" t="str">
            <v>-</v>
          </cell>
          <cell r="AG350" t="str">
            <v>-</v>
          </cell>
          <cell r="AH350" t="str">
            <v>-</v>
          </cell>
          <cell r="AI350" t="str">
            <v>-</v>
          </cell>
          <cell r="AK350" t="str">
            <v>-</v>
          </cell>
          <cell r="AL350" t="str">
            <v>-</v>
          </cell>
          <cell r="AM350" t="str">
            <v>CL</v>
          </cell>
          <cell r="AN350" t="str">
            <v>-</v>
          </cell>
          <cell r="AO350" t="str">
            <v>-</v>
          </cell>
          <cell r="AP350" t="str">
            <v>-</v>
          </cell>
          <cell r="AQ350" t="str">
            <v>-</v>
          </cell>
          <cell r="AR350" t="str">
            <v>-</v>
          </cell>
          <cell r="AS350" t="str">
            <v>-</v>
          </cell>
          <cell r="AT350" t="str">
            <v>No</v>
          </cell>
          <cell r="AU350" t="str">
            <v>-</v>
          </cell>
          <cell r="AV350" t="str">
            <v>Yes</v>
          </cell>
          <cell r="AW350" t="str">
            <v>-</v>
          </cell>
          <cell r="AX350" t="str">
            <v>-</v>
          </cell>
          <cell r="AY350" t="str">
            <v>-</v>
          </cell>
          <cell r="AZ350" t="str">
            <v>-</v>
          </cell>
          <cell r="BA350" t="str">
            <v>-</v>
          </cell>
          <cell r="BB350" t="str">
            <v>-</v>
          </cell>
          <cell r="BC350" t="str">
            <v>-</v>
          </cell>
          <cell r="BD350" t="str">
            <v>455</v>
          </cell>
          <cell r="BE350" t="str">
            <v>4</v>
          </cell>
          <cell r="BF350">
            <v>5</v>
          </cell>
          <cell r="BG350" t="str">
            <v>Bulk</v>
          </cell>
          <cell r="BH350" t="str">
            <v>-</v>
          </cell>
          <cell r="BI350" t="str">
            <v>-</v>
          </cell>
          <cell r="BJ350" t="str">
            <v>-</v>
          </cell>
          <cell r="BK350" t="str">
            <v>-</v>
          </cell>
          <cell r="BL350" t="str">
            <v>-</v>
          </cell>
          <cell r="BM350" t="str">
            <v>-</v>
          </cell>
          <cell r="BN350" t="str">
            <v>-</v>
          </cell>
          <cell r="BO350" t="str">
            <v>-</v>
          </cell>
          <cell r="BP350" t="str">
            <v>DNB SY20-21</v>
          </cell>
        </row>
        <row r="351">
          <cell r="B351">
            <v>10000065210</v>
          </cell>
          <cell r="C351" t="str">
            <v>AdvancePierre™</v>
          </cell>
          <cell r="D351" t="str">
            <v>-</v>
          </cell>
          <cell r="E351">
            <v>130</v>
          </cell>
          <cell r="F351" t="str">
            <v>AdvancePierre™ Fully Cooked Flamebroiled Down Home Beef Salisbury Steak, 2.14 oz</v>
          </cell>
          <cell r="G351" t="str">
            <v>Down Home Beef Salisbury Steak, 2.14 oz.</v>
          </cell>
          <cell r="H351" t="str">
            <v>-</v>
          </cell>
          <cell r="I351" t="str">
            <v>-</v>
          </cell>
          <cell r="J351" t="str">
            <v/>
          </cell>
          <cell r="K351">
            <v>20.07</v>
          </cell>
          <cell r="L351">
            <v>150</v>
          </cell>
          <cell r="M351" t="str">
            <v>1 piece</v>
          </cell>
          <cell r="N351">
            <v>2</v>
          </cell>
          <cell r="O351" t="str">
            <v>-</v>
          </cell>
          <cell r="P351" t="str">
            <v>-</v>
          </cell>
          <cell r="Q351" t="str">
            <v>140</v>
          </cell>
          <cell r="R351" t="str">
            <v>10</v>
          </cell>
          <cell r="S351" t="str">
            <v>4</v>
          </cell>
          <cell r="T351" t="str">
            <v>250</v>
          </cell>
          <cell r="U351" t="str">
            <v>3</v>
          </cell>
          <cell r="V351" t="str">
            <v>10</v>
          </cell>
          <cell r="W351" t="str">
            <v>90</v>
          </cell>
          <cell r="X351" t="str">
            <v>0</v>
          </cell>
          <cell r="Y351" t="str">
            <v>30</v>
          </cell>
          <cell r="Z351" t="str">
            <v>1</v>
          </cell>
          <cell r="AA351" t="str">
            <v>1</v>
          </cell>
          <cell r="AB351" t="str">
            <v>Yes</v>
          </cell>
          <cell r="AC351" t="str">
            <v>-</v>
          </cell>
          <cell r="AE351" t="str">
            <v>-</v>
          </cell>
          <cell r="AF351" t="str">
            <v>-</v>
          </cell>
          <cell r="AG351" t="str">
            <v>-</v>
          </cell>
          <cell r="AH351" t="str">
            <v>-</v>
          </cell>
          <cell r="AI351" t="str">
            <v>-</v>
          </cell>
          <cell r="AJ351" t="str">
            <v>-</v>
          </cell>
          <cell r="AK351" t="str">
            <v>-</v>
          </cell>
          <cell r="AL351">
            <v>0</v>
          </cell>
          <cell r="AM351" t="str">
            <v>CL</v>
          </cell>
          <cell r="AN351">
            <v>10000065300</v>
          </cell>
          <cell r="AO351" t="str">
            <v>-</v>
          </cell>
          <cell r="AP351" t="str">
            <v>-</v>
          </cell>
          <cell r="AQ351" t="str">
            <v>-</v>
          </cell>
          <cell r="AR351" t="str">
            <v>Yes</v>
          </cell>
          <cell r="AS351" t="str">
            <v>-</v>
          </cell>
          <cell r="AT351" t="str">
            <v>Pending</v>
          </cell>
          <cell r="AU351" t="str">
            <v>-</v>
          </cell>
          <cell r="AV351" t="str">
            <v>Yes</v>
          </cell>
          <cell r="AW351" t="str">
            <v>-</v>
          </cell>
          <cell r="AX351" t="str">
            <v>Yes</v>
          </cell>
          <cell r="AY351" t="str">
            <v>Yes</v>
          </cell>
          <cell r="AZ351" t="str">
            <v>-</v>
          </cell>
          <cell r="BA351" t="str">
            <v>-</v>
          </cell>
          <cell r="BB351" t="str">
            <v>-</v>
          </cell>
          <cell r="BC351" t="str">
            <v>-</v>
          </cell>
          <cell r="BD351" t="str">
            <v>455</v>
          </cell>
          <cell r="BE351" t="str">
            <v>4</v>
          </cell>
          <cell r="BF351">
            <v>5.0175000000000001</v>
          </cell>
          <cell r="BG351" t="str">
            <v>Bulk</v>
          </cell>
          <cell r="BH351" t="str">
            <v>-</v>
          </cell>
          <cell r="BI351" t="str">
            <v>-</v>
          </cell>
          <cell r="BJ351" t="str">
            <v>-</v>
          </cell>
          <cell r="BK351" t="str">
            <v>-</v>
          </cell>
          <cell r="BL351" t="str">
            <v>-</v>
          </cell>
          <cell r="BM351" t="str">
            <v>-</v>
          </cell>
          <cell r="BN351" t="str">
            <v>-</v>
          </cell>
          <cell r="BO351" t="str">
            <v>-</v>
          </cell>
          <cell r="BP351" t="str">
            <v>DNB SY24-25</v>
          </cell>
        </row>
        <row r="352">
          <cell r="B352">
            <v>10000037342</v>
          </cell>
          <cell r="C352" t="str">
            <v>AdvancePierre™</v>
          </cell>
          <cell r="D352" t="str">
            <v>-</v>
          </cell>
          <cell r="E352">
            <v>130</v>
          </cell>
          <cell r="F352" t="str">
            <v>AdvancePierre™ Fully Cooked Individually Wrapped Loaded Cheeseburger Mini Twin Sandwiches, 4.86 oz.</v>
          </cell>
          <cell r="G352" t="str">
            <v>IW Loaded Cheeseburger Mini Twin Sandwiches, 4.86 oz.</v>
          </cell>
          <cell r="H352" t="str">
            <v>WG</v>
          </cell>
          <cell r="I352" t="str">
            <v>-</v>
          </cell>
          <cell r="J352" t="str">
            <v/>
          </cell>
          <cell r="K352">
            <v>24.3</v>
          </cell>
          <cell r="L352">
            <v>80</v>
          </cell>
          <cell r="M352" t="str">
            <v>2 Mini Sandwiches</v>
          </cell>
          <cell r="N352">
            <v>2</v>
          </cell>
          <cell r="O352">
            <v>2</v>
          </cell>
          <cell r="P352" t="str">
            <v>-</v>
          </cell>
          <cell r="Q352" t="str">
            <v>140</v>
          </cell>
          <cell r="R352" t="str">
            <v>6</v>
          </cell>
          <cell r="S352" t="str">
            <v>2</v>
          </cell>
          <cell r="T352" t="str">
            <v>250</v>
          </cell>
          <cell r="U352" t="str">
            <v>19</v>
          </cell>
          <cell r="V352" t="str">
            <v>8</v>
          </cell>
          <cell r="W352" t="str">
            <v>50</v>
          </cell>
          <cell r="X352" t="str">
            <v>0</v>
          </cell>
          <cell r="Y352" t="str">
            <v>10</v>
          </cell>
          <cell r="Z352" t="str">
            <v>2</v>
          </cell>
          <cell r="AA352" t="str">
            <v>5</v>
          </cell>
          <cell r="AB352" t="str">
            <v>Yes</v>
          </cell>
          <cell r="AC352" t="str">
            <v>KTKA</v>
          </cell>
          <cell r="AE352" t="str">
            <v>-</v>
          </cell>
          <cell r="AF352" t="str">
            <v>-</v>
          </cell>
          <cell r="AG352" t="str">
            <v>CSC</v>
          </cell>
          <cell r="AH352" t="str">
            <v>CSC</v>
          </cell>
          <cell r="AI352" t="str">
            <v>-</v>
          </cell>
          <cell r="AK352" t="str">
            <v>-</v>
          </cell>
          <cell r="AL352" t="str">
            <v>-</v>
          </cell>
          <cell r="AM352" t="str">
            <v>CL</v>
          </cell>
          <cell r="AN352">
            <v>10000036458</v>
          </cell>
          <cell r="AO352" t="str">
            <v>-</v>
          </cell>
          <cell r="AP352" t="str">
            <v>-</v>
          </cell>
          <cell r="AQ352" t="str">
            <v>-</v>
          </cell>
          <cell r="AR352" t="str">
            <v>-</v>
          </cell>
          <cell r="AS352" t="str">
            <v>-</v>
          </cell>
          <cell r="AT352" t="str">
            <v>No</v>
          </cell>
          <cell r="AU352" t="str">
            <v>-</v>
          </cell>
          <cell r="AV352" t="str">
            <v>-</v>
          </cell>
          <cell r="AW352" t="str">
            <v>-</v>
          </cell>
          <cell r="AX352" t="str">
            <v>Yes</v>
          </cell>
          <cell r="AY352" t="str">
            <v>Yes</v>
          </cell>
          <cell r="AZ352" t="str">
            <v>-</v>
          </cell>
          <cell r="BA352" t="str">
            <v>-</v>
          </cell>
          <cell r="BB352" t="str">
            <v>-</v>
          </cell>
          <cell r="BC352" t="str">
            <v>-</v>
          </cell>
          <cell r="BD352" t="str">
            <v>270</v>
          </cell>
          <cell r="BE352" t="str">
            <v>80</v>
          </cell>
          <cell r="BF352">
            <v>0.30375000000000002</v>
          </cell>
          <cell r="BG352" t="str">
            <v>IW</v>
          </cell>
          <cell r="BH352" t="str">
            <v>-</v>
          </cell>
          <cell r="BI352" t="str">
            <v>Yes</v>
          </cell>
          <cell r="BJ352" t="str">
            <v>Yes</v>
          </cell>
          <cell r="BK352" t="str">
            <v>Yes</v>
          </cell>
          <cell r="BL352" t="str">
            <v>-</v>
          </cell>
          <cell r="BM352" t="str">
            <v>-</v>
          </cell>
          <cell r="BN352" t="str">
            <v>-</v>
          </cell>
          <cell r="BO352" t="str">
            <v>-</v>
          </cell>
          <cell r="BP352" t="str">
            <v>DNB SY22-23</v>
          </cell>
        </row>
        <row r="353">
          <cell r="B353">
            <v>10000042050</v>
          </cell>
          <cell r="C353" t="str">
            <v>State Fair®</v>
          </cell>
          <cell r="D353" t="str">
            <v>Crispitos®</v>
          </cell>
          <cell r="E353">
            <v>130</v>
          </cell>
          <cell r="F353" t="str">
            <v>State Fair® Crispitos® Chicken &amp; Cheese Filled Whole Grain Tortillas, 3.45 oz.</v>
          </cell>
          <cell r="G353" t="str">
            <v xml:space="preserve">Chicken &amp; Cheese Filled Tortillas, 3.45 oz. </v>
          </cell>
          <cell r="H353" t="str">
            <v>WG</v>
          </cell>
          <cell r="I353" t="str">
            <v>Dark</v>
          </cell>
          <cell r="J353" t="str">
            <v/>
          </cell>
          <cell r="K353">
            <v>15.53</v>
          </cell>
          <cell r="L353">
            <v>72</v>
          </cell>
          <cell r="M353" t="str">
            <v>1 Piece</v>
          </cell>
          <cell r="N353">
            <v>1</v>
          </cell>
          <cell r="O353">
            <v>1</v>
          </cell>
          <cell r="P353" t="str">
            <v>-</v>
          </cell>
          <cell r="Q353" t="str">
            <v>260</v>
          </cell>
          <cell r="R353" t="str">
            <v>16</v>
          </cell>
          <cell r="S353" t="str">
            <v>5</v>
          </cell>
          <cell r="T353" t="str">
            <v>450</v>
          </cell>
          <cell r="U353" t="str">
            <v>19</v>
          </cell>
          <cell r="V353" t="str">
            <v>10</v>
          </cell>
          <cell r="W353" t="str">
            <v>140</v>
          </cell>
          <cell r="X353" t="str">
            <v>0</v>
          </cell>
          <cell r="Y353" t="str">
            <v>50</v>
          </cell>
          <cell r="Z353" t="str">
            <v>1</v>
          </cell>
          <cell r="AA353" t="str">
            <v>1</v>
          </cell>
          <cell r="AB353" t="str">
            <v>Yes</v>
          </cell>
          <cell r="AC353" t="str">
            <v>KTKA</v>
          </cell>
          <cell r="AD353" t="str">
            <v>-</v>
          </cell>
          <cell r="AE353" t="str">
            <v>-</v>
          </cell>
          <cell r="AF353" t="str">
            <v>-</v>
          </cell>
          <cell r="AG353" t="str">
            <v>-</v>
          </cell>
          <cell r="AH353" t="str">
            <v>-</v>
          </cell>
          <cell r="AI353" t="str">
            <v>CSC</v>
          </cell>
          <cell r="AJ353" t="str">
            <v>CSC</v>
          </cell>
          <cell r="AK353">
            <v>30</v>
          </cell>
          <cell r="AL353">
            <v>30</v>
          </cell>
          <cell r="AM353" t="str">
            <v>CL</v>
          </cell>
          <cell r="AN353" t="str">
            <v>-</v>
          </cell>
          <cell r="AO353" t="str">
            <v>-</v>
          </cell>
          <cell r="AP353" t="str">
            <v>-</v>
          </cell>
          <cell r="AQ353" t="str">
            <v>-</v>
          </cell>
          <cell r="AR353" t="str">
            <v>-</v>
          </cell>
          <cell r="AS353" t="str">
            <v>-</v>
          </cell>
          <cell r="AT353" t="str">
            <v>Yes</v>
          </cell>
          <cell r="AU353" t="str">
            <v>-</v>
          </cell>
          <cell r="AV353" t="str">
            <v>-</v>
          </cell>
          <cell r="AW353" t="str">
            <v>-</v>
          </cell>
          <cell r="AX353" t="str">
            <v>Yes</v>
          </cell>
          <cell r="AY353" t="str">
            <v>Yes</v>
          </cell>
          <cell r="AZ353" t="str">
            <v>Yes</v>
          </cell>
          <cell r="BA353" t="str">
            <v>-</v>
          </cell>
          <cell r="BB353" t="str">
            <v>-</v>
          </cell>
          <cell r="BC353" t="str">
            <v>-</v>
          </cell>
          <cell r="BD353" t="str">
            <v>365</v>
          </cell>
          <cell r="BE353" t="str">
            <v>1</v>
          </cell>
          <cell r="BF353">
            <v>15.53</v>
          </cell>
          <cell r="BG353" t="str">
            <v>Bulk</v>
          </cell>
          <cell r="BH353" t="str">
            <v>-</v>
          </cell>
          <cell r="BI353" t="str">
            <v>-</v>
          </cell>
          <cell r="BJ353" t="str">
            <v>-</v>
          </cell>
          <cell r="BK353" t="str">
            <v>-</v>
          </cell>
          <cell r="BL353" t="str">
            <v>Yes</v>
          </cell>
          <cell r="BM353" t="str">
            <v>Yes</v>
          </cell>
          <cell r="BN353" t="str">
            <v>Yes</v>
          </cell>
          <cell r="BO353" t="str">
            <v>Yes</v>
          </cell>
          <cell r="BP353" t="str">
            <v>ACT</v>
          </cell>
        </row>
        <row r="354">
          <cell r="B354">
            <v>10164770928</v>
          </cell>
          <cell r="C354" t="str">
            <v>Tyson®</v>
          </cell>
          <cell r="D354" t="str">
            <v>-</v>
          </cell>
          <cell r="E354">
            <v>130</v>
          </cell>
          <cell r="F354" t="str">
            <v>Tyson® Fully Cooked, Whole Grain Breaded Chicken Patties, 3.4 oz.</v>
          </cell>
          <cell r="G354" t="str">
            <v>Whole Grain Breaded Patties, 3.4 oz.</v>
          </cell>
          <cell r="H354" t="str">
            <v>WG</v>
          </cell>
          <cell r="I354" t="str">
            <v>W/D</v>
          </cell>
          <cell r="J354" t="str">
            <v>100103 W/D</v>
          </cell>
          <cell r="K354">
            <v>32.82</v>
          </cell>
          <cell r="L354">
            <v>175</v>
          </cell>
          <cell r="M354" t="str">
            <v>1 piece</v>
          </cell>
          <cell r="N354">
            <v>2</v>
          </cell>
          <cell r="O354">
            <v>1</v>
          </cell>
          <cell r="P354" t="str">
            <v>-</v>
          </cell>
          <cell r="Q354" t="str">
            <v>200</v>
          </cell>
          <cell r="R354" t="str">
            <v>10</v>
          </cell>
          <cell r="S354" t="str">
            <v>2</v>
          </cell>
          <cell r="T354" t="str">
            <v>450</v>
          </cell>
          <cell r="U354" t="str">
            <v>12</v>
          </cell>
          <cell r="V354" t="str">
            <v>16</v>
          </cell>
          <cell r="W354" t="str">
            <v>0</v>
          </cell>
          <cell r="X354" t="str">
            <v>0</v>
          </cell>
          <cell r="Y354" t="str">
            <v>1</v>
          </cell>
          <cell r="Z354" t="str">
            <v>0</v>
          </cell>
          <cell r="AA354" t="str">
            <v/>
          </cell>
          <cell r="AB354" t="str">
            <v>Yes</v>
          </cell>
          <cell r="AH354" t="str">
            <v>-</v>
          </cell>
          <cell r="AI354" t="str">
            <v>-</v>
          </cell>
          <cell r="AJ354" t="str">
            <v>-</v>
          </cell>
          <cell r="AK354" t="str">
            <v>-</v>
          </cell>
          <cell r="AL354">
            <v>0</v>
          </cell>
          <cell r="AM354" t="str">
            <v>SUB</v>
          </cell>
          <cell r="AN354" t="str">
            <v>-</v>
          </cell>
          <cell r="AQ354" t="str">
            <v>Yes</v>
          </cell>
          <cell r="AR354" t="str">
            <v>Yes</v>
          </cell>
          <cell r="AS354" t="str">
            <v>Yes</v>
          </cell>
          <cell r="AT354" t="str">
            <v>Yes</v>
          </cell>
          <cell r="AU354" t="str">
            <v>-</v>
          </cell>
          <cell r="AV354" t="str">
            <v>Yes</v>
          </cell>
          <cell r="AW354" t="str">
            <v>-</v>
          </cell>
          <cell r="AX354" t="str">
            <v>-</v>
          </cell>
          <cell r="AY354" t="str">
            <v>Yes</v>
          </cell>
          <cell r="AZ354" t="str">
            <v>-</v>
          </cell>
          <cell r="BA354" t="str">
            <v>-</v>
          </cell>
          <cell r="BB354" t="str">
            <v>-</v>
          </cell>
          <cell r="BC354" t="str">
            <v>-</v>
          </cell>
          <cell r="BD354" t="str">
            <v>365</v>
          </cell>
          <cell r="BE354" t="str">
            <v>4</v>
          </cell>
          <cell r="BF354">
            <v>8.2050000000000001</v>
          </cell>
          <cell r="BG354">
            <v>0</v>
          </cell>
          <cell r="BJ354" t="str">
            <v>-</v>
          </cell>
          <cell r="BL354" t="str">
            <v>-</v>
          </cell>
          <cell r="BM354" t="str">
            <v>-</v>
          </cell>
          <cell r="BN354" t="str">
            <v>-</v>
          </cell>
          <cell r="BO354" t="str">
            <v>-</v>
          </cell>
          <cell r="BP354" t="str">
            <v>ACT</v>
          </cell>
        </row>
        <row r="355">
          <cell r="B355">
            <v>10021540928</v>
          </cell>
          <cell r="C355" t="str">
            <v>Tyson®</v>
          </cell>
          <cell r="D355" t="str">
            <v>-</v>
          </cell>
          <cell r="E355">
            <v>130</v>
          </cell>
          <cell r="F355" t="str">
            <v>Tyson® Fully Cooked, Whole Grain Breaded Chicken Patties, 3.29 oz.</v>
          </cell>
          <cell r="G355" t="str">
            <v>Whole Grain Breaded Chicken Patties, 3.29 oz.</v>
          </cell>
          <cell r="H355" t="str">
            <v>WG</v>
          </cell>
          <cell r="I355" t="str">
            <v>W/D</v>
          </cell>
          <cell r="J355" t="str">
            <v>100103 W/D</v>
          </cell>
          <cell r="K355">
            <v>30.8</v>
          </cell>
          <cell r="L355">
            <v>150</v>
          </cell>
          <cell r="M355" t="str">
            <v>1 piece</v>
          </cell>
          <cell r="N355">
            <v>2</v>
          </cell>
          <cell r="O355">
            <v>1</v>
          </cell>
          <cell r="P355" t="str">
            <v>-</v>
          </cell>
          <cell r="Q355" t="str">
            <v>240</v>
          </cell>
          <cell r="R355" t="str">
            <v>13</v>
          </cell>
          <cell r="S355" t="str">
            <v>2.5</v>
          </cell>
          <cell r="T355" t="str">
            <v>460</v>
          </cell>
          <cell r="U355" t="str">
            <v>15</v>
          </cell>
          <cell r="V355" t="str">
            <v>14</v>
          </cell>
          <cell r="W355" t="str">
            <v>120</v>
          </cell>
          <cell r="X355" t="str">
            <v>0</v>
          </cell>
          <cell r="Y355" t="str">
            <v>25</v>
          </cell>
          <cell r="Z355" t="str">
            <v>3</v>
          </cell>
          <cell r="AA355" t="str">
            <v>1</v>
          </cell>
          <cell r="AB355" t="str">
            <v>Yes</v>
          </cell>
          <cell r="AC355" t="str">
            <v>KTKA</v>
          </cell>
          <cell r="AE355" t="str">
            <v>-</v>
          </cell>
          <cell r="AF355" t="str">
            <v>-</v>
          </cell>
          <cell r="AG355" t="str">
            <v>-</v>
          </cell>
          <cell r="AH355" t="str">
            <v>-</v>
          </cell>
          <cell r="AI355" t="str">
            <v>-</v>
          </cell>
          <cell r="AJ355" t="str">
            <v>-</v>
          </cell>
          <cell r="AK355" t="str">
            <v>-</v>
          </cell>
          <cell r="AL355">
            <v>0</v>
          </cell>
          <cell r="AM355" t="str">
            <v>SUB</v>
          </cell>
          <cell r="AN355" t="str">
            <v>-</v>
          </cell>
          <cell r="AO355" t="str">
            <v>-</v>
          </cell>
          <cell r="AP355" t="str">
            <v>-</v>
          </cell>
          <cell r="AQ355" t="str">
            <v>Yes</v>
          </cell>
          <cell r="AR355" t="str">
            <v>Yes</v>
          </cell>
          <cell r="AS355" t="str">
            <v>Yes</v>
          </cell>
          <cell r="AT355" t="str">
            <v>Yes</v>
          </cell>
          <cell r="AU355" t="str">
            <v>-</v>
          </cell>
          <cell r="AV355" t="str">
            <v>Yes</v>
          </cell>
          <cell r="AW355" t="str">
            <v>-</v>
          </cell>
          <cell r="AX355" t="str">
            <v>-</v>
          </cell>
          <cell r="AY355" t="str">
            <v>Yes</v>
          </cell>
          <cell r="AZ355" t="str">
            <v>-</v>
          </cell>
          <cell r="BA355" t="str">
            <v>-</v>
          </cell>
          <cell r="BB355" t="str">
            <v>-</v>
          </cell>
          <cell r="BC355" t="str">
            <v>-</v>
          </cell>
          <cell r="BD355" t="str">
            <v>270</v>
          </cell>
          <cell r="BE355" t="str">
            <v>4</v>
          </cell>
          <cell r="BF355">
            <v>7.7</v>
          </cell>
          <cell r="BG355" t="str">
            <v>Bulk</v>
          </cell>
          <cell r="BH355" t="str">
            <v>-</v>
          </cell>
          <cell r="BI355" t="str">
            <v>-</v>
          </cell>
          <cell r="BJ355" t="str">
            <v>-</v>
          </cell>
          <cell r="BK355" t="str">
            <v>-</v>
          </cell>
          <cell r="BL355" t="str">
            <v>-</v>
          </cell>
          <cell r="BM355" t="str">
            <v>-</v>
          </cell>
          <cell r="BN355" t="str">
            <v>-</v>
          </cell>
          <cell r="BO355" t="str">
            <v>-</v>
          </cell>
          <cell r="BP355" t="str">
            <v>ACT</v>
          </cell>
        </row>
        <row r="356">
          <cell r="B356">
            <v>10000029667</v>
          </cell>
          <cell r="C356" t="str">
            <v xml:space="preserve">Briar Street® </v>
          </cell>
          <cell r="D356" t="str">
            <v>-</v>
          </cell>
          <cell r="E356">
            <v>100</v>
          </cell>
          <cell r="F356" t="str">
            <v>Briar Street Market®Fully Cooked, Vegetable Protein Pork Sausage Patties, CN, No MSG, 2.875", 1.25 oz.</v>
          </cell>
          <cell r="G356" t="str">
            <v>Pork &amp; Vegetable Protein Sausage Patties, 1.25 oz.</v>
          </cell>
          <cell r="H356" t="str">
            <v>-</v>
          </cell>
          <cell r="I356" t="str">
            <v>-</v>
          </cell>
          <cell r="J356" t="str">
            <v/>
          </cell>
          <cell r="K356">
            <v>12</v>
          </cell>
          <cell r="L356">
            <v>77</v>
          </cell>
          <cell r="M356" t="str">
            <v>2 pieces</v>
          </cell>
          <cell r="N356">
            <v>2</v>
          </cell>
          <cell r="O356" t="str">
            <v>-</v>
          </cell>
          <cell r="P356" t="str">
            <v>-</v>
          </cell>
          <cell r="Q356" t="str">
            <v>190</v>
          </cell>
          <cell r="R356" t="str">
            <v>15</v>
          </cell>
          <cell r="S356" t="str">
            <v>5</v>
          </cell>
          <cell r="T356" t="str">
            <v>240</v>
          </cell>
          <cell r="U356" t="str">
            <v>1</v>
          </cell>
          <cell r="V356" t="str">
            <v>12</v>
          </cell>
          <cell r="W356" t="str">
            <v>140</v>
          </cell>
          <cell r="X356" t="str">
            <v>0</v>
          </cell>
          <cell r="Y356" t="str">
            <v>35</v>
          </cell>
          <cell r="Z356" t="str">
            <v>0</v>
          </cell>
          <cell r="AA356" t="str">
            <v>0</v>
          </cell>
          <cell r="AB356" t="str">
            <v>Yes</v>
          </cell>
          <cell r="AC356" t="str">
            <v>-</v>
          </cell>
          <cell r="AE356" t="str">
            <v>-</v>
          </cell>
          <cell r="AF356" t="str">
            <v>-</v>
          </cell>
          <cell r="AG356" t="str">
            <v>-</v>
          </cell>
          <cell r="AH356" t="str">
            <v>-</v>
          </cell>
          <cell r="AI356" t="str">
            <v>-</v>
          </cell>
          <cell r="AK356" t="str">
            <v>-</v>
          </cell>
          <cell r="AL356" t="str">
            <v>-</v>
          </cell>
          <cell r="AM356" t="str">
            <v>CL</v>
          </cell>
          <cell r="AN356" t="str">
            <v>-</v>
          </cell>
          <cell r="AO356" t="str">
            <v>-</v>
          </cell>
          <cell r="AP356" t="str">
            <v>-</v>
          </cell>
          <cell r="AQ356" t="str">
            <v>-</v>
          </cell>
          <cell r="AR356" t="str">
            <v>-</v>
          </cell>
          <cell r="AS356" t="str">
            <v>-</v>
          </cell>
          <cell r="AT356" t="str">
            <v>No</v>
          </cell>
          <cell r="AU356" t="str">
            <v>-</v>
          </cell>
          <cell r="AV356" t="str">
            <v>Yes</v>
          </cell>
          <cell r="AW356" t="str">
            <v>-</v>
          </cell>
          <cell r="AX356" t="str">
            <v>-</v>
          </cell>
          <cell r="AY356" t="str">
            <v>-</v>
          </cell>
          <cell r="AZ356" t="str">
            <v>-</v>
          </cell>
          <cell r="BA356" t="str">
            <v>Yes</v>
          </cell>
          <cell r="BB356" t="str">
            <v>-</v>
          </cell>
          <cell r="BC356" t="str">
            <v>-</v>
          </cell>
          <cell r="BD356" t="str">
            <v>180</v>
          </cell>
          <cell r="BE356" t="str">
            <v>2</v>
          </cell>
          <cell r="BF356">
            <v>6</v>
          </cell>
          <cell r="BG356" t="str">
            <v>Bulk</v>
          </cell>
          <cell r="BH356" t="str">
            <v>-</v>
          </cell>
          <cell r="BI356" t="str">
            <v>-</v>
          </cell>
          <cell r="BJ356" t="str">
            <v>-</v>
          </cell>
          <cell r="BK356" t="str">
            <v>-</v>
          </cell>
          <cell r="BL356" t="str">
            <v>-</v>
          </cell>
          <cell r="BM356" t="str">
            <v>-</v>
          </cell>
          <cell r="BN356" t="str">
            <v>-</v>
          </cell>
          <cell r="BO356" t="str">
            <v>-</v>
          </cell>
          <cell r="BP356" t="str">
            <v>DNB SY22-23</v>
          </cell>
        </row>
        <row r="357">
          <cell r="B357">
            <v>10000019331</v>
          </cell>
          <cell r="C357" t="str">
            <v xml:space="preserve">Briar Street® </v>
          </cell>
          <cell r="D357" t="str">
            <v>-</v>
          </cell>
          <cell r="E357">
            <v>100</v>
          </cell>
          <cell r="F357" t="str">
            <v>Briar Street Market® Fully Cooked, Pork &amp; Vegetable Protein Skinless Links, CN, No MSG, 4.5", 1.16 oz.</v>
          </cell>
          <cell r="G357" t="str">
            <v>Pork &amp; Vegetable Protein Sausage Links, 1.16 oz.</v>
          </cell>
          <cell r="H357" t="str">
            <v>-</v>
          </cell>
          <cell r="I357" t="str">
            <v>-</v>
          </cell>
          <cell r="J357" t="str">
            <v/>
          </cell>
          <cell r="K357">
            <v>10</v>
          </cell>
          <cell r="L357">
            <v>69</v>
          </cell>
          <cell r="M357" t="str">
            <v>2 pieces</v>
          </cell>
          <cell r="N357">
            <v>2</v>
          </cell>
          <cell r="O357" t="str">
            <v>-</v>
          </cell>
          <cell r="P357" t="str">
            <v>-</v>
          </cell>
          <cell r="Q357" t="str">
            <v>180</v>
          </cell>
          <cell r="R357" t="str">
            <v>15</v>
          </cell>
          <cell r="S357" t="str">
            <v>5</v>
          </cell>
          <cell r="T357" t="str">
            <v>240</v>
          </cell>
          <cell r="U357" t="str">
            <v>1</v>
          </cell>
          <cell r="V357" t="str">
            <v>11</v>
          </cell>
          <cell r="W357" t="str">
            <v>140</v>
          </cell>
          <cell r="X357" t="str">
            <v>0</v>
          </cell>
          <cell r="Y357" t="str">
            <v>35</v>
          </cell>
          <cell r="Z357" t="str">
            <v>0</v>
          </cell>
          <cell r="AA357" t="str">
            <v>0</v>
          </cell>
          <cell r="AB357" t="str">
            <v>Yes</v>
          </cell>
          <cell r="AC357" t="str">
            <v>-</v>
          </cell>
          <cell r="AE357" t="str">
            <v>-</v>
          </cell>
          <cell r="AF357" t="str">
            <v>-</v>
          </cell>
          <cell r="AG357" t="str">
            <v>-</v>
          </cell>
          <cell r="AH357" t="str">
            <v>-</v>
          </cell>
          <cell r="AI357" t="str">
            <v>-</v>
          </cell>
          <cell r="AK357" t="str">
            <v>-</v>
          </cell>
          <cell r="AL357" t="str">
            <v>-</v>
          </cell>
          <cell r="AM357" t="str">
            <v>CL</v>
          </cell>
          <cell r="AN357" t="str">
            <v>-</v>
          </cell>
          <cell r="AO357" t="str">
            <v>-</v>
          </cell>
          <cell r="AP357" t="str">
            <v>-</v>
          </cell>
          <cell r="AQ357" t="str">
            <v>Yes</v>
          </cell>
          <cell r="AR357" t="str">
            <v>-</v>
          </cell>
          <cell r="AS357" t="str">
            <v>-</v>
          </cell>
          <cell r="AT357" t="str">
            <v>No</v>
          </cell>
          <cell r="AU357" t="str">
            <v>-</v>
          </cell>
          <cell r="AV357" t="str">
            <v>Yes</v>
          </cell>
          <cell r="AW357" t="str">
            <v>-</v>
          </cell>
          <cell r="AX357" t="str">
            <v>-</v>
          </cell>
          <cell r="AY357" t="str">
            <v>-</v>
          </cell>
          <cell r="AZ357" t="str">
            <v>-</v>
          </cell>
          <cell r="BA357" t="str">
            <v>Yes</v>
          </cell>
          <cell r="BB357" t="str">
            <v>-</v>
          </cell>
          <cell r="BC357" t="str">
            <v>-</v>
          </cell>
          <cell r="BD357" t="str">
            <v>180</v>
          </cell>
          <cell r="BE357" t="str">
            <v>1</v>
          </cell>
          <cell r="BF357">
            <v>10</v>
          </cell>
          <cell r="BG357" t="str">
            <v>Bulk</v>
          </cell>
          <cell r="BH357" t="str">
            <v>-</v>
          </cell>
          <cell r="BI357" t="str">
            <v>-</v>
          </cell>
          <cell r="BJ357" t="str">
            <v>-</v>
          </cell>
          <cell r="BK357" t="str">
            <v>-</v>
          </cell>
          <cell r="BL357" t="str">
            <v>-</v>
          </cell>
          <cell r="BM357" t="str">
            <v>-</v>
          </cell>
          <cell r="BN357" t="str">
            <v>-</v>
          </cell>
          <cell r="BO357" t="str">
            <v>-</v>
          </cell>
          <cell r="BP357" t="str">
            <v>DNB SY22-23</v>
          </cell>
        </row>
        <row r="358">
          <cell r="B358">
            <v>10000028113</v>
          </cell>
          <cell r="C358" t="str">
            <v>AdvancePierre™</v>
          </cell>
          <cell r="D358" t="str">
            <v>Tenderbroil</v>
          </cell>
          <cell r="E358">
            <v>130</v>
          </cell>
          <cell r="F358" t="str">
            <v>AdvancePierre™ Flame Grilled Beef Pattie, 2.66 oz.</v>
          </cell>
          <cell r="G358" t="str">
            <v>Flame Grilled Beef Pattie, 2.66 oz.</v>
          </cell>
          <cell r="H358" t="str">
            <v>-</v>
          </cell>
          <cell r="I358" t="str">
            <v>-</v>
          </cell>
          <cell r="J358" t="str">
            <v/>
          </cell>
          <cell r="K358">
            <v>16.96</v>
          </cell>
          <cell r="L358">
            <v>102</v>
          </cell>
          <cell r="M358" t="str">
            <v>1 piece</v>
          </cell>
          <cell r="N358">
            <v>2</v>
          </cell>
          <cell r="O358" t="str">
            <v>-</v>
          </cell>
          <cell r="P358" t="str">
            <v>-</v>
          </cell>
          <cell r="Q358" t="str">
            <v>180</v>
          </cell>
          <cell r="R358" t="str">
            <v>14</v>
          </cell>
          <cell r="S358" t="str">
            <v>6</v>
          </cell>
          <cell r="T358" t="str">
            <v>240</v>
          </cell>
          <cell r="U358" t="str">
            <v>2</v>
          </cell>
          <cell r="V358" t="str">
            <v>13</v>
          </cell>
          <cell r="W358" t="str">
            <v>130</v>
          </cell>
          <cell r="X358" t="str">
            <v>1</v>
          </cell>
          <cell r="Y358" t="str">
            <v>35</v>
          </cell>
          <cell r="Z358" t="str">
            <v>1</v>
          </cell>
          <cell r="AA358" t="str">
            <v>0</v>
          </cell>
          <cell r="AB358" t="str">
            <v>Yes</v>
          </cell>
          <cell r="AC358" t="str">
            <v>-</v>
          </cell>
          <cell r="AE358" t="str">
            <v>-</v>
          </cell>
          <cell r="AF358" t="str">
            <v>-</v>
          </cell>
          <cell r="AG358" t="str">
            <v>-</v>
          </cell>
          <cell r="AH358" t="str">
            <v>-</v>
          </cell>
          <cell r="AI358" t="str">
            <v>-</v>
          </cell>
          <cell r="AK358" t="str">
            <v>-</v>
          </cell>
          <cell r="AL358" t="str">
            <v>-</v>
          </cell>
          <cell r="AM358" t="str">
            <v>CL</v>
          </cell>
          <cell r="AN358" t="str">
            <v>-</v>
          </cell>
          <cell r="AO358" t="str">
            <v>-</v>
          </cell>
          <cell r="AP358" t="str">
            <v>-</v>
          </cell>
          <cell r="AQ358" t="str">
            <v>-</v>
          </cell>
          <cell r="AR358" t="str">
            <v>-</v>
          </cell>
          <cell r="AS358" t="str">
            <v>-</v>
          </cell>
          <cell r="AT358" t="str">
            <v>No</v>
          </cell>
          <cell r="AU358" t="str">
            <v>-</v>
          </cell>
          <cell r="AV358" t="str">
            <v>Yes</v>
          </cell>
          <cell r="AW358" t="str">
            <v>-</v>
          </cell>
          <cell r="AX358" t="str">
            <v>-</v>
          </cell>
          <cell r="AY358" t="str">
            <v>-</v>
          </cell>
          <cell r="AZ358" t="str">
            <v>-</v>
          </cell>
          <cell r="BA358" t="str">
            <v>-</v>
          </cell>
          <cell r="BB358" t="str">
            <v>-</v>
          </cell>
          <cell r="BC358" t="str">
            <v>-</v>
          </cell>
          <cell r="BD358" t="str">
            <v>455</v>
          </cell>
          <cell r="BE358" t="str">
            <v>3</v>
          </cell>
          <cell r="BF358">
            <v>5.6533333333333333</v>
          </cell>
          <cell r="BG358" t="str">
            <v>Bulk</v>
          </cell>
          <cell r="BH358" t="str">
            <v>-</v>
          </cell>
          <cell r="BI358" t="str">
            <v>-</v>
          </cell>
          <cell r="BJ358" t="str">
            <v>-</v>
          </cell>
          <cell r="BK358" t="str">
            <v>-</v>
          </cell>
          <cell r="BL358" t="str">
            <v>-</v>
          </cell>
          <cell r="BM358" t="str">
            <v>-</v>
          </cell>
          <cell r="BN358" t="str">
            <v>-</v>
          </cell>
          <cell r="BO358" t="str">
            <v>-</v>
          </cell>
          <cell r="BP358" t="str">
            <v>DNB SY20-21</v>
          </cell>
        </row>
        <row r="359">
          <cell r="B359">
            <v>10000019256</v>
          </cell>
          <cell r="C359" t="str">
            <v>Pierre®</v>
          </cell>
          <cell r="D359" t="str">
            <v>-</v>
          </cell>
          <cell r="E359">
            <v>130</v>
          </cell>
          <cell r="F359" t="str">
            <v>AdvancePierre™ Fully Cooked Whole Grain Breaded Country Fried Pork Steaks, 3.86 oz</v>
          </cell>
          <cell r="G359" t="str">
            <v>Breaded Pork Steak, 3.85 oz.</v>
          </cell>
          <cell r="H359" t="str">
            <v>WG</v>
          </cell>
          <cell r="I359" t="str">
            <v>-</v>
          </cell>
          <cell r="J359" t="str">
            <v/>
          </cell>
          <cell r="K359">
            <v>20.45</v>
          </cell>
          <cell r="L359">
            <v>85</v>
          </cell>
          <cell r="M359" t="str">
            <v>1 piece</v>
          </cell>
          <cell r="N359">
            <v>2</v>
          </cell>
          <cell r="O359">
            <v>1</v>
          </cell>
          <cell r="P359" t="str">
            <v>-</v>
          </cell>
          <cell r="Q359" t="str">
            <v>350</v>
          </cell>
          <cell r="R359" t="str">
            <v>23</v>
          </cell>
          <cell r="S359" t="str">
            <v>7</v>
          </cell>
          <cell r="T359" t="str">
            <v>470</v>
          </cell>
          <cell r="U359" t="str">
            <v>18</v>
          </cell>
          <cell r="V359" t="str">
            <v>15</v>
          </cell>
          <cell r="W359" t="str">
            <v>210</v>
          </cell>
          <cell r="X359" t="str">
            <v>0</v>
          </cell>
          <cell r="Y359" t="str">
            <v>50</v>
          </cell>
          <cell r="Z359" t="str">
            <v>2</v>
          </cell>
          <cell r="AA359" t="str">
            <v>1</v>
          </cell>
          <cell r="AB359" t="str">
            <v>Yes</v>
          </cell>
          <cell r="AC359" t="str">
            <v>-</v>
          </cell>
          <cell r="AE359" t="str">
            <v>-</v>
          </cell>
          <cell r="AF359" t="str">
            <v>-</v>
          </cell>
          <cell r="AG359" t="str">
            <v>-</v>
          </cell>
          <cell r="AH359" t="str">
            <v>-</v>
          </cell>
          <cell r="AI359" t="str">
            <v>-</v>
          </cell>
          <cell r="AJ359" t="str">
            <v>-</v>
          </cell>
          <cell r="AK359" t="str">
            <v>-</v>
          </cell>
          <cell r="AL359">
            <v>0</v>
          </cell>
          <cell r="AM359" t="str">
            <v>CL</v>
          </cell>
          <cell r="AN359">
            <v>10000016904</v>
          </cell>
          <cell r="AO359" t="str">
            <v>-</v>
          </cell>
          <cell r="AP359" t="str">
            <v>-</v>
          </cell>
          <cell r="AQ359" t="str">
            <v>Yes</v>
          </cell>
          <cell r="AR359" t="str">
            <v>Yes</v>
          </cell>
          <cell r="AS359" t="str">
            <v>-</v>
          </cell>
          <cell r="AT359" t="str">
            <v>Pending</v>
          </cell>
          <cell r="AU359" t="str">
            <v>-</v>
          </cell>
          <cell r="AV359" t="str">
            <v>Yes</v>
          </cell>
          <cell r="AW359" t="str">
            <v>-</v>
          </cell>
          <cell r="AX359" t="str">
            <v>-</v>
          </cell>
          <cell r="AY359" t="str">
            <v>Yes</v>
          </cell>
          <cell r="AZ359" t="str">
            <v>-</v>
          </cell>
          <cell r="BA359" t="str">
            <v>-</v>
          </cell>
          <cell r="BB359" t="str">
            <v>-</v>
          </cell>
          <cell r="BC359" t="str">
            <v>-</v>
          </cell>
          <cell r="BD359" t="str">
            <v>365</v>
          </cell>
          <cell r="BE359" t="str">
            <v>1</v>
          </cell>
          <cell r="BF359">
            <v>20.45</v>
          </cell>
          <cell r="BG359" t="str">
            <v>Bulk</v>
          </cell>
          <cell r="BH359" t="str">
            <v>-</v>
          </cell>
          <cell r="BI359" t="str">
            <v>-</v>
          </cell>
          <cell r="BJ359" t="str">
            <v>-</v>
          </cell>
          <cell r="BK359" t="str">
            <v>-</v>
          </cell>
          <cell r="BL359" t="str">
            <v>-</v>
          </cell>
          <cell r="BM359" t="str">
            <v>-</v>
          </cell>
          <cell r="BN359" t="str">
            <v>-</v>
          </cell>
          <cell r="BO359" t="str">
            <v>-</v>
          </cell>
          <cell r="BP359" t="str">
            <v>ACT</v>
          </cell>
        </row>
        <row r="360">
          <cell r="B360">
            <v>10000080030</v>
          </cell>
          <cell r="C360" t="str">
            <v>AdvancePierre™</v>
          </cell>
          <cell r="D360" t="str">
            <v>-</v>
          </cell>
          <cell r="E360">
            <v>130</v>
          </cell>
          <cell r="F360" t="str">
            <v>AdvancePierre™ Flame Grilled Chopped Beef Steak, 3.0 oz.</v>
          </cell>
          <cell r="G360" t="str">
            <v>Flame Grilled Chopped Beef Burger, 3.0 oz.</v>
          </cell>
          <cell r="H360" t="str">
            <v>-</v>
          </cell>
          <cell r="I360" t="str">
            <v>-</v>
          </cell>
          <cell r="J360" t="str">
            <v>100154 / 100155</v>
          </cell>
          <cell r="K360">
            <v>31.5</v>
          </cell>
          <cell r="L360">
            <v>168</v>
          </cell>
          <cell r="M360" t="str">
            <v>1 piece</v>
          </cell>
          <cell r="N360">
            <v>2.75</v>
          </cell>
          <cell r="O360" t="str">
            <v>-</v>
          </cell>
          <cell r="P360" t="str">
            <v>-</v>
          </cell>
          <cell r="Q360" t="str">
            <v>190</v>
          </cell>
          <cell r="R360" t="str">
            <v>12</v>
          </cell>
          <cell r="S360" t="str">
            <v>5</v>
          </cell>
          <cell r="T360" t="str">
            <v>240</v>
          </cell>
          <cell r="U360" t="str">
            <v>0</v>
          </cell>
          <cell r="V360" t="str">
            <v>18</v>
          </cell>
          <cell r="W360" t="str">
            <v>110</v>
          </cell>
          <cell r="X360" t="str">
            <v>1</v>
          </cell>
          <cell r="Y360" t="str">
            <v>70</v>
          </cell>
          <cell r="Z360" t="str">
            <v>0</v>
          </cell>
          <cell r="AA360" t="str">
            <v>0</v>
          </cell>
          <cell r="AB360" t="str">
            <v>Yes</v>
          </cell>
          <cell r="AC360" t="str">
            <v>-</v>
          </cell>
          <cell r="AE360" t="str">
            <v>-</v>
          </cell>
          <cell r="AF360" t="str">
            <v>-</v>
          </cell>
          <cell r="AG360" t="str">
            <v>-</v>
          </cell>
          <cell r="AH360" t="str">
            <v>-</v>
          </cell>
          <cell r="AI360" t="str">
            <v>-</v>
          </cell>
          <cell r="AK360" t="str">
            <v>-</v>
          </cell>
          <cell r="AL360" t="str">
            <v>-</v>
          </cell>
          <cell r="AM360" t="str">
            <v>CY</v>
          </cell>
          <cell r="AN360" t="str">
            <v>-</v>
          </cell>
          <cell r="AO360" t="str">
            <v>-</v>
          </cell>
          <cell r="AP360" t="str">
            <v>-</v>
          </cell>
          <cell r="AQ360" t="str">
            <v>-</v>
          </cell>
          <cell r="AR360" t="str">
            <v>-</v>
          </cell>
          <cell r="AS360" t="str">
            <v>-</v>
          </cell>
          <cell r="AT360" t="str">
            <v>Yes</v>
          </cell>
          <cell r="AU360" t="str">
            <v>-</v>
          </cell>
          <cell r="AV360" t="str">
            <v>-</v>
          </cell>
          <cell r="AW360" t="str">
            <v>-</v>
          </cell>
          <cell r="AX360" t="str">
            <v>-</v>
          </cell>
          <cell r="AY360" t="str">
            <v>-</v>
          </cell>
          <cell r="AZ360" t="str">
            <v>-</v>
          </cell>
          <cell r="BA360" t="str">
            <v>-</v>
          </cell>
          <cell r="BB360" t="str">
            <v>-</v>
          </cell>
          <cell r="BC360" t="str">
            <v>-</v>
          </cell>
          <cell r="BD360" t="str">
            <v>455</v>
          </cell>
          <cell r="BE360" t="str">
            <v>5</v>
          </cell>
          <cell r="BF360">
            <v>6.3</v>
          </cell>
          <cell r="BG360" t="str">
            <v>Bulk</v>
          </cell>
          <cell r="BH360" t="str">
            <v>-</v>
          </cell>
          <cell r="BI360" t="str">
            <v>-</v>
          </cell>
          <cell r="BJ360" t="str">
            <v>-</v>
          </cell>
          <cell r="BK360" t="str">
            <v>-</v>
          </cell>
          <cell r="BL360" t="str">
            <v>-</v>
          </cell>
          <cell r="BM360" t="str">
            <v>-</v>
          </cell>
          <cell r="BN360" t="str">
            <v>-</v>
          </cell>
          <cell r="BO360" t="str">
            <v>-</v>
          </cell>
          <cell r="BP360" t="str">
            <v>DNB SY22-23</v>
          </cell>
        </row>
        <row r="361">
          <cell r="B361">
            <v>10021550928</v>
          </cell>
          <cell r="C361" t="str">
            <v>Tyson®</v>
          </cell>
          <cell r="D361" t="str">
            <v>-</v>
          </cell>
          <cell r="E361">
            <v>130</v>
          </cell>
          <cell r="F361" t="str">
            <v>Tyson® Fully Cooked, Whole Grain Breaded Chicken Nuggets, 0.66 oz.</v>
          </cell>
          <cell r="G361" t="str">
            <v>Whole Grain Breaded Chicken Nuggets, 0.66 oz.</v>
          </cell>
          <cell r="H361" t="str">
            <v>WG</v>
          </cell>
          <cell r="I361" t="str">
            <v>W/D</v>
          </cell>
          <cell r="J361" t="str">
            <v>100103 W/D</v>
          </cell>
          <cell r="K361">
            <v>28.35</v>
          </cell>
          <cell r="L361">
            <v>137</v>
          </cell>
          <cell r="M361" t="str">
            <v>5 pieces</v>
          </cell>
          <cell r="N361">
            <v>2</v>
          </cell>
          <cell r="O361">
            <v>1</v>
          </cell>
          <cell r="P361" t="str">
            <v>-</v>
          </cell>
          <cell r="Q361" t="str">
            <v>240</v>
          </cell>
          <cell r="R361" t="str">
            <v>14</v>
          </cell>
          <cell r="S361" t="str">
            <v>2.5</v>
          </cell>
          <cell r="T361" t="str">
            <v>470</v>
          </cell>
          <cell r="U361" t="str">
            <v>16</v>
          </cell>
          <cell r="V361" t="str">
            <v>13</v>
          </cell>
          <cell r="W361" t="str">
            <v>120</v>
          </cell>
          <cell r="X361" t="str">
            <v>0</v>
          </cell>
          <cell r="Y361" t="str">
            <v>20</v>
          </cell>
          <cell r="Z361" t="str">
            <v>3</v>
          </cell>
          <cell r="AA361" t="str">
            <v>1</v>
          </cell>
          <cell r="AB361" t="str">
            <v>Yes</v>
          </cell>
          <cell r="AC361" t="str">
            <v>KTKA</v>
          </cell>
          <cell r="AE361" t="str">
            <v>-</v>
          </cell>
          <cell r="AF361" t="str">
            <v>-</v>
          </cell>
          <cell r="AG361" t="str">
            <v>-</v>
          </cell>
          <cell r="AH361" t="str">
            <v>-</v>
          </cell>
          <cell r="AI361" t="str">
            <v>-</v>
          </cell>
          <cell r="AJ361" t="str">
            <v>-</v>
          </cell>
          <cell r="AK361" t="str">
            <v>-</v>
          </cell>
          <cell r="AL361">
            <v>0</v>
          </cell>
          <cell r="AM361" t="str">
            <v>SUB</v>
          </cell>
          <cell r="AN361" t="str">
            <v>-</v>
          </cell>
          <cell r="AO361" t="str">
            <v>-</v>
          </cell>
          <cell r="AP361" t="str">
            <v>-</v>
          </cell>
          <cell r="AQ361" t="str">
            <v>Yes</v>
          </cell>
          <cell r="AR361" t="str">
            <v>Yes</v>
          </cell>
          <cell r="AS361" t="str">
            <v>Yes</v>
          </cell>
          <cell r="AT361" t="str">
            <v>Yes</v>
          </cell>
          <cell r="AU361" t="str">
            <v>-</v>
          </cell>
          <cell r="AV361" t="str">
            <v>Yes</v>
          </cell>
          <cell r="AW361" t="str">
            <v>-</v>
          </cell>
          <cell r="AX361" t="str">
            <v>-</v>
          </cell>
          <cell r="AY361" t="str">
            <v>Yes</v>
          </cell>
          <cell r="AZ361" t="str">
            <v>Yes</v>
          </cell>
          <cell r="BA361" t="str">
            <v>-</v>
          </cell>
          <cell r="BB361" t="str">
            <v>-</v>
          </cell>
          <cell r="BC361" t="str">
            <v>-</v>
          </cell>
          <cell r="BD361" t="str">
            <v>270</v>
          </cell>
          <cell r="BE361" t="str">
            <v>4</v>
          </cell>
          <cell r="BF361">
            <v>7.0875000000000004</v>
          </cell>
          <cell r="BG361" t="str">
            <v>Bulk</v>
          </cell>
          <cell r="BH361" t="str">
            <v>-</v>
          </cell>
          <cell r="BI361" t="str">
            <v>-</v>
          </cell>
          <cell r="BJ361" t="str">
            <v>-</v>
          </cell>
          <cell r="BK361" t="str">
            <v>-</v>
          </cell>
          <cell r="BL361" t="str">
            <v>-</v>
          </cell>
          <cell r="BM361" t="str">
            <v>-</v>
          </cell>
          <cell r="BN361" t="str">
            <v>-</v>
          </cell>
          <cell r="BO361" t="str">
            <v>-</v>
          </cell>
          <cell r="BP361" t="str">
            <v>ACT</v>
          </cell>
        </row>
        <row r="362">
          <cell r="B362">
            <v>10000097745</v>
          </cell>
          <cell r="C362" t="str">
            <v>AdvancePierre™</v>
          </cell>
          <cell r="D362" t="str">
            <v>-</v>
          </cell>
          <cell r="E362">
            <v>130</v>
          </cell>
          <cell r="F362" t="str">
            <v>AdvancePierre™ Fully Cooked Whole Grain Breaded Country Fried Beef Patties, 2.89 oz</v>
          </cell>
          <cell r="G362" t="str">
            <v>Breaded Beef Pattie, 2.9 oz.</v>
          </cell>
          <cell r="H362" t="str">
            <v>WG</v>
          </cell>
          <cell r="I362" t="str">
            <v>-</v>
          </cell>
          <cell r="J362" t="str">
            <v/>
          </cell>
          <cell r="K362">
            <v>9.43</v>
          </cell>
          <cell r="L362">
            <v>52</v>
          </cell>
          <cell r="M362" t="str">
            <v>1 Piece</v>
          </cell>
          <cell r="N362">
            <v>1.5</v>
          </cell>
          <cell r="O362">
            <v>0.75</v>
          </cell>
          <cell r="P362" t="str">
            <v>-</v>
          </cell>
          <cell r="Q362" t="str">
            <v>260</v>
          </cell>
          <cell r="R362" t="str">
            <v>18</v>
          </cell>
          <cell r="S362" t="str">
            <v>5</v>
          </cell>
          <cell r="T362" t="str">
            <v>240</v>
          </cell>
          <cell r="U362" t="str">
            <v>15</v>
          </cell>
          <cell r="V362" t="str">
            <v>11</v>
          </cell>
          <cell r="W362" t="str">
            <v>160</v>
          </cell>
          <cell r="X362" t="str">
            <v>0</v>
          </cell>
          <cell r="Y362" t="str">
            <v>30</v>
          </cell>
          <cell r="Z362" t="str">
            <v>2</v>
          </cell>
          <cell r="AA362" t="str">
            <v>1</v>
          </cell>
          <cell r="AB362" t="str">
            <v>Yes</v>
          </cell>
          <cell r="AC362" t="str">
            <v>-</v>
          </cell>
          <cell r="AE362" t="str">
            <v>-</v>
          </cell>
          <cell r="AF362" t="str">
            <v>-</v>
          </cell>
          <cell r="AG362" t="str">
            <v>-</v>
          </cell>
          <cell r="AH362" t="str">
            <v>-</v>
          </cell>
          <cell r="AI362" t="str">
            <v>-</v>
          </cell>
          <cell r="AK362" t="str">
            <v>-</v>
          </cell>
          <cell r="AL362" t="str">
            <v>-</v>
          </cell>
          <cell r="AM362" t="str">
            <v>CL</v>
          </cell>
          <cell r="AN362" t="str">
            <v>-</v>
          </cell>
          <cell r="AO362" t="str">
            <v>-</v>
          </cell>
          <cell r="AP362" t="str">
            <v>-</v>
          </cell>
          <cell r="AQ362" t="str">
            <v>-</v>
          </cell>
          <cell r="AR362" t="str">
            <v>-</v>
          </cell>
          <cell r="AS362" t="str">
            <v>-</v>
          </cell>
          <cell r="AT362" t="str">
            <v>No</v>
          </cell>
          <cell r="AU362" t="str">
            <v>-</v>
          </cell>
          <cell r="AV362" t="str">
            <v>Yes</v>
          </cell>
          <cell r="AW362" t="str">
            <v>-</v>
          </cell>
          <cell r="AX362" t="str">
            <v>-</v>
          </cell>
          <cell r="AY362" t="str">
            <v>Yes</v>
          </cell>
          <cell r="AZ362" t="str">
            <v>-</v>
          </cell>
          <cell r="BA362" t="str">
            <v>-</v>
          </cell>
          <cell r="BB362" t="str">
            <v>-</v>
          </cell>
          <cell r="BC362" t="str">
            <v>-</v>
          </cell>
          <cell r="BD362" t="str">
            <v>455</v>
          </cell>
          <cell r="BE362" t="str">
            <v>2</v>
          </cell>
          <cell r="BF362">
            <v>4.7149999999999999</v>
          </cell>
          <cell r="BG362" t="str">
            <v>Bulk</v>
          </cell>
          <cell r="BH362" t="str">
            <v>-</v>
          </cell>
          <cell r="BI362" t="str">
            <v>-</v>
          </cell>
          <cell r="BJ362" t="str">
            <v>-</v>
          </cell>
          <cell r="BK362" t="str">
            <v>-</v>
          </cell>
          <cell r="BL362" t="str">
            <v>-</v>
          </cell>
          <cell r="BM362" t="str">
            <v>-</v>
          </cell>
          <cell r="BN362" t="str">
            <v>-</v>
          </cell>
          <cell r="BO362" t="str">
            <v>-</v>
          </cell>
          <cell r="BP362" t="str">
            <v>DNB SY20-21</v>
          </cell>
        </row>
        <row r="363">
          <cell r="B363">
            <v>10000019219</v>
          </cell>
          <cell r="C363" t="str">
            <v>AdvancePierre™</v>
          </cell>
          <cell r="D363" t="str">
            <v>-</v>
          </cell>
          <cell r="E363">
            <v>130</v>
          </cell>
          <cell r="F363" t="str">
            <v>AdvancePierre™ Fully Cooked Whole Grain Breaded Country Fried Beef Patties, 2.89 oz</v>
          </cell>
          <cell r="G363" t="str">
            <v>Breaded Beef Pattie, 2.9 oz.</v>
          </cell>
          <cell r="H363" t="str">
            <v>WG</v>
          </cell>
          <cell r="I363" t="str">
            <v>-</v>
          </cell>
          <cell r="J363" t="str">
            <v/>
          </cell>
          <cell r="K363">
            <v>9.43</v>
          </cell>
          <cell r="L363">
            <v>52</v>
          </cell>
          <cell r="M363" t="str">
            <v>1 piece</v>
          </cell>
          <cell r="N363">
            <v>1.5</v>
          </cell>
          <cell r="O363">
            <v>0.75</v>
          </cell>
          <cell r="P363" t="str">
            <v>-</v>
          </cell>
          <cell r="Q363" t="str">
            <v>260</v>
          </cell>
          <cell r="R363" t="str">
            <v>18</v>
          </cell>
          <cell r="S363" t="str">
            <v>5</v>
          </cell>
          <cell r="T363" t="str">
            <v>240</v>
          </cell>
          <cell r="U363" t="str">
            <v>15</v>
          </cell>
          <cell r="V363" t="str">
            <v>11</v>
          </cell>
          <cell r="W363" t="str">
            <v>160</v>
          </cell>
          <cell r="X363" t="str">
            <v>0</v>
          </cell>
          <cell r="Y363" t="str">
            <v>30</v>
          </cell>
          <cell r="Z363" t="str">
            <v>2</v>
          </cell>
          <cell r="AA363" t="str">
            <v>1</v>
          </cell>
          <cell r="AB363" t="str">
            <v>Yes</v>
          </cell>
          <cell r="AC363" t="str">
            <v>-</v>
          </cell>
          <cell r="AE363" t="str">
            <v>-</v>
          </cell>
          <cell r="AF363" t="str">
            <v>-</v>
          </cell>
          <cell r="AG363" t="str">
            <v>-</v>
          </cell>
          <cell r="AH363" t="str">
            <v>-</v>
          </cell>
          <cell r="AI363" t="str">
            <v>-</v>
          </cell>
          <cell r="AK363" t="str">
            <v>-</v>
          </cell>
          <cell r="AL363" t="str">
            <v>-</v>
          </cell>
          <cell r="AM363" t="str">
            <v>CL</v>
          </cell>
          <cell r="AN363" t="str">
            <v>-</v>
          </cell>
          <cell r="AO363" t="str">
            <v>-</v>
          </cell>
          <cell r="AP363" t="str">
            <v>-</v>
          </cell>
          <cell r="AQ363" t="str">
            <v>-</v>
          </cell>
          <cell r="AR363" t="str">
            <v>-</v>
          </cell>
          <cell r="AS363" t="str">
            <v>-</v>
          </cell>
          <cell r="AT363" t="str">
            <v>No</v>
          </cell>
          <cell r="AU363" t="str">
            <v>-</v>
          </cell>
          <cell r="AV363" t="str">
            <v>Yes</v>
          </cell>
          <cell r="AW363" t="str">
            <v>-</v>
          </cell>
          <cell r="AX363" t="str">
            <v>-</v>
          </cell>
          <cell r="AY363" t="str">
            <v>Yes</v>
          </cell>
          <cell r="AZ363" t="str">
            <v>-</v>
          </cell>
          <cell r="BA363" t="str">
            <v>-</v>
          </cell>
          <cell r="BB363" t="str">
            <v>-</v>
          </cell>
          <cell r="BC363" t="str">
            <v>-</v>
          </cell>
          <cell r="BD363" t="str">
            <v>455</v>
          </cell>
          <cell r="BE363" t="str">
            <v>2</v>
          </cell>
          <cell r="BF363">
            <v>4.7149999999999999</v>
          </cell>
          <cell r="BG363" t="str">
            <v>Bulk</v>
          </cell>
          <cell r="BH363" t="str">
            <v>-</v>
          </cell>
          <cell r="BI363" t="str">
            <v>-</v>
          </cell>
          <cell r="BJ363" t="str">
            <v>-</v>
          </cell>
          <cell r="BK363" t="str">
            <v>-</v>
          </cell>
          <cell r="BL363" t="str">
            <v>-</v>
          </cell>
          <cell r="BM363" t="str">
            <v>-</v>
          </cell>
          <cell r="BN363" t="str">
            <v>-</v>
          </cell>
          <cell r="BO363" t="str">
            <v>-</v>
          </cell>
          <cell r="BP363" t="str">
            <v>DNB SY20-21</v>
          </cell>
        </row>
        <row r="364">
          <cell r="B364">
            <v>10154760928</v>
          </cell>
          <cell r="C364" t="str">
            <v>Tyson®</v>
          </cell>
          <cell r="D364" t="str">
            <v>-</v>
          </cell>
          <cell r="E364">
            <v>130</v>
          </cell>
          <cell r="F364" t="str">
            <v>Tyson® Unbreaded Patties with Foil Wrapper, 2.8 oz.</v>
          </cell>
          <cell r="G364" t="str">
            <v>Unbreaded Patties with Foil Wrapper, 2.8 oz.</v>
          </cell>
          <cell r="H364" t="str">
            <v>-</v>
          </cell>
          <cell r="I364" t="str">
            <v>White</v>
          </cell>
          <cell r="J364" t="str">
            <v/>
          </cell>
          <cell r="K364">
            <v>30.45</v>
          </cell>
          <cell r="L364">
            <v>174</v>
          </cell>
          <cell r="M364" t="str">
            <v>1 piece</v>
          </cell>
          <cell r="N364">
            <v>2</v>
          </cell>
          <cell r="O364" t="str">
            <v>-</v>
          </cell>
          <cell r="P364" t="str">
            <v>-</v>
          </cell>
          <cell r="Q364" t="str">
            <v>170</v>
          </cell>
          <cell r="R364" t="str">
            <v>11</v>
          </cell>
          <cell r="S364" t="str">
            <v>2.5</v>
          </cell>
          <cell r="T364" t="str">
            <v>240</v>
          </cell>
          <cell r="U364" t="str">
            <v>1</v>
          </cell>
          <cell r="V364" t="str">
            <v>17</v>
          </cell>
          <cell r="W364" t="str">
            <v>100</v>
          </cell>
          <cell r="X364" t="str">
            <v>0</v>
          </cell>
          <cell r="Y364" t="str">
            <v>60</v>
          </cell>
          <cell r="Z364" t="str">
            <v>0</v>
          </cell>
          <cell r="AA364" t="str">
            <v>0</v>
          </cell>
          <cell r="AB364" t="str">
            <v>Yes</v>
          </cell>
          <cell r="AC364" t="str">
            <v>-</v>
          </cell>
          <cell r="AE364" t="str">
            <v>-</v>
          </cell>
          <cell r="AF364" t="str">
            <v>-</v>
          </cell>
          <cell r="AG364" t="str">
            <v>-</v>
          </cell>
          <cell r="AH364" t="str">
            <v>-</v>
          </cell>
          <cell r="AI364" t="str">
            <v>-</v>
          </cell>
          <cell r="AK364" t="str">
            <v>-</v>
          </cell>
          <cell r="AL364" t="str">
            <v>-</v>
          </cell>
          <cell r="AM364" t="str">
            <v>SUB</v>
          </cell>
          <cell r="AN364" t="str">
            <v>-</v>
          </cell>
          <cell r="AO364" t="str">
            <v>-</v>
          </cell>
          <cell r="AP364" t="str">
            <v>-</v>
          </cell>
          <cell r="AQ364" t="str">
            <v>-</v>
          </cell>
          <cell r="AR364" t="str">
            <v>-</v>
          </cell>
          <cell r="AS364" t="str">
            <v>-</v>
          </cell>
          <cell r="AT364" t="str">
            <v>Yes</v>
          </cell>
          <cell r="AU364" t="str">
            <v>-</v>
          </cell>
          <cell r="AV364" t="str">
            <v>-</v>
          </cell>
          <cell r="AW364" t="str">
            <v>-</v>
          </cell>
          <cell r="AX364" t="str">
            <v>-</v>
          </cell>
          <cell r="AY364" t="str">
            <v>-</v>
          </cell>
          <cell r="AZ364" t="str">
            <v>-</v>
          </cell>
          <cell r="BA364" t="str">
            <v>Yes</v>
          </cell>
          <cell r="BB364" t="str">
            <v>-</v>
          </cell>
          <cell r="BC364" t="str">
            <v>-</v>
          </cell>
          <cell r="BD364" t="str">
            <v>365</v>
          </cell>
          <cell r="BE364" t="str">
            <v>4</v>
          </cell>
          <cell r="BF364">
            <v>7.6124999999999998</v>
          </cell>
          <cell r="BG364" t="str">
            <v>Bulk</v>
          </cell>
          <cell r="BH364" t="str">
            <v>Yes</v>
          </cell>
          <cell r="BI364" t="str">
            <v>Yes</v>
          </cell>
          <cell r="BJ364" t="str">
            <v>-</v>
          </cell>
          <cell r="BK364" t="str">
            <v>-</v>
          </cell>
          <cell r="BL364" t="str">
            <v>-</v>
          </cell>
          <cell r="BM364" t="str">
            <v>-</v>
          </cell>
          <cell r="BN364" t="str">
            <v>-</v>
          </cell>
          <cell r="BO364" t="str">
            <v>-</v>
          </cell>
          <cell r="BP364" t="str">
            <v>DNB SY21-22</v>
          </cell>
        </row>
        <row r="365">
          <cell r="B365">
            <v>10000013850</v>
          </cell>
          <cell r="C365" t="str">
            <v>Pierre®</v>
          </cell>
          <cell r="D365" t="str">
            <v>-</v>
          </cell>
          <cell r="E365">
            <v>130</v>
          </cell>
          <cell r="F365" t="str">
            <v>AdvancePierre™ Fully Cooked Pork Sausage Pattie, 1.21 oz</v>
          </cell>
          <cell r="G365" t="str">
            <v>Pork Sausage Pattie, 1.2 oz.</v>
          </cell>
          <cell r="H365" t="str">
            <v>-</v>
          </cell>
          <cell r="I365" t="str">
            <v>-</v>
          </cell>
          <cell r="J365" t="str">
            <v/>
          </cell>
          <cell r="K365">
            <v>18.75</v>
          </cell>
          <cell r="L365">
            <v>250</v>
          </cell>
          <cell r="M365" t="str">
            <v>1 piece</v>
          </cell>
          <cell r="N365">
            <v>1</v>
          </cell>
          <cell r="O365" t="str">
            <v>-</v>
          </cell>
          <cell r="P365" t="str">
            <v>-</v>
          </cell>
          <cell r="Q365" t="str">
            <v>80</v>
          </cell>
          <cell r="R365" t="str">
            <v>6</v>
          </cell>
          <cell r="S365" t="str">
            <v>2</v>
          </cell>
          <cell r="T365" t="str">
            <v>240</v>
          </cell>
          <cell r="U365" t="str">
            <v>1</v>
          </cell>
          <cell r="V365" t="str">
            <v>6</v>
          </cell>
          <cell r="W365" t="str">
            <v>50</v>
          </cell>
          <cell r="X365" t="str">
            <v>0</v>
          </cell>
          <cell r="Y365" t="str">
            <v>20</v>
          </cell>
          <cell r="Z365" t="str">
            <v>0</v>
          </cell>
          <cell r="AA365" t="str">
            <v>0</v>
          </cell>
          <cell r="AB365" t="str">
            <v>Yes</v>
          </cell>
          <cell r="AC365" t="str">
            <v>-</v>
          </cell>
          <cell r="AE365" t="str">
            <v>-</v>
          </cell>
          <cell r="AF365" t="str">
            <v>-</v>
          </cell>
          <cell r="AG365" t="str">
            <v>-</v>
          </cell>
          <cell r="AH365" t="str">
            <v>-</v>
          </cell>
          <cell r="AI365" t="str">
            <v>-</v>
          </cell>
          <cell r="AK365" t="str">
            <v>-</v>
          </cell>
          <cell r="AL365" t="str">
            <v>-</v>
          </cell>
          <cell r="AM365" t="str">
            <v>CL</v>
          </cell>
          <cell r="AN365">
            <v>10000025446</v>
          </cell>
          <cell r="AO365" t="str">
            <v>-</v>
          </cell>
          <cell r="AP365" t="str">
            <v>-</v>
          </cell>
          <cell r="AQ365" t="str">
            <v>-</v>
          </cell>
          <cell r="AR365" t="str">
            <v>-</v>
          </cell>
          <cell r="AS365" t="str">
            <v>Yes</v>
          </cell>
          <cell r="AT365" t="str">
            <v>No</v>
          </cell>
          <cell r="AU365" t="str">
            <v>-</v>
          </cell>
          <cell r="AV365" t="str">
            <v>-</v>
          </cell>
          <cell r="AW365" t="str">
            <v>-</v>
          </cell>
          <cell r="AX365" t="str">
            <v>-</v>
          </cell>
          <cell r="AY365" t="str">
            <v>-</v>
          </cell>
          <cell r="AZ365" t="str">
            <v>-</v>
          </cell>
          <cell r="BA365" t="str">
            <v>-</v>
          </cell>
          <cell r="BB365" t="str">
            <v>-</v>
          </cell>
          <cell r="BC365" t="str">
            <v>-</v>
          </cell>
          <cell r="BD365" t="str">
            <v>365</v>
          </cell>
          <cell r="BE365" t="str">
            <v>1</v>
          </cell>
          <cell r="BF365">
            <v>18.75</v>
          </cell>
          <cell r="BG365" t="str">
            <v>Bulk</v>
          </cell>
          <cell r="BH365" t="str">
            <v>-</v>
          </cell>
          <cell r="BI365" t="str">
            <v>-</v>
          </cell>
          <cell r="BJ365" t="str">
            <v>-</v>
          </cell>
          <cell r="BK365" t="str">
            <v>-</v>
          </cell>
          <cell r="BL365" t="str">
            <v>-</v>
          </cell>
          <cell r="BM365" t="str">
            <v>-</v>
          </cell>
          <cell r="BN365" t="str">
            <v>-</v>
          </cell>
          <cell r="BO365" t="str">
            <v>-</v>
          </cell>
          <cell r="BP365" t="str">
            <v>Deleted Fall 23</v>
          </cell>
        </row>
        <row r="366">
          <cell r="B366">
            <v>17033220928</v>
          </cell>
          <cell r="C366" t="str">
            <v>Tyson®</v>
          </cell>
          <cell r="D366" t="str">
            <v>-</v>
          </cell>
          <cell r="E366">
            <v>130</v>
          </cell>
          <cell r="F366" t="str">
            <v>Tyson® Fully Cooked, Whole Grain Breaded Homestyle Made With Whole Muscle Chicken Strips, 1.5 oz.</v>
          </cell>
          <cell r="G366" t="str">
            <v>Whole Grain Breaded Homestyle MWWM Chicken Tenders, 1.50 oz.</v>
          </cell>
          <cell r="H366" t="str">
            <v>WG</v>
          </cell>
          <cell r="I366" t="str">
            <v>White</v>
          </cell>
          <cell r="J366" t="str">
            <v>100103W</v>
          </cell>
          <cell r="K366">
            <v>30.9</v>
          </cell>
          <cell r="L366">
            <v>110</v>
          </cell>
          <cell r="M366" t="str">
            <v>3 pieces</v>
          </cell>
          <cell r="N366">
            <v>2</v>
          </cell>
          <cell r="O366">
            <v>1</v>
          </cell>
          <cell r="P366" t="str">
            <v>-</v>
          </cell>
          <cell r="Q366" t="str">
            <v>280</v>
          </cell>
          <cell r="R366" t="str">
            <v>13</v>
          </cell>
          <cell r="S366" t="str">
            <v>2.5</v>
          </cell>
          <cell r="T366" t="str">
            <v>470</v>
          </cell>
          <cell r="U366" t="str">
            <v>16</v>
          </cell>
          <cell r="V366" t="str">
            <v>25</v>
          </cell>
          <cell r="W366" t="str">
            <v>120</v>
          </cell>
          <cell r="X366" t="str">
            <v>0</v>
          </cell>
          <cell r="Y366" t="str">
            <v>60</v>
          </cell>
          <cell r="Z366" t="str">
            <v>2</v>
          </cell>
          <cell r="AA366" t="str">
            <v>1</v>
          </cell>
          <cell r="AB366" t="str">
            <v>Yes</v>
          </cell>
          <cell r="AC366" t="str">
            <v>-</v>
          </cell>
          <cell r="AE366" t="str">
            <v>CSC</v>
          </cell>
          <cell r="AF366" t="str">
            <v>CSC</v>
          </cell>
          <cell r="AG366" t="str">
            <v>CSC</v>
          </cell>
          <cell r="AH366" t="str">
            <v>CSC</v>
          </cell>
          <cell r="AI366" t="str">
            <v>CSC</v>
          </cell>
          <cell r="AJ366" t="str">
            <v>CSC</v>
          </cell>
          <cell r="AK366">
            <v>10</v>
          </cell>
          <cell r="AL366">
            <v>10</v>
          </cell>
          <cell r="AM366" t="str">
            <v>SUB</v>
          </cell>
          <cell r="AN366" t="str">
            <v>-</v>
          </cell>
          <cell r="AO366" t="str">
            <v>-</v>
          </cell>
          <cell r="AP366" t="str">
            <v>-</v>
          </cell>
          <cell r="AQ366" t="str">
            <v>Yes</v>
          </cell>
          <cell r="AR366" t="str">
            <v>Yes</v>
          </cell>
          <cell r="AS366" t="str">
            <v>Yes</v>
          </cell>
          <cell r="AT366" t="str">
            <v>Yes</v>
          </cell>
          <cell r="AU366" t="str">
            <v>-</v>
          </cell>
          <cell r="AV366" t="str">
            <v>-</v>
          </cell>
          <cell r="AW366" t="str">
            <v>-</v>
          </cell>
          <cell r="AX366" t="str">
            <v>-</v>
          </cell>
          <cell r="AY366" t="str">
            <v>Yes</v>
          </cell>
          <cell r="AZ366" t="str">
            <v>Yes</v>
          </cell>
          <cell r="BA366" t="str">
            <v>-</v>
          </cell>
          <cell r="BB366" t="str">
            <v>-</v>
          </cell>
          <cell r="BC366" t="str">
            <v>-</v>
          </cell>
          <cell r="BD366" t="str">
            <v>365</v>
          </cell>
          <cell r="BE366" t="str">
            <v>6</v>
          </cell>
          <cell r="BF366">
            <v>5.1499999999999995</v>
          </cell>
          <cell r="BG366" t="str">
            <v>Bulk</v>
          </cell>
          <cell r="BH366" t="str">
            <v>Yes</v>
          </cell>
          <cell r="BI366" t="str">
            <v>Yes</v>
          </cell>
          <cell r="BJ366" t="str">
            <v>Yes</v>
          </cell>
          <cell r="BK366" t="str">
            <v>Yes</v>
          </cell>
          <cell r="BL366" t="str">
            <v>Yes</v>
          </cell>
          <cell r="BM366" t="str">
            <v>Yes</v>
          </cell>
          <cell r="BN366" t="str">
            <v>Yes</v>
          </cell>
          <cell r="BO366" t="str">
            <v>Yes</v>
          </cell>
          <cell r="BP366" t="str">
            <v>ACT</v>
          </cell>
        </row>
        <row r="367">
          <cell r="B367">
            <v>10000009685</v>
          </cell>
          <cell r="C367" t="str">
            <v>Pierre®</v>
          </cell>
          <cell r="D367" t="str">
            <v>-</v>
          </cell>
          <cell r="E367">
            <v>130</v>
          </cell>
          <cell r="F367" t="str">
            <v>AdvancePierre™ Fully Cooked Beef Sausage Pattie, 1.21 oz</v>
          </cell>
          <cell r="G367" t="str">
            <v>Beef Sausage Pattie, 1.2 oz.</v>
          </cell>
          <cell r="H367" t="str">
            <v>-</v>
          </cell>
          <cell r="I367" t="str">
            <v>-</v>
          </cell>
          <cell r="J367" t="str">
            <v>100154 / 100155</v>
          </cell>
          <cell r="K367">
            <v>18.75</v>
          </cell>
          <cell r="L367">
            <v>250</v>
          </cell>
          <cell r="M367" t="str">
            <v>1 piece</v>
          </cell>
          <cell r="N367">
            <v>1</v>
          </cell>
          <cell r="O367" t="str">
            <v>-</v>
          </cell>
          <cell r="P367" t="str">
            <v>-</v>
          </cell>
          <cell r="Q367" t="str">
            <v>70</v>
          </cell>
          <cell r="R367" t="str">
            <v>4.5</v>
          </cell>
          <cell r="S367" t="str">
            <v>1.5</v>
          </cell>
          <cell r="T367" t="str">
            <v>240</v>
          </cell>
          <cell r="U367" t="str">
            <v>1</v>
          </cell>
          <cell r="V367" t="str">
            <v>6</v>
          </cell>
          <cell r="W367" t="str">
            <v>40</v>
          </cell>
          <cell r="X367" t="str">
            <v>0</v>
          </cell>
          <cell r="Y367" t="str">
            <v>20</v>
          </cell>
          <cell r="Z367" t="str">
            <v>0</v>
          </cell>
          <cell r="AA367" t="str">
            <v>0</v>
          </cell>
          <cell r="AB367" t="str">
            <v>Yes</v>
          </cell>
          <cell r="AC367" t="str">
            <v>-</v>
          </cell>
          <cell r="AE367" t="str">
            <v>-</v>
          </cell>
          <cell r="AF367" t="str">
            <v>-</v>
          </cell>
          <cell r="AG367" t="str">
            <v>-</v>
          </cell>
          <cell r="AH367" t="str">
            <v>-</v>
          </cell>
          <cell r="AI367" t="str">
            <v>-</v>
          </cell>
          <cell r="AK367" t="str">
            <v>-</v>
          </cell>
          <cell r="AL367" t="str">
            <v>-</v>
          </cell>
          <cell r="AM367" t="str">
            <v>CY</v>
          </cell>
          <cell r="AN367" t="str">
            <v>-</v>
          </cell>
          <cell r="AO367" t="str">
            <v>-</v>
          </cell>
          <cell r="AP367" t="str">
            <v>-</v>
          </cell>
          <cell r="AQ367" t="str">
            <v>-</v>
          </cell>
          <cell r="AR367" t="str">
            <v>-</v>
          </cell>
          <cell r="AS367" t="str">
            <v>Yes</v>
          </cell>
          <cell r="AT367" t="str">
            <v>Yes</v>
          </cell>
          <cell r="AU367" t="str">
            <v>-</v>
          </cell>
          <cell r="AV367" t="str">
            <v>-</v>
          </cell>
          <cell r="AW367" t="str">
            <v>-</v>
          </cell>
          <cell r="AX367" t="str">
            <v>-</v>
          </cell>
          <cell r="AY367" t="str">
            <v>-</v>
          </cell>
          <cell r="AZ367" t="str">
            <v>-</v>
          </cell>
          <cell r="BA367" t="str">
            <v>-</v>
          </cell>
          <cell r="BB367" t="str">
            <v>-</v>
          </cell>
          <cell r="BC367" t="str">
            <v>-</v>
          </cell>
          <cell r="BD367" t="str">
            <v>455</v>
          </cell>
          <cell r="BE367" t="str">
            <v>1</v>
          </cell>
          <cell r="BF367">
            <v>18.75</v>
          </cell>
          <cell r="BG367" t="str">
            <v>Bulk</v>
          </cell>
          <cell r="BH367" t="str">
            <v>-</v>
          </cell>
          <cell r="BI367" t="str">
            <v>-</v>
          </cell>
          <cell r="BJ367" t="str">
            <v>-</v>
          </cell>
          <cell r="BK367" t="str">
            <v>-</v>
          </cell>
          <cell r="BL367" t="str">
            <v>-</v>
          </cell>
          <cell r="BM367" t="str">
            <v>-</v>
          </cell>
          <cell r="BN367" t="str">
            <v>-</v>
          </cell>
          <cell r="BO367" t="str">
            <v>-</v>
          </cell>
          <cell r="BP367" t="str">
            <v>DNB SY22-23</v>
          </cell>
        </row>
        <row r="368">
          <cell r="B368">
            <v>10000036458</v>
          </cell>
          <cell r="C368" t="str">
            <v>AdvancePierre™</v>
          </cell>
          <cell r="D368" t="str">
            <v>-</v>
          </cell>
          <cell r="E368">
            <v>130</v>
          </cell>
          <cell r="F368" t="str">
            <v>AdvancePierre™ Fully Cooked Individually Wrapped Loaded Cheeseburger Mini Twin Sandwiches, 4.86 oz.</v>
          </cell>
          <cell r="G368" t="str">
            <v>IW Loaded Cheeseburger Mini Twin Sandwiches, 4.86 oz.</v>
          </cell>
          <cell r="H368" t="str">
            <v>WG</v>
          </cell>
          <cell r="I368" t="str">
            <v>-</v>
          </cell>
          <cell r="J368" t="str">
            <v/>
          </cell>
          <cell r="K368">
            <v>24.3</v>
          </cell>
          <cell r="L368">
            <v>80</v>
          </cell>
          <cell r="M368" t="str">
            <v>2 Mini Sandwiches</v>
          </cell>
          <cell r="N368">
            <v>2</v>
          </cell>
          <cell r="O368">
            <v>2</v>
          </cell>
          <cell r="P368" t="str">
            <v>-</v>
          </cell>
          <cell r="Q368" t="str">
            <v>160</v>
          </cell>
          <cell r="R368" t="str">
            <v>6</v>
          </cell>
          <cell r="S368" t="str">
            <v>2.5</v>
          </cell>
          <cell r="T368" t="str">
            <v>240</v>
          </cell>
          <cell r="U368" t="str">
            <v>20</v>
          </cell>
          <cell r="V368" t="str">
            <v>8</v>
          </cell>
          <cell r="W368" t="str">
            <v>50</v>
          </cell>
          <cell r="X368" t="str">
            <v>0</v>
          </cell>
          <cell r="Y368" t="str">
            <v>15</v>
          </cell>
          <cell r="Z368" t="str">
            <v>2</v>
          </cell>
          <cell r="AA368" t="str">
            <v>5</v>
          </cell>
          <cell r="AB368" t="str">
            <v>Yes</v>
          </cell>
          <cell r="AC368" t="str">
            <v>KTKA</v>
          </cell>
          <cell r="AE368" t="str">
            <v>-</v>
          </cell>
          <cell r="AF368" t="str">
            <v>-</v>
          </cell>
          <cell r="AG368" t="str">
            <v>-</v>
          </cell>
          <cell r="AH368" t="str">
            <v>-</v>
          </cell>
          <cell r="AI368" t="str">
            <v>-</v>
          </cell>
          <cell r="AK368" t="str">
            <v>-</v>
          </cell>
          <cell r="AL368" t="str">
            <v>-</v>
          </cell>
          <cell r="AM368" t="str">
            <v>CY</v>
          </cell>
          <cell r="AN368">
            <v>10000037342</v>
          </cell>
          <cell r="AO368" t="str">
            <v>-</v>
          </cell>
          <cell r="AP368" t="str">
            <v>-</v>
          </cell>
          <cell r="AQ368" t="str">
            <v>-</v>
          </cell>
          <cell r="AR368" t="str">
            <v>-</v>
          </cell>
          <cell r="AS368" t="str">
            <v>-</v>
          </cell>
          <cell r="AT368" t="str">
            <v>Yes</v>
          </cell>
          <cell r="AU368" t="str">
            <v>-</v>
          </cell>
          <cell r="AV368" t="str">
            <v>-</v>
          </cell>
          <cell r="AW368" t="str">
            <v>-</v>
          </cell>
          <cell r="AX368" t="str">
            <v>Yes</v>
          </cell>
          <cell r="AY368" t="str">
            <v>Yes</v>
          </cell>
          <cell r="AZ368" t="str">
            <v>-</v>
          </cell>
          <cell r="BA368" t="str">
            <v>-</v>
          </cell>
          <cell r="BB368" t="str">
            <v>-</v>
          </cell>
          <cell r="BC368" t="str">
            <v>-</v>
          </cell>
          <cell r="BD368" t="str">
            <v>270</v>
          </cell>
          <cell r="BE368" t="str">
            <v>80</v>
          </cell>
          <cell r="BF368">
            <v>0.30375000000000002</v>
          </cell>
          <cell r="BG368" t="str">
            <v>IW</v>
          </cell>
          <cell r="BH368" t="str">
            <v>-</v>
          </cell>
          <cell r="BI368" t="str">
            <v>-</v>
          </cell>
          <cell r="BJ368" t="str">
            <v>-</v>
          </cell>
          <cell r="BK368" t="str">
            <v>Yes</v>
          </cell>
          <cell r="BL368" t="str">
            <v>-</v>
          </cell>
          <cell r="BM368" t="str">
            <v>-</v>
          </cell>
          <cell r="BN368" t="str">
            <v>-</v>
          </cell>
          <cell r="BO368" t="str">
            <v>-</v>
          </cell>
          <cell r="BP368" t="str">
            <v>DNB SY22-23</v>
          </cell>
        </row>
        <row r="369">
          <cell r="B369">
            <v>10055670928</v>
          </cell>
          <cell r="C369" t="str">
            <v>Tyson®</v>
          </cell>
          <cell r="D369" t="str">
            <v>-</v>
          </cell>
          <cell r="E369">
            <v>130</v>
          </cell>
          <cell r="F369" t="str">
            <v>Tyson® Fully Cooked, Whole Grain Breaded Hot 'N Spicy Chicken Patties, 3.26 oz.</v>
          </cell>
          <cell r="G369" t="str">
            <v>Whole Grain Breaded Hot 'N Spicy Chicken Patties, 3.26 oz.</v>
          </cell>
          <cell r="H369" t="str">
            <v>WG</v>
          </cell>
          <cell r="I369" t="str">
            <v>W/D</v>
          </cell>
          <cell r="J369" t="str">
            <v>100103 W/D</v>
          </cell>
          <cell r="K369">
            <v>30.28</v>
          </cell>
          <cell r="L369">
            <v>148</v>
          </cell>
          <cell r="M369" t="str">
            <v>1 piece</v>
          </cell>
          <cell r="N369">
            <v>2</v>
          </cell>
          <cell r="O369">
            <v>0.75</v>
          </cell>
          <cell r="P369" t="str">
            <v>-</v>
          </cell>
          <cell r="Q369" t="str">
            <v>210</v>
          </cell>
          <cell r="R369" t="str">
            <v>11</v>
          </cell>
          <cell r="S369" t="str">
            <v>2.5</v>
          </cell>
          <cell r="T369" t="str">
            <v>470</v>
          </cell>
          <cell r="U369" t="str">
            <v>12</v>
          </cell>
          <cell r="V369" t="str">
            <v>15</v>
          </cell>
          <cell r="W369" t="str">
            <v>100</v>
          </cell>
          <cell r="X369" t="str">
            <v>0</v>
          </cell>
          <cell r="Y369" t="str">
            <v>55</v>
          </cell>
          <cell r="Z369" t="str">
            <v>1</v>
          </cell>
          <cell r="AA369" t="str">
            <v>0</v>
          </cell>
          <cell r="AB369" t="str">
            <v>Yes</v>
          </cell>
          <cell r="AC369" t="str">
            <v>-</v>
          </cell>
          <cell r="AE369" t="str">
            <v>-</v>
          </cell>
          <cell r="AF369" t="str">
            <v>-</v>
          </cell>
          <cell r="AG369" t="str">
            <v>-</v>
          </cell>
          <cell r="AH369" t="str">
            <v>-</v>
          </cell>
          <cell r="AI369" t="str">
            <v>-</v>
          </cell>
          <cell r="AJ369" t="str">
            <v>-</v>
          </cell>
          <cell r="AK369" t="str">
            <v>-</v>
          </cell>
          <cell r="AL369">
            <v>0</v>
          </cell>
          <cell r="AM369" t="str">
            <v>SUB</v>
          </cell>
          <cell r="AN369" t="str">
            <v>-</v>
          </cell>
          <cell r="AO369" t="str">
            <v>-</v>
          </cell>
          <cell r="AP369" t="str">
            <v>-</v>
          </cell>
          <cell r="AQ369" t="str">
            <v>Yes</v>
          </cell>
          <cell r="AR369" t="str">
            <v>Yes</v>
          </cell>
          <cell r="AS369" t="str">
            <v>Yes</v>
          </cell>
          <cell r="AT369" t="str">
            <v>Yes</v>
          </cell>
          <cell r="AU369" t="str">
            <v>-</v>
          </cell>
          <cell r="AV369" t="str">
            <v>Yes</v>
          </cell>
          <cell r="AW369" t="str">
            <v>-</v>
          </cell>
          <cell r="AX369" t="str">
            <v>-</v>
          </cell>
          <cell r="AY369" t="str">
            <v>Yes</v>
          </cell>
          <cell r="AZ369" t="str">
            <v>Yes</v>
          </cell>
          <cell r="BA369" t="str">
            <v>-</v>
          </cell>
          <cell r="BB369" t="str">
            <v>-</v>
          </cell>
          <cell r="BC369" t="str">
            <v>-</v>
          </cell>
          <cell r="BD369" t="str">
            <v>270</v>
          </cell>
          <cell r="BE369" t="str">
            <v>4</v>
          </cell>
          <cell r="BF369">
            <v>7.57</v>
          </cell>
          <cell r="BG369" t="str">
            <v>Bulk</v>
          </cell>
          <cell r="BH369" t="str">
            <v>-</v>
          </cell>
          <cell r="BI369" t="str">
            <v>-</v>
          </cell>
          <cell r="BJ369" t="str">
            <v>-</v>
          </cell>
          <cell r="BK369" t="str">
            <v>-</v>
          </cell>
          <cell r="BL369" t="str">
            <v>-</v>
          </cell>
          <cell r="BM369" t="str">
            <v>-</v>
          </cell>
          <cell r="BN369" t="str">
            <v>-</v>
          </cell>
          <cell r="BO369" t="str">
            <v>-</v>
          </cell>
          <cell r="BP369" t="str">
            <v>ACT</v>
          </cell>
        </row>
        <row r="370">
          <cell r="B370">
            <v>10000075828</v>
          </cell>
          <cell r="C370" t="str">
            <v>SMARTSERVE(R)</v>
          </cell>
          <cell r="D370" t="str">
            <v>-</v>
          </cell>
          <cell r="E370">
            <v>130</v>
          </cell>
          <cell r="F370" t="str">
            <v>AdvancePierre™ Fully Cooked Glazed Chicken Breast Patties, 3.00 oz</v>
          </cell>
          <cell r="G370" t="str">
            <v>3-D Clazed Chicken Fillet, 3.0 oz.</v>
          </cell>
          <cell r="H370" t="str">
            <v>-</v>
          </cell>
          <cell r="I370" t="str">
            <v>White</v>
          </cell>
          <cell r="J370" t="str">
            <v/>
          </cell>
          <cell r="K370">
            <v>9.75</v>
          </cell>
          <cell r="L370">
            <v>52</v>
          </cell>
          <cell r="M370" t="str">
            <v>1 piece</v>
          </cell>
          <cell r="N370">
            <v>2.25</v>
          </cell>
          <cell r="O370" t="str">
            <v>-</v>
          </cell>
          <cell r="P370" t="str">
            <v>-</v>
          </cell>
          <cell r="Q370" t="str">
            <v>120</v>
          </cell>
          <cell r="R370" t="str">
            <v>6</v>
          </cell>
          <cell r="S370" t="str">
            <v>1.5</v>
          </cell>
          <cell r="T370" t="str">
            <v>230</v>
          </cell>
          <cell r="U370" t="str">
            <v>1</v>
          </cell>
          <cell r="V370" t="str">
            <v>15</v>
          </cell>
          <cell r="W370" t="str">
            <v>50</v>
          </cell>
          <cell r="X370" t="str">
            <v>0</v>
          </cell>
          <cell r="Y370" t="str">
            <v>35</v>
          </cell>
          <cell r="Z370" t="str">
            <v>1</v>
          </cell>
          <cell r="AA370" t="str">
            <v>0</v>
          </cell>
          <cell r="AB370" t="str">
            <v>Yes</v>
          </cell>
          <cell r="AC370" t="str">
            <v>-</v>
          </cell>
          <cell r="AE370" t="str">
            <v>-</v>
          </cell>
          <cell r="AF370" t="str">
            <v>-</v>
          </cell>
          <cell r="AG370" t="str">
            <v>-</v>
          </cell>
          <cell r="AH370" t="str">
            <v>-</v>
          </cell>
          <cell r="AI370" t="str">
            <v>-</v>
          </cell>
          <cell r="AK370" t="str">
            <v>-</v>
          </cell>
          <cell r="AL370" t="str">
            <v>-</v>
          </cell>
          <cell r="AM370" t="str">
            <v>CL</v>
          </cell>
          <cell r="AN370" t="str">
            <v>-</v>
          </cell>
          <cell r="AO370" t="str">
            <v>-</v>
          </cell>
          <cell r="AP370" t="str">
            <v>-</v>
          </cell>
          <cell r="AQ370" t="str">
            <v>-</v>
          </cell>
          <cell r="AR370" t="str">
            <v>-</v>
          </cell>
          <cell r="AS370" t="str">
            <v>-</v>
          </cell>
          <cell r="AT370" t="str">
            <v>Yes</v>
          </cell>
          <cell r="AU370" t="str">
            <v>-</v>
          </cell>
          <cell r="AV370" t="str">
            <v>Yes</v>
          </cell>
          <cell r="AW370" t="str">
            <v>-</v>
          </cell>
          <cell r="AX370" t="str">
            <v>-</v>
          </cell>
          <cell r="AY370" t="str">
            <v>-</v>
          </cell>
          <cell r="AZ370" t="str">
            <v>-</v>
          </cell>
          <cell r="BA370" t="str">
            <v>-</v>
          </cell>
          <cell r="BB370" t="str">
            <v>-</v>
          </cell>
          <cell r="BC370" t="str">
            <v>-</v>
          </cell>
          <cell r="BD370" t="str">
            <v>455</v>
          </cell>
          <cell r="BE370" t="str">
            <v>1</v>
          </cell>
          <cell r="BF370">
            <v>9.75</v>
          </cell>
          <cell r="BG370" t="str">
            <v>Bulk</v>
          </cell>
          <cell r="BH370" t="str">
            <v>-</v>
          </cell>
          <cell r="BI370" t="str">
            <v>-</v>
          </cell>
          <cell r="BJ370" t="str">
            <v>-</v>
          </cell>
          <cell r="BK370" t="str">
            <v>-</v>
          </cell>
          <cell r="BL370" t="str">
            <v>-</v>
          </cell>
          <cell r="BM370" t="str">
            <v>-</v>
          </cell>
          <cell r="BN370" t="str">
            <v>-</v>
          </cell>
          <cell r="BO370" t="str">
            <v>-</v>
          </cell>
          <cell r="BP370" t="str">
            <v>DNB SY21-22</v>
          </cell>
        </row>
        <row r="371">
          <cell r="B371">
            <v>17031121120</v>
          </cell>
          <cell r="C371" t="str">
            <v xml:space="preserve">Bosco's® </v>
          </cell>
          <cell r="D371" t="str">
            <v>-</v>
          </cell>
          <cell r="E371">
            <v>130</v>
          </cell>
          <cell r="F371" t="str">
            <v>Bosco® Whole Grain Pepperoni &amp; Cheese Stuffed Breadsticks</v>
          </cell>
          <cell r="G371" t="str">
            <v>Pepperoni Stuffed Breadsticks, 1.55 oz.</v>
          </cell>
          <cell r="H371" t="str">
            <v>WG</v>
          </cell>
          <cell r="I371" t="str">
            <v>-</v>
          </cell>
          <cell r="J371">
            <v>110244</v>
          </cell>
          <cell r="K371">
            <v>13.9</v>
          </cell>
          <cell r="L371">
            <v>144</v>
          </cell>
          <cell r="M371" t="str">
            <v>1 stick</v>
          </cell>
          <cell r="N371">
            <v>0.5</v>
          </cell>
          <cell r="O371">
            <v>1</v>
          </cell>
          <cell r="P371" t="str">
            <v>-</v>
          </cell>
          <cell r="Q371" t="str">
            <v>120</v>
          </cell>
          <cell r="R371" t="str">
            <v>4.5</v>
          </cell>
          <cell r="S371" t="str">
            <v>2</v>
          </cell>
          <cell r="T371" t="str">
            <v>230</v>
          </cell>
          <cell r="U371" t="str">
            <v>14</v>
          </cell>
          <cell r="V371" t="str">
            <v>6</v>
          </cell>
          <cell r="W371" t="str">
            <v>40</v>
          </cell>
          <cell r="X371" t="str">
            <v>0</v>
          </cell>
          <cell r="Y371" t="str">
            <v>10</v>
          </cell>
          <cell r="Z371" t="str">
            <v>1</v>
          </cell>
          <cell r="AA371" t="str">
            <v>1</v>
          </cell>
          <cell r="AB371" t="str">
            <v/>
          </cell>
          <cell r="AC371" t="str">
            <v>-</v>
          </cell>
          <cell r="AE371" t="str">
            <v>-</v>
          </cell>
          <cell r="AF371" t="str">
            <v>CSC</v>
          </cell>
          <cell r="AG371" t="str">
            <v>CSC</v>
          </cell>
          <cell r="AH371" t="str">
            <v>CSC</v>
          </cell>
          <cell r="AI371" t="str">
            <v>-</v>
          </cell>
          <cell r="AK371" t="str">
            <v>-</v>
          </cell>
          <cell r="AL371" t="str">
            <v>-</v>
          </cell>
          <cell r="AM371" t="str">
            <v>SUB</v>
          </cell>
          <cell r="AN371" t="str">
            <v>-</v>
          </cell>
          <cell r="AO371" t="str">
            <v>-</v>
          </cell>
          <cell r="AP371" t="str">
            <v>-</v>
          </cell>
          <cell r="AQ371" t="str">
            <v>Yes</v>
          </cell>
          <cell r="AR371" t="str">
            <v>-</v>
          </cell>
          <cell r="AS371" t="str">
            <v>-</v>
          </cell>
          <cell r="AT371" t="str">
            <v>Yes</v>
          </cell>
          <cell r="AU371" t="str">
            <v>-</v>
          </cell>
          <cell r="AV371" t="str">
            <v>-</v>
          </cell>
          <cell r="AW371" t="str">
            <v>-</v>
          </cell>
          <cell r="AX371" t="str">
            <v>Yes</v>
          </cell>
          <cell r="AY371" t="str">
            <v>Yes</v>
          </cell>
          <cell r="AZ371" t="str">
            <v>-</v>
          </cell>
          <cell r="BA371" t="str">
            <v>-</v>
          </cell>
          <cell r="BB371" t="str">
            <v>-</v>
          </cell>
          <cell r="BC371" t="str">
            <v>-</v>
          </cell>
          <cell r="BD371" t="str">
            <v>365</v>
          </cell>
          <cell r="BE371" t="str">
            <v>4</v>
          </cell>
          <cell r="BF371">
            <v>3.4750000000000001</v>
          </cell>
          <cell r="BG371" t="str">
            <v>Bulk</v>
          </cell>
          <cell r="BH371" t="str">
            <v>-</v>
          </cell>
          <cell r="BI371" t="str">
            <v>Yes</v>
          </cell>
          <cell r="BJ371" t="str">
            <v>Yes</v>
          </cell>
          <cell r="BK371" t="str">
            <v>Yes</v>
          </cell>
          <cell r="BL371" t="str">
            <v>Yes</v>
          </cell>
          <cell r="BM371" t="str">
            <v>-</v>
          </cell>
          <cell r="BN371" t="str">
            <v>-</v>
          </cell>
          <cell r="BO371" t="str">
            <v>-</v>
          </cell>
          <cell r="BP371" t="str">
            <v>DNB SY23-24</v>
          </cell>
        </row>
        <row r="372">
          <cell r="B372">
            <v>17056721120</v>
          </cell>
          <cell r="C372" t="str">
            <v xml:space="preserve">Bosco's® </v>
          </cell>
          <cell r="D372" t="str">
            <v>-</v>
          </cell>
          <cell r="E372">
            <v>130</v>
          </cell>
          <cell r="F372" t="str">
            <v>Bosco® Whole Grain Pretzel Sticks Stuffed with Cheddar Cheese</v>
          </cell>
          <cell r="G372" t="str">
            <v>Pretzel Sticks Stuffed with Cheddar Cheese, 2.4 oz.</v>
          </cell>
          <cell r="H372" t="str">
            <v>WG</v>
          </cell>
          <cell r="I372" t="str">
            <v>-</v>
          </cell>
          <cell r="J372">
            <v>110244</v>
          </cell>
          <cell r="K372">
            <v>10.8</v>
          </cell>
          <cell r="L372">
            <v>72</v>
          </cell>
          <cell r="M372" t="str">
            <v>1 stick</v>
          </cell>
          <cell r="N372">
            <v>0.5</v>
          </cell>
          <cell r="O372">
            <v>2</v>
          </cell>
          <cell r="P372" t="str">
            <v>-</v>
          </cell>
          <cell r="Q372" t="str">
            <v>200</v>
          </cell>
          <cell r="R372" t="str">
            <v>7</v>
          </cell>
          <cell r="S372" t="str">
            <v>2</v>
          </cell>
          <cell r="T372" t="str">
            <v>230</v>
          </cell>
          <cell r="U372" t="str">
            <v>27</v>
          </cell>
          <cell r="V372" t="str">
            <v>7</v>
          </cell>
          <cell r="W372" t="str">
            <v>60</v>
          </cell>
          <cell r="X372" t="str">
            <v>0</v>
          </cell>
          <cell r="Y372" t="str">
            <v>10</v>
          </cell>
          <cell r="Z372" t="str">
            <v>3</v>
          </cell>
          <cell r="AA372" t="str">
            <v>3</v>
          </cell>
          <cell r="AB372" t="str">
            <v/>
          </cell>
          <cell r="AC372" t="str">
            <v>-</v>
          </cell>
          <cell r="AE372" t="str">
            <v>-</v>
          </cell>
          <cell r="AF372" t="str">
            <v>CSC</v>
          </cell>
          <cell r="AG372" t="str">
            <v>CSC</v>
          </cell>
          <cell r="AH372" t="str">
            <v>CSC</v>
          </cell>
          <cell r="AI372" t="str">
            <v>-</v>
          </cell>
          <cell r="AK372" t="str">
            <v>-</v>
          </cell>
          <cell r="AL372" t="str">
            <v>-</v>
          </cell>
          <cell r="AM372" t="str">
            <v>SUB</v>
          </cell>
          <cell r="AN372" t="str">
            <v>-</v>
          </cell>
          <cell r="AO372" t="str">
            <v>SS</v>
          </cell>
          <cell r="AP372" t="str">
            <v>-</v>
          </cell>
          <cell r="AQ372" t="str">
            <v>-</v>
          </cell>
          <cell r="AR372" t="str">
            <v>Yes</v>
          </cell>
          <cell r="AS372" t="str">
            <v>-</v>
          </cell>
          <cell r="AT372" t="str">
            <v>Yes</v>
          </cell>
          <cell r="AU372" t="str">
            <v>-</v>
          </cell>
          <cell r="AV372" t="str">
            <v>-</v>
          </cell>
          <cell r="AW372" t="str">
            <v>-</v>
          </cell>
          <cell r="AX372" t="str">
            <v>Yes</v>
          </cell>
          <cell r="AY372" t="str">
            <v>Yes</v>
          </cell>
          <cell r="AZ372" t="str">
            <v>-</v>
          </cell>
          <cell r="BA372" t="str">
            <v>-</v>
          </cell>
          <cell r="BB372" t="str">
            <v>-</v>
          </cell>
          <cell r="BC372" t="str">
            <v>-</v>
          </cell>
          <cell r="BD372" t="str">
            <v>270</v>
          </cell>
          <cell r="BE372" t="str">
            <v>1</v>
          </cell>
          <cell r="BF372">
            <v>10.8</v>
          </cell>
          <cell r="BG372" t="str">
            <v>Bulk</v>
          </cell>
          <cell r="BH372" t="str">
            <v>Yes</v>
          </cell>
          <cell r="BI372" t="str">
            <v>Yes</v>
          </cell>
          <cell r="BJ372" t="str">
            <v>Yes</v>
          </cell>
          <cell r="BK372" t="str">
            <v>Yes</v>
          </cell>
          <cell r="BL372" t="str">
            <v>-</v>
          </cell>
          <cell r="BM372" t="str">
            <v>-</v>
          </cell>
          <cell r="BN372" t="str">
            <v>-</v>
          </cell>
          <cell r="BO372" t="str">
            <v>-</v>
          </cell>
          <cell r="BP372" t="str">
            <v>DNB SY23-24</v>
          </cell>
        </row>
        <row r="373">
          <cell r="B373">
            <v>16660000928</v>
          </cell>
          <cell r="C373" t="str">
            <v>Tyson®</v>
          </cell>
          <cell r="D373" t="str">
            <v>ProPortion®</v>
          </cell>
          <cell r="E373">
            <v>130</v>
          </cell>
          <cell r="F373" t="str">
            <v>Tyson® Fully Cooked, Whole Grain Breaded Traditional ProPortion® Bone-In Chicken</v>
          </cell>
          <cell r="G373" t="str">
            <v>Whole Grain Breaded Traditional ProPortion® Bone-In Chicken</v>
          </cell>
          <cell r="H373" t="str">
            <v>WG</v>
          </cell>
          <cell r="I373" t="str">
            <v>W/D</v>
          </cell>
          <cell r="J373" t="str">
            <v>100103 W/D</v>
          </cell>
          <cell r="K373">
            <v>29.64</v>
          </cell>
          <cell r="L373" t="str">
            <v>57-100, avg 82</v>
          </cell>
          <cell r="M373" t="str">
            <v>1 piece</v>
          </cell>
          <cell r="N373" t="str">
            <v>Varies</v>
          </cell>
          <cell r="O373" t="str">
            <v>Varies</v>
          </cell>
          <cell r="P373" t="str">
            <v>-</v>
          </cell>
          <cell r="Q373" t="str">
            <v>190</v>
          </cell>
          <cell r="R373" t="str">
            <v>11</v>
          </cell>
          <cell r="S373" t="str">
            <v>2.5</v>
          </cell>
          <cell r="T373" t="str">
            <v>470</v>
          </cell>
          <cell r="U373" t="str">
            <v>6</v>
          </cell>
          <cell r="V373" t="str">
            <v>16</v>
          </cell>
          <cell r="W373" t="str">
            <v>0</v>
          </cell>
          <cell r="X373" t="str">
            <v>0</v>
          </cell>
          <cell r="Y373" t="str">
            <v>1</v>
          </cell>
          <cell r="Z373" t="str">
            <v>1</v>
          </cell>
          <cell r="AA373" t="str">
            <v/>
          </cell>
          <cell r="AB373" t="str">
            <v>-</v>
          </cell>
          <cell r="AC373" t="str">
            <v>-</v>
          </cell>
          <cell r="AE373" t="str">
            <v>CSC</v>
          </cell>
          <cell r="AF373" t="str">
            <v>-</v>
          </cell>
          <cell r="AG373" t="str">
            <v>-</v>
          </cell>
          <cell r="AH373" t="str">
            <v>-</v>
          </cell>
          <cell r="AI373" t="str">
            <v>-</v>
          </cell>
          <cell r="AJ373" t="str">
            <v>-</v>
          </cell>
          <cell r="AK373" t="str">
            <v>-</v>
          </cell>
          <cell r="AL373">
            <v>0</v>
          </cell>
          <cell r="AM373" t="str">
            <v>SUB</v>
          </cell>
          <cell r="AN373" t="str">
            <v>-</v>
          </cell>
          <cell r="AO373" t="str">
            <v>-</v>
          </cell>
          <cell r="AP373" t="str">
            <v>-</v>
          </cell>
          <cell r="AQ373" t="str">
            <v>Yes</v>
          </cell>
          <cell r="AR373" t="str">
            <v>Yes</v>
          </cell>
          <cell r="AS373" t="str">
            <v>Yes</v>
          </cell>
          <cell r="AT373" t="str">
            <v>Yes</v>
          </cell>
          <cell r="AU373" t="str">
            <v>CRAU</v>
          </cell>
          <cell r="AV373" t="str">
            <v>-</v>
          </cell>
          <cell r="AW373" t="str">
            <v>-</v>
          </cell>
          <cell r="AX373" t="str">
            <v>-</v>
          </cell>
          <cell r="AY373" t="str">
            <v>Yes</v>
          </cell>
          <cell r="AZ373" t="str">
            <v>Yes</v>
          </cell>
          <cell r="BA373" t="str">
            <v>-</v>
          </cell>
          <cell r="BB373" t="str">
            <v>-</v>
          </cell>
          <cell r="BC373" t="str">
            <v>-</v>
          </cell>
          <cell r="BD373" t="str">
            <v>365</v>
          </cell>
          <cell r="BE373" t="str">
            <v>4</v>
          </cell>
          <cell r="BF373">
            <v>7.41</v>
          </cell>
          <cell r="BG373" t="str">
            <v>Bulk</v>
          </cell>
          <cell r="BH373" t="str">
            <v>Yes</v>
          </cell>
          <cell r="BI373" t="str">
            <v>Yes</v>
          </cell>
          <cell r="BJ373" t="str">
            <v>Yes</v>
          </cell>
          <cell r="BK373" t="str">
            <v>Yes</v>
          </cell>
          <cell r="BL373" t="str">
            <v>Yes</v>
          </cell>
          <cell r="BM373" t="str">
            <v>Yes</v>
          </cell>
          <cell r="BN373" t="str">
            <v>Yes</v>
          </cell>
          <cell r="BO373" t="str">
            <v>Yes</v>
          </cell>
          <cell r="BP373" t="str">
            <v>ACT</v>
          </cell>
        </row>
        <row r="374">
          <cell r="B374">
            <v>10000014500</v>
          </cell>
          <cell r="C374" t="str">
            <v>AdvancePierre™</v>
          </cell>
          <cell r="D374" t="str">
            <v>The Pub Steak Brgr Original</v>
          </cell>
          <cell r="E374">
            <v>130</v>
          </cell>
          <cell r="F374" t="str">
            <v>AdvancePierre™ The Pub Steak Burger® Fully Cooked Flame Grilled Mini Beef Steak Burger 1.21 oz</v>
          </cell>
          <cell r="G374" t="str">
            <v>Flame Grilled Mini Beef Burger, 1.2 oz.</v>
          </cell>
          <cell r="H374" t="str">
            <v>-</v>
          </cell>
          <cell r="I374" t="str">
            <v>-</v>
          </cell>
          <cell r="J374" t="str">
            <v/>
          </cell>
          <cell r="K374">
            <v>10.119999999999999</v>
          </cell>
          <cell r="L374">
            <v>135</v>
          </cell>
          <cell r="M374" t="str">
            <v>1 piece</v>
          </cell>
          <cell r="N374">
            <v>1</v>
          </cell>
          <cell r="O374" t="str">
            <v>-</v>
          </cell>
          <cell r="P374" t="str">
            <v>-</v>
          </cell>
          <cell r="Q374" t="str">
            <v>210</v>
          </cell>
          <cell r="R374" t="str">
            <v>17</v>
          </cell>
          <cell r="S374" t="str">
            <v>7</v>
          </cell>
          <cell r="T374" t="str">
            <v>230</v>
          </cell>
          <cell r="U374" t="str">
            <v>0</v>
          </cell>
          <cell r="V374" t="str">
            <v>13</v>
          </cell>
          <cell r="W374" t="str">
            <v>150</v>
          </cell>
          <cell r="X374" t="str">
            <v>0</v>
          </cell>
          <cell r="Y374" t="str">
            <v>55</v>
          </cell>
          <cell r="Z374" t="str">
            <v>0</v>
          </cell>
          <cell r="AA374" t="str">
            <v>0</v>
          </cell>
          <cell r="AB374" t="str">
            <v>Yes</v>
          </cell>
          <cell r="AC374" t="str">
            <v>-</v>
          </cell>
          <cell r="AE374" t="str">
            <v>-</v>
          </cell>
          <cell r="AF374" t="str">
            <v>-</v>
          </cell>
          <cell r="AG374" t="str">
            <v>-</v>
          </cell>
          <cell r="AH374" t="str">
            <v>-</v>
          </cell>
          <cell r="AI374" t="str">
            <v>-</v>
          </cell>
          <cell r="AK374" t="str">
            <v>-</v>
          </cell>
          <cell r="AL374" t="str">
            <v>-</v>
          </cell>
          <cell r="AM374" t="str">
            <v>CL</v>
          </cell>
          <cell r="AN374" t="str">
            <v>-</v>
          </cell>
          <cell r="AO374" t="str">
            <v>-</v>
          </cell>
          <cell r="AP374" t="str">
            <v>-</v>
          </cell>
          <cell r="AQ374" t="str">
            <v>-</v>
          </cell>
          <cell r="AR374" t="str">
            <v>-</v>
          </cell>
          <cell r="AS374" t="str">
            <v>-</v>
          </cell>
          <cell r="AT374" t="str">
            <v>No</v>
          </cell>
          <cell r="AU374" t="str">
            <v>-</v>
          </cell>
          <cell r="AV374" t="str">
            <v>-</v>
          </cell>
          <cell r="AW374" t="str">
            <v>-</v>
          </cell>
          <cell r="AX374" t="str">
            <v>-</v>
          </cell>
          <cell r="AY374" t="str">
            <v>-</v>
          </cell>
          <cell r="AZ374" t="str">
            <v>-</v>
          </cell>
          <cell r="BA374" t="str">
            <v>-</v>
          </cell>
          <cell r="BB374" t="str">
            <v>-</v>
          </cell>
          <cell r="BC374" t="str">
            <v>-</v>
          </cell>
          <cell r="BD374" t="str">
            <v>365</v>
          </cell>
          <cell r="BE374" t="str">
            <v>1</v>
          </cell>
          <cell r="BF374">
            <v>10.119999999999999</v>
          </cell>
          <cell r="BG374" t="str">
            <v>Sleeve</v>
          </cell>
          <cell r="BH374" t="str">
            <v>-</v>
          </cell>
          <cell r="BI374" t="str">
            <v>-</v>
          </cell>
          <cell r="BJ374" t="str">
            <v>-</v>
          </cell>
          <cell r="BK374" t="str">
            <v>-</v>
          </cell>
          <cell r="BL374" t="str">
            <v>-</v>
          </cell>
          <cell r="BM374" t="str">
            <v>-</v>
          </cell>
          <cell r="BN374" t="str">
            <v>-</v>
          </cell>
          <cell r="BO374" t="str">
            <v>-</v>
          </cell>
          <cell r="BP374" t="str">
            <v>DNB SY21-22</v>
          </cell>
        </row>
        <row r="375">
          <cell r="B375">
            <v>10000097870</v>
          </cell>
          <cell r="C375" t="str">
            <v>AdvancePierre™</v>
          </cell>
          <cell r="D375" t="str">
            <v>-</v>
          </cell>
          <cell r="E375">
            <v>130</v>
          </cell>
          <cell r="F375" t="str">
            <v>AdvancePierre™ Philly Beef Steak, 2.5 oz.</v>
          </cell>
          <cell r="G375" t="str">
            <v>Philly Beef Steak, 2.50 oz.</v>
          </cell>
          <cell r="H375" t="str">
            <v>-</v>
          </cell>
          <cell r="I375" t="str">
            <v>-</v>
          </cell>
          <cell r="J375" t="str">
            <v/>
          </cell>
          <cell r="K375">
            <v>30</v>
          </cell>
          <cell r="L375">
            <v>192</v>
          </cell>
          <cell r="M375" t="str">
            <v>2.50 oz.</v>
          </cell>
          <cell r="N375">
            <v>2</v>
          </cell>
          <cell r="O375" t="str">
            <v>-</v>
          </cell>
          <cell r="P375" t="str">
            <v>-</v>
          </cell>
          <cell r="Q375" t="str">
            <v>150</v>
          </cell>
          <cell r="R375" t="str">
            <v>11</v>
          </cell>
          <cell r="S375" t="str">
            <v>4.5</v>
          </cell>
          <cell r="T375" t="str">
            <v>230</v>
          </cell>
          <cell r="U375" t="str">
            <v>4</v>
          </cell>
          <cell r="V375" t="str">
            <v>11</v>
          </cell>
          <cell r="W375" t="str">
            <v>100</v>
          </cell>
          <cell r="X375" t="str">
            <v>0.5</v>
          </cell>
          <cell r="Y375" t="str">
            <v>35</v>
          </cell>
          <cell r="Z375" t="str">
            <v>0</v>
          </cell>
          <cell r="AA375" t="str">
            <v>2</v>
          </cell>
          <cell r="AB375" t="str">
            <v>Yes</v>
          </cell>
          <cell r="AC375" t="str">
            <v>-</v>
          </cell>
          <cell r="AE375" t="str">
            <v>CSC</v>
          </cell>
          <cell r="AF375" t="str">
            <v>CSC</v>
          </cell>
          <cell r="AG375" t="str">
            <v>CSC</v>
          </cell>
          <cell r="AH375" t="str">
            <v>CSC</v>
          </cell>
          <cell r="AI375" t="str">
            <v>CSC</v>
          </cell>
          <cell r="AJ375" t="str">
            <v>CSC</v>
          </cell>
          <cell r="AK375" t="str">
            <v>-</v>
          </cell>
          <cell r="AL375" t="str">
            <v>-</v>
          </cell>
          <cell r="AM375" t="str">
            <v>CL</v>
          </cell>
          <cell r="AN375">
            <v>10000059995</v>
          </cell>
          <cell r="AO375" t="str">
            <v>-</v>
          </cell>
          <cell r="AP375" t="str">
            <v>-</v>
          </cell>
          <cell r="AQ375" t="str">
            <v>-</v>
          </cell>
          <cell r="AR375" t="str">
            <v>-</v>
          </cell>
          <cell r="AS375" t="str">
            <v>-</v>
          </cell>
          <cell r="AT375" t="str">
            <v>Pending</v>
          </cell>
          <cell r="AU375" t="str">
            <v>-</v>
          </cell>
          <cell r="AV375" t="str">
            <v>-</v>
          </cell>
          <cell r="AW375" t="str">
            <v>-</v>
          </cell>
          <cell r="AX375" t="str">
            <v>-</v>
          </cell>
          <cell r="AY375" t="str">
            <v>-</v>
          </cell>
          <cell r="AZ375" t="str">
            <v>-</v>
          </cell>
          <cell r="BA375" t="str">
            <v>-</v>
          </cell>
          <cell r="BB375" t="str">
            <v>-</v>
          </cell>
          <cell r="BC375" t="str">
            <v>-</v>
          </cell>
          <cell r="BD375" t="str">
            <v>365</v>
          </cell>
          <cell r="BE375" t="str">
            <v>6</v>
          </cell>
          <cell r="BF375">
            <v>5</v>
          </cell>
          <cell r="BG375" t="str">
            <v>Bulk</v>
          </cell>
          <cell r="BH375" t="str">
            <v>Yes</v>
          </cell>
          <cell r="BI375" t="str">
            <v>Yes</v>
          </cell>
          <cell r="BJ375" t="str">
            <v>Yes</v>
          </cell>
          <cell r="BK375" t="str">
            <v>Yes</v>
          </cell>
          <cell r="BL375" t="str">
            <v>Yes</v>
          </cell>
          <cell r="BM375" t="str">
            <v>Yes</v>
          </cell>
          <cell r="BN375" t="str">
            <v>Yes</v>
          </cell>
          <cell r="BO375" t="str">
            <v>Yes</v>
          </cell>
          <cell r="BP375" t="str">
            <v>DNB SY25-26</v>
          </cell>
        </row>
        <row r="376">
          <cell r="B376">
            <v>10000097868</v>
          </cell>
          <cell r="C376" t="str">
            <v>AdvancePierre™</v>
          </cell>
          <cell r="D376" t="str">
            <v>-</v>
          </cell>
          <cell r="E376">
            <v>130</v>
          </cell>
          <cell r="F376" t="str">
            <v>AdvancePierre™ Philly Beef Steak, 2.5 oz.</v>
          </cell>
          <cell r="G376" t="str">
            <v>Philly Beef Steak, 2.50 oz.</v>
          </cell>
          <cell r="H376" t="str">
            <v>-</v>
          </cell>
          <cell r="I376" t="str">
            <v>-</v>
          </cell>
          <cell r="J376" t="str">
            <v>100154 / 100155</v>
          </cell>
          <cell r="K376">
            <v>30</v>
          </cell>
          <cell r="L376">
            <v>192</v>
          </cell>
          <cell r="M376" t="str">
            <v>2.50 oz.</v>
          </cell>
          <cell r="N376">
            <v>2</v>
          </cell>
          <cell r="O376" t="str">
            <v>-</v>
          </cell>
          <cell r="P376" t="str">
            <v>-</v>
          </cell>
          <cell r="Q376" t="str">
            <v>140</v>
          </cell>
          <cell r="R376" t="str">
            <v>9</v>
          </cell>
          <cell r="S376" t="str">
            <v>3.5</v>
          </cell>
          <cell r="T376" t="str">
            <v>230</v>
          </cell>
          <cell r="U376" t="str">
            <v>4</v>
          </cell>
          <cell r="V376" t="str">
            <v>12</v>
          </cell>
          <cell r="W376" t="str">
            <v>80</v>
          </cell>
          <cell r="X376" t="str">
            <v>0</v>
          </cell>
          <cell r="Y376" t="str">
            <v>35</v>
          </cell>
          <cell r="Z376" t="str">
            <v>0</v>
          </cell>
          <cell r="AA376" t="str">
            <v>2</v>
          </cell>
          <cell r="AB376" t="str">
            <v>Yes</v>
          </cell>
          <cell r="AC376" t="str">
            <v>-</v>
          </cell>
          <cell r="AE376" t="str">
            <v>-</v>
          </cell>
          <cell r="AF376" t="str">
            <v>-</v>
          </cell>
          <cell r="AG376" t="str">
            <v>-</v>
          </cell>
          <cell r="AH376" t="str">
            <v>-</v>
          </cell>
          <cell r="AI376" t="str">
            <v>-</v>
          </cell>
          <cell r="AJ376" t="str">
            <v>-</v>
          </cell>
          <cell r="AK376" t="str">
            <v>-</v>
          </cell>
          <cell r="AL376" t="str">
            <v>-</v>
          </cell>
          <cell r="AM376" t="str">
            <v>CY</v>
          </cell>
          <cell r="AN376">
            <v>10000059993</v>
          </cell>
          <cell r="AO376" t="str">
            <v>-</v>
          </cell>
          <cell r="AP376" t="str">
            <v>-</v>
          </cell>
          <cell r="AQ376" t="str">
            <v>-</v>
          </cell>
          <cell r="AR376" t="str">
            <v>Yes</v>
          </cell>
          <cell r="AS376" t="str">
            <v>-</v>
          </cell>
          <cell r="AT376" t="str">
            <v>Yes</v>
          </cell>
          <cell r="AU376" t="str">
            <v>-</v>
          </cell>
          <cell r="AV376" t="str">
            <v>-</v>
          </cell>
          <cell r="AW376" t="str">
            <v>-</v>
          </cell>
          <cell r="AX376" t="str">
            <v>-</v>
          </cell>
          <cell r="AY376" t="str">
            <v>-</v>
          </cell>
          <cell r="AZ376" t="str">
            <v>-</v>
          </cell>
          <cell r="BA376" t="str">
            <v>-</v>
          </cell>
          <cell r="BB376" t="str">
            <v>-</v>
          </cell>
          <cell r="BC376" t="str">
            <v>-</v>
          </cell>
          <cell r="BD376" t="str">
            <v>365</v>
          </cell>
          <cell r="BE376" t="str">
            <v>6</v>
          </cell>
          <cell r="BF376">
            <v>5</v>
          </cell>
          <cell r="BG376" t="str">
            <v>Bulk</v>
          </cell>
          <cell r="BH376" t="str">
            <v>-</v>
          </cell>
          <cell r="BI376" t="str">
            <v>-</v>
          </cell>
          <cell r="BJ376" t="str">
            <v>-</v>
          </cell>
          <cell r="BK376" t="str">
            <v>Yes</v>
          </cell>
          <cell r="BL376" t="str">
            <v>Yes</v>
          </cell>
          <cell r="BM376" t="str">
            <v>Yes</v>
          </cell>
          <cell r="BN376" t="str">
            <v>Yes</v>
          </cell>
          <cell r="BO376" t="str">
            <v>Yes</v>
          </cell>
          <cell r="BP376" t="str">
            <v>DNB SY25-26</v>
          </cell>
        </row>
        <row r="377">
          <cell r="B377">
            <v>10287590928</v>
          </cell>
          <cell r="C377" t="str">
            <v>Tyson®</v>
          </cell>
          <cell r="D377" t="str">
            <v>Tyson Wei Café®</v>
          </cell>
          <cell r="E377">
            <v>130</v>
          </cell>
          <cell r="F377" t="str">
            <v>Tyson Wei Café® Breaded Made With Whole Muscle Dark Meat Chicken Chunks with Sweet &amp; Sour Sauce</v>
          </cell>
          <cell r="G377" t="str">
            <v>Breaded MWWM Dark Meat Chunks with Sweet &amp; Sour Sauce, 3.0 oz.</v>
          </cell>
          <cell r="H377" t="str">
            <v>WG</v>
          </cell>
          <cell r="I377" t="str">
            <v>Dark</v>
          </cell>
          <cell r="J377" t="str">
            <v/>
          </cell>
          <cell r="K377">
            <v>35.799999999999997</v>
          </cell>
          <cell r="L377">
            <v>143</v>
          </cell>
          <cell r="M377" t="str">
            <v>3 oz. ckn &amp; 
1 oz. sauce</v>
          </cell>
          <cell r="N377">
            <v>2</v>
          </cell>
          <cell r="O377" t="str">
            <v>-</v>
          </cell>
          <cell r="P377" t="str">
            <v>-</v>
          </cell>
          <cell r="Q377" t="str">
            <v>240</v>
          </cell>
          <cell r="R377" t="str">
            <v>12</v>
          </cell>
          <cell r="S377" t="str">
            <v>2.5</v>
          </cell>
          <cell r="T377" t="str">
            <v>220</v>
          </cell>
          <cell r="U377" t="str">
            <v>16</v>
          </cell>
          <cell r="V377" t="str">
            <v>18</v>
          </cell>
          <cell r="W377" t="str">
            <v>110</v>
          </cell>
          <cell r="X377" t="str">
            <v>0</v>
          </cell>
          <cell r="Y377" t="str">
            <v>90</v>
          </cell>
          <cell r="Z377" t="str">
            <v>0</v>
          </cell>
          <cell r="AA377" t="str">
            <v>13</v>
          </cell>
          <cell r="AB377" t="str">
            <v>Yes</v>
          </cell>
          <cell r="AC377" t="str">
            <v>KTKA</v>
          </cell>
          <cell r="AE377" t="str">
            <v>-</v>
          </cell>
          <cell r="AF377" t="str">
            <v>CSC</v>
          </cell>
          <cell r="AG377" t="str">
            <v>-</v>
          </cell>
          <cell r="AH377" t="str">
            <v>-</v>
          </cell>
          <cell r="AI377" t="str">
            <v>-</v>
          </cell>
          <cell r="AK377" t="str">
            <v>-</v>
          </cell>
          <cell r="AL377" t="str">
            <v>-</v>
          </cell>
          <cell r="AM377" t="str">
            <v>SUB</v>
          </cell>
          <cell r="AN377" t="str">
            <v>-</v>
          </cell>
          <cell r="AO377" t="str">
            <v>-</v>
          </cell>
          <cell r="AP377" t="str">
            <v>-</v>
          </cell>
          <cell r="AQ377" t="str">
            <v>-</v>
          </cell>
          <cell r="AR377" t="str">
            <v>-</v>
          </cell>
          <cell r="AS377" t="str">
            <v>-</v>
          </cell>
          <cell r="AT377" t="str">
            <v>Yes</v>
          </cell>
          <cell r="AU377" t="str">
            <v>-</v>
          </cell>
          <cell r="AV377" t="str">
            <v>Yes</v>
          </cell>
          <cell r="AW377" t="str">
            <v>-</v>
          </cell>
          <cell r="AX377" t="str">
            <v>-</v>
          </cell>
          <cell r="AY377" t="str">
            <v>Yes</v>
          </cell>
          <cell r="AZ377" t="str">
            <v>-</v>
          </cell>
          <cell r="BA377" t="str">
            <v>-</v>
          </cell>
          <cell r="BB377" t="str">
            <v>-</v>
          </cell>
          <cell r="BC377" t="str">
            <v>-</v>
          </cell>
          <cell r="BD377" t="str">
            <v>365</v>
          </cell>
          <cell r="BE377" t="str">
            <v>10</v>
          </cell>
          <cell r="BF377">
            <v>3.5799999999999996</v>
          </cell>
          <cell r="BG377" t="str">
            <v>Bulk</v>
          </cell>
          <cell r="BH377" t="str">
            <v>Yes</v>
          </cell>
          <cell r="BI377" t="str">
            <v>Yes</v>
          </cell>
          <cell r="BJ377" t="str">
            <v>-</v>
          </cell>
          <cell r="BK377" t="str">
            <v>-</v>
          </cell>
          <cell r="BL377" t="str">
            <v>-</v>
          </cell>
          <cell r="BM377" t="str">
            <v>-</v>
          </cell>
          <cell r="BN377" t="str">
            <v>-</v>
          </cell>
          <cell r="BO377" t="str">
            <v>-</v>
          </cell>
          <cell r="BP377" t="str">
            <v>DNB SY21-22</v>
          </cell>
        </row>
        <row r="378">
          <cell r="B378">
            <v>10000009100</v>
          </cell>
          <cell r="C378" t="str">
            <v>State Fair®</v>
          </cell>
          <cell r="D378" t="str">
            <v>-</v>
          </cell>
          <cell r="E378">
            <v>100</v>
          </cell>
          <cell r="F378" t="str">
            <v>State Fair® Mini Turkey Corn Dogs, 0.67 oz.</v>
          </cell>
          <cell r="G378" t="str">
            <v>Mini Turkey Corn Dogs, 0.67 oz.</v>
          </cell>
          <cell r="H378" t="str">
            <v>EG</v>
          </cell>
          <cell r="I378" t="str">
            <v>-</v>
          </cell>
          <cell r="J378" t="str">
            <v/>
          </cell>
          <cell r="K378">
            <v>10.75</v>
          </cell>
          <cell r="L378">
            <v>40</v>
          </cell>
          <cell r="M378" t="str">
            <v>6 pieces</v>
          </cell>
          <cell r="N378">
            <v>2</v>
          </cell>
          <cell r="O378" t="str">
            <v>-</v>
          </cell>
          <cell r="P378" t="str">
            <v>-</v>
          </cell>
          <cell r="Q378" t="str">
            <v>200</v>
          </cell>
          <cell r="R378" t="str">
            <v>12</v>
          </cell>
          <cell r="S378" t="str">
            <v>2.5</v>
          </cell>
          <cell r="T378" t="str">
            <v>480</v>
          </cell>
          <cell r="U378" t="str">
            <v>19</v>
          </cell>
          <cell r="V378" t="str">
            <v>6</v>
          </cell>
          <cell r="W378" t="str">
            <v>100</v>
          </cell>
          <cell r="X378" t="str">
            <v>0</v>
          </cell>
          <cell r="Y378" t="str">
            <v>25</v>
          </cell>
          <cell r="Z378" t="str">
            <v>1</v>
          </cell>
          <cell r="AA378" t="str">
            <v>6</v>
          </cell>
          <cell r="AB378" t="str">
            <v/>
          </cell>
          <cell r="AC378" t="str">
            <v>-</v>
          </cell>
          <cell r="AE378" t="str">
            <v>-</v>
          </cell>
          <cell r="AF378" t="str">
            <v>-</v>
          </cell>
          <cell r="AG378" t="str">
            <v>-</v>
          </cell>
          <cell r="AH378" t="str">
            <v>-</v>
          </cell>
          <cell r="AI378" t="str">
            <v>-</v>
          </cell>
          <cell r="AJ378" t="str">
            <v>-</v>
          </cell>
          <cell r="AK378" t="str">
            <v>-</v>
          </cell>
          <cell r="AL378" t="str">
            <v>X</v>
          </cell>
          <cell r="AM378" t="str">
            <v>CL</v>
          </cell>
          <cell r="AN378" t="str">
            <v>-</v>
          </cell>
          <cell r="AO378" t="str">
            <v>-</v>
          </cell>
          <cell r="AP378" t="str">
            <v>-</v>
          </cell>
          <cell r="AQ378" t="str">
            <v>-</v>
          </cell>
          <cell r="AR378" t="str">
            <v>-</v>
          </cell>
          <cell r="AS378" t="str">
            <v>-</v>
          </cell>
          <cell r="AT378" t="str">
            <v>Yes</v>
          </cell>
          <cell r="AU378" t="str">
            <v>-</v>
          </cell>
          <cell r="AV378" t="str">
            <v>Yes</v>
          </cell>
          <cell r="AW378" t="str">
            <v>Yes</v>
          </cell>
          <cell r="AX378" t="str">
            <v>Yes</v>
          </cell>
          <cell r="AY378" t="str">
            <v>Yes</v>
          </cell>
          <cell r="AZ378" t="str">
            <v>-</v>
          </cell>
          <cell r="BA378" t="str">
            <v>-</v>
          </cell>
          <cell r="BB378" t="str">
            <v>-</v>
          </cell>
          <cell r="BC378" t="str">
            <v>-</v>
          </cell>
          <cell r="BD378" t="str">
            <v>270</v>
          </cell>
          <cell r="BE378" t="str">
            <v>2</v>
          </cell>
          <cell r="BF378">
            <v>5.375</v>
          </cell>
          <cell r="BG378" t="str">
            <v>Bulk</v>
          </cell>
          <cell r="BH378" t="str">
            <v>-</v>
          </cell>
          <cell r="BI378" t="str">
            <v>-</v>
          </cell>
          <cell r="BJ378" t="str">
            <v>-</v>
          </cell>
          <cell r="BK378" t="str">
            <v>-</v>
          </cell>
          <cell r="BL378" t="str">
            <v>-</v>
          </cell>
          <cell r="BM378" t="str">
            <v>-</v>
          </cell>
          <cell r="BN378" t="str">
            <v>-</v>
          </cell>
          <cell r="BO378" t="str">
            <v>-</v>
          </cell>
          <cell r="BP378" t="str">
            <v>ACT</v>
          </cell>
        </row>
        <row r="379">
          <cell r="B379">
            <v>10000016715</v>
          </cell>
          <cell r="C379" t="str">
            <v>Ball Park®</v>
          </cell>
          <cell r="D379" t="str">
            <v>-</v>
          </cell>
          <cell r="E379">
            <v>130</v>
          </cell>
          <cell r="F379" t="str">
            <v>Ball Park® Beef Frank, 2/5 Lb</v>
          </cell>
          <cell r="G379" t="str">
            <v>Beef Franks, 2.0 oz.</v>
          </cell>
          <cell r="H379" t="str">
            <v>-</v>
          </cell>
          <cell r="I379" t="str">
            <v>-</v>
          </cell>
          <cell r="J379" t="str">
            <v/>
          </cell>
          <cell r="K379">
            <v>10</v>
          </cell>
          <cell r="L379">
            <v>80</v>
          </cell>
          <cell r="M379" t="str">
            <v>1 piece</v>
          </cell>
          <cell r="N379">
            <v>2</v>
          </cell>
          <cell r="O379" t="str">
            <v>-</v>
          </cell>
          <cell r="P379" t="str">
            <v>-</v>
          </cell>
          <cell r="Q379" t="str">
            <v>150</v>
          </cell>
          <cell r="R379" t="str">
            <v>13</v>
          </cell>
          <cell r="S379" t="str">
            <v>6</v>
          </cell>
          <cell r="T379" t="str">
            <v>480</v>
          </cell>
          <cell r="U379" t="str">
            <v>1</v>
          </cell>
          <cell r="V379" t="str">
            <v>7</v>
          </cell>
          <cell r="W379" t="str">
            <v>120</v>
          </cell>
          <cell r="X379" t="str">
            <v>0.5</v>
          </cell>
          <cell r="Y379" t="str">
            <v>30</v>
          </cell>
          <cell r="Z379" t="str">
            <v>0</v>
          </cell>
          <cell r="AA379" t="str">
            <v>0</v>
          </cell>
          <cell r="AB379" t="str">
            <v>Yes</v>
          </cell>
          <cell r="AC379" t="str">
            <v>-</v>
          </cell>
          <cell r="AE379" t="str">
            <v>-</v>
          </cell>
          <cell r="AF379" t="str">
            <v>-</v>
          </cell>
          <cell r="AG379" t="str">
            <v>-</v>
          </cell>
          <cell r="AH379" t="str">
            <v>-</v>
          </cell>
          <cell r="AI379" t="str">
            <v>-</v>
          </cell>
          <cell r="AJ379" t="str">
            <v>-</v>
          </cell>
          <cell r="AK379" t="str">
            <v>-</v>
          </cell>
          <cell r="AL379">
            <v>0</v>
          </cell>
          <cell r="AM379" t="str">
            <v>CL</v>
          </cell>
          <cell r="AN379" t="str">
            <v>-</v>
          </cell>
          <cell r="AO379" t="str">
            <v>-</v>
          </cell>
          <cell r="AP379" t="str">
            <v>-</v>
          </cell>
          <cell r="AQ379" t="str">
            <v>-</v>
          </cell>
          <cell r="AR379" t="str">
            <v>-</v>
          </cell>
          <cell r="AS379" t="str">
            <v>-</v>
          </cell>
          <cell r="AT379" t="str">
            <v>Pending</v>
          </cell>
          <cell r="AU379" t="str">
            <v>-</v>
          </cell>
          <cell r="AV379" t="str">
            <v>-</v>
          </cell>
          <cell r="AW379" t="str">
            <v>-</v>
          </cell>
          <cell r="AX379" t="str">
            <v>-</v>
          </cell>
          <cell r="AY379" t="str">
            <v>-</v>
          </cell>
          <cell r="AZ379" t="str">
            <v>-</v>
          </cell>
          <cell r="BA379" t="str">
            <v>Yes</v>
          </cell>
          <cell r="BB379" t="str">
            <v>-</v>
          </cell>
          <cell r="BC379" t="str">
            <v>-</v>
          </cell>
          <cell r="BD379" t="str">
            <v>180</v>
          </cell>
          <cell r="BE379" t="str">
            <v>2</v>
          </cell>
          <cell r="BF379">
            <v>5</v>
          </cell>
          <cell r="BG379" t="str">
            <v>Bulk</v>
          </cell>
          <cell r="BH379" t="str">
            <v>Yes</v>
          </cell>
          <cell r="BI379" t="str">
            <v>Yes</v>
          </cell>
          <cell r="BJ379" t="str">
            <v>Yes</v>
          </cell>
          <cell r="BK379" t="str">
            <v>Yes</v>
          </cell>
          <cell r="BL379" t="str">
            <v>Yes</v>
          </cell>
          <cell r="BM379" t="str">
            <v>-</v>
          </cell>
          <cell r="BN379" t="str">
            <v>Yes</v>
          </cell>
          <cell r="BO379" t="str">
            <v>Yes</v>
          </cell>
          <cell r="BP379" t="str">
            <v>ACT</v>
          </cell>
        </row>
        <row r="380">
          <cell r="B380">
            <v>10000019223</v>
          </cell>
          <cell r="C380" t="str">
            <v>AdvancePierre™</v>
          </cell>
          <cell r="D380" t="str">
            <v>Smart Picks™</v>
          </cell>
          <cell r="E380">
            <v>130</v>
          </cell>
          <cell r="F380" t="str">
            <v>AdvancePierre™ Fully Cooked Whole Grain Breaded Country Fried Beef Patties With Applesauce, 3.79 oz</v>
          </cell>
          <cell r="G380" t="str">
            <v>Breaded Beef Patties, 3.8 oz.</v>
          </cell>
          <cell r="H380" t="str">
            <v>WG</v>
          </cell>
          <cell r="I380" t="str">
            <v>-</v>
          </cell>
          <cell r="J380" t="str">
            <v/>
          </cell>
          <cell r="K380">
            <v>29.93</v>
          </cell>
          <cell r="L380">
            <v>126</v>
          </cell>
          <cell r="M380" t="str">
            <v>1 piece</v>
          </cell>
          <cell r="N380">
            <v>2</v>
          </cell>
          <cell r="O380">
            <v>1.25</v>
          </cell>
          <cell r="P380" t="str">
            <v>-</v>
          </cell>
          <cell r="Q380" t="str">
            <v>290</v>
          </cell>
          <cell r="R380" t="str">
            <v>18</v>
          </cell>
          <cell r="S380" t="str">
            <v>4</v>
          </cell>
          <cell r="T380" t="str">
            <v>480</v>
          </cell>
          <cell r="U380" t="str">
            <v>19</v>
          </cell>
          <cell r="V380" t="str">
            <v>15</v>
          </cell>
          <cell r="W380" t="str">
            <v>160</v>
          </cell>
          <cell r="X380" t="str">
            <v>0</v>
          </cell>
          <cell r="Y380" t="str">
            <v>30</v>
          </cell>
          <cell r="Z380" t="str">
            <v>2</v>
          </cell>
          <cell r="AA380" t="str">
            <v>2</v>
          </cell>
          <cell r="AB380" t="str">
            <v>Yes</v>
          </cell>
          <cell r="AC380" t="str">
            <v>-</v>
          </cell>
          <cell r="AE380" t="str">
            <v>-</v>
          </cell>
          <cell r="AF380" t="str">
            <v>CSC</v>
          </cell>
          <cell r="AG380" t="str">
            <v>CSC</v>
          </cell>
          <cell r="AH380" t="str">
            <v>CSC</v>
          </cell>
          <cell r="AI380" t="str">
            <v>CSC</v>
          </cell>
          <cell r="AJ380" t="str">
            <v>CSC</v>
          </cell>
          <cell r="AK380">
            <v>30</v>
          </cell>
          <cell r="AL380">
            <v>30</v>
          </cell>
          <cell r="AM380" t="str">
            <v>CL</v>
          </cell>
          <cell r="AN380">
            <v>10000069005</v>
          </cell>
          <cell r="AO380" t="str">
            <v>-</v>
          </cell>
          <cell r="AP380" t="str">
            <v>-</v>
          </cell>
          <cell r="AQ380" t="str">
            <v>-</v>
          </cell>
          <cell r="AR380" t="str">
            <v>-</v>
          </cell>
          <cell r="AS380" t="str">
            <v>-</v>
          </cell>
          <cell r="AT380" t="str">
            <v>Pending</v>
          </cell>
          <cell r="AU380" t="str">
            <v>-</v>
          </cell>
          <cell r="AV380" t="str">
            <v>Yes</v>
          </cell>
          <cell r="AW380" t="str">
            <v>-</v>
          </cell>
          <cell r="AX380" t="str">
            <v>-</v>
          </cell>
          <cell r="AY380" t="str">
            <v>Yes</v>
          </cell>
          <cell r="AZ380" t="str">
            <v>-</v>
          </cell>
          <cell r="BA380" t="str">
            <v>-</v>
          </cell>
          <cell r="BB380" t="str">
            <v>-</v>
          </cell>
          <cell r="BC380" t="str">
            <v>-</v>
          </cell>
          <cell r="BD380" t="str">
            <v>455</v>
          </cell>
          <cell r="BE380">
            <v>1</v>
          </cell>
          <cell r="BF380">
            <v>29.93</v>
          </cell>
          <cell r="BG380" t="str">
            <v>Bulk</v>
          </cell>
          <cell r="BH380" t="str">
            <v>-</v>
          </cell>
          <cell r="BI380" t="str">
            <v>Yes</v>
          </cell>
          <cell r="BJ380" t="str">
            <v>Yes</v>
          </cell>
          <cell r="BK380" t="str">
            <v>Yes</v>
          </cell>
          <cell r="BL380" t="str">
            <v>Yes</v>
          </cell>
          <cell r="BM380" t="str">
            <v>Yes</v>
          </cell>
          <cell r="BN380" t="str">
            <v>Yes</v>
          </cell>
          <cell r="BO380" t="str">
            <v>Yes</v>
          </cell>
          <cell r="BP380" t="str">
            <v>ACT</v>
          </cell>
        </row>
        <row r="381">
          <cell r="B381">
            <v>10000011177</v>
          </cell>
          <cell r="C381" t="str">
            <v>Pierre®</v>
          </cell>
          <cell r="D381" t="str">
            <v>-</v>
          </cell>
          <cell r="E381">
            <v>130</v>
          </cell>
          <cell r="F381" t="str">
            <v>Pierre™ Fully Cooked Mini Twin Flamebroiled Beef Pattie with Onion &amp; Cheese on a Whole Grain Bun, 96/4.7 oz.</v>
          </cell>
          <cell r="G381" t="str">
            <v>IW Cheeseburger Mini Twin Sandwiches, 4.7 oz.</v>
          </cell>
          <cell r="H381" t="str">
            <v>WG</v>
          </cell>
          <cell r="I381" t="str">
            <v>-</v>
          </cell>
          <cell r="J381" t="str">
            <v/>
          </cell>
          <cell r="K381">
            <v>28.2</v>
          </cell>
          <cell r="L381">
            <v>96</v>
          </cell>
          <cell r="M381" t="str">
            <v>2 Mini Sandwiches</v>
          </cell>
          <cell r="N381">
            <v>2</v>
          </cell>
          <cell r="O381">
            <v>2</v>
          </cell>
          <cell r="P381" t="str">
            <v>-</v>
          </cell>
          <cell r="Q381" t="str">
            <v>330</v>
          </cell>
          <cell r="R381" t="str">
            <v>14</v>
          </cell>
          <cell r="S381" t="str">
            <v>6</v>
          </cell>
          <cell r="T381" t="str">
            <v>480</v>
          </cell>
          <cell r="U381" t="str">
            <v>36</v>
          </cell>
          <cell r="V381" t="str">
            <v>17</v>
          </cell>
          <cell r="W381" t="str">
            <v>120</v>
          </cell>
          <cell r="X381" t="str">
            <v>0.5</v>
          </cell>
          <cell r="Y381" t="str">
            <v>40</v>
          </cell>
          <cell r="Z381" t="str">
            <v>4</v>
          </cell>
          <cell r="AA381" t="str">
            <v>7</v>
          </cell>
          <cell r="AB381" t="str">
            <v>Yes</v>
          </cell>
          <cell r="AC381" t="str">
            <v>-</v>
          </cell>
          <cell r="AE381" t="str">
            <v>CSC</v>
          </cell>
          <cell r="AF381" t="str">
            <v>CSC</v>
          </cell>
          <cell r="AG381" t="str">
            <v>CSC</v>
          </cell>
          <cell r="AH381" t="str">
            <v>CSC</v>
          </cell>
          <cell r="AI381" t="str">
            <v>-</v>
          </cell>
          <cell r="AJ381" t="str">
            <v>CSC</v>
          </cell>
          <cell r="AK381">
            <v>40</v>
          </cell>
          <cell r="AL381">
            <v>0</v>
          </cell>
          <cell r="AM381" t="str">
            <v>CL</v>
          </cell>
          <cell r="AN381">
            <v>10000011710</v>
          </cell>
          <cell r="AO381" t="str">
            <v>-</v>
          </cell>
          <cell r="AP381" t="str">
            <v>-</v>
          </cell>
          <cell r="AQ381" t="str">
            <v>-</v>
          </cell>
          <cell r="AR381" t="str">
            <v>-</v>
          </cell>
          <cell r="AS381" t="str">
            <v>-</v>
          </cell>
          <cell r="AT381" t="str">
            <v>Pending</v>
          </cell>
          <cell r="AU381" t="str">
            <v>-</v>
          </cell>
          <cell r="AV381" t="str">
            <v>Yes</v>
          </cell>
          <cell r="AW381" t="str">
            <v>-</v>
          </cell>
          <cell r="AX381" t="str">
            <v>Yes</v>
          </cell>
          <cell r="AY381" t="str">
            <v>Yes</v>
          </cell>
          <cell r="AZ381" t="str">
            <v>-</v>
          </cell>
          <cell r="BA381" t="str">
            <v>-</v>
          </cell>
          <cell r="BB381" t="str">
            <v>-</v>
          </cell>
          <cell r="BC381" t="str">
            <v>-</v>
          </cell>
          <cell r="BD381" t="str">
            <v>270</v>
          </cell>
          <cell r="BE381" t="str">
            <v>96</v>
          </cell>
          <cell r="BF381">
            <v>0.29375000000000001</v>
          </cell>
          <cell r="BG381" t="str">
            <v>IW</v>
          </cell>
          <cell r="BH381" t="str">
            <v>Yes</v>
          </cell>
          <cell r="BI381" t="str">
            <v>Yes</v>
          </cell>
          <cell r="BJ381" t="str">
            <v>Yes</v>
          </cell>
          <cell r="BK381" t="str">
            <v>Yes</v>
          </cell>
          <cell r="BL381" t="str">
            <v>-</v>
          </cell>
          <cell r="BM381" t="str">
            <v>-</v>
          </cell>
          <cell r="BN381" t="str">
            <v>Yes</v>
          </cell>
          <cell r="BO381" t="str">
            <v>Yes</v>
          </cell>
          <cell r="BP381" t="str">
            <v>DNB SY25-26</v>
          </cell>
        </row>
        <row r="382">
          <cell r="B382">
            <v>10703000928</v>
          </cell>
          <cell r="C382" t="str">
            <v>Tyson®</v>
          </cell>
          <cell r="D382" t="str">
            <v>-</v>
          </cell>
          <cell r="E382">
            <v>130</v>
          </cell>
          <cell r="F382" t="str">
            <v>Tyson® Fully Cooked, Whole Grain Breaded Homestyle Whole Muscle Chicken Breast Filets, 4.0 oz.</v>
          </cell>
          <cell r="G382" t="str">
            <v>Whole Grain Breaded Homestyle Whole Muscle Chicken Breast Filets, 4 oz.</v>
          </cell>
          <cell r="H382" t="str">
            <v>WG</v>
          </cell>
          <cell r="I382" t="str">
            <v>White</v>
          </cell>
          <cell r="J382" t="str">
            <v>100103W</v>
          </cell>
          <cell r="K382">
            <v>30</v>
          </cell>
          <cell r="L382" t="str">
            <v>104-136, avg 115</v>
          </cell>
          <cell r="M382" t="str">
            <v>1 piece</v>
          </cell>
          <cell r="N382">
            <v>2</v>
          </cell>
          <cell r="O382">
            <v>1</v>
          </cell>
          <cell r="P382" t="str">
            <v>-</v>
          </cell>
          <cell r="Q382" t="str">
            <v>240</v>
          </cell>
          <cell r="R382" t="str">
            <v>11</v>
          </cell>
          <cell r="S382" t="str">
            <v>2</v>
          </cell>
          <cell r="T382" t="str">
            <v>480</v>
          </cell>
          <cell r="U382" t="str">
            <v>14</v>
          </cell>
          <cell r="V382" t="str">
            <v>21</v>
          </cell>
          <cell r="W382" t="str">
            <v>100</v>
          </cell>
          <cell r="X382" t="str">
            <v>0</v>
          </cell>
          <cell r="Y382" t="str">
            <v>50</v>
          </cell>
          <cell r="Z382" t="str">
            <v>2</v>
          </cell>
          <cell r="AA382" t="str">
            <v>1</v>
          </cell>
          <cell r="AB382" t="str">
            <v/>
          </cell>
          <cell r="AC382" t="str">
            <v>-</v>
          </cell>
          <cell r="AE382" t="str">
            <v>-</v>
          </cell>
          <cell r="AF382" t="str">
            <v>-</v>
          </cell>
          <cell r="AG382" t="str">
            <v>-</v>
          </cell>
          <cell r="AH382" t="str">
            <v>-</v>
          </cell>
          <cell r="AI382" t="str">
            <v>-</v>
          </cell>
          <cell r="AJ382" t="str">
            <v>-</v>
          </cell>
          <cell r="AK382" t="str">
            <v>-</v>
          </cell>
          <cell r="AL382">
            <v>0</v>
          </cell>
          <cell r="AM382" t="str">
            <v>SUB</v>
          </cell>
          <cell r="AN382" t="str">
            <v>-</v>
          </cell>
          <cell r="AO382" t="str">
            <v>-</v>
          </cell>
          <cell r="AP382" t="str">
            <v>-</v>
          </cell>
          <cell r="AQ382" t="str">
            <v>Yes</v>
          </cell>
          <cell r="AR382" t="str">
            <v>Yes</v>
          </cell>
          <cell r="AS382" t="str">
            <v>Yes</v>
          </cell>
          <cell r="AT382" t="str">
            <v>Yes</v>
          </cell>
          <cell r="AU382" t="str">
            <v>-</v>
          </cell>
          <cell r="AV382" t="str">
            <v>-</v>
          </cell>
          <cell r="AW382" t="str">
            <v>-</v>
          </cell>
          <cell r="AX382" t="str">
            <v>-</v>
          </cell>
          <cell r="AY382" t="str">
            <v>Yes</v>
          </cell>
          <cell r="AZ382" t="str">
            <v>Yes</v>
          </cell>
          <cell r="BA382" t="str">
            <v>-</v>
          </cell>
          <cell r="BB382" t="str">
            <v>-</v>
          </cell>
          <cell r="BC382" t="str">
            <v>-</v>
          </cell>
          <cell r="BD382" t="str">
            <v>365</v>
          </cell>
          <cell r="BE382" t="str">
            <v>6</v>
          </cell>
          <cell r="BF382">
            <v>5</v>
          </cell>
          <cell r="BG382" t="str">
            <v>Bulk</v>
          </cell>
          <cell r="BH382" t="str">
            <v>-</v>
          </cell>
          <cell r="BI382" t="str">
            <v>Yes</v>
          </cell>
          <cell r="BJ382" t="str">
            <v>Yes</v>
          </cell>
          <cell r="BK382" t="str">
            <v>Yes</v>
          </cell>
          <cell r="BL382" t="str">
            <v>Yes</v>
          </cell>
          <cell r="BM382" t="str">
            <v>-</v>
          </cell>
          <cell r="BN382" t="str">
            <v>Yes</v>
          </cell>
          <cell r="BO382" t="str">
            <v>Yes</v>
          </cell>
          <cell r="BP382" t="str">
            <v>ACT</v>
          </cell>
        </row>
        <row r="383">
          <cell r="B383">
            <v>10000055327</v>
          </cell>
          <cell r="C383" t="str">
            <v>Pierre®</v>
          </cell>
          <cell r="D383" t="str">
            <v>-</v>
          </cell>
          <cell r="E383">
            <v>130</v>
          </cell>
          <cell r="F383" t="str">
            <v>Pierre® Individually Wrapped Cheeseburger Mini Twin Sandwiches, 4.7 oz.</v>
          </cell>
          <cell r="G383" t="str">
            <v>IW Cheeseburger Mini Twin Sandwiches, 4.7 oz.</v>
          </cell>
          <cell r="H383" t="str">
            <v>WG</v>
          </cell>
          <cell r="I383" t="str">
            <v>-</v>
          </cell>
          <cell r="J383" t="str">
            <v>100154 / 100155</v>
          </cell>
          <cell r="K383">
            <v>28.2</v>
          </cell>
          <cell r="L383">
            <v>96</v>
          </cell>
          <cell r="M383" t="str">
            <v>2 Mini Sandwiches</v>
          </cell>
          <cell r="N383">
            <v>2</v>
          </cell>
          <cell r="O383">
            <v>2</v>
          </cell>
          <cell r="P383" t="str">
            <v>-</v>
          </cell>
          <cell r="Q383" t="str">
            <v>320</v>
          </cell>
          <cell r="R383" t="str">
            <v>13</v>
          </cell>
          <cell r="S383" t="str">
            <v>6</v>
          </cell>
          <cell r="T383" t="str">
            <v>480</v>
          </cell>
          <cell r="U383" t="str">
            <v>36</v>
          </cell>
          <cell r="V383" t="str">
            <v>17</v>
          </cell>
          <cell r="W383" t="str">
            <v>0</v>
          </cell>
          <cell r="X383" t="str">
            <v>0</v>
          </cell>
          <cell r="Y383" t="str">
            <v>4</v>
          </cell>
          <cell r="Z383" t="str">
            <v>7</v>
          </cell>
          <cell r="AA383" t="str">
            <v/>
          </cell>
          <cell r="AB383" t="str">
            <v>Yes</v>
          </cell>
          <cell r="AC383" t="str">
            <v>-</v>
          </cell>
          <cell r="AD383" t="str">
            <v>-</v>
          </cell>
          <cell r="AE383" t="str">
            <v>-</v>
          </cell>
          <cell r="AF383" t="str">
            <v>-</v>
          </cell>
          <cell r="AG383" t="str">
            <v>-</v>
          </cell>
          <cell r="AH383" t="str">
            <v>-</v>
          </cell>
          <cell r="AI383" t="str">
            <v>-</v>
          </cell>
          <cell r="AJ383" t="str">
            <v>CSC</v>
          </cell>
          <cell r="AK383">
            <v>40</v>
          </cell>
          <cell r="AL383">
            <v>40</v>
          </cell>
          <cell r="AM383" t="str">
            <v>CY</v>
          </cell>
          <cell r="AN383">
            <v>10000011177</v>
          </cell>
          <cell r="AO383" t="str">
            <v>-</v>
          </cell>
          <cell r="AP383" t="str">
            <v>-</v>
          </cell>
          <cell r="AQ383" t="str">
            <v>-</v>
          </cell>
          <cell r="AR383" t="str">
            <v>-</v>
          </cell>
          <cell r="AS383" t="str">
            <v>-</v>
          </cell>
          <cell r="AT383" t="str">
            <v>Yes</v>
          </cell>
          <cell r="AU383" t="str">
            <v>-</v>
          </cell>
          <cell r="AV383" t="str">
            <v>Yes</v>
          </cell>
          <cell r="AW383" t="str">
            <v>-</v>
          </cell>
          <cell r="AX383" t="str">
            <v>Yes</v>
          </cell>
          <cell r="AY383" t="str">
            <v>Yes</v>
          </cell>
          <cell r="AZ383" t="str">
            <v>-</v>
          </cell>
          <cell r="BA383" t="str">
            <v>-</v>
          </cell>
          <cell r="BB383" t="str">
            <v>-</v>
          </cell>
          <cell r="BC383" t="str">
            <v>-</v>
          </cell>
          <cell r="BD383" t="str">
            <v>270</v>
          </cell>
          <cell r="BE383" t="str">
            <v>96</v>
          </cell>
          <cell r="BF383">
            <v>0.29375000000000001</v>
          </cell>
          <cell r="BG383" t="str">
            <v>IW</v>
          </cell>
          <cell r="BH383" t="str">
            <v>-</v>
          </cell>
          <cell r="BI383" t="str">
            <v>-</v>
          </cell>
          <cell r="BJ383" t="str">
            <v>-</v>
          </cell>
          <cell r="BK383" t="str">
            <v>-</v>
          </cell>
          <cell r="BL383" t="str">
            <v>-</v>
          </cell>
          <cell r="BM383" t="str">
            <v>-</v>
          </cell>
          <cell r="BN383" t="str">
            <v>Yes</v>
          </cell>
          <cell r="BO383" t="str">
            <v>Yes</v>
          </cell>
          <cell r="BP383" t="str">
            <v>ACT</v>
          </cell>
        </row>
        <row r="384">
          <cell r="B384">
            <v>10000022191</v>
          </cell>
          <cell r="C384" t="str">
            <v>AdvancePierre™</v>
          </cell>
          <cell r="D384" t="str">
            <v>-</v>
          </cell>
          <cell r="E384">
            <v>130</v>
          </cell>
          <cell r="F384" t="str">
            <v>AdvancePierre™ Flame Grilled Beef Pattie, 2.5 oz.</v>
          </cell>
          <cell r="G384" t="str">
            <v>Flame Grilled Beef Pattie, 2.5 oz.</v>
          </cell>
          <cell r="H384" t="str">
            <v>-</v>
          </cell>
          <cell r="I384" t="str">
            <v>-</v>
          </cell>
          <cell r="J384" t="str">
            <v/>
          </cell>
          <cell r="K384">
            <v>15.94</v>
          </cell>
          <cell r="L384">
            <v>102</v>
          </cell>
          <cell r="M384" t="str">
            <v>1 piece</v>
          </cell>
          <cell r="N384">
            <v>2</v>
          </cell>
          <cell r="O384" t="str">
            <v>-</v>
          </cell>
          <cell r="P384" t="str">
            <v>-</v>
          </cell>
          <cell r="Q384" t="str">
            <v>170</v>
          </cell>
          <cell r="R384" t="str">
            <v>13</v>
          </cell>
          <cell r="S384" t="str">
            <v>5</v>
          </cell>
          <cell r="T384" t="str">
            <v>220</v>
          </cell>
          <cell r="U384" t="str">
            <v>2</v>
          </cell>
          <cell r="V384" t="str">
            <v>12</v>
          </cell>
          <cell r="W384" t="str">
            <v>120</v>
          </cell>
          <cell r="X384" t="str">
            <v>1</v>
          </cell>
          <cell r="Y384" t="str">
            <v>35</v>
          </cell>
          <cell r="Z384" t="str">
            <v>1</v>
          </cell>
          <cell r="AA384" t="str">
            <v>0</v>
          </cell>
          <cell r="AB384" t="str">
            <v>Yes</v>
          </cell>
          <cell r="AC384" t="str">
            <v>-</v>
          </cell>
          <cell r="AE384" t="str">
            <v>-</v>
          </cell>
          <cell r="AF384" t="str">
            <v>-</v>
          </cell>
          <cell r="AG384" t="str">
            <v>-</v>
          </cell>
          <cell r="AH384" t="str">
            <v>-</v>
          </cell>
          <cell r="AI384" t="str">
            <v>-</v>
          </cell>
          <cell r="AK384" t="str">
            <v>-</v>
          </cell>
          <cell r="AL384" t="str">
            <v>-</v>
          </cell>
          <cell r="AM384" t="str">
            <v>CL</v>
          </cell>
          <cell r="AN384" t="str">
            <v>-</v>
          </cell>
          <cell r="AO384" t="str">
            <v>-</v>
          </cell>
          <cell r="AP384" t="str">
            <v>-</v>
          </cell>
          <cell r="AQ384" t="str">
            <v>-</v>
          </cell>
          <cell r="AR384" t="str">
            <v>Yes</v>
          </cell>
          <cell r="AS384" t="str">
            <v>-</v>
          </cell>
          <cell r="AT384" t="str">
            <v>No</v>
          </cell>
          <cell r="AU384" t="str">
            <v>-</v>
          </cell>
          <cell r="AV384" t="str">
            <v>Yes</v>
          </cell>
          <cell r="AW384" t="str">
            <v>-</v>
          </cell>
          <cell r="AX384" t="str">
            <v>-</v>
          </cell>
          <cell r="AY384" t="str">
            <v>-</v>
          </cell>
          <cell r="AZ384" t="str">
            <v>-</v>
          </cell>
          <cell r="BA384" t="str">
            <v>-</v>
          </cell>
          <cell r="BB384" t="str">
            <v>-</v>
          </cell>
          <cell r="BC384" t="str">
            <v>-</v>
          </cell>
          <cell r="BD384" t="str">
            <v>455</v>
          </cell>
          <cell r="BE384" t="str">
            <v>3</v>
          </cell>
          <cell r="BF384">
            <v>5.3133333333333335</v>
          </cell>
          <cell r="BG384" t="str">
            <v>3 clear pillow bags</v>
          </cell>
          <cell r="BH384" t="str">
            <v>-</v>
          </cell>
          <cell r="BI384" t="str">
            <v>-</v>
          </cell>
          <cell r="BJ384" t="str">
            <v>-</v>
          </cell>
          <cell r="BK384" t="str">
            <v>-</v>
          </cell>
          <cell r="BL384" t="str">
            <v>-</v>
          </cell>
          <cell r="BM384" t="str">
            <v>-</v>
          </cell>
          <cell r="BN384" t="str">
            <v>-</v>
          </cell>
          <cell r="BO384" t="str">
            <v>-</v>
          </cell>
          <cell r="BP384" t="str">
            <v>DNB SY22-23</v>
          </cell>
        </row>
        <row r="385">
          <cell r="B385">
            <v>10269760928</v>
          </cell>
          <cell r="C385" t="str">
            <v>Tyson®</v>
          </cell>
          <cell r="D385" t="str">
            <v>Mega Minis®</v>
          </cell>
          <cell r="E385">
            <v>130</v>
          </cell>
          <cell r="F385" t="str">
            <v>Tyson Mega Minis® Fully Cooked, Whole Grain Breaded Homestyle Made With Whole Muscle Chicken Chunks, 0.42 oz.</v>
          </cell>
          <cell r="G385" t="str">
            <v>Mega Minis® Whole Grain Breaded Homestyle MWWM Chicken Chunks, 0.43 oz.</v>
          </cell>
          <cell r="H385" t="str">
            <v>WG</v>
          </cell>
          <cell r="I385" t="str">
            <v>White</v>
          </cell>
          <cell r="J385" t="str">
            <v>100103W</v>
          </cell>
          <cell r="K385">
            <v>30.26</v>
          </cell>
          <cell r="L385">
            <v>112</v>
          </cell>
          <cell r="M385" t="str">
            <v>10 pieces</v>
          </cell>
          <cell r="N385">
            <v>2</v>
          </cell>
          <cell r="O385">
            <v>1</v>
          </cell>
          <cell r="P385" t="str">
            <v>-</v>
          </cell>
          <cell r="Q385" t="str">
            <v>260</v>
          </cell>
          <cell r="R385" t="str">
            <v>12</v>
          </cell>
          <cell r="S385" t="str">
            <v>2.5</v>
          </cell>
          <cell r="T385" t="str">
            <v>490</v>
          </cell>
          <cell r="U385" t="str">
            <v>14</v>
          </cell>
          <cell r="V385" t="str">
            <v>23</v>
          </cell>
          <cell r="W385" t="str">
            <v>110</v>
          </cell>
          <cell r="X385" t="str">
            <v>0</v>
          </cell>
          <cell r="Y385" t="str">
            <v>55</v>
          </cell>
          <cell r="Z385" t="str">
            <v>2</v>
          </cell>
          <cell r="AA385" t="str">
            <v>1</v>
          </cell>
          <cell r="AB385" t="str">
            <v>Yes</v>
          </cell>
          <cell r="AC385" t="str">
            <v>-</v>
          </cell>
          <cell r="AE385" t="str">
            <v>CSC</v>
          </cell>
          <cell r="AF385" t="str">
            <v>CSC</v>
          </cell>
          <cell r="AG385" t="str">
            <v>CSC</v>
          </cell>
          <cell r="AH385" t="str">
            <v>CSC</v>
          </cell>
          <cell r="AI385" t="str">
            <v>-</v>
          </cell>
          <cell r="AJ385" t="str">
            <v>-</v>
          </cell>
          <cell r="AK385" t="str">
            <v>-</v>
          </cell>
          <cell r="AL385">
            <v>0</v>
          </cell>
          <cell r="AM385" t="str">
            <v>SUB</v>
          </cell>
          <cell r="AN385" t="str">
            <v>-</v>
          </cell>
          <cell r="AO385" t="str">
            <v>-</v>
          </cell>
          <cell r="AP385" t="str">
            <v>-</v>
          </cell>
          <cell r="AQ385" t="str">
            <v>Yes</v>
          </cell>
          <cell r="AR385" t="str">
            <v>Yes</v>
          </cell>
          <cell r="AS385" t="str">
            <v>Yes</v>
          </cell>
          <cell r="AT385" t="str">
            <v>Yes</v>
          </cell>
          <cell r="AU385" t="str">
            <v>-</v>
          </cell>
          <cell r="AV385" t="str">
            <v>-</v>
          </cell>
          <cell r="AW385" t="str">
            <v>-</v>
          </cell>
          <cell r="AX385" t="str">
            <v>-</v>
          </cell>
          <cell r="AY385" t="str">
            <v>Yes</v>
          </cell>
          <cell r="AZ385" t="str">
            <v>Yes</v>
          </cell>
          <cell r="BA385" t="str">
            <v>-</v>
          </cell>
          <cell r="BB385" t="str">
            <v>-</v>
          </cell>
          <cell r="BC385" t="str">
            <v>-</v>
          </cell>
          <cell r="BD385" t="str">
            <v>365</v>
          </cell>
          <cell r="BE385" t="str">
            <v>6</v>
          </cell>
          <cell r="BF385">
            <v>5.0433333333333339</v>
          </cell>
          <cell r="BG385" t="str">
            <v>Bulk</v>
          </cell>
          <cell r="BH385" t="str">
            <v>Yes</v>
          </cell>
          <cell r="BI385" t="str">
            <v>Yes</v>
          </cell>
          <cell r="BJ385" t="str">
            <v>Yes</v>
          </cell>
          <cell r="BK385" t="str">
            <v>Yes</v>
          </cell>
          <cell r="BL385" t="str">
            <v>Yes</v>
          </cell>
          <cell r="BM385" t="str">
            <v>Yes</v>
          </cell>
          <cell r="BN385" t="str">
            <v>Yes</v>
          </cell>
          <cell r="BO385" t="str">
            <v>Yes</v>
          </cell>
          <cell r="BP385" t="str">
            <v>ACT</v>
          </cell>
        </row>
        <row r="386">
          <cell r="B386">
            <v>10000069103</v>
          </cell>
          <cell r="C386" t="str">
            <v>AdvancePierre™</v>
          </cell>
          <cell r="D386" t="str">
            <v>-</v>
          </cell>
          <cell r="E386">
            <v>130</v>
          </cell>
          <cell r="F386" t="str">
            <v>AdvancePierre™ Beef and Bean Pattie, 3.5 oz.</v>
          </cell>
          <cell r="G386" t="str">
            <v>Beef and Bean Pattie, 3.5 oz.</v>
          </cell>
          <cell r="H386" t="str">
            <v>-</v>
          </cell>
          <cell r="I386" t="str">
            <v>-</v>
          </cell>
          <cell r="J386" t="str">
            <v/>
          </cell>
          <cell r="K386">
            <v>24.06</v>
          </cell>
          <cell r="L386">
            <v>110</v>
          </cell>
          <cell r="M386" t="str">
            <v>1 piece</v>
          </cell>
          <cell r="N386">
            <v>2</v>
          </cell>
          <cell r="O386" t="str">
            <v>-</v>
          </cell>
          <cell r="P386">
            <v>0.12</v>
          </cell>
          <cell r="Q386" t="str">
            <v>200</v>
          </cell>
          <cell r="R386" t="str">
            <v>12</v>
          </cell>
          <cell r="S386" t="str">
            <v>4.5</v>
          </cell>
          <cell r="T386" t="str">
            <v>220</v>
          </cell>
          <cell r="U386" t="str">
            <v>7</v>
          </cell>
          <cell r="V386" t="str">
            <v>15</v>
          </cell>
          <cell r="W386" t="str">
            <v>110</v>
          </cell>
          <cell r="X386" t="str">
            <v>0.5</v>
          </cell>
          <cell r="Y386" t="str">
            <v>50</v>
          </cell>
          <cell r="Z386" t="str">
            <v>1</v>
          </cell>
          <cell r="AA386" t="str">
            <v>0</v>
          </cell>
          <cell r="AB386" t="str">
            <v>Yes</v>
          </cell>
          <cell r="AC386" t="str">
            <v>-</v>
          </cell>
          <cell r="AE386" t="str">
            <v>-</v>
          </cell>
          <cell r="AF386" t="str">
            <v>-</v>
          </cell>
          <cell r="AG386" t="str">
            <v>-</v>
          </cell>
          <cell r="AH386" t="str">
            <v>-</v>
          </cell>
          <cell r="AI386" t="str">
            <v>-</v>
          </cell>
          <cell r="AK386" t="str">
            <v>-</v>
          </cell>
          <cell r="AL386" t="str">
            <v>-</v>
          </cell>
          <cell r="AM386" t="str">
            <v>CY</v>
          </cell>
          <cell r="AN386" t="str">
            <v>-</v>
          </cell>
          <cell r="AO386" t="str">
            <v>-</v>
          </cell>
          <cell r="AP386" t="str">
            <v>-</v>
          </cell>
          <cell r="AQ386" t="str">
            <v>-</v>
          </cell>
          <cell r="AR386" t="str">
            <v>-</v>
          </cell>
          <cell r="AS386" t="str">
            <v>-</v>
          </cell>
          <cell r="AT386" t="str">
            <v>Yes</v>
          </cell>
          <cell r="AU386" t="str">
            <v>-</v>
          </cell>
          <cell r="AV386" t="str">
            <v>-</v>
          </cell>
          <cell r="AW386" t="str">
            <v>-</v>
          </cell>
          <cell r="AX386" t="str">
            <v>-</v>
          </cell>
          <cell r="AY386" t="str">
            <v>-</v>
          </cell>
          <cell r="AZ386" t="str">
            <v>-</v>
          </cell>
          <cell r="BA386" t="str">
            <v>-</v>
          </cell>
          <cell r="BB386" t="str">
            <v>-</v>
          </cell>
          <cell r="BC386" t="str">
            <v>-</v>
          </cell>
          <cell r="BD386" t="str">
            <v>365</v>
          </cell>
          <cell r="BE386" t="str">
            <v>1</v>
          </cell>
          <cell r="BF386">
            <v>24.06</v>
          </cell>
          <cell r="BG386" t="str">
            <v>Bulk</v>
          </cell>
          <cell r="BH386" t="str">
            <v>-</v>
          </cell>
          <cell r="BI386" t="str">
            <v>-</v>
          </cell>
          <cell r="BJ386" t="str">
            <v>-</v>
          </cell>
          <cell r="BK386" t="str">
            <v>-</v>
          </cell>
          <cell r="BL386" t="str">
            <v>-</v>
          </cell>
          <cell r="BM386" t="str">
            <v>-</v>
          </cell>
          <cell r="BN386" t="str">
            <v>-</v>
          </cell>
          <cell r="BO386" t="str">
            <v>-</v>
          </cell>
          <cell r="BP386" t="str">
            <v>DNB SY21-22</v>
          </cell>
        </row>
        <row r="387">
          <cell r="B387">
            <v>10000069093</v>
          </cell>
          <cell r="C387" t="str">
            <v>AdvancePierre™</v>
          </cell>
          <cell r="D387" t="str">
            <v>-</v>
          </cell>
          <cell r="E387">
            <v>130</v>
          </cell>
          <cell r="F387" t="str">
            <v>AdvancePierre™ Breaded Beef Steak with Black Pepper, 1.9 oz.</v>
          </cell>
          <cell r="G387" t="str">
            <v>Breaded Beef Steak with Black Pepper, 1.9 oz.</v>
          </cell>
          <cell r="H387" t="str">
            <v>WG</v>
          </cell>
          <cell r="I387" t="str">
            <v>-</v>
          </cell>
          <cell r="J387" t="str">
            <v/>
          </cell>
          <cell r="K387">
            <v>30.88</v>
          </cell>
          <cell r="L387">
            <v>260</v>
          </cell>
          <cell r="M387" t="str">
            <v>1 Piece</v>
          </cell>
          <cell r="N387">
            <v>1</v>
          </cell>
          <cell r="O387">
            <v>0.5</v>
          </cell>
          <cell r="P387" t="str">
            <v>-</v>
          </cell>
          <cell r="Q387" t="str">
            <v>140</v>
          </cell>
          <cell r="R387" t="str">
            <v>8</v>
          </cell>
          <cell r="S387" t="str">
            <v>2.5</v>
          </cell>
          <cell r="T387" t="str">
            <v>220</v>
          </cell>
          <cell r="U387" t="str">
            <v>8</v>
          </cell>
          <cell r="V387" t="str">
            <v>9</v>
          </cell>
          <cell r="W387" t="str">
            <v>70</v>
          </cell>
          <cell r="X387" t="str">
            <v>0</v>
          </cell>
          <cell r="Y387" t="str">
            <v>25</v>
          </cell>
          <cell r="Z387" t="str">
            <v>1</v>
          </cell>
          <cell r="AA387" t="str">
            <v>0</v>
          </cell>
          <cell r="AB387" t="str">
            <v>Yes</v>
          </cell>
          <cell r="AC387" t="str">
            <v>-</v>
          </cell>
          <cell r="AE387" t="str">
            <v>-</v>
          </cell>
          <cell r="AF387" t="str">
            <v>-</v>
          </cell>
          <cell r="AG387" t="str">
            <v>-</v>
          </cell>
          <cell r="AH387" t="str">
            <v>-</v>
          </cell>
          <cell r="AI387" t="str">
            <v>-</v>
          </cell>
          <cell r="AK387" t="str">
            <v>-</v>
          </cell>
          <cell r="AL387" t="str">
            <v>-</v>
          </cell>
          <cell r="AM387" t="str">
            <v>CY</v>
          </cell>
          <cell r="AN387" t="str">
            <v>-</v>
          </cell>
          <cell r="AO387" t="str">
            <v>-</v>
          </cell>
          <cell r="AP387" t="str">
            <v>-</v>
          </cell>
          <cell r="AQ387" t="str">
            <v>-</v>
          </cell>
          <cell r="AR387" t="str">
            <v>-</v>
          </cell>
          <cell r="AS387" t="str">
            <v>-</v>
          </cell>
          <cell r="AT387" t="str">
            <v>Yes</v>
          </cell>
          <cell r="AU387" t="str">
            <v>-</v>
          </cell>
          <cell r="AV387" t="str">
            <v>-</v>
          </cell>
          <cell r="AW387" t="str">
            <v>-</v>
          </cell>
          <cell r="AX387" t="str">
            <v>-</v>
          </cell>
          <cell r="AY387" t="str">
            <v>Yes</v>
          </cell>
          <cell r="AZ387" t="str">
            <v>-</v>
          </cell>
          <cell r="BA387" t="str">
            <v>-</v>
          </cell>
          <cell r="BB387" t="str">
            <v>-</v>
          </cell>
          <cell r="BC387" t="str">
            <v>-</v>
          </cell>
          <cell r="BD387" t="str">
            <v>365</v>
          </cell>
          <cell r="BE387" t="str">
            <v>1</v>
          </cell>
          <cell r="BF387">
            <v>30.88</v>
          </cell>
          <cell r="BG387" t="str">
            <v>Bulk</v>
          </cell>
          <cell r="BH387" t="str">
            <v>-</v>
          </cell>
          <cell r="BI387" t="str">
            <v>-</v>
          </cell>
          <cell r="BJ387" t="str">
            <v>-</v>
          </cell>
          <cell r="BK387" t="str">
            <v>-</v>
          </cell>
          <cell r="BL387" t="str">
            <v>-</v>
          </cell>
          <cell r="BM387" t="str">
            <v>-</v>
          </cell>
          <cell r="BN387" t="str">
            <v>-</v>
          </cell>
          <cell r="BO387" t="str">
            <v>-</v>
          </cell>
          <cell r="BP387" t="str">
            <v>DNB SY19-20</v>
          </cell>
        </row>
        <row r="388">
          <cell r="B388">
            <v>10000031740</v>
          </cell>
          <cell r="C388" t="str">
            <v>AdvancePierre™</v>
          </cell>
          <cell r="D388" t="str">
            <v>Smart Picks™</v>
          </cell>
          <cell r="E388">
            <v>130</v>
          </cell>
          <cell r="F388" t="str">
            <v>AdvancePierre™ Fully Cooked Beef Meatballs with Applesauce 0.5 oz, 2.50 oz</v>
          </cell>
          <cell r="G388" t="str">
            <v>Beef Meatballs, 0.5 oz.</v>
          </cell>
          <cell r="H388" t="str">
            <v>-</v>
          </cell>
          <cell r="I388" t="str">
            <v>-</v>
          </cell>
          <cell r="J388" t="str">
            <v/>
          </cell>
          <cell r="K388">
            <v>30</v>
          </cell>
          <cell r="L388">
            <v>192</v>
          </cell>
          <cell r="M388" t="str">
            <v>5 pieces</v>
          </cell>
          <cell r="N388">
            <v>2</v>
          </cell>
          <cell r="O388" t="str">
            <v>-</v>
          </cell>
          <cell r="P388" t="str">
            <v>-</v>
          </cell>
          <cell r="Q388" t="str">
            <v>140</v>
          </cell>
          <cell r="R388" t="str">
            <v>9</v>
          </cell>
          <cell r="S388" t="str">
            <v>4</v>
          </cell>
          <cell r="T388" t="str">
            <v>220</v>
          </cell>
          <cell r="U388" t="str">
            <v>4</v>
          </cell>
          <cell r="V388" t="str">
            <v>12</v>
          </cell>
          <cell r="W388" t="str">
            <v>80</v>
          </cell>
          <cell r="X388" t="str">
            <v>0.5</v>
          </cell>
          <cell r="Y388" t="str">
            <v>25</v>
          </cell>
          <cell r="Z388" t="str">
            <v>1</v>
          </cell>
          <cell r="AA388" t="str">
            <v>2</v>
          </cell>
          <cell r="AB388" t="str">
            <v>Yes</v>
          </cell>
          <cell r="AC388" t="str">
            <v>-</v>
          </cell>
          <cell r="AE388" t="str">
            <v>-</v>
          </cell>
          <cell r="AF388" t="str">
            <v>CSC</v>
          </cell>
          <cell r="AG388" t="str">
            <v>-</v>
          </cell>
          <cell r="AH388" t="str">
            <v>-</v>
          </cell>
          <cell r="AI388" t="str">
            <v>-</v>
          </cell>
          <cell r="AK388" t="str">
            <v>-</v>
          </cell>
          <cell r="AL388" t="str">
            <v>-</v>
          </cell>
          <cell r="AM388" t="str">
            <v>CL</v>
          </cell>
          <cell r="AN388" t="str">
            <v>-</v>
          </cell>
          <cell r="AO388" t="str">
            <v>-</v>
          </cell>
          <cell r="AP388" t="str">
            <v>-</v>
          </cell>
          <cell r="AQ388" t="str">
            <v>-</v>
          </cell>
          <cell r="AR388" t="str">
            <v>-</v>
          </cell>
          <cell r="AS388" t="str">
            <v>-</v>
          </cell>
          <cell r="AT388" t="str">
            <v>No</v>
          </cell>
          <cell r="AU388" t="str">
            <v>-</v>
          </cell>
          <cell r="AV388" t="str">
            <v>Yes</v>
          </cell>
          <cell r="AW388" t="str">
            <v>-</v>
          </cell>
          <cell r="AX388" t="str">
            <v>Yes</v>
          </cell>
          <cell r="AY388" t="str">
            <v>Yes</v>
          </cell>
          <cell r="AZ388" t="str">
            <v>-</v>
          </cell>
          <cell r="BA388" t="str">
            <v>-</v>
          </cell>
          <cell r="BB388" t="str">
            <v>-</v>
          </cell>
          <cell r="BC388" t="str">
            <v>-</v>
          </cell>
          <cell r="BD388" t="str">
            <v>455</v>
          </cell>
          <cell r="BE388" t="str">
            <v>5</v>
          </cell>
          <cell r="BF388">
            <v>6</v>
          </cell>
          <cell r="BG388" t="str">
            <v>Bulk</v>
          </cell>
          <cell r="BH388" t="str">
            <v>Yes</v>
          </cell>
          <cell r="BI388" t="str">
            <v>-</v>
          </cell>
          <cell r="BJ388" t="str">
            <v>-</v>
          </cell>
          <cell r="BK388" t="str">
            <v>-</v>
          </cell>
          <cell r="BL388" t="str">
            <v>-</v>
          </cell>
          <cell r="BM388" t="str">
            <v>-</v>
          </cell>
          <cell r="BN388" t="str">
            <v>-</v>
          </cell>
          <cell r="BO388" t="str">
            <v>-</v>
          </cell>
          <cell r="BP388" t="str">
            <v>DNB SY21-22</v>
          </cell>
        </row>
        <row r="389">
          <cell r="B389">
            <v>10000019011</v>
          </cell>
          <cell r="C389" t="str">
            <v>Jimmy Dean®</v>
          </cell>
          <cell r="D389" t="str">
            <v>-</v>
          </cell>
          <cell r="E389">
            <v>130</v>
          </cell>
          <cell r="F389" t="str">
            <v>Jimmy Dean® Whole Grain Original Breakfast Sausage Bites, 0.90 oz.</v>
          </cell>
          <cell r="G389" t="str">
            <v>Pancake &amp; Pork Sausage Breakfast Bites, 0.85 oz.</v>
          </cell>
          <cell r="H389" t="str">
            <v>WG</v>
          </cell>
          <cell r="I389" t="str">
            <v>-</v>
          </cell>
          <cell r="J389" t="str">
            <v/>
          </cell>
          <cell r="K389">
            <v>10</v>
          </cell>
          <cell r="L389">
            <v>63</v>
          </cell>
          <cell r="M389" t="str">
            <v>3 pieces</v>
          </cell>
          <cell r="N389">
            <v>1</v>
          </cell>
          <cell r="O389">
            <v>1</v>
          </cell>
          <cell r="P389" t="str">
            <v>-</v>
          </cell>
          <cell r="Q389" t="str">
            <v>230</v>
          </cell>
          <cell r="R389" t="str">
            <v>13</v>
          </cell>
          <cell r="S389" t="str">
            <v>3.5</v>
          </cell>
          <cell r="T389" t="str">
            <v>490</v>
          </cell>
          <cell r="U389" t="str">
            <v>20</v>
          </cell>
          <cell r="V389" t="str">
            <v>8</v>
          </cell>
          <cell r="W389" t="str">
            <v>120</v>
          </cell>
          <cell r="X389" t="str">
            <v>0</v>
          </cell>
          <cell r="Y389" t="str">
            <v>25</v>
          </cell>
          <cell r="Z389" t="str">
            <v>2</v>
          </cell>
          <cell r="AA389" t="str">
            <v>5</v>
          </cell>
          <cell r="AB389" t="str">
            <v>Yes</v>
          </cell>
          <cell r="AC389" t="str">
            <v>-</v>
          </cell>
          <cell r="AD389" t="str">
            <v>CACFP</v>
          </cell>
          <cell r="AE389" t="str">
            <v>-</v>
          </cell>
          <cell r="AF389" t="str">
            <v>-</v>
          </cell>
          <cell r="AG389" t="str">
            <v>-</v>
          </cell>
          <cell r="AH389" t="str">
            <v>-</v>
          </cell>
          <cell r="AI389" t="str">
            <v>-</v>
          </cell>
          <cell r="AJ389" t="str">
            <v>-</v>
          </cell>
          <cell r="AK389" t="str">
            <v>-</v>
          </cell>
          <cell r="AL389" t="str">
            <v>X</v>
          </cell>
          <cell r="AM389" t="str">
            <v>CL</v>
          </cell>
          <cell r="AN389" t="str">
            <v>-</v>
          </cell>
          <cell r="AO389" t="str">
            <v>-</v>
          </cell>
          <cell r="AP389" t="str">
            <v>-</v>
          </cell>
          <cell r="AQ389" t="str">
            <v>Yes</v>
          </cell>
          <cell r="AR389" t="str">
            <v>-</v>
          </cell>
          <cell r="AS389" t="str">
            <v>-</v>
          </cell>
          <cell r="AT389" t="str">
            <v>Yes</v>
          </cell>
          <cell r="AU389" t="str">
            <v>-</v>
          </cell>
          <cell r="AV389" t="str">
            <v>Yes</v>
          </cell>
          <cell r="AW389" t="str">
            <v>Yes</v>
          </cell>
          <cell r="AX389" t="str">
            <v>Yes</v>
          </cell>
          <cell r="AY389" t="str">
            <v>Yes</v>
          </cell>
          <cell r="AZ389" t="str">
            <v>Yes</v>
          </cell>
          <cell r="BA389" t="str">
            <v>-</v>
          </cell>
          <cell r="BB389" t="str">
            <v>-</v>
          </cell>
          <cell r="BC389" t="str">
            <v>-</v>
          </cell>
          <cell r="BD389" t="str">
            <v>270</v>
          </cell>
          <cell r="BE389" t="str">
            <v>2</v>
          </cell>
          <cell r="BF389">
            <v>5</v>
          </cell>
          <cell r="BG389" t="str">
            <v>Bulk</v>
          </cell>
          <cell r="BH389" t="str">
            <v>-</v>
          </cell>
          <cell r="BI389" t="str">
            <v>Yes</v>
          </cell>
          <cell r="BJ389" t="str">
            <v>Yes</v>
          </cell>
          <cell r="BK389" t="str">
            <v>Yes</v>
          </cell>
          <cell r="BL389" t="str">
            <v>Yes</v>
          </cell>
          <cell r="BM389" t="str">
            <v>Yes</v>
          </cell>
          <cell r="BN389" t="str">
            <v>Yes</v>
          </cell>
          <cell r="BO389" t="str">
            <v>Yes</v>
          </cell>
          <cell r="BP389" t="str">
            <v>ACT</v>
          </cell>
        </row>
        <row r="390">
          <cell r="B390">
            <v>10000097686</v>
          </cell>
          <cell r="C390" t="str">
            <v>AdvancePierre™</v>
          </cell>
          <cell r="D390" t="str">
            <v>-</v>
          </cell>
          <cell r="E390">
            <v>130</v>
          </cell>
          <cell r="F390" t="str">
            <v>AdvancePierre™ All Natural Beef Meatball, 0.46 oz.</v>
          </cell>
          <cell r="G390" t="str">
            <v>All Natural** Beef Meatball, 0.48 oz.</v>
          </cell>
          <cell r="H390" t="str">
            <v>-</v>
          </cell>
          <cell r="I390" t="str">
            <v>-</v>
          </cell>
          <cell r="J390" t="str">
            <v/>
          </cell>
          <cell r="K390">
            <v>30</v>
          </cell>
          <cell r="L390">
            <v>174</v>
          </cell>
          <cell r="M390" t="str">
            <v>6 pieces</v>
          </cell>
          <cell r="N390">
            <v>2</v>
          </cell>
          <cell r="O390" t="str">
            <v>-</v>
          </cell>
          <cell r="P390" t="str">
            <v>-</v>
          </cell>
          <cell r="Q390" t="str">
            <v>230</v>
          </cell>
          <cell r="R390" t="str">
            <v>19</v>
          </cell>
          <cell r="S390" t="str">
            <v>7</v>
          </cell>
          <cell r="T390" t="str">
            <v>220</v>
          </cell>
          <cell r="U390" t="str">
            <v>4</v>
          </cell>
          <cell r="V390" t="str">
            <v>11</v>
          </cell>
          <cell r="W390" t="str">
            <v>170</v>
          </cell>
          <cell r="X390" t="str">
            <v>1</v>
          </cell>
          <cell r="Y390" t="str">
            <v>40</v>
          </cell>
          <cell r="Z390" t="str">
            <v>0</v>
          </cell>
          <cell r="AA390" t="str">
            <v>0</v>
          </cell>
          <cell r="AB390" t="str">
            <v>Yes</v>
          </cell>
          <cell r="AC390" t="str">
            <v>-</v>
          </cell>
          <cell r="AE390" t="str">
            <v>-</v>
          </cell>
          <cell r="AF390" t="str">
            <v>-</v>
          </cell>
          <cell r="AG390" t="str">
            <v>CSC</v>
          </cell>
          <cell r="AH390" t="str">
            <v>CSC</v>
          </cell>
          <cell r="AI390" t="str">
            <v>CSC</v>
          </cell>
          <cell r="AK390" t="str">
            <v>-</v>
          </cell>
          <cell r="AL390" t="str">
            <v>-</v>
          </cell>
          <cell r="AM390" t="str">
            <v>CL</v>
          </cell>
          <cell r="AN390">
            <v>10000097687</v>
          </cell>
          <cell r="AO390" t="str">
            <v>-</v>
          </cell>
          <cell r="AP390" t="str">
            <v>AN</v>
          </cell>
          <cell r="AQ390" t="str">
            <v>Yes</v>
          </cell>
          <cell r="AR390" t="str">
            <v>Yes</v>
          </cell>
          <cell r="AS390" t="str">
            <v>Yes</v>
          </cell>
          <cell r="AT390" t="str">
            <v>No</v>
          </cell>
          <cell r="AU390" t="str">
            <v>-</v>
          </cell>
          <cell r="AV390" t="str">
            <v>-</v>
          </cell>
          <cell r="AW390" t="str">
            <v>-</v>
          </cell>
          <cell r="AX390" t="str">
            <v>-</v>
          </cell>
          <cell r="AY390" t="str">
            <v>Yes</v>
          </cell>
          <cell r="AZ390" t="str">
            <v>-</v>
          </cell>
          <cell r="BA390" t="str">
            <v>-</v>
          </cell>
          <cell r="BB390" t="str">
            <v>-</v>
          </cell>
          <cell r="BC390" t="str">
            <v>-</v>
          </cell>
          <cell r="BD390" t="str">
            <v>365</v>
          </cell>
          <cell r="BE390" t="str">
            <v>6</v>
          </cell>
          <cell r="BF390">
            <v>5</v>
          </cell>
          <cell r="BG390" t="str">
            <v>Bulk</v>
          </cell>
          <cell r="BH390" t="str">
            <v>-</v>
          </cell>
          <cell r="BI390" t="str">
            <v>Yes</v>
          </cell>
          <cell r="BJ390" t="str">
            <v>Yes</v>
          </cell>
          <cell r="BK390" t="str">
            <v>Yes</v>
          </cell>
          <cell r="BL390" t="str">
            <v>Yes</v>
          </cell>
          <cell r="BM390" t="str">
            <v>-</v>
          </cell>
          <cell r="BN390" t="str">
            <v>-</v>
          </cell>
          <cell r="BO390" t="str">
            <v>-</v>
          </cell>
          <cell r="BP390" t="str">
            <v>DNB SY23-24</v>
          </cell>
        </row>
        <row r="391">
          <cell r="B391">
            <v>10000097687</v>
          </cell>
          <cell r="C391" t="str">
            <v>AdvancePierre™</v>
          </cell>
          <cell r="D391" t="str">
            <v>-</v>
          </cell>
          <cell r="E391">
            <v>130</v>
          </cell>
          <cell r="F391" t="str">
            <v>AdvancePierre™ All Natural Beef Meatball, 0.46 oz.</v>
          </cell>
          <cell r="G391" t="str">
            <v>All Natural** Beef Meatball, 0.48 oz.</v>
          </cell>
          <cell r="H391" t="str">
            <v>-</v>
          </cell>
          <cell r="I391" t="str">
            <v>-</v>
          </cell>
          <cell r="J391" t="str">
            <v>100154 / 100155</v>
          </cell>
          <cell r="K391">
            <v>30</v>
          </cell>
          <cell r="L391">
            <v>174</v>
          </cell>
          <cell r="M391" t="str">
            <v>6 pieces</v>
          </cell>
          <cell r="N391">
            <v>2</v>
          </cell>
          <cell r="O391" t="str">
            <v>-</v>
          </cell>
          <cell r="P391" t="str">
            <v>-</v>
          </cell>
          <cell r="Q391" t="str">
            <v>220</v>
          </cell>
          <cell r="R391" t="str">
            <v>17</v>
          </cell>
          <cell r="S391" t="str">
            <v>6</v>
          </cell>
          <cell r="T391" t="str">
            <v>220</v>
          </cell>
          <cell r="U391" t="str">
            <v>4</v>
          </cell>
          <cell r="V391" t="str">
            <v>12</v>
          </cell>
          <cell r="W391" t="str">
            <v>160</v>
          </cell>
          <cell r="X391" t="str">
            <v>0.5</v>
          </cell>
          <cell r="Y391" t="str">
            <v>40</v>
          </cell>
          <cell r="Z391" t="str">
            <v>0</v>
          </cell>
          <cell r="AA391" t="str">
            <v>0</v>
          </cell>
          <cell r="AB391" t="str">
            <v>Yes</v>
          </cell>
          <cell r="AC391" t="str">
            <v>-</v>
          </cell>
          <cell r="AE391" t="str">
            <v>-</v>
          </cell>
          <cell r="AF391" t="str">
            <v>-</v>
          </cell>
          <cell r="AG391" t="str">
            <v>-</v>
          </cell>
          <cell r="AH391" t="str">
            <v>-</v>
          </cell>
          <cell r="AI391" t="str">
            <v>-</v>
          </cell>
          <cell r="AK391" t="str">
            <v>-</v>
          </cell>
          <cell r="AL391" t="str">
            <v>-</v>
          </cell>
          <cell r="AM391" t="str">
            <v>CY</v>
          </cell>
          <cell r="AN391">
            <v>10000097686</v>
          </cell>
          <cell r="AO391" t="str">
            <v>-</v>
          </cell>
          <cell r="AP391" t="str">
            <v>AN</v>
          </cell>
          <cell r="AQ391" t="str">
            <v>Yes</v>
          </cell>
          <cell r="AR391" t="str">
            <v>Yes</v>
          </cell>
          <cell r="AS391" t="str">
            <v>Yes</v>
          </cell>
          <cell r="AT391" t="str">
            <v>Yes</v>
          </cell>
          <cell r="AU391" t="str">
            <v>-</v>
          </cell>
          <cell r="AV391" t="str">
            <v>-</v>
          </cell>
          <cell r="AW391" t="str">
            <v>-</v>
          </cell>
          <cell r="AX391" t="str">
            <v>-</v>
          </cell>
          <cell r="AY391" t="str">
            <v>Yes</v>
          </cell>
          <cell r="AZ391" t="str">
            <v>-</v>
          </cell>
          <cell r="BA391" t="str">
            <v>-</v>
          </cell>
          <cell r="BB391" t="str">
            <v>-</v>
          </cell>
          <cell r="BC391" t="str">
            <v>-</v>
          </cell>
          <cell r="BD391" t="str">
            <v>365</v>
          </cell>
          <cell r="BE391" t="str">
            <v>6</v>
          </cell>
          <cell r="BF391">
            <v>5</v>
          </cell>
          <cell r="BG391" t="str">
            <v>Bulk</v>
          </cell>
          <cell r="BH391" t="str">
            <v>-</v>
          </cell>
          <cell r="BI391" t="str">
            <v>-</v>
          </cell>
          <cell r="BJ391" t="str">
            <v>-</v>
          </cell>
          <cell r="BK391" t="str">
            <v>Yes</v>
          </cell>
          <cell r="BL391" t="str">
            <v>Yes</v>
          </cell>
          <cell r="BM391" t="str">
            <v>-</v>
          </cell>
          <cell r="BN391" t="str">
            <v>-</v>
          </cell>
          <cell r="BO391" t="str">
            <v>-</v>
          </cell>
          <cell r="BP391" t="str">
            <v>DNB SY23-24</v>
          </cell>
        </row>
        <row r="392">
          <cell r="B392">
            <v>10000097916</v>
          </cell>
          <cell r="C392" t="str">
            <v>AdvancePierre™</v>
          </cell>
          <cell r="D392" t="str">
            <v>-</v>
          </cell>
          <cell r="E392">
            <v>130</v>
          </cell>
          <cell r="F392" t="str">
            <v>AdvancePierre™ Fully Cooked Flamebroiled Beef Steak Burgers With Wheat Buns, 2.21oz</v>
          </cell>
          <cell r="G392" t="str">
            <v>Flame Broiled Beef Burger with Buns, 2.2 oz.</v>
          </cell>
          <cell r="H392" t="str">
            <v>-</v>
          </cell>
          <cell r="I392" t="str">
            <v>-</v>
          </cell>
          <cell r="J392" t="str">
            <v/>
          </cell>
          <cell r="K392">
            <v>9.9</v>
          </cell>
          <cell r="L392">
            <v>72</v>
          </cell>
          <cell r="M392" t="str">
            <v>1 sandwich</v>
          </cell>
          <cell r="N392">
            <v>1</v>
          </cell>
          <cell r="O392">
            <v>1</v>
          </cell>
          <cell r="P392" t="str">
            <v>-</v>
          </cell>
          <cell r="Q392" t="str">
            <v>160</v>
          </cell>
          <cell r="R392" t="str">
            <v>7</v>
          </cell>
          <cell r="S392" t="str">
            <v>3</v>
          </cell>
          <cell r="T392" t="str">
            <v>220</v>
          </cell>
          <cell r="U392" t="str">
            <v>15</v>
          </cell>
          <cell r="V392" t="str">
            <v>9</v>
          </cell>
          <cell r="W392" t="str">
            <v>70</v>
          </cell>
          <cell r="X392" t="str">
            <v>0</v>
          </cell>
          <cell r="Y392" t="str">
            <v>20</v>
          </cell>
          <cell r="Z392" t="str">
            <v>1</v>
          </cell>
          <cell r="AA392" t="str">
            <v>1</v>
          </cell>
          <cell r="AB392" t="str">
            <v>Yes</v>
          </cell>
          <cell r="AC392" t="str">
            <v>-</v>
          </cell>
          <cell r="AD392" t="str">
            <v>CACFP</v>
          </cell>
          <cell r="AE392" t="str">
            <v>-</v>
          </cell>
          <cell r="AF392" t="str">
            <v>-</v>
          </cell>
          <cell r="AG392" t="str">
            <v>-</v>
          </cell>
          <cell r="AH392" t="str">
            <v>-</v>
          </cell>
          <cell r="AI392" t="str">
            <v>-</v>
          </cell>
          <cell r="AK392" t="str">
            <v>-</v>
          </cell>
          <cell r="AL392" t="str">
            <v>-</v>
          </cell>
          <cell r="AM392" t="str">
            <v>CL</v>
          </cell>
          <cell r="AN392" t="str">
            <v>-</v>
          </cell>
          <cell r="AO392" t="str">
            <v>-</v>
          </cell>
          <cell r="AP392" t="str">
            <v>-</v>
          </cell>
          <cell r="AQ392" t="str">
            <v>-</v>
          </cell>
          <cell r="AR392" t="str">
            <v>Yes</v>
          </cell>
          <cell r="AS392" t="str">
            <v>-</v>
          </cell>
          <cell r="AT392" t="str">
            <v>No</v>
          </cell>
          <cell r="AU392" t="str">
            <v>-</v>
          </cell>
          <cell r="AV392" t="str">
            <v>-</v>
          </cell>
          <cell r="AW392" t="str">
            <v>-</v>
          </cell>
          <cell r="AX392" t="str">
            <v>-</v>
          </cell>
          <cell r="AY392" t="str">
            <v>Yes</v>
          </cell>
          <cell r="AZ392" t="str">
            <v>-</v>
          </cell>
          <cell r="BA392" t="str">
            <v>-</v>
          </cell>
          <cell r="BB392" t="str">
            <v>-</v>
          </cell>
          <cell r="BC392" t="str">
            <v>-</v>
          </cell>
          <cell r="BD392" t="str">
            <v>365</v>
          </cell>
          <cell r="BE392" t="str">
            <v>1</v>
          </cell>
          <cell r="BF392">
            <v>9.9</v>
          </cell>
          <cell r="BG392" t="str">
            <v>Bulk</v>
          </cell>
          <cell r="BH392" t="str">
            <v>Yes</v>
          </cell>
          <cell r="BI392" t="str">
            <v>-</v>
          </cell>
          <cell r="BJ392" t="str">
            <v>-</v>
          </cell>
          <cell r="BK392" t="str">
            <v>Yes</v>
          </cell>
          <cell r="BL392" t="str">
            <v>-</v>
          </cell>
          <cell r="BM392" t="str">
            <v>-</v>
          </cell>
          <cell r="BN392" t="str">
            <v>-</v>
          </cell>
          <cell r="BO392" t="str">
            <v>-</v>
          </cell>
          <cell r="BP392" t="str">
            <v>Deleted Spring 21</v>
          </cell>
        </row>
        <row r="393">
          <cell r="B393">
            <v>10000016905</v>
          </cell>
          <cell r="C393" t="str">
            <v>AdvancePierre™</v>
          </cell>
          <cell r="D393" t="str">
            <v>-</v>
          </cell>
          <cell r="E393">
            <v>130</v>
          </cell>
          <cell r="F393" t="str">
            <v>AdvancePierre™ Fully Cooked Flamebroiled Beef Steak Burgers With Wheat Buns, 2.21oz</v>
          </cell>
          <cell r="G393" t="str">
            <v>Flame Broiled Beef Burgers with Buns, 2.2 oz.</v>
          </cell>
          <cell r="H393" t="str">
            <v>-</v>
          </cell>
          <cell r="I393" t="str">
            <v>-</v>
          </cell>
          <cell r="J393" t="str">
            <v>100154 / 100155</v>
          </cell>
          <cell r="K393">
            <v>9.9</v>
          </cell>
          <cell r="L393">
            <v>72</v>
          </cell>
          <cell r="M393" t="str">
            <v>1 sandwich</v>
          </cell>
          <cell r="N393">
            <v>1</v>
          </cell>
          <cell r="O393">
            <v>1</v>
          </cell>
          <cell r="P393" t="str">
            <v>-</v>
          </cell>
          <cell r="Q393" t="str">
            <v>150</v>
          </cell>
          <cell r="R393" t="str">
            <v>6</v>
          </cell>
          <cell r="S393" t="str">
            <v>2.5</v>
          </cell>
          <cell r="T393" t="str">
            <v>220</v>
          </cell>
          <cell r="U393" t="str">
            <v>15</v>
          </cell>
          <cell r="V393" t="str">
            <v>10</v>
          </cell>
          <cell r="W393" t="str">
            <v>60</v>
          </cell>
          <cell r="X393" t="str">
            <v>0</v>
          </cell>
          <cell r="Y393" t="str">
            <v>20</v>
          </cell>
          <cell r="Z393" t="str">
            <v>1</v>
          </cell>
          <cell r="AA393" t="str">
            <v>1</v>
          </cell>
          <cell r="AB393" t="str">
            <v>Yes</v>
          </cell>
          <cell r="AC393" t="str">
            <v>-</v>
          </cell>
          <cell r="AE393" t="str">
            <v>-</v>
          </cell>
          <cell r="AF393" t="str">
            <v>-</v>
          </cell>
          <cell r="AG393" t="str">
            <v>-</v>
          </cell>
          <cell r="AH393" t="str">
            <v>-</v>
          </cell>
          <cell r="AI393" t="str">
            <v>-</v>
          </cell>
          <cell r="AK393" t="str">
            <v>-</v>
          </cell>
          <cell r="AL393" t="str">
            <v>-</v>
          </cell>
          <cell r="AM393" t="str">
            <v>CY</v>
          </cell>
          <cell r="AN393" t="str">
            <v>-</v>
          </cell>
          <cell r="AO393" t="str">
            <v>-</v>
          </cell>
          <cell r="AP393" t="str">
            <v>-</v>
          </cell>
          <cell r="AQ393" t="str">
            <v>-</v>
          </cell>
          <cell r="AR393" t="str">
            <v>Yes</v>
          </cell>
          <cell r="AS393" t="str">
            <v>-</v>
          </cell>
          <cell r="AT393" t="str">
            <v>Yes</v>
          </cell>
          <cell r="AU393" t="str">
            <v>-</v>
          </cell>
          <cell r="AV393" t="str">
            <v>-</v>
          </cell>
          <cell r="AW393" t="str">
            <v>-</v>
          </cell>
          <cell r="AX393" t="str">
            <v>-</v>
          </cell>
          <cell r="AY393" t="str">
            <v>Yes</v>
          </cell>
          <cell r="AZ393" t="str">
            <v>-</v>
          </cell>
          <cell r="BA393" t="str">
            <v>-</v>
          </cell>
          <cell r="BB393" t="str">
            <v>-</v>
          </cell>
          <cell r="BC393" t="str">
            <v>-</v>
          </cell>
          <cell r="BD393" t="str">
            <v>365</v>
          </cell>
          <cell r="BE393" t="str">
            <v>1</v>
          </cell>
          <cell r="BF393">
            <v>9.9</v>
          </cell>
          <cell r="BG393" t="str">
            <v>Bulk</v>
          </cell>
          <cell r="BH393" t="str">
            <v>-</v>
          </cell>
          <cell r="BI393" t="str">
            <v>-</v>
          </cell>
          <cell r="BJ393" t="str">
            <v>-</v>
          </cell>
          <cell r="BK393" t="str">
            <v>Yes</v>
          </cell>
          <cell r="BL393" t="str">
            <v>-</v>
          </cell>
          <cell r="BM393" t="str">
            <v>-</v>
          </cell>
          <cell r="BN393" t="str">
            <v>-</v>
          </cell>
          <cell r="BO393" t="str">
            <v>-</v>
          </cell>
          <cell r="BP393" t="str">
            <v>DNB SY22-23</v>
          </cell>
        </row>
        <row r="394">
          <cell r="B394">
            <v>10000068012</v>
          </cell>
          <cell r="C394" t="str">
            <v>AdvancePierre™</v>
          </cell>
          <cell r="D394" t="str">
            <v>Smart Picks™</v>
          </cell>
          <cell r="E394">
            <v>130</v>
          </cell>
          <cell r="F394" t="str">
            <v>AdvancePierre™ Fully Cooked Whole Grain Breaded Country Fried Stick Shaped Beef Patties With Applesauce, 3.89 oz</v>
          </cell>
          <cell r="G394" t="str">
            <v>Breaded Beef Fingers, 0.97 oz.</v>
          </cell>
          <cell r="H394" t="str">
            <v>WG</v>
          </cell>
          <cell r="I394" t="str">
            <v>-</v>
          </cell>
          <cell r="J394" t="str">
            <v/>
          </cell>
          <cell r="K394">
            <v>30</v>
          </cell>
          <cell r="L394">
            <v>124</v>
          </cell>
          <cell r="M394" t="str">
            <v>4 pieces</v>
          </cell>
          <cell r="N394">
            <v>2</v>
          </cell>
          <cell r="O394">
            <v>1</v>
          </cell>
          <cell r="P394" t="str">
            <v>-</v>
          </cell>
          <cell r="Q394" t="str">
            <v>300</v>
          </cell>
          <cell r="R394" t="str">
            <v>18</v>
          </cell>
          <cell r="S394" t="str">
            <v>4.5</v>
          </cell>
          <cell r="T394" t="str">
            <v>490</v>
          </cell>
          <cell r="U394" t="str">
            <v>19</v>
          </cell>
          <cell r="V394" t="str">
            <v>15</v>
          </cell>
          <cell r="W394" t="str">
            <v>160</v>
          </cell>
          <cell r="X394" t="str">
            <v>0</v>
          </cell>
          <cell r="Y394" t="str">
            <v>35</v>
          </cell>
          <cell r="Z394" t="str">
            <v>2</v>
          </cell>
          <cell r="AA394" t="str">
            <v>2</v>
          </cell>
          <cell r="AB394" t="str">
            <v>Yes</v>
          </cell>
          <cell r="AC394" t="str">
            <v>-</v>
          </cell>
          <cell r="AE394" t="str">
            <v>-</v>
          </cell>
          <cell r="AF394" t="str">
            <v>CSC</v>
          </cell>
          <cell r="AG394" t="str">
            <v>CSC</v>
          </cell>
          <cell r="AH394" t="str">
            <v>CSC</v>
          </cell>
          <cell r="AI394" t="str">
            <v>CSC</v>
          </cell>
          <cell r="AJ394" t="str">
            <v>CSC</v>
          </cell>
          <cell r="AK394">
            <v>30</v>
          </cell>
          <cell r="AL394">
            <v>30</v>
          </cell>
          <cell r="AM394" t="str">
            <v>CL</v>
          </cell>
          <cell r="AN394">
            <v>10000097886</v>
          </cell>
          <cell r="AO394" t="str">
            <v>-</v>
          </cell>
          <cell r="AP394" t="str">
            <v>-</v>
          </cell>
          <cell r="AQ394" t="str">
            <v>-</v>
          </cell>
          <cell r="AR394" t="str">
            <v>-</v>
          </cell>
          <cell r="AS394" t="str">
            <v>-</v>
          </cell>
          <cell r="AT394" t="str">
            <v>Pending</v>
          </cell>
          <cell r="AU394" t="str">
            <v>-</v>
          </cell>
          <cell r="AV394" t="str">
            <v>Yes</v>
          </cell>
          <cell r="AW394" t="str">
            <v>-</v>
          </cell>
          <cell r="AX394" t="str">
            <v>-</v>
          </cell>
          <cell r="AY394" t="str">
            <v>Yes</v>
          </cell>
          <cell r="AZ394" t="str">
            <v>-</v>
          </cell>
          <cell r="BA394" t="str">
            <v>-</v>
          </cell>
          <cell r="BB394" t="str">
            <v>-</v>
          </cell>
          <cell r="BC394" t="str">
            <v>-</v>
          </cell>
          <cell r="BD394" t="str">
            <v>455</v>
          </cell>
          <cell r="BE394">
            <v>1</v>
          </cell>
          <cell r="BF394">
            <v>30</v>
          </cell>
          <cell r="BG394" t="str">
            <v>Bulk</v>
          </cell>
          <cell r="BH394" t="str">
            <v>-</v>
          </cell>
          <cell r="BI394" t="str">
            <v>Yes</v>
          </cell>
          <cell r="BJ394" t="str">
            <v>Yes</v>
          </cell>
          <cell r="BK394" t="str">
            <v>Yes</v>
          </cell>
          <cell r="BL394" t="str">
            <v>Yes</v>
          </cell>
          <cell r="BM394" t="str">
            <v>Yes</v>
          </cell>
          <cell r="BN394" t="str">
            <v>Yes</v>
          </cell>
          <cell r="BO394" t="str">
            <v>Yes</v>
          </cell>
          <cell r="BP394" t="str">
            <v>ACT</v>
          </cell>
        </row>
        <row r="395">
          <cell r="B395">
            <v>10000097688</v>
          </cell>
          <cell r="C395" t="str">
            <v>AdvancePierre™</v>
          </cell>
          <cell r="D395" t="str">
            <v>-</v>
          </cell>
          <cell r="E395">
            <v>130</v>
          </cell>
          <cell r="F395" t="str">
            <v>AdvancePierre™ All Natural Beef Meatball, 0.93 oz</v>
          </cell>
          <cell r="G395" t="str">
            <v>All Natural** Beef Meatball, 0.95 oz</v>
          </cell>
          <cell r="H395" t="str">
            <v>-</v>
          </cell>
          <cell r="I395" t="str">
            <v>-</v>
          </cell>
          <cell r="J395" t="str">
            <v/>
          </cell>
          <cell r="K395">
            <v>30</v>
          </cell>
          <cell r="L395">
            <v>172</v>
          </cell>
          <cell r="M395" t="str">
            <v>3 Pieces</v>
          </cell>
          <cell r="N395">
            <v>2</v>
          </cell>
          <cell r="O395" t="str">
            <v>-</v>
          </cell>
          <cell r="P395" t="str">
            <v>-</v>
          </cell>
          <cell r="Q395" t="str">
            <v>230</v>
          </cell>
          <cell r="R395" t="str">
            <v>19</v>
          </cell>
          <cell r="S395" t="str">
            <v>7</v>
          </cell>
          <cell r="T395" t="str">
            <v>220</v>
          </cell>
          <cell r="U395" t="str">
            <v>4</v>
          </cell>
          <cell r="V395" t="str">
            <v>11</v>
          </cell>
          <cell r="W395" t="str">
            <v>170</v>
          </cell>
          <cell r="X395" t="str">
            <v>1</v>
          </cell>
          <cell r="Y395" t="str">
            <v>40</v>
          </cell>
          <cell r="Z395" t="str">
            <v>0</v>
          </cell>
          <cell r="AA395" t="str">
            <v>0</v>
          </cell>
          <cell r="AB395" t="str">
            <v>Yes</v>
          </cell>
          <cell r="AC395" t="str">
            <v>-</v>
          </cell>
          <cell r="AE395" t="str">
            <v>-</v>
          </cell>
          <cell r="AF395" t="str">
            <v>-</v>
          </cell>
          <cell r="AG395" t="str">
            <v>CSC</v>
          </cell>
          <cell r="AH395" t="str">
            <v>CSC</v>
          </cell>
          <cell r="AI395" t="str">
            <v>CSC</v>
          </cell>
          <cell r="AK395" t="str">
            <v>-</v>
          </cell>
          <cell r="AL395" t="str">
            <v>-</v>
          </cell>
          <cell r="AM395" t="str">
            <v>CL</v>
          </cell>
          <cell r="AN395">
            <v>10000097689</v>
          </cell>
          <cell r="AO395" t="str">
            <v>-</v>
          </cell>
          <cell r="AP395" t="str">
            <v>AN</v>
          </cell>
          <cell r="AQ395" t="str">
            <v>Yes</v>
          </cell>
          <cell r="AR395" t="str">
            <v>Yes</v>
          </cell>
          <cell r="AS395" t="str">
            <v>Yes</v>
          </cell>
          <cell r="AT395" t="str">
            <v>No</v>
          </cell>
          <cell r="AU395" t="str">
            <v>-</v>
          </cell>
          <cell r="AV395" t="str">
            <v>-</v>
          </cell>
          <cell r="AW395" t="str">
            <v>-</v>
          </cell>
          <cell r="AX395" t="str">
            <v>-</v>
          </cell>
          <cell r="AY395" t="str">
            <v>Yes</v>
          </cell>
          <cell r="AZ395" t="str">
            <v>-</v>
          </cell>
          <cell r="BA395" t="str">
            <v>-</v>
          </cell>
          <cell r="BB395" t="str">
            <v>-</v>
          </cell>
          <cell r="BC395" t="str">
            <v>-</v>
          </cell>
          <cell r="BD395" t="str">
            <v>365</v>
          </cell>
          <cell r="BE395" t="str">
            <v>6</v>
          </cell>
          <cell r="BF395">
            <v>5</v>
          </cell>
          <cell r="BG395" t="str">
            <v>Bulk</v>
          </cell>
          <cell r="BH395" t="str">
            <v>-</v>
          </cell>
          <cell r="BI395" t="str">
            <v>Yes</v>
          </cell>
          <cell r="BJ395" t="str">
            <v>Yes</v>
          </cell>
          <cell r="BK395" t="str">
            <v>Yes</v>
          </cell>
          <cell r="BL395" t="str">
            <v>Yes</v>
          </cell>
          <cell r="BM395" t="str">
            <v>-</v>
          </cell>
          <cell r="BN395" t="str">
            <v>-</v>
          </cell>
          <cell r="BO395" t="str">
            <v>-</v>
          </cell>
          <cell r="BP395" t="str">
            <v>DNB SY23-24</v>
          </cell>
        </row>
        <row r="396">
          <cell r="B396">
            <v>10037320928</v>
          </cell>
          <cell r="C396" t="str">
            <v>Tyson®</v>
          </cell>
          <cell r="D396" t="str">
            <v>-</v>
          </cell>
          <cell r="E396">
            <v>130</v>
          </cell>
          <cell r="F396" t="str">
            <v>Tyson® 100% All Natural*, Fully Cooked, Whole Grain Breaded Homestyle Chicken Nuggets, 0.79 oz.</v>
          </cell>
          <cell r="G396" t="str">
            <v>Whole Grain Breaded Chicken Nuggets, 0.79 oz.</v>
          </cell>
          <cell r="H396" t="str">
            <v>WG</v>
          </cell>
          <cell r="I396" t="str">
            <v>W/D</v>
          </cell>
          <cell r="J396" t="str">
            <v>100103 W/D</v>
          </cell>
          <cell r="K396">
            <v>26.42</v>
          </cell>
          <cell r="L396">
            <v>107</v>
          </cell>
          <cell r="M396" t="str">
            <v>5 pieces</v>
          </cell>
          <cell r="N396">
            <v>2</v>
          </cell>
          <cell r="O396">
            <v>1</v>
          </cell>
          <cell r="P396" t="str">
            <v>-</v>
          </cell>
          <cell r="Q396" t="str">
            <v>280</v>
          </cell>
          <cell r="R396" t="str">
            <v>16</v>
          </cell>
          <cell r="S396" t="str">
            <v>4</v>
          </cell>
          <cell r="T396" t="str">
            <v>490</v>
          </cell>
          <cell r="U396" t="str">
            <v>14</v>
          </cell>
          <cell r="V396" t="str">
            <v>20</v>
          </cell>
          <cell r="W396" t="str">
            <v>150</v>
          </cell>
          <cell r="X396" t="str">
            <v>0</v>
          </cell>
          <cell r="Y396" t="str">
            <v>65</v>
          </cell>
          <cell r="Z396" t="str">
            <v>1</v>
          </cell>
          <cell r="AA396" t="str">
            <v>0</v>
          </cell>
          <cell r="AB396" t="str">
            <v>Yes</v>
          </cell>
          <cell r="AC396" t="str">
            <v>-</v>
          </cell>
          <cell r="AE396" t="str">
            <v>-</v>
          </cell>
          <cell r="AF396" t="str">
            <v>-</v>
          </cell>
          <cell r="AG396" t="str">
            <v>-</v>
          </cell>
          <cell r="AH396" t="str">
            <v>-</v>
          </cell>
          <cell r="AI396" t="str">
            <v>-</v>
          </cell>
          <cell r="AJ396" t="str">
            <v>-</v>
          </cell>
          <cell r="AK396" t="str">
            <v>-</v>
          </cell>
          <cell r="AL396">
            <v>0</v>
          </cell>
          <cell r="AM396" t="str">
            <v>SUB</v>
          </cell>
          <cell r="AN396" t="str">
            <v>-</v>
          </cell>
          <cell r="AO396" t="str">
            <v>-</v>
          </cell>
          <cell r="AP396" t="str">
            <v>-</v>
          </cell>
          <cell r="AQ396" t="str">
            <v>Yes</v>
          </cell>
          <cell r="AR396" t="str">
            <v>Yes</v>
          </cell>
          <cell r="AS396" t="str">
            <v>Yes</v>
          </cell>
          <cell r="AT396" t="str">
            <v>Yes</v>
          </cell>
          <cell r="AU396" t="str">
            <v>-</v>
          </cell>
          <cell r="AV396" t="str">
            <v>-</v>
          </cell>
          <cell r="AW396" t="str">
            <v>-</v>
          </cell>
          <cell r="AX396" t="str">
            <v>-</v>
          </cell>
          <cell r="AY396" t="str">
            <v>Yes</v>
          </cell>
          <cell r="AZ396" t="str">
            <v>Yes</v>
          </cell>
          <cell r="BA396" t="str">
            <v>-</v>
          </cell>
          <cell r="BB396" t="str">
            <v>-</v>
          </cell>
          <cell r="BC396" t="str">
            <v>-</v>
          </cell>
          <cell r="BD396" t="str">
            <v>270</v>
          </cell>
          <cell r="BE396" t="str">
            <v>4</v>
          </cell>
          <cell r="BF396">
            <v>6.6050000000000004</v>
          </cell>
          <cell r="BG396" t="str">
            <v>Bulk</v>
          </cell>
          <cell r="BH396" t="str">
            <v>Yes</v>
          </cell>
          <cell r="BI396" t="str">
            <v>Yes</v>
          </cell>
          <cell r="BJ396" t="str">
            <v>Yes</v>
          </cell>
          <cell r="BK396" t="str">
            <v>Yes</v>
          </cell>
          <cell r="BL396" t="str">
            <v>Yes</v>
          </cell>
          <cell r="BM396" t="str">
            <v>Yes</v>
          </cell>
          <cell r="BN396" t="str">
            <v>Yes</v>
          </cell>
          <cell r="BO396" t="str">
            <v>Yes</v>
          </cell>
          <cell r="BP396" t="str">
            <v>ACT</v>
          </cell>
        </row>
        <row r="397">
          <cell r="B397">
            <v>10000097726</v>
          </cell>
          <cell r="C397" t="str">
            <v>AdvancePierre™</v>
          </cell>
          <cell r="D397" t="str">
            <v>-</v>
          </cell>
          <cell r="E397">
            <v>130</v>
          </cell>
          <cell r="F397" t="str">
            <v>AdvancePierre™ Fully Cooked Beef Meatballs 0.5oz , 2.50 oz</v>
          </cell>
          <cell r="G397" t="str">
            <v>Beef Meatballs, 0.5 oz.</v>
          </cell>
          <cell r="H397" t="str">
            <v>-</v>
          </cell>
          <cell r="I397" t="str">
            <v>-</v>
          </cell>
          <cell r="J397" t="str">
            <v/>
          </cell>
          <cell r="K397">
            <v>30</v>
          </cell>
          <cell r="L397">
            <v>192</v>
          </cell>
          <cell r="M397" t="str">
            <v>5 pieces</v>
          </cell>
          <cell r="N397">
            <v>2</v>
          </cell>
          <cell r="O397" t="str">
            <v>-</v>
          </cell>
          <cell r="P397" t="str">
            <v>-</v>
          </cell>
          <cell r="Q397" t="str">
            <v>190</v>
          </cell>
          <cell r="R397" t="str">
            <v>14</v>
          </cell>
          <cell r="S397" t="str">
            <v>6</v>
          </cell>
          <cell r="T397" t="str">
            <v>220</v>
          </cell>
          <cell r="U397" t="str">
            <v>4</v>
          </cell>
          <cell r="V397" t="str">
            <v>14</v>
          </cell>
          <cell r="W397" t="str">
            <v>130</v>
          </cell>
          <cell r="X397" t="str">
            <v>0</v>
          </cell>
          <cell r="Y397" t="str">
            <v>35</v>
          </cell>
          <cell r="Z397" t="str">
            <v>1</v>
          </cell>
          <cell r="AA397" t="str">
            <v>1</v>
          </cell>
          <cell r="AB397" t="str">
            <v>Yes</v>
          </cell>
          <cell r="AC397" t="str">
            <v>-</v>
          </cell>
          <cell r="AE397" t="str">
            <v>-</v>
          </cell>
          <cell r="AF397" t="str">
            <v>-</v>
          </cell>
          <cell r="AG397" t="str">
            <v>-</v>
          </cell>
          <cell r="AH397" t="str">
            <v>-</v>
          </cell>
          <cell r="AI397" t="str">
            <v>-</v>
          </cell>
          <cell r="AJ397" t="str">
            <v>-</v>
          </cell>
          <cell r="AK397" t="str">
            <v>-</v>
          </cell>
          <cell r="AL397">
            <v>0</v>
          </cell>
          <cell r="AM397" t="str">
            <v>CL</v>
          </cell>
          <cell r="AN397">
            <v>10000075050</v>
          </cell>
          <cell r="AO397" t="str">
            <v>-</v>
          </cell>
          <cell r="AP397" t="str">
            <v>-</v>
          </cell>
          <cell r="AQ397" t="str">
            <v>-</v>
          </cell>
          <cell r="AR397" t="str">
            <v>Yes</v>
          </cell>
          <cell r="AS397" t="str">
            <v>-</v>
          </cell>
          <cell r="AT397" t="str">
            <v>Pending</v>
          </cell>
          <cell r="AU397" t="str">
            <v>-</v>
          </cell>
          <cell r="AV397" t="str">
            <v>Yes</v>
          </cell>
          <cell r="AW397" t="str">
            <v>-</v>
          </cell>
          <cell r="AX397" t="str">
            <v>Yes</v>
          </cell>
          <cell r="AY397" t="str">
            <v>Yes</v>
          </cell>
          <cell r="AZ397" t="str">
            <v>-</v>
          </cell>
          <cell r="BA397" t="str">
            <v>-</v>
          </cell>
          <cell r="BB397" t="str">
            <v>-</v>
          </cell>
          <cell r="BC397" t="str">
            <v>-</v>
          </cell>
          <cell r="BD397" t="str">
            <v>455</v>
          </cell>
          <cell r="BE397" t="str">
            <v>5</v>
          </cell>
          <cell r="BF397">
            <v>6</v>
          </cell>
          <cell r="BG397" t="str">
            <v>Bulk</v>
          </cell>
          <cell r="BH397" t="str">
            <v>-</v>
          </cell>
          <cell r="BI397" t="str">
            <v>-</v>
          </cell>
          <cell r="BJ397" t="str">
            <v>-</v>
          </cell>
          <cell r="BK397" t="str">
            <v>-</v>
          </cell>
          <cell r="BL397" t="str">
            <v>-</v>
          </cell>
          <cell r="BM397" t="str">
            <v>-</v>
          </cell>
          <cell r="BN397" t="str">
            <v>-</v>
          </cell>
          <cell r="BO397" t="str">
            <v>-</v>
          </cell>
          <cell r="BP397" t="str">
            <v>DNB SY24-25</v>
          </cell>
        </row>
        <row r="398">
          <cell r="B398">
            <v>18020111120</v>
          </cell>
          <cell r="D398" t="str">
            <v>-</v>
          </cell>
          <cell r="E398">
            <v>130</v>
          </cell>
          <cell r="F398" t="str">
            <v>-</v>
          </cell>
          <cell r="G398" t="str">
            <v>6" WG CHSE BRDSTCK</v>
          </cell>
          <cell r="J398" t="str">
            <v/>
          </cell>
          <cell r="Q398" t="str">
            <v>150</v>
          </cell>
          <cell r="R398" t="str">
            <v>5</v>
          </cell>
          <cell r="S398" t="str">
            <v>2.5</v>
          </cell>
          <cell r="T398" t="str">
            <v>220</v>
          </cell>
          <cell r="U398" t="str">
            <v>17</v>
          </cell>
          <cell r="V398" t="str">
            <v>10</v>
          </cell>
          <cell r="W398" t="str">
            <v>-</v>
          </cell>
          <cell r="X398" t="str">
            <v>-</v>
          </cell>
          <cell r="Y398" t="str">
            <v>-</v>
          </cell>
          <cell r="Z398" t="str">
            <v>-</v>
          </cell>
          <cell r="AA398" t="str">
            <v>-</v>
          </cell>
          <cell r="AB398" t="str">
            <v>-</v>
          </cell>
          <cell r="AH398" t="str">
            <v>-</v>
          </cell>
          <cell r="AI398" t="str">
            <v>-</v>
          </cell>
          <cell r="AK398" t="str">
            <v>-</v>
          </cell>
          <cell r="AL398" t="str">
            <v>-</v>
          </cell>
          <cell r="AN398" t="str">
            <v>-</v>
          </cell>
          <cell r="AQ398" t="str">
            <v>-</v>
          </cell>
          <cell r="AR398" t="str">
            <v>-</v>
          </cell>
          <cell r="AS398" t="str">
            <v>-</v>
          </cell>
          <cell r="AT398" t="str">
            <v>Yes</v>
          </cell>
          <cell r="BC398" t="str">
            <v>-</v>
          </cell>
          <cell r="BD398" t="str">
            <v>-</v>
          </cell>
          <cell r="BE398" t="str">
            <v>-</v>
          </cell>
          <cell r="BF398" t="str">
            <v/>
          </cell>
          <cell r="BG398">
            <v>0</v>
          </cell>
          <cell r="BJ398" t="str">
            <v>-</v>
          </cell>
          <cell r="BL398" t="str">
            <v>-</v>
          </cell>
          <cell r="BM398" t="str">
            <v>-</v>
          </cell>
          <cell r="BN398" t="str">
            <v>-</v>
          </cell>
          <cell r="BO398" t="str">
            <v>-</v>
          </cell>
          <cell r="BP398" t="str">
            <v>DFIN</v>
          </cell>
        </row>
        <row r="399">
          <cell r="B399">
            <v>10023790928</v>
          </cell>
          <cell r="C399" t="str">
            <v>Tyson®</v>
          </cell>
          <cell r="D399" t="str">
            <v>-</v>
          </cell>
          <cell r="E399">
            <v>130</v>
          </cell>
          <cell r="F399" t="str">
            <v>Tyson® Fully Cooked, Whole Grain Breaded Breast Patties CN, 3.63 oz.</v>
          </cell>
          <cell r="G399" t="str">
            <v>Whole Grain Breaded Chicken Patties, 3.63 oz.</v>
          </cell>
          <cell r="H399" t="str">
            <v>WG</v>
          </cell>
          <cell r="I399" t="str">
            <v>White</v>
          </cell>
          <cell r="J399" t="str">
            <v/>
          </cell>
          <cell r="K399">
            <v>13.53</v>
          </cell>
          <cell r="L399">
            <v>60</v>
          </cell>
          <cell r="M399" t="str">
            <v>1 piece</v>
          </cell>
          <cell r="N399">
            <v>2</v>
          </cell>
          <cell r="O399">
            <v>1</v>
          </cell>
          <cell r="P399" t="str">
            <v>-</v>
          </cell>
          <cell r="Q399" t="str">
            <v>240</v>
          </cell>
          <cell r="R399" t="str">
            <v>13</v>
          </cell>
          <cell r="S399" t="str">
            <v>3</v>
          </cell>
          <cell r="T399" t="str">
            <v>490</v>
          </cell>
          <cell r="U399" t="str">
            <v>13</v>
          </cell>
          <cell r="V399" t="str">
            <v>17</v>
          </cell>
          <cell r="W399" t="str">
            <v>120</v>
          </cell>
          <cell r="X399" t="str">
            <v>0</v>
          </cell>
          <cell r="Y399" t="str">
            <v>45</v>
          </cell>
          <cell r="Z399" t="str">
            <v>1</v>
          </cell>
          <cell r="AA399" t="str">
            <v>0</v>
          </cell>
          <cell r="AB399" t="str">
            <v>Yes</v>
          </cell>
          <cell r="AC399" t="str">
            <v>-</v>
          </cell>
          <cell r="AE399" t="str">
            <v>-</v>
          </cell>
          <cell r="AF399" t="str">
            <v>-</v>
          </cell>
          <cell r="AG399" t="str">
            <v>-</v>
          </cell>
          <cell r="AH399" t="str">
            <v>-</v>
          </cell>
          <cell r="AI399" t="str">
            <v>-</v>
          </cell>
          <cell r="AJ399" t="str">
            <v>-</v>
          </cell>
          <cell r="AK399" t="str">
            <v>-</v>
          </cell>
          <cell r="AL399">
            <v>0</v>
          </cell>
          <cell r="AM399" t="str">
            <v>CL</v>
          </cell>
          <cell r="AN399" t="str">
            <v>-</v>
          </cell>
          <cell r="AO399" t="str">
            <v>-</v>
          </cell>
          <cell r="AP399" t="str">
            <v>-</v>
          </cell>
          <cell r="AQ399" t="str">
            <v>Yes</v>
          </cell>
          <cell r="AR399" t="str">
            <v>Yes</v>
          </cell>
          <cell r="AS399" t="str">
            <v>Yes</v>
          </cell>
          <cell r="AT399" t="str">
            <v>Yes</v>
          </cell>
          <cell r="AU399" t="str">
            <v>-</v>
          </cell>
          <cell r="AV399" t="str">
            <v>Yes</v>
          </cell>
          <cell r="AW399" t="str">
            <v>-</v>
          </cell>
          <cell r="AX399" t="str">
            <v>-</v>
          </cell>
          <cell r="AY399" t="str">
            <v>Yes</v>
          </cell>
          <cell r="AZ399" t="str">
            <v>Yes</v>
          </cell>
          <cell r="BA399" t="str">
            <v>-</v>
          </cell>
          <cell r="BB399" t="str">
            <v>-</v>
          </cell>
          <cell r="BC399" t="str">
            <v>-</v>
          </cell>
          <cell r="BD399" t="str">
            <v>365</v>
          </cell>
          <cell r="BE399" t="str">
            <v>2</v>
          </cell>
          <cell r="BF399">
            <v>6.7649999999999997</v>
          </cell>
          <cell r="BG399" t="str">
            <v>Bulk</v>
          </cell>
          <cell r="BH399" t="str">
            <v>-</v>
          </cell>
          <cell r="BI399" t="str">
            <v>-</v>
          </cell>
          <cell r="BJ399" t="str">
            <v>-</v>
          </cell>
          <cell r="BK399" t="str">
            <v>-</v>
          </cell>
          <cell r="BL399" t="str">
            <v>-</v>
          </cell>
          <cell r="BM399" t="str">
            <v>-</v>
          </cell>
          <cell r="BN399" t="str">
            <v>-</v>
          </cell>
          <cell r="BO399" t="str">
            <v>-</v>
          </cell>
          <cell r="BP399" t="str">
            <v>ACT</v>
          </cell>
        </row>
        <row r="400">
          <cell r="B400">
            <v>10365230928</v>
          </cell>
          <cell r="C400" t="str">
            <v>Tyson®</v>
          </cell>
          <cell r="D400" t="str">
            <v>-</v>
          </cell>
          <cell r="E400">
            <v>130</v>
          </cell>
          <cell r="F400" t="str">
            <v>Tyson® IW Breaded Chicken Biscuit Mini Sandwich, 100/3.5 oz.</v>
          </cell>
          <cell r="G400" t="str">
            <v>IW Breaded Chicken Biscuit Sandwich, 3.50 oz.</v>
          </cell>
          <cell r="H400" t="str">
            <v>WG</v>
          </cell>
          <cell r="I400" t="str">
            <v>W/D</v>
          </cell>
          <cell r="J400" t="str">
            <v>100103 W/D</v>
          </cell>
          <cell r="K400">
            <v>21.88</v>
          </cell>
          <cell r="L400">
            <v>100</v>
          </cell>
          <cell r="M400" t="str">
            <v>1 Sandwich</v>
          </cell>
          <cell r="N400">
            <v>1</v>
          </cell>
          <cell r="O400">
            <v>2</v>
          </cell>
          <cell r="P400" t="str">
            <v>-</v>
          </cell>
          <cell r="Q400" t="str">
            <v>250</v>
          </cell>
          <cell r="R400" t="str">
            <v>10</v>
          </cell>
          <cell r="S400" t="str">
            <v>3.5</v>
          </cell>
          <cell r="T400" t="str">
            <v>500</v>
          </cell>
          <cell r="U400" t="str">
            <v>31</v>
          </cell>
          <cell r="V400" t="str">
            <v>11</v>
          </cell>
          <cell r="W400" t="str">
            <v>90</v>
          </cell>
          <cell r="X400" t="str">
            <v>0</v>
          </cell>
          <cell r="Y400" t="str">
            <v>15</v>
          </cell>
          <cell r="Z400" t="str">
            <v>4</v>
          </cell>
          <cell r="AA400" t="str">
            <v>2</v>
          </cell>
          <cell r="AB400" t="str">
            <v/>
          </cell>
          <cell r="AC400" t="str">
            <v>-</v>
          </cell>
          <cell r="AE400" t="str">
            <v>-</v>
          </cell>
          <cell r="AF400" t="str">
            <v>-</v>
          </cell>
          <cell r="AG400" t="str">
            <v>CSC</v>
          </cell>
          <cell r="AH400" t="str">
            <v>CSC</v>
          </cell>
          <cell r="AI400" t="str">
            <v>-</v>
          </cell>
          <cell r="AJ400" t="str">
            <v>CSC</v>
          </cell>
          <cell r="AK400">
            <v>40</v>
          </cell>
          <cell r="AL400">
            <v>40</v>
          </cell>
          <cell r="AM400" t="str">
            <v>SUB</v>
          </cell>
          <cell r="AN400" t="str">
            <v>-</v>
          </cell>
          <cell r="AO400" t="str">
            <v>-</v>
          </cell>
          <cell r="AP400" t="str">
            <v>-</v>
          </cell>
          <cell r="AQ400" t="str">
            <v>-</v>
          </cell>
          <cell r="AR400" t="str">
            <v>-</v>
          </cell>
          <cell r="AS400" t="str">
            <v>-</v>
          </cell>
          <cell r="AT400" t="str">
            <v>Pending</v>
          </cell>
          <cell r="AU400" t="str">
            <v>-</v>
          </cell>
          <cell r="AV400" t="str">
            <v>Yes</v>
          </cell>
          <cell r="AW400" t="str">
            <v>-</v>
          </cell>
          <cell r="AX400" t="str">
            <v>-</v>
          </cell>
          <cell r="AY400" t="str">
            <v>Yes</v>
          </cell>
          <cell r="AZ400" t="str">
            <v>Yes</v>
          </cell>
          <cell r="BA400" t="str">
            <v>-</v>
          </cell>
          <cell r="BB400" t="str">
            <v>-</v>
          </cell>
          <cell r="BC400" t="str">
            <v>-</v>
          </cell>
          <cell r="BD400" t="str">
            <v>365</v>
          </cell>
          <cell r="BE400" t="str">
            <v>100</v>
          </cell>
          <cell r="BF400">
            <v>0.21879999999999999</v>
          </cell>
          <cell r="BG400" t="str">
            <v>IW</v>
          </cell>
          <cell r="BH400" t="str">
            <v>-</v>
          </cell>
          <cell r="BI400" t="str">
            <v>Yes</v>
          </cell>
          <cell r="BJ400" t="str">
            <v>Yes</v>
          </cell>
          <cell r="BK400" t="str">
            <v>Yes</v>
          </cell>
          <cell r="BL400" t="str">
            <v>-</v>
          </cell>
          <cell r="BM400" t="str">
            <v>-</v>
          </cell>
          <cell r="BN400" t="str">
            <v>Yes</v>
          </cell>
          <cell r="BO400" t="str">
            <v>Yes</v>
          </cell>
          <cell r="BP400" t="str">
            <v>ACT</v>
          </cell>
        </row>
        <row r="401">
          <cell r="B401">
            <v>17023721120</v>
          </cell>
          <cell r="C401" t="str">
            <v xml:space="preserve">Bosco's® </v>
          </cell>
          <cell r="D401" t="str">
            <v>-</v>
          </cell>
          <cell r="E401">
            <v>130</v>
          </cell>
          <cell r="F401" t="str">
            <v>Bosco® Whole Grain Pizza Stuffed Breadsticks</v>
          </cell>
          <cell r="G401" t="str">
            <v>Pepperoni Pizza Sticks, 3.77 oz.</v>
          </cell>
          <cell r="H401" t="str">
            <v>WG</v>
          </cell>
          <cell r="I401">
            <v>7</v>
          </cell>
          <cell r="J401">
            <v>110244</v>
          </cell>
          <cell r="K401">
            <v>17</v>
          </cell>
          <cell r="L401">
            <v>72</v>
          </cell>
          <cell r="M401" t="str">
            <v>1 stick</v>
          </cell>
          <cell r="N401">
            <v>1</v>
          </cell>
          <cell r="O401">
            <v>2.25</v>
          </cell>
          <cell r="P401" t="str">
            <v>-</v>
          </cell>
          <cell r="Q401" t="str">
            <v>250</v>
          </cell>
          <cell r="R401" t="str">
            <v>9</v>
          </cell>
          <cell r="S401" t="str">
            <v>4.5</v>
          </cell>
          <cell r="T401" t="str">
            <v>510</v>
          </cell>
          <cell r="U401" t="str">
            <v>30</v>
          </cell>
          <cell r="V401" t="str">
            <v>11</v>
          </cell>
          <cell r="W401" t="str">
            <v>80</v>
          </cell>
          <cell r="X401" t="str">
            <v>0</v>
          </cell>
          <cell r="Y401" t="str">
            <v>25</v>
          </cell>
          <cell r="Z401" t="str">
            <v>3</v>
          </cell>
          <cell r="AA401" t="str">
            <v>3</v>
          </cell>
          <cell r="AB401" t="str">
            <v/>
          </cell>
          <cell r="AC401" t="str">
            <v>KTKA</v>
          </cell>
          <cell r="AE401" t="str">
            <v>CSC</v>
          </cell>
          <cell r="AF401" t="str">
            <v>CSC</v>
          </cell>
          <cell r="AG401" t="str">
            <v>CSC</v>
          </cell>
          <cell r="AH401" t="str">
            <v>CSC</v>
          </cell>
          <cell r="AI401" t="str">
            <v>CSC</v>
          </cell>
          <cell r="AJ401" t="str">
            <v>-</v>
          </cell>
          <cell r="AK401">
            <v>20</v>
          </cell>
          <cell r="AL401">
            <v>20</v>
          </cell>
          <cell r="AM401" t="str">
            <v>SUB</v>
          </cell>
          <cell r="AN401" t="str">
            <v>-</v>
          </cell>
          <cell r="AO401" t="str">
            <v>-</v>
          </cell>
          <cell r="AP401" t="str">
            <v>-</v>
          </cell>
          <cell r="AQ401" t="str">
            <v>-</v>
          </cell>
          <cell r="AR401" t="str">
            <v>Yes</v>
          </cell>
          <cell r="AS401" t="str">
            <v>-</v>
          </cell>
          <cell r="AT401" t="str">
            <v>Yes</v>
          </cell>
          <cell r="AU401" t="str">
            <v>-</v>
          </cell>
          <cell r="AV401" t="str">
            <v>-</v>
          </cell>
          <cell r="AW401" t="str">
            <v>-</v>
          </cell>
          <cell r="AX401" t="str">
            <v>Yes</v>
          </cell>
          <cell r="AY401" t="str">
            <v>Yes</v>
          </cell>
          <cell r="AZ401" t="str">
            <v>-</v>
          </cell>
          <cell r="BA401" t="str">
            <v>-</v>
          </cell>
          <cell r="BB401" t="str">
            <v>-</v>
          </cell>
          <cell r="BC401" t="str">
            <v>-</v>
          </cell>
          <cell r="BD401" t="str">
            <v>270</v>
          </cell>
          <cell r="BE401" t="str">
            <v>1</v>
          </cell>
          <cell r="BF401">
            <v>17</v>
          </cell>
          <cell r="BG401" t="str">
            <v>Bulk</v>
          </cell>
          <cell r="BH401" t="str">
            <v>Yes</v>
          </cell>
          <cell r="BI401" t="str">
            <v>Yes</v>
          </cell>
          <cell r="BJ401" t="str">
            <v>Yes</v>
          </cell>
          <cell r="BK401" t="str">
            <v>Yes</v>
          </cell>
          <cell r="BL401" t="str">
            <v>Yes</v>
          </cell>
          <cell r="BM401" t="str">
            <v>Yes</v>
          </cell>
          <cell r="BN401" t="str">
            <v>Yes</v>
          </cell>
          <cell r="BO401" t="str">
            <v>Yes</v>
          </cell>
          <cell r="BP401" t="str">
            <v>ACT</v>
          </cell>
        </row>
        <row r="402">
          <cell r="B402">
            <v>10239990621</v>
          </cell>
          <cell r="C402" t="str">
            <v>Mexican Original®</v>
          </cell>
          <cell r="D402" t="str">
            <v>-</v>
          </cell>
          <cell r="E402">
            <v>130</v>
          </cell>
          <cell r="F402" t="str">
            <v>Receta De Oro® 9" Shelf Stable Whole Grain Reduced Sodium Flour Tortillas</v>
          </cell>
          <cell r="G402" t="str">
            <v>Receta De Oro® 9" Shelf Stable Reduced Sodium Flour Tortillas, 2.0 oz.</v>
          </cell>
          <cell r="H402" t="str">
            <v>WG</v>
          </cell>
          <cell r="I402" t="str">
            <v>-</v>
          </cell>
          <cell r="J402" t="str">
            <v/>
          </cell>
          <cell r="K402">
            <v>18</v>
          </cell>
          <cell r="L402">
            <v>144</v>
          </cell>
          <cell r="M402" t="str">
            <v>1 tortilla</v>
          </cell>
          <cell r="N402" t="str">
            <v>-</v>
          </cell>
          <cell r="O402">
            <v>2</v>
          </cell>
          <cell r="P402" t="str">
            <v>-</v>
          </cell>
          <cell r="Q402" t="str">
            <v>170</v>
          </cell>
          <cell r="R402" t="str">
            <v>4</v>
          </cell>
          <cell r="S402" t="str">
            <v>1.5</v>
          </cell>
          <cell r="T402" t="str">
            <v>210</v>
          </cell>
          <cell r="U402" t="str">
            <v>27</v>
          </cell>
          <cell r="V402" t="str">
            <v>6</v>
          </cell>
          <cell r="W402" t="str">
            <v>40</v>
          </cell>
          <cell r="X402" t="str">
            <v>0</v>
          </cell>
          <cell r="Y402" t="str">
            <v>0</v>
          </cell>
          <cell r="Z402" t="str">
            <v>4</v>
          </cell>
          <cell r="AA402" t="str">
            <v>2</v>
          </cell>
          <cell r="AB402" t="str">
            <v/>
          </cell>
          <cell r="AC402" t="str">
            <v>KTKA</v>
          </cell>
          <cell r="AE402" t="str">
            <v>CSC</v>
          </cell>
          <cell r="AF402" t="str">
            <v>CSC</v>
          </cell>
          <cell r="AG402" t="str">
            <v>-</v>
          </cell>
          <cell r="AH402" t="str">
            <v>-</v>
          </cell>
          <cell r="AI402" t="str">
            <v>-</v>
          </cell>
          <cell r="AK402" t="str">
            <v>-</v>
          </cell>
          <cell r="AL402" t="str">
            <v>-</v>
          </cell>
          <cell r="AM402" t="str">
            <v>CL</v>
          </cell>
          <cell r="AN402" t="str">
            <v>-</v>
          </cell>
          <cell r="AO402" t="str">
            <v>SS</v>
          </cell>
          <cell r="AP402" t="str">
            <v>-</v>
          </cell>
          <cell r="AQ402" t="str">
            <v>Yes</v>
          </cell>
          <cell r="AR402" t="str">
            <v>Yes</v>
          </cell>
          <cell r="AS402" t="str">
            <v>-</v>
          </cell>
          <cell r="AT402" t="str">
            <v>No</v>
          </cell>
          <cell r="AU402" t="str">
            <v>-</v>
          </cell>
          <cell r="AV402" t="str">
            <v>-</v>
          </cell>
          <cell r="AW402" t="str">
            <v>-</v>
          </cell>
          <cell r="AX402" t="str">
            <v>-</v>
          </cell>
          <cell r="AY402" t="str">
            <v>Yes</v>
          </cell>
          <cell r="AZ402" t="str">
            <v>-</v>
          </cell>
          <cell r="BA402" t="str">
            <v>-</v>
          </cell>
          <cell r="BB402" t="str">
            <v>-</v>
          </cell>
          <cell r="BC402" t="str">
            <v>-</v>
          </cell>
          <cell r="BD402" t="str">
            <v>365</v>
          </cell>
          <cell r="BE402" t="str">
            <v>12</v>
          </cell>
          <cell r="BF402">
            <v>1.5</v>
          </cell>
          <cell r="BG402" t="str">
            <v>Bulk</v>
          </cell>
          <cell r="BH402" t="str">
            <v>Yes</v>
          </cell>
          <cell r="BI402" t="str">
            <v>-</v>
          </cell>
          <cell r="BJ402" t="str">
            <v>-</v>
          </cell>
          <cell r="BK402" t="str">
            <v>-</v>
          </cell>
          <cell r="BL402" t="str">
            <v>-</v>
          </cell>
          <cell r="BM402" t="str">
            <v>-</v>
          </cell>
          <cell r="BN402" t="str">
            <v>-</v>
          </cell>
          <cell r="BO402" t="str">
            <v>-</v>
          </cell>
          <cell r="BP402" t="str">
            <v>Deleted Spring 21</v>
          </cell>
        </row>
        <row r="403">
          <cell r="B403">
            <v>10000055820</v>
          </cell>
          <cell r="C403" t="str">
            <v>AdvancePierre™</v>
          </cell>
          <cell r="D403" t="str">
            <v>-</v>
          </cell>
          <cell r="E403">
            <v>130</v>
          </cell>
          <cell r="F403" t="str">
            <v>AdvancePierre™ Flame Grilled Beef Pattie, 1.95 oz.</v>
          </cell>
          <cell r="G403" t="str">
            <v>Flame Grilled Beef Pattie, 1.95 oz.</v>
          </cell>
          <cell r="H403" t="str">
            <v>-</v>
          </cell>
          <cell r="I403" t="str">
            <v>-</v>
          </cell>
          <cell r="J403" t="str">
            <v/>
          </cell>
          <cell r="K403">
            <v>30.47</v>
          </cell>
          <cell r="L403">
            <v>250</v>
          </cell>
          <cell r="M403" t="str">
            <v>1 piece</v>
          </cell>
          <cell r="N403">
            <v>1.5</v>
          </cell>
          <cell r="O403" t="str">
            <v>-</v>
          </cell>
          <cell r="P403" t="str">
            <v>-</v>
          </cell>
          <cell r="Q403" t="str">
            <v>90</v>
          </cell>
          <cell r="R403" t="str">
            <v>4.5</v>
          </cell>
          <cell r="S403" t="str">
            <v>1.5</v>
          </cell>
          <cell r="T403" t="str">
            <v>210</v>
          </cell>
          <cell r="U403" t="str">
            <v>1</v>
          </cell>
          <cell r="V403" t="str">
            <v>11</v>
          </cell>
          <cell r="W403" t="str">
            <v>40</v>
          </cell>
          <cell r="X403" t="str">
            <v>0</v>
          </cell>
          <cell r="Y403" t="str">
            <v>25</v>
          </cell>
          <cell r="Z403" t="str">
            <v>1</v>
          </cell>
          <cell r="AA403" t="str">
            <v>0</v>
          </cell>
          <cell r="AB403" t="str">
            <v>Yes</v>
          </cell>
          <cell r="AC403" t="str">
            <v>-</v>
          </cell>
          <cell r="AE403" t="str">
            <v>-</v>
          </cell>
          <cell r="AF403" t="str">
            <v>-</v>
          </cell>
          <cell r="AG403" t="str">
            <v>-</v>
          </cell>
          <cell r="AH403" t="str">
            <v>-</v>
          </cell>
          <cell r="AI403" t="str">
            <v>-</v>
          </cell>
          <cell r="AK403" t="str">
            <v>-</v>
          </cell>
          <cell r="AL403" t="str">
            <v>-</v>
          </cell>
          <cell r="AM403" t="str">
            <v>CY</v>
          </cell>
          <cell r="AN403">
            <v>10000008200</v>
          </cell>
          <cell r="AO403" t="str">
            <v>-</v>
          </cell>
          <cell r="AP403" t="str">
            <v>-</v>
          </cell>
          <cell r="AQ403" t="str">
            <v>-</v>
          </cell>
          <cell r="AR403" t="str">
            <v>-</v>
          </cell>
          <cell r="AS403" t="str">
            <v>-</v>
          </cell>
          <cell r="AT403" t="str">
            <v>Yes</v>
          </cell>
          <cell r="AU403" t="str">
            <v>-</v>
          </cell>
          <cell r="AV403" t="str">
            <v>Yes</v>
          </cell>
          <cell r="AW403" t="str">
            <v>-</v>
          </cell>
          <cell r="AX403" t="str">
            <v>-</v>
          </cell>
          <cell r="AY403" t="str">
            <v>-</v>
          </cell>
          <cell r="AZ403" t="str">
            <v>-</v>
          </cell>
          <cell r="BA403" t="str">
            <v>-</v>
          </cell>
          <cell r="BB403" t="str">
            <v>-</v>
          </cell>
          <cell r="BC403" t="str">
            <v>-</v>
          </cell>
          <cell r="BD403" t="str">
            <v>455</v>
          </cell>
          <cell r="BE403" t="str">
            <v>6</v>
          </cell>
          <cell r="BF403">
            <v>5.0783333333333331</v>
          </cell>
          <cell r="BG403" t="str">
            <v>Bulk</v>
          </cell>
          <cell r="BH403" t="str">
            <v>-</v>
          </cell>
          <cell r="BI403" t="str">
            <v>-</v>
          </cell>
          <cell r="BJ403" t="str">
            <v>-</v>
          </cell>
          <cell r="BK403" t="str">
            <v>-</v>
          </cell>
          <cell r="BL403" t="str">
            <v>-</v>
          </cell>
          <cell r="BM403" t="str">
            <v>-</v>
          </cell>
          <cell r="BN403" t="str">
            <v>-</v>
          </cell>
          <cell r="BO403" t="str">
            <v>-</v>
          </cell>
          <cell r="BP403" t="str">
            <v>DNB SY21-22</v>
          </cell>
        </row>
        <row r="404">
          <cell r="B404">
            <v>10037310928</v>
          </cell>
          <cell r="C404" t="str">
            <v>Tyson®</v>
          </cell>
          <cell r="D404" t="str">
            <v>-</v>
          </cell>
          <cell r="E404">
            <v>130</v>
          </cell>
          <cell r="F404" t="str">
            <v>Tyson® Fully Cooked, Whole Grain Breaded Homestyle Chicken Patties, 4.07 oz.</v>
          </cell>
          <cell r="G404" t="str">
            <v>Whole Grain Breaded Chicken Patties, 4 oz.</v>
          </cell>
          <cell r="H404" t="str">
            <v>WG</v>
          </cell>
          <cell r="I404" t="str">
            <v>W/D</v>
          </cell>
          <cell r="J404" t="str">
            <v>100103 W/D</v>
          </cell>
          <cell r="K404">
            <v>26.25</v>
          </cell>
          <cell r="L404">
            <v>103</v>
          </cell>
          <cell r="M404" t="str">
            <v>1 piece</v>
          </cell>
          <cell r="N404">
            <v>2</v>
          </cell>
          <cell r="O404">
            <v>1</v>
          </cell>
          <cell r="P404" t="str">
            <v>-</v>
          </cell>
          <cell r="Q404" t="str">
            <v>280</v>
          </cell>
          <cell r="R404" t="str">
            <v>16</v>
          </cell>
          <cell r="S404" t="str">
            <v>4</v>
          </cell>
          <cell r="T404" t="str">
            <v>510</v>
          </cell>
          <cell r="U404" t="str">
            <v>15</v>
          </cell>
          <cell r="V404" t="str">
            <v>18</v>
          </cell>
          <cell r="W404" t="str">
            <v>150</v>
          </cell>
          <cell r="X404" t="str">
            <v>0</v>
          </cell>
          <cell r="Y404" t="str">
            <v>65</v>
          </cell>
          <cell r="Z404" t="str">
            <v>1</v>
          </cell>
          <cell r="AA404" t="str">
            <v>0</v>
          </cell>
          <cell r="AB404" t="str">
            <v>Yes</v>
          </cell>
          <cell r="AC404" t="str">
            <v>-</v>
          </cell>
          <cell r="AE404" t="str">
            <v>-</v>
          </cell>
          <cell r="AF404" t="str">
            <v>-</v>
          </cell>
          <cell r="AG404" t="str">
            <v>-</v>
          </cell>
          <cell r="AH404" t="str">
            <v>-</v>
          </cell>
          <cell r="AI404" t="str">
            <v>-</v>
          </cell>
          <cell r="AJ404" t="str">
            <v>-</v>
          </cell>
          <cell r="AK404" t="str">
            <v>-</v>
          </cell>
          <cell r="AL404">
            <v>0</v>
          </cell>
          <cell r="AM404" t="str">
            <v>SUB</v>
          </cell>
          <cell r="AN404" t="str">
            <v>-</v>
          </cell>
          <cell r="AO404" t="str">
            <v>-</v>
          </cell>
          <cell r="AP404" t="str">
            <v>-</v>
          </cell>
          <cell r="AQ404" t="str">
            <v>Yes</v>
          </cell>
          <cell r="AR404" t="str">
            <v>Yes</v>
          </cell>
          <cell r="AS404" t="str">
            <v>Yes</v>
          </cell>
          <cell r="AT404" t="str">
            <v>Yes</v>
          </cell>
          <cell r="AU404" t="str">
            <v>-</v>
          </cell>
          <cell r="AV404" t="str">
            <v>-</v>
          </cell>
          <cell r="AW404" t="str">
            <v>-</v>
          </cell>
          <cell r="AX404" t="str">
            <v>-</v>
          </cell>
          <cell r="AY404" t="str">
            <v>Yes</v>
          </cell>
          <cell r="AZ404" t="str">
            <v>Yes</v>
          </cell>
          <cell r="BA404" t="str">
            <v>-</v>
          </cell>
          <cell r="BB404" t="str">
            <v>-</v>
          </cell>
          <cell r="BC404" t="str">
            <v>-</v>
          </cell>
          <cell r="BD404" t="str">
            <v>270</v>
          </cell>
          <cell r="BE404" t="str">
            <v>4</v>
          </cell>
          <cell r="BF404">
            <v>6.5625</v>
          </cell>
          <cell r="BG404" t="str">
            <v>Bulk</v>
          </cell>
          <cell r="BH404" t="str">
            <v>Yes</v>
          </cell>
          <cell r="BI404" t="str">
            <v>Yes</v>
          </cell>
          <cell r="BJ404" t="str">
            <v>Yes</v>
          </cell>
          <cell r="BK404" t="str">
            <v>Yes</v>
          </cell>
          <cell r="BL404" t="str">
            <v>Yes</v>
          </cell>
          <cell r="BM404" t="str">
            <v>Yes</v>
          </cell>
          <cell r="BN404" t="str">
            <v>Yes</v>
          </cell>
          <cell r="BO404" t="str">
            <v>Yes</v>
          </cell>
          <cell r="BP404" t="str">
            <v>ACT</v>
          </cell>
        </row>
        <row r="405">
          <cell r="B405">
            <v>10000016720</v>
          </cell>
          <cell r="C405" t="str">
            <v>Ball Park®</v>
          </cell>
          <cell r="D405" t="str">
            <v>-</v>
          </cell>
          <cell r="E405">
            <v>100</v>
          </cell>
          <cell r="F405" t="str">
            <v>Ball Park® Three Meat Franks, 2.0 oz.</v>
          </cell>
          <cell r="G405" t="str">
            <v>Three Meat Franks, 2.0 oz.</v>
          </cell>
          <cell r="H405" t="str">
            <v>-</v>
          </cell>
          <cell r="I405" t="str">
            <v>-</v>
          </cell>
          <cell r="J405" t="str">
            <v/>
          </cell>
          <cell r="K405">
            <v>10</v>
          </cell>
          <cell r="L405">
            <v>80</v>
          </cell>
          <cell r="M405" t="str">
            <v>1 piece</v>
          </cell>
          <cell r="N405">
            <v>2</v>
          </cell>
          <cell r="O405" t="str">
            <v>-</v>
          </cell>
          <cell r="P405" t="str">
            <v>-</v>
          </cell>
          <cell r="Q405" t="str">
            <v>170</v>
          </cell>
          <cell r="R405" t="str">
            <v>16</v>
          </cell>
          <cell r="S405" t="str">
            <v>6</v>
          </cell>
          <cell r="T405" t="str">
            <v>520</v>
          </cell>
          <cell r="U405" t="str">
            <v>1</v>
          </cell>
          <cell r="V405" t="str">
            <v>6</v>
          </cell>
          <cell r="W405" t="str">
            <v>140</v>
          </cell>
          <cell r="X405" t="str">
            <v>0</v>
          </cell>
          <cell r="Y405" t="str">
            <v>45</v>
          </cell>
          <cell r="Z405" t="str">
            <v>0</v>
          </cell>
          <cell r="AA405" t="str">
            <v>0</v>
          </cell>
          <cell r="AB405" t="str">
            <v>Yes</v>
          </cell>
          <cell r="AC405" t="str">
            <v>-</v>
          </cell>
          <cell r="AD405" t="str">
            <v>CACFP</v>
          </cell>
          <cell r="AE405" t="str">
            <v>-</v>
          </cell>
          <cell r="AF405" t="str">
            <v>-</v>
          </cell>
          <cell r="AG405" t="str">
            <v>-</v>
          </cell>
          <cell r="AH405" t="str">
            <v>-</v>
          </cell>
          <cell r="AI405" t="str">
            <v>-</v>
          </cell>
          <cell r="AJ405" t="str">
            <v>-</v>
          </cell>
          <cell r="AK405" t="str">
            <v>-</v>
          </cell>
          <cell r="AL405">
            <v>0</v>
          </cell>
          <cell r="AM405" t="str">
            <v>CL</v>
          </cell>
          <cell r="AN405" t="str">
            <v>-</v>
          </cell>
          <cell r="AO405" t="str">
            <v>-</v>
          </cell>
          <cell r="AP405" t="str">
            <v>-</v>
          </cell>
          <cell r="AQ405" t="str">
            <v>Yes</v>
          </cell>
          <cell r="AR405" t="str">
            <v>Yes</v>
          </cell>
          <cell r="AS405" t="str">
            <v>-</v>
          </cell>
          <cell r="AT405" t="str">
            <v>Pending</v>
          </cell>
          <cell r="AU405" t="str">
            <v>-</v>
          </cell>
          <cell r="AV405" t="str">
            <v>-</v>
          </cell>
          <cell r="AW405" t="str">
            <v>-</v>
          </cell>
          <cell r="AX405" t="str">
            <v>-</v>
          </cell>
          <cell r="AY405" t="str">
            <v>-</v>
          </cell>
          <cell r="AZ405" t="str">
            <v>-</v>
          </cell>
          <cell r="BA405" t="str">
            <v>Yes</v>
          </cell>
          <cell r="BB405" t="str">
            <v>-</v>
          </cell>
          <cell r="BC405" t="str">
            <v>-</v>
          </cell>
          <cell r="BD405" t="str">
            <v>270</v>
          </cell>
          <cell r="BE405" t="str">
            <v>2</v>
          </cell>
          <cell r="BF405">
            <v>5</v>
          </cell>
          <cell r="BG405" t="str">
            <v>Bulk</v>
          </cell>
          <cell r="BH405" t="str">
            <v>Yes</v>
          </cell>
          <cell r="BI405" t="str">
            <v>Yes</v>
          </cell>
          <cell r="BJ405" t="str">
            <v>Yes</v>
          </cell>
          <cell r="BK405" t="str">
            <v>Yes</v>
          </cell>
          <cell r="BL405" t="str">
            <v>Yes</v>
          </cell>
          <cell r="BM405" t="str">
            <v>Yes</v>
          </cell>
          <cell r="BN405" t="str">
            <v>Yes</v>
          </cell>
          <cell r="BO405" t="str">
            <v>Yes</v>
          </cell>
          <cell r="BP405" t="str">
            <v>ACT</v>
          </cell>
        </row>
        <row r="406">
          <cell r="B406">
            <v>10000063115</v>
          </cell>
          <cell r="C406" t="str">
            <v>CLASSICS</v>
          </cell>
          <cell r="D406" t="str">
            <v>-</v>
          </cell>
          <cell r="E406">
            <v>130</v>
          </cell>
          <cell r="F406" t="str">
            <v>AdvancePierre™ Fully Cooked Whole Grain Breaded Chicken Breast Patties, 1.50 oz</v>
          </cell>
          <cell r="G406" t="str">
            <v>Whole Grain Breaded Mini Chicken Pattie, 1.5 oz.</v>
          </cell>
          <cell r="H406" t="str">
            <v>WG</v>
          </cell>
          <cell r="I406" t="str">
            <v>White</v>
          </cell>
          <cell r="J406" t="str">
            <v/>
          </cell>
          <cell r="K406">
            <v>18.75</v>
          </cell>
          <cell r="L406">
            <v>200</v>
          </cell>
          <cell r="M406" t="str">
            <v>1 piece</v>
          </cell>
          <cell r="N406">
            <v>1</v>
          </cell>
          <cell r="O406">
            <v>0.25</v>
          </cell>
          <cell r="P406" t="str">
            <v>-</v>
          </cell>
          <cell r="Q406" t="str">
            <v>120</v>
          </cell>
          <cell r="R406" t="str">
            <v>8</v>
          </cell>
          <cell r="S406" t="str">
            <v>2</v>
          </cell>
          <cell r="T406" t="str">
            <v>210</v>
          </cell>
          <cell r="U406" t="str">
            <v>5</v>
          </cell>
          <cell r="V406" t="str">
            <v>6</v>
          </cell>
          <cell r="W406" t="str">
            <v>70</v>
          </cell>
          <cell r="X406" t="str">
            <v>0</v>
          </cell>
          <cell r="Y406" t="str">
            <v>50</v>
          </cell>
          <cell r="Z406" t="str">
            <v>0</v>
          </cell>
          <cell r="AA406" t="str">
            <v>0</v>
          </cell>
          <cell r="AB406" t="str">
            <v>Yes</v>
          </cell>
          <cell r="AC406" t="str">
            <v>-</v>
          </cell>
          <cell r="AE406" t="str">
            <v>-</v>
          </cell>
          <cell r="AF406" t="str">
            <v>-</v>
          </cell>
          <cell r="AG406" t="str">
            <v>-</v>
          </cell>
          <cell r="AH406" t="str">
            <v>-</v>
          </cell>
          <cell r="AI406" t="str">
            <v>-</v>
          </cell>
          <cell r="AK406" t="str">
            <v>-</v>
          </cell>
          <cell r="AL406" t="str">
            <v>-</v>
          </cell>
          <cell r="AM406" t="str">
            <v>CL</v>
          </cell>
          <cell r="AN406" t="str">
            <v>-</v>
          </cell>
          <cell r="AO406" t="str">
            <v>-</v>
          </cell>
          <cell r="AP406" t="str">
            <v>-</v>
          </cell>
          <cell r="AQ406" t="str">
            <v>-</v>
          </cell>
          <cell r="AR406" t="str">
            <v>-</v>
          </cell>
          <cell r="AS406" t="str">
            <v>-</v>
          </cell>
          <cell r="AT406" t="str">
            <v>Yes</v>
          </cell>
          <cell r="AU406" t="str">
            <v>-</v>
          </cell>
          <cell r="AV406" t="str">
            <v>-</v>
          </cell>
          <cell r="AW406" t="str">
            <v>Yes</v>
          </cell>
          <cell r="AX406" t="str">
            <v>-</v>
          </cell>
          <cell r="AY406" t="str">
            <v>Yes</v>
          </cell>
          <cell r="AZ406" t="str">
            <v>-</v>
          </cell>
          <cell r="BA406" t="str">
            <v>-</v>
          </cell>
          <cell r="BB406" t="str">
            <v>-</v>
          </cell>
          <cell r="BC406" t="str">
            <v>-</v>
          </cell>
          <cell r="BD406" t="str">
            <v>455</v>
          </cell>
          <cell r="BE406" t="str">
            <v>1</v>
          </cell>
          <cell r="BF406">
            <v>18.75</v>
          </cell>
          <cell r="BG406" t="str">
            <v>Bulk</v>
          </cell>
          <cell r="BH406" t="str">
            <v>-</v>
          </cell>
          <cell r="BI406" t="str">
            <v>-</v>
          </cell>
          <cell r="BJ406" t="str">
            <v>-</v>
          </cell>
          <cell r="BK406" t="str">
            <v>-</v>
          </cell>
          <cell r="BL406" t="str">
            <v>-</v>
          </cell>
          <cell r="BM406" t="str">
            <v>-</v>
          </cell>
          <cell r="BN406" t="str">
            <v>-</v>
          </cell>
          <cell r="BO406" t="str">
            <v>-</v>
          </cell>
          <cell r="BP406" t="str">
            <v>DNB SY21-22</v>
          </cell>
        </row>
        <row r="407">
          <cell r="B407">
            <v>10240010621</v>
          </cell>
          <cell r="C407" t="str">
            <v>Mexican Original®</v>
          </cell>
          <cell r="D407" t="str">
            <v>-</v>
          </cell>
          <cell r="E407">
            <v>130</v>
          </cell>
          <cell r="F407" t="str">
            <v>Receta De Oro® 9" Shelf Stable Whole Grain Reduced Sodium Sun Dried Tomato Basil Flour Tortillas</v>
          </cell>
          <cell r="G407" t="str">
            <v>Receta De Oro® 9" Shelf Stable Reduced Sodium Sun Dried Tomato Basil Flour Tortillas, 1.98 oz.</v>
          </cell>
          <cell r="H407" t="str">
            <v>WG</v>
          </cell>
          <cell r="I407" t="str">
            <v>-</v>
          </cell>
          <cell r="J407" t="str">
            <v/>
          </cell>
          <cell r="K407">
            <v>18</v>
          </cell>
          <cell r="L407">
            <v>144</v>
          </cell>
          <cell r="M407" t="str">
            <v>1 tortilla</v>
          </cell>
          <cell r="N407" t="str">
            <v>-</v>
          </cell>
          <cell r="O407">
            <v>2</v>
          </cell>
          <cell r="P407" t="str">
            <v>-</v>
          </cell>
          <cell r="Q407" t="str">
            <v>160</v>
          </cell>
          <cell r="R407" t="str">
            <v>4</v>
          </cell>
          <cell r="S407" t="str">
            <v>1</v>
          </cell>
          <cell r="T407" t="str">
            <v>200</v>
          </cell>
          <cell r="U407" t="str">
            <v>26</v>
          </cell>
          <cell r="V407" t="str">
            <v>5</v>
          </cell>
          <cell r="W407" t="str">
            <v>35</v>
          </cell>
          <cell r="X407" t="str">
            <v>0</v>
          </cell>
          <cell r="Y407" t="str">
            <v>0</v>
          </cell>
          <cell r="Z407" t="str">
            <v>3</v>
          </cell>
          <cell r="AA407" t="str">
            <v>2</v>
          </cell>
          <cell r="AB407" t="str">
            <v/>
          </cell>
          <cell r="AC407" t="str">
            <v>-</v>
          </cell>
          <cell r="AE407" t="str">
            <v>CSC</v>
          </cell>
          <cell r="AF407" t="str">
            <v>CSC</v>
          </cell>
          <cell r="AG407" t="str">
            <v>CSC</v>
          </cell>
          <cell r="AH407" t="str">
            <v>CSC</v>
          </cell>
          <cell r="AI407" t="str">
            <v>-</v>
          </cell>
          <cell r="AK407" t="str">
            <v>-</v>
          </cell>
          <cell r="AL407" t="str">
            <v>-</v>
          </cell>
          <cell r="AM407" t="str">
            <v>CL</v>
          </cell>
          <cell r="AN407" t="str">
            <v>-</v>
          </cell>
          <cell r="AO407" t="str">
            <v>SS</v>
          </cell>
          <cell r="AP407" t="str">
            <v>-</v>
          </cell>
          <cell r="AQ407" t="str">
            <v>-</v>
          </cell>
          <cell r="AR407" t="str">
            <v>-</v>
          </cell>
          <cell r="AS407" t="str">
            <v>-</v>
          </cell>
          <cell r="AT407" t="str">
            <v>No</v>
          </cell>
          <cell r="AU407" t="str">
            <v>-</v>
          </cell>
          <cell r="AV407" t="str">
            <v>-</v>
          </cell>
          <cell r="AW407" t="str">
            <v>-</v>
          </cell>
          <cell r="AX407" t="str">
            <v>-</v>
          </cell>
          <cell r="AY407" t="str">
            <v>Yes</v>
          </cell>
          <cell r="AZ407" t="str">
            <v>-</v>
          </cell>
          <cell r="BA407" t="str">
            <v>-</v>
          </cell>
          <cell r="BB407" t="str">
            <v>-</v>
          </cell>
          <cell r="BC407" t="str">
            <v>-</v>
          </cell>
          <cell r="BD407" t="str">
            <v>365</v>
          </cell>
          <cell r="BE407" t="str">
            <v>12</v>
          </cell>
          <cell r="BF407">
            <v>1.5</v>
          </cell>
          <cell r="BG407" t="str">
            <v>Bulk</v>
          </cell>
          <cell r="BH407" t="str">
            <v>Yes</v>
          </cell>
          <cell r="BI407" t="str">
            <v>Yes</v>
          </cell>
          <cell r="BJ407" t="str">
            <v>Yes</v>
          </cell>
          <cell r="BK407" t="str">
            <v>Yes</v>
          </cell>
          <cell r="BL407" t="str">
            <v>-</v>
          </cell>
          <cell r="BM407" t="str">
            <v>-</v>
          </cell>
          <cell r="BN407" t="str">
            <v>-</v>
          </cell>
          <cell r="BO407" t="str">
            <v>-</v>
          </cell>
          <cell r="BP407" t="str">
            <v>Deleted Spring 21</v>
          </cell>
        </row>
        <row r="408">
          <cell r="B408">
            <v>10000055415</v>
          </cell>
          <cell r="C408" t="str">
            <v>AdvancePierre™</v>
          </cell>
          <cell r="D408" t="str">
            <v>-</v>
          </cell>
          <cell r="E408">
            <v>130</v>
          </cell>
          <cell r="F408" t="str">
            <v>AdvancePierre™ Flame Grilled Beef Pattie, 1.8 oz.</v>
          </cell>
          <cell r="G408" t="str">
            <v>Flame Grilled Beef Pattie, 1.8 oz.</v>
          </cell>
          <cell r="H408" t="str">
            <v>-</v>
          </cell>
          <cell r="I408" t="str">
            <v>-</v>
          </cell>
          <cell r="J408" t="str">
            <v/>
          </cell>
          <cell r="K408">
            <v>20.25</v>
          </cell>
          <cell r="L408">
            <v>180</v>
          </cell>
          <cell r="M408" t="str">
            <v>1 piece</v>
          </cell>
          <cell r="N408">
            <v>1.5</v>
          </cell>
          <cell r="O408" t="str">
            <v>-</v>
          </cell>
          <cell r="P408" t="str">
            <v>-</v>
          </cell>
          <cell r="Q408" t="str">
            <v>90</v>
          </cell>
          <cell r="R408" t="str">
            <v>6</v>
          </cell>
          <cell r="S408" t="str">
            <v>2.5</v>
          </cell>
          <cell r="T408" t="str">
            <v>200</v>
          </cell>
          <cell r="U408" t="str">
            <v>1</v>
          </cell>
          <cell r="V408" t="str">
            <v>9</v>
          </cell>
          <cell r="W408" t="str">
            <v>50</v>
          </cell>
          <cell r="X408" t="str">
            <v>0</v>
          </cell>
          <cell r="Y408" t="str">
            <v>25</v>
          </cell>
          <cell r="Z408" t="str">
            <v>1</v>
          </cell>
          <cell r="AA408" t="str">
            <v>0</v>
          </cell>
          <cell r="AB408" t="str">
            <v>Yes</v>
          </cell>
          <cell r="AC408" t="str">
            <v>-</v>
          </cell>
          <cell r="AE408" t="str">
            <v>-</v>
          </cell>
          <cell r="AF408" t="str">
            <v>-</v>
          </cell>
          <cell r="AG408" t="str">
            <v>-</v>
          </cell>
          <cell r="AH408" t="str">
            <v>-</v>
          </cell>
          <cell r="AI408" t="str">
            <v>-</v>
          </cell>
          <cell r="AK408" t="str">
            <v>-</v>
          </cell>
          <cell r="AL408" t="str">
            <v>-</v>
          </cell>
          <cell r="AM408" t="str">
            <v>CY</v>
          </cell>
          <cell r="AN408" t="str">
            <v>-</v>
          </cell>
          <cell r="AO408" t="str">
            <v>-</v>
          </cell>
          <cell r="AP408" t="str">
            <v>-</v>
          </cell>
          <cell r="AQ408" t="str">
            <v>-</v>
          </cell>
          <cell r="AR408" t="str">
            <v>-</v>
          </cell>
          <cell r="AS408" t="str">
            <v>-</v>
          </cell>
          <cell r="AT408" t="str">
            <v>Yes</v>
          </cell>
          <cell r="AU408" t="str">
            <v>-</v>
          </cell>
          <cell r="AV408" t="str">
            <v>Yes</v>
          </cell>
          <cell r="AW408" t="str">
            <v>-</v>
          </cell>
          <cell r="AX408" t="str">
            <v>-</v>
          </cell>
          <cell r="AY408" t="str">
            <v>-</v>
          </cell>
          <cell r="AZ408" t="str">
            <v>-</v>
          </cell>
          <cell r="BA408" t="str">
            <v>-</v>
          </cell>
          <cell r="BB408" t="str">
            <v>-</v>
          </cell>
          <cell r="BC408" t="str">
            <v>-</v>
          </cell>
          <cell r="BD408" t="str">
            <v>455</v>
          </cell>
          <cell r="BE408" t="str">
            <v>1</v>
          </cell>
          <cell r="BF408">
            <v>20.25</v>
          </cell>
          <cell r="BG408" t="str">
            <v>Bulk</v>
          </cell>
          <cell r="BH408" t="str">
            <v>-</v>
          </cell>
          <cell r="BI408" t="str">
            <v>-</v>
          </cell>
          <cell r="BJ408" t="str">
            <v>-</v>
          </cell>
          <cell r="BK408" t="str">
            <v>-</v>
          </cell>
          <cell r="BL408" t="str">
            <v>-</v>
          </cell>
          <cell r="BM408" t="str">
            <v>-</v>
          </cell>
          <cell r="BN408" t="str">
            <v>-</v>
          </cell>
          <cell r="BO408" t="str">
            <v>-</v>
          </cell>
          <cell r="BP408" t="str">
            <v>DNB SY20-21</v>
          </cell>
        </row>
        <row r="409">
          <cell r="B409">
            <v>10000016050</v>
          </cell>
          <cell r="C409" t="str">
            <v>AdvancePierre™</v>
          </cell>
          <cell r="D409" t="str">
            <v>-</v>
          </cell>
          <cell r="E409">
            <v>130</v>
          </cell>
          <cell r="F409" t="str">
            <v>AdvancePierre™ Flame Grilled Beef Pattie, 2.0 oz.</v>
          </cell>
          <cell r="G409" t="str">
            <v>Flame Grilled Beef Pattie, 2.0 oz.</v>
          </cell>
          <cell r="H409" t="str">
            <v>-</v>
          </cell>
          <cell r="I409" t="str">
            <v>-</v>
          </cell>
          <cell r="J409" t="str">
            <v/>
          </cell>
          <cell r="K409">
            <v>14.25</v>
          </cell>
          <cell r="L409">
            <v>114</v>
          </cell>
          <cell r="M409" t="str">
            <v>1 piece</v>
          </cell>
          <cell r="N409">
            <v>2</v>
          </cell>
          <cell r="O409" t="str">
            <v>-</v>
          </cell>
          <cell r="P409" t="str">
            <v>-</v>
          </cell>
          <cell r="Q409" t="str">
            <v>120</v>
          </cell>
          <cell r="R409" t="str">
            <v>9</v>
          </cell>
          <cell r="S409" t="str">
            <v>3.5</v>
          </cell>
          <cell r="T409" t="str">
            <v>200</v>
          </cell>
          <cell r="U409" t="str">
            <v>1</v>
          </cell>
          <cell r="V409" t="str">
            <v>10</v>
          </cell>
          <cell r="W409" t="str">
            <v>80</v>
          </cell>
          <cell r="X409" t="str">
            <v>0</v>
          </cell>
          <cell r="Y409" t="str">
            <v>25</v>
          </cell>
          <cell r="Z409" t="str">
            <v>1</v>
          </cell>
          <cell r="AA409" t="str">
            <v>0</v>
          </cell>
          <cell r="AB409" t="str">
            <v>Yes</v>
          </cell>
          <cell r="AC409" t="str">
            <v>-</v>
          </cell>
          <cell r="AE409" t="str">
            <v>-</v>
          </cell>
          <cell r="AF409" t="str">
            <v>-</v>
          </cell>
          <cell r="AG409" t="str">
            <v>-</v>
          </cell>
          <cell r="AH409" t="str">
            <v>-</v>
          </cell>
          <cell r="AI409" t="str">
            <v>-</v>
          </cell>
          <cell r="AK409" t="str">
            <v>-</v>
          </cell>
          <cell r="AL409" t="str">
            <v>-</v>
          </cell>
          <cell r="AM409" t="str">
            <v>CL</v>
          </cell>
          <cell r="AN409" t="str">
            <v>-</v>
          </cell>
          <cell r="AO409" t="str">
            <v>-</v>
          </cell>
          <cell r="AP409" t="str">
            <v>-</v>
          </cell>
          <cell r="AQ409" t="str">
            <v>-</v>
          </cell>
          <cell r="AR409" t="str">
            <v>Yes</v>
          </cell>
          <cell r="AS409" t="str">
            <v>-</v>
          </cell>
          <cell r="AT409" t="str">
            <v>No</v>
          </cell>
          <cell r="AU409" t="str">
            <v>-</v>
          </cell>
          <cell r="AV409" t="str">
            <v>Yes</v>
          </cell>
          <cell r="AW409" t="str">
            <v>-</v>
          </cell>
          <cell r="AX409" t="str">
            <v>-</v>
          </cell>
          <cell r="AY409" t="str">
            <v>-</v>
          </cell>
          <cell r="AZ409" t="str">
            <v>-</v>
          </cell>
          <cell r="BA409" t="str">
            <v>-</v>
          </cell>
          <cell r="BB409" t="str">
            <v>-</v>
          </cell>
          <cell r="BC409" t="str">
            <v>-</v>
          </cell>
          <cell r="BD409" t="str">
            <v>455</v>
          </cell>
          <cell r="BE409" t="str">
            <v>2</v>
          </cell>
          <cell r="BF409">
            <v>7.125</v>
          </cell>
          <cell r="BG409" t="str">
            <v>2 clear pillow bags</v>
          </cell>
          <cell r="BH409" t="str">
            <v>-</v>
          </cell>
          <cell r="BI409" t="str">
            <v>-</v>
          </cell>
          <cell r="BJ409" t="str">
            <v>-</v>
          </cell>
          <cell r="BK409" t="str">
            <v>-</v>
          </cell>
          <cell r="BL409" t="str">
            <v>-</v>
          </cell>
          <cell r="BM409" t="str">
            <v>-</v>
          </cell>
          <cell r="BN409" t="str">
            <v>-</v>
          </cell>
          <cell r="BO409" t="str">
            <v>-</v>
          </cell>
          <cell r="BP409" t="str">
            <v>DNB SY22-23</v>
          </cell>
        </row>
        <row r="410">
          <cell r="B410">
            <v>10000012464</v>
          </cell>
          <cell r="C410" t="str">
            <v>AdvancePierre™</v>
          </cell>
          <cell r="D410" t="str">
            <v>Smart Picks™</v>
          </cell>
          <cell r="E410">
            <v>130</v>
          </cell>
          <cell r="F410" t="str">
            <v>AdvancePierre™ Harvest Breaded Pork Pattie, 3.75 oz.</v>
          </cell>
          <cell r="G410" t="str">
            <v>Harvest Breaded Pork Pattie, 3.75 oz.</v>
          </cell>
          <cell r="H410" t="str">
            <v>WG</v>
          </cell>
          <cell r="I410" t="str">
            <v>-</v>
          </cell>
          <cell r="J410" t="str">
            <v/>
          </cell>
          <cell r="K410">
            <v>30.47</v>
          </cell>
          <cell r="L410">
            <v>130</v>
          </cell>
          <cell r="M410" t="str">
            <v>1 piece</v>
          </cell>
          <cell r="N410">
            <v>2.5</v>
          </cell>
          <cell r="O410">
            <v>1</v>
          </cell>
          <cell r="P410" t="str">
            <v>-</v>
          </cell>
          <cell r="Q410" t="str">
            <v>260</v>
          </cell>
          <cell r="R410" t="str">
            <v>13</v>
          </cell>
          <cell r="S410" t="str">
            <v>3.5</v>
          </cell>
          <cell r="T410" t="str">
            <v>200</v>
          </cell>
          <cell r="U410" t="str">
            <v>19</v>
          </cell>
          <cell r="V410" t="str">
            <v>17</v>
          </cell>
          <cell r="W410" t="str">
            <v>120</v>
          </cell>
          <cell r="X410" t="str">
            <v>0</v>
          </cell>
          <cell r="Y410" t="str">
            <v>30</v>
          </cell>
          <cell r="Z410" t="str">
            <v>4</v>
          </cell>
          <cell r="AA410" t="str">
            <v>1</v>
          </cell>
          <cell r="AB410" t="str">
            <v>Yes</v>
          </cell>
          <cell r="AC410" t="str">
            <v>-</v>
          </cell>
          <cell r="AE410" t="str">
            <v>-</v>
          </cell>
          <cell r="AF410" t="str">
            <v>-</v>
          </cell>
          <cell r="AG410" t="str">
            <v>-</v>
          </cell>
          <cell r="AH410" t="str">
            <v>-</v>
          </cell>
          <cell r="AI410" t="str">
            <v>-</v>
          </cell>
          <cell r="AK410" t="str">
            <v>-</v>
          </cell>
          <cell r="AL410" t="str">
            <v>-</v>
          </cell>
          <cell r="AM410" t="str">
            <v>CY</v>
          </cell>
          <cell r="AN410" t="str">
            <v>-</v>
          </cell>
          <cell r="AO410" t="str">
            <v>-</v>
          </cell>
          <cell r="AP410" t="str">
            <v>-</v>
          </cell>
          <cell r="AQ410" t="str">
            <v>-</v>
          </cell>
          <cell r="AR410" t="str">
            <v>-</v>
          </cell>
          <cell r="AS410" t="str">
            <v>-</v>
          </cell>
          <cell r="AT410" t="str">
            <v>Yes</v>
          </cell>
          <cell r="AU410" t="str">
            <v>-</v>
          </cell>
          <cell r="AV410" t="str">
            <v>Yes</v>
          </cell>
          <cell r="AW410" t="str">
            <v>-</v>
          </cell>
          <cell r="AX410" t="str">
            <v>-</v>
          </cell>
          <cell r="AY410" t="str">
            <v>Yes</v>
          </cell>
          <cell r="AZ410" t="str">
            <v>-</v>
          </cell>
          <cell r="BA410" t="str">
            <v>-</v>
          </cell>
          <cell r="BB410" t="str">
            <v>-</v>
          </cell>
          <cell r="BC410" t="str">
            <v>-</v>
          </cell>
          <cell r="BD410" t="str">
            <v>365</v>
          </cell>
          <cell r="BE410" t="str">
            <v>1</v>
          </cell>
          <cell r="BF410">
            <v>30.47</v>
          </cell>
          <cell r="BG410" t="str">
            <v>Bulk</v>
          </cell>
          <cell r="BH410" t="str">
            <v>-</v>
          </cell>
          <cell r="BI410" t="str">
            <v>-</v>
          </cell>
          <cell r="BJ410" t="str">
            <v>-</v>
          </cell>
          <cell r="BK410" t="str">
            <v>-</v>
          </cell>
          <cell r="BL410" t="str">
            <v>-</v>
          </cell>
          <cell r="BM410" t="str">
            <v>-</v>
          </cell>
          <cell r="BN410" t="str">
            <v>-</v>
          </cell>
          <cell r="BO410" t="str">
            <v>-</v>
          </cell>
          <cell r="BP410" t="str">
            <v>DNB SY20-21</v>
          </cell>
        </row>
        <row r="411">
          <cell r="B411">
            <v>10000024640</v>
          </cell>
          <cell r="C411" t="str">
            <v>AdvancePierre™</v>
          </cell>
          <cell r="D411" t="str">
            <v>Smart Picks™</v>
          </cell>
          <cell r="E411">
            <v>130</v>
          </cell>
          <cell r="F411" t="str">
            <v>AdvancePierre™ Fully Cooked Whole Grain Breaded Pork Patties with Applesauce, 3.75 oz</v>
          </cell>
          <cell r="G411" t="str">
            <v>Harvest Breaded Pork Pattie, 3.75 oz.</v>
          </cell>
          <cell r="H411" t="str">
            <v>WG</v>
          </cell>
          <cell r="I411" t="str">
            <v>-</v>
          </cell>
          <cell r="J411" t="str">
            <v/>
          </cell>
          <cell r="K411">
            <v>30.47</v>
          </cell>
          <cell r="L411">
            <v>130</v>
          </cell>
          <cell r="M411" t="str">
            <v>1 piece</v>
          </cell>
          <cell r="N411">
            <v>2.5</v>
          </cell>
          <cell r="O411">
            <v>1</v>
          </cell>
          <cell r="P411" t="str">
            <v>-</v>
          </cell>
          <cell r="Q411" t="str">
            <v>280</v>
          </cell>
          <cell r="R411" t="str">
            <v>15</v>
          </cell>
          <cell r="S411" t="str">
            <v>3</v>
          </cell>
          <cell r="T411" t="str">
            <v>200</v>
          </cell>
          <cell r="U411" t="str">
            <v>19</v>
          </cell>
          <cell r="V411" t="str">
            <v>17</v>
          </cell>
          <cell r="W411" t="str">
            <v>130</v>
          </cell>
          <cell r="X411" t="str">
            <v>0</v>
          </cell>
          <cell r="Y411" t="str">
            <v>30</v>
          </cell>
          <cell r="Z411" t="str">
            <v>4</v>
          </cell>
          <cell r="AA411" t="str">
            <v>1</v>
          </cell>
          <cell r="AB411" t="str">
            <v>Yes</v>
          </cell>
          <cell r="AC411" t="str">
            <v>-</v>
          </cell>
          <cell r="AE411" t="str">
            <v>-</v>
          </cell>
          <cell r="AF411" t="str">
            <v>-</v>
          </cell>
          <cell r="AG411" t="str">
            <v>-</v>
          </cell>
          <cell r="AH411" t="str">
            <v>-</v>
          </cell>
          <cell r="AI411" t="str">
            <v>-</v>
          </cell>
          <cell r="AK411" t="str">
            <v>-</v>
          </cell>
          <cell r="AL411" t="str">
            <v>-</v>
          </cell>
          <cell r="AM411" t="str">
            <v>CL</v>
          </cell>
          <cell r="AN411" t="str">
            <v>-</v>
          </cell>
          <cell r="AO411" t="str">
            <v>-</v>
          </cell>
          <cell r="AP411" t="str">
            <v>-</v>
          </cell>
          <cell r="AQ411" t="str">
            <v>-</v>
          </cell>
          <cell r="AR411" t="str">
            <v>-</v>
          </cell>
          <cell r="AS411" t="str">
            <v>-</v>
          </cell>
          <cell r="AT411" t="str">
            <v>No</v>
          </cell>
          <cell r="AU411" t="str">
            <v>-</v>
          </cell>
          <cell r="AV411" t="str">
            <v>Yes</v>
          </cell>
          <cell r="AW411" t="str">
            <v>-</v>
          </cell>
          <cell r="AX411" t="str">
            <v>-</v>
          </cell>
          <cell r="AY411" t="str">
            <v>Yes</v>
          </cell>
          <cell r="AZ411" t="str">
            <v>-</v>
          </cell>
          <cell r="BA411" t="str">
            <v>-</v>
          </cell>
          <cell r="BB411" t="str">
            <v>-</v>
          </cell>
          <cell r="BC411" t="str">
            <v>-</v>
          </cell>
          <cell r="BD411" t="str">
            <v>365</v>
          </cell>
          <cell r="BE411" t="str">
            <v>1</v>
          </cell>
          <cell r="BF411">
            <v>30.47</v>
          </cell>
          <cell r="BG411" t="str">
            <v>Bulk</v>
          </cell>
          <cell r="BH411" t="str">
            <v>-</v>
          </cell>
          <cell r="BI411" t="str">
            <v>-</v>
          </cell>
          <cell r="BJ411" t="str">
            <v>-</v>
          </cell>
          <cell r="BK411" t="str">
            <v>-</v>
          </cell>
          <cell r="BL411" t="str">
            <v>-</v>
          </cell>
          <cell r="BM411" t="str">
            <v>-</v>
          </cell>
          <cell r="BN411" t="str">
            <v>-</v>
          </cell>
          <cell r="BO411" t="str">
            <v>-</v>
          </cell>
          <cell r="BP411" t="str">
            <v>DNB SY20-21</v>
          </cell>
        </row>
        <row r="412">
          <cell r="B412">
            <v>10058090928</v>
          </cell>
          <cell r="C412" t="str">
            <v>Tyson®</v>
          </cell>
          <cell r="D412" t="str">
            <v>-</v>
          </cell>
          <cell r="E412">
            <v>130</v>
          </cell>
          <cell r="F412" t="str">
            <v>Tyson® Fully Cooked Whole Grain Chicken Breast Pattie Fritters 3.19 oz.</v>
          </cell>
          <cell r="G412" t="str">
            <v>Whole Grain Breaded Chicken Patties, 3.19 oz.</v>
          </cell>
          <cell r="H412" t="str">
            <v>WG</v>
          </cell>
          <cell r="I412" t="str">
            <v>White</v>
          </cell>
          <cell r="J412" t="str">
            <v/>
          </cell>
          <cell r="K412">
            <v>10.78</v>
          </cell>
          <cell r="L412">
            <v>52</v>
          </cell>
          <cell r="M412" t="str">
            <v>1 piece</v>
          </cell>
          <cell r="N412">
            <v>2</v>
          </cell>
          <cell r="O412">
            <v>1</v>
          </cell>
          <cell r="P412" t="str">
            <v>-</v>
          </cell>
          <cell r="Q412" t="str">
            <v>240</v>
          </cell>
          <cell r="R412" t="str">
            <v>13</v>
          </cell>
          <cell r="S412" t="str">
            <v>2.5</v>
          </cell>
          <cell r="T412" t="str">
            <v>520</v>
          </cell>
          <cell r="U412" t="str">
            <v>15</v>
          </cell>
          <cell r="V412" t="str">
            <v>16</v>
          </cell>
          <cell r="W412" t="str">
            <v>120</v>
          </cell>
          <cell r="X412" t="str">
            <v>0</v>
          </cell>
          <cell r="Y412" t="str">
            <v>25</v>
          </cell>
          <cell r="Z412" t="str">
            <v>2</v>
          </cell>
          <cell r="AA412" t="str">
            <v>0</v>
          </cell>
          <cell r="AB412" t="str">
            <v>Yes</v>
          </cell>
          <cell r="AC412" t="str">
            <v>-</v>
          </cell>
          <cell r="AD412" t="str">
            <v>CACFP</v>
          </cell>
          <cell r="AE412" t="str">
            <v>-</v>
          </cell>
          <cell r="AF412" t="str">
            <v>-</v>
          </cell>
          <cell r="AG412" t="str">
            <v>-</v>
          </cell>
          <cell r="AH412" t="str">
            <v>-</v>
          </cell>
          <cell r="AI412" t="str">
            <v>-</v>
          </cell>
          <cell r="AJ412" t="str">
            <v>-</v>
          </cell>
          <cell r="AK412" t="str">
            <v>-</v>
          </cell>
          <cell r="AL412">
            <v>0</v>
          </cell>
          <cell r="AM412" t="str">
            <v>CL</v>
          </cell>
          <cell r="AN412" t="str">
            <v>-</v>
          </cell>
          <cell r="AO412" t="str">
            <v>-</v>
          </cell>
          <cell r="AP412" t="str">
            <v>-</v>
          </cell>
          <cell r="AQ412" t="str">
            <v>Yes</v>
          </cell>
          <cell r="AR412" t="str">
            <v>Yes</v>
          </cell>
          <cell r="AS412" t="str">
            <v>Yes</v>
          </cell>
          <cell r="AT412" t="str">
            <v>Yes</v>
          </cell>
          <cell r="AU412" t="str">
            <v>-</v>
          </cell>
          <cell r="AV412" t="str">
            <v>Yes</v>
          </cell>
          <cell r="AW412" t="str">
            <v>-</v>
          </cell>
          <cell r="AX412" t="str">
            <v>-</v>
          </cell>
          <cell r="AY412" t="str">
            <v>Yes</v>
          </cell>
          <cell r="AZ412" t="str">
            <v>Yes</v>
          </cell>
          <cell r="BA412" t="str">
            <v>-</v>
          </cell>
          <cell r="BB412" t="str">
            <v>-</v>
          </cell>
          <cell r="BC412" t="str">
            <v>-</v>
          </cell>
          <cell r="BD412" t="str">
            <v>365</v>
          </cell>
          <cell r="BE412" t="str">
            <v>2</v>
          </cell>
          <cell r="BF412">
            <v>5.39</v>
          </cell>
          <cell r="BG412" t="str">
            <v>Bulk</v>
          </cell>
          <cell r="BH412" t="str">
            <v>-</v>
          </cell>
          <cell r="BI412" t="str">
            <v>-</v>
          </cell>
          <cell r="BJ412" t="str">
            <v>-</v>
          </cell>
          <cell r="BK412" t="str">
            <v>-</v>
          </cell>
          <cell r="BL412" t="str">
            <v>-</v>
          </cell>
          <cell r="BM412" t="str">
            <v>-</v>
          </cell>
          <cell r="BN412" t="str">
            <v>-</v>
          </cell>
          <cell r="BO412" t="str">
            <v>-</v>
          </cell>
          <cell r="BP412" t="str">
            <v>ACT</v>
          </cell>
        </row>
        <row r="413">
          <cell r="B413">
            <v>10000068103</v>
          </cell>
          <cell r="C413" t="str">
            <v>AdvancePierre™</v>
          </cell>
          <cell r="D413" t="str">
            <v>-</v>
          </cell>
          <cell r="E413">
            <v>130</v>
          </cell>
          <cell r="F413" t="str">
            <v>AdvancePierre™ Fully Cooked Beef Patties with Beans, 3.50 oz</v>
          </cell>
          <cell r="G413" t="str">
            <v>Beef and Bean Pattie, 3.5 oz.</v>
          </cell>
          <cell r="H413" t="str">
            <v>-</v>
          </cell>
          <cell r="I413" t="str">
            <v>-</v>
          </cell>
          <cell r="J413" t="str">
            <v/>
          </cell>
          <cell r="K413">
            <v>24.06</v>
          </cell>
          <cell r="L413">
            <v>110</v>
          </cell>
          <cell r="M413" t="str">
            <v>1 piece</v>
          </cell>
          <cell r="N413">
            <v>2</v>
          </cell>
          <cell r="O413" t="str">
            <v>-</v>
          </cell>
          <cell r="P413">
            <v>0.12</v>
          </cell>
          <cell r="Q413" t="str">
            <v>190</v>
          </cell>
          <cell r="R413" t="str">
            <v>12</v>
          </cell>
          <cell r="S413" t="str">
            <v>5</v>
          </cell>
          <cell r="T413" t="str">
            <v>190</v>
          </cell>
          <cell r="U413" t="str">
            <v>6</v>
          </cell>
          <cell r="V413" t="str">
            <v>14</v>
          </cell>
          <cell r="W413" t="str">
            <v>110</v>
          </cell>
          <cell r="X413" t="str">
            <v>0.5</v>
          </cell>
          <cell r="Y413" t="str">
            <v>40</v>
          </cell>
          <cell r="Z413" t="str">
            <v>1</v>
          </cell>
          <cell r="AA413" t="str">
            <v>0</v>
          </cell>
          <cell r="AB413" t="str">
            <v>Yes</v>
          </cell>
          <cell r="AC413" t="str">
            <v>-</v>
          </cell>
          <cell r="AE413" t="str">
            <v>-</v>
          </cell>
          <cell r="AF413" t="str">
            <v>-</v>
          </cell>
          <cell r="AG413" t="str">
            <v>-</v>
          </cell>
          <cell r="AH413" t="str">
            <v>-</v>
          </cell>
          <cell r="AI413" t="str">
            <v>-</v>
          </cell>
          <cell r="AK413" t="str">
            <v>-</v>
          </cell>
          <cell r="AL413" t="str">
            <v>-</v>
          </cell>
          <cell r="AM413" t="str">
            <v>CL</v>
          </cell>
          <cell r="AN413" t="str">
            <v>-</v>
          </cell>
          <cell r="AO413" t="str">
            <v>-</v>
          </cell>
          <cell r="AP413" t="str">
            <v>-</v>
          </cell>
          <cell r="AQ413" t="str">
            <v>-</v>
          </cell>
          <cell r="AR413" t="str">
            <v>-</v>
          </cell>
          <cell r="AS413" t="str">
            <v>-</v>
          </cell>
          <cell r="AT413" t="str">
            <v>No</v>
          </cell>
          <cell r="AU413" t="str">
            <v>-</v>
          </cell>
          <cell r="AV413" t="str">
            <v>-</v>
          </cell>
          <cell r="AW413" t="str">
            <v>-</v>
          </cell>
          <cell r="AX413" t="str">
            <v>-</v>
          </cell>
          <cell r="AY413" t="str">
            <v>-</v>
          </cell>
          <cell r="AZ413" t="str">
            <v>-</v>
          </cell>
          <cell r="BA413" t="str">
            <v>-</v>
          </cell>
          <cell r="BB413" t="str">
            <v>-</v>
          </cell>
          <cell r="BC413" t="str">
            <v>-</v>
          </cell>
          <cell r="BD413" t="str">
            <v>365</v>
          </cell>
          <cell r="BE413" t="str">
            <v>1</v>
          </cell>
          <cell r="BF413">
            <v>24.06</v>
          </cell>
          <cell r="BG413" t="str">
            <v>Bulk</v>
          </cell>
          <cell r="BH413" t="str">
            <v>-</v>
          </cell>
          <cell r="BI413" t="str">
            <v>-</v>
          </cell>
          <cell r="BJ413" t="str">
            <v>-</v>
          </cell>
          <cell r="BK413" t="str">
            <v>-</v>
          </cell>
          <cell r="BL413" t="str">
            <v>-</v>
          </cell>
          <cell r="BM413" t="str">
            <v>-</v>
          </cell>
          <cell r="BN413" t="str">
            <v>-</v>
          </cell>
          <cell r="BO413" t="str">
            <v>-</v>
          </cell>
          <cell r="BP413" t="str">
            <v>DNB SY21-22</v>
          </cell>
        </row>
        <row r="414">
          <cell r="B414">
            <v>10000080024</v>
          </cell>
          <cell r="C414" t="str">
            <v>AdvancePierre™</v>
          </cell>
          <cell r="D414" t="str">
            <v>-</v>
          </cell>
          <cell r="E414">
            <v>130</v>
          </cell>
          <cell r="F414" t="str">
            <v>AdvancePierre™ Fully Cooked Flamebroiled Beef Steaks, 2.39 oz</v>
          </cell>
          <cell r="G414" t="str">
            <v>Flame Grilled Chopped Beef Burger, 2.4 oz.</v>
          </cell>
          <cell r="H414" t="str">
            <v>-</v>
          </cell>
          <cell r="I414" t="str">
            <v>-</v>
          </cell>
          <cell r="J414" t="str">
            <v/>
          </cell>
          <cell r="K414">
            <v>31.5</v>
          </cell>
          <cell r="L414">
            <v>210</v>
          </cell>
          <cell r="M414" t="str">
            <v>1 piece</v>
          </cell>
          <cell r="N414">
            <v>2.25</v>
          </cell>
          <cell r="O414" t="str">
            <v>-</v>
          </cell>
          <cell r="P414" t="str">
            <v>-</v>
          </cell>
          <cell r="Q414" t="str">
            <v>150</v>
          </cell>
          <cell r="R414" t="str">
            <v>10</v>
          </cell>
          <cell r="S414" t="str">
            <v>4</v>
          </cell>
          <cell r="T414" t="str">
            <v>190</v>
          </cell>
          <cell r="U414" t="str">
            <v>0</v>
          </cell>
          <cell r="V414" t="str">
            <v>14</v>
          </cell>
          <cell r="W414" t="str">
            <v>90</v>
          </cell>
          <cell r="X414" t="str">
            <v>0.5</v>
          </cell>
          <cell r="Y414" t="str">
            <v>55</v>
          </cell>
          <cell r="Z414" t="str">
            <v>0</v>
          </cell>
          <cell r="AA414" t="str">
            <v>0</v>
          </cell>
          <cell r="AB414" t="str">
            <v>Yes</v>
          </cell>
          <cell r="AC414" t="str">
            <v>-</v>
          </cell>
          <cell r="AE414" t="str">
            <v>-</v>
          </cell>
          <cell r="AF414" t="str">
            <v>-</v>
          </cell>
          <cell r="AG414" t="str">
            <v>-</v>
          </cell>
          <cell r="AH414" t="str">
            <v>-</v>
          </cell>
          <cell r="AI414" t="str">
            <v>-</v>
          </cell>
          <cell r="AK414" t="str">
            <v>-</v>
          </cell>
          <cell r="AL414" t="str">
            <v>-</v>
          </cell>
          <cell r="AM414" t="str">
            <v>CY</v>
          </cell>
          <cell r="AN414" t="str">
            <v>-</v>
          </cell>
          <cell r="AO414" t="str">
            <v>-</v>
          </cell>
          <cell r="AP414" t="str">
            <v>-</v>
          </cell>
          <cell r="AQ414" t="str">
            <v>-</v>
          </cell>
          <cell r="AR414" t="str">
            <v>-</v>
          </cell>
          <cell r="AS414" t="str">
            <v>-</v>
          </cell>
          <cell r="AT414" t="str">
            <v>Yes</v>
          </cell>
          <cell r="AU414" t="str">
            <v>-</v>
          </cell>
          <cell r="AV414" t="str">
            <v>-</v>
          </cell>
          <cell r="AW414" t="str">
            <v>-</v>
          </cell>
          <cell r="AX414" t="str">
            <v>-</v>
          </cell>
          <cell r="AY414" t="str">
            <v>-</v>
          </cell>
          <cell r="AZ414" t="str">
            <v>-</v>
          </cell>
          <cell r="BA414" t="str">
            <v>-</v>
          </cell>
          <cell r="BB414" t="str">
            <v>-</v>
          </cell>
          <cell r="BC414" t="str">
            <v>-</v>
          </cell>
          <cell r="BD414" t="str">
            <v>455</v>
          </cell>
          <cell r="BE414" t="str">
            <v>7</v>
          </cell>
          <cell r="BF414">
            <v>4.5</v>
          </cell>
          <cell r="BG414" t="str">
            <v>Bulk</v>
          </cell>
          <cell r="BH414" t="str">
            <v>-</v>
          </cell>
          <cell r="BI414" t="str">
            <v>-</v>
          </cell>
          <cell r="BJ414" t="str">
            <v>-</v>
          </cell>
          <cell r="BK414" t="str">
            <v>-</v>
          </cell>
          <cell r="BL414" t="str">
            <v>-</v>
          </cell>
          <cell r="BM414" t="str">
            <v>-</v>
          </cell>
          <cell r="BN414" t="str">
            <v>-</v>
          </cell>
          <cell r="BO414" t="str">
            <v>-</v>
          </cell>
          <cell r="BP414" t="str">
            <v>DNB SY20-21</v>
          </cell>
        </row>
        <row r="415">
          <cell r="B415">
            <v>10000037344</v>
          </cell>
          <cell r="C415" t="str">
            <v>AdvancePierre™</v>
          </cell>
          <cell r="D415" t="str">
            <v>-</v>
          </cell>
          <cell r="E415">
            <v>130</v>
          </cell>
          <cell r="F415" t="str">
            <v>AdvancePierre™ Loaded Cheeseburger Mini Patty, 1.33 oz.</v>
          </cell>
          <cell r="G415" t="str">
            <v>Loaded Cheeseburger Mini Pattie, 1.33 oz.</v>
          </cell>
          <cell r="H415" t="str">
            <v>-</v>
          </cell>
          <cell r="I415" t="str">
            <v>-</v>
          </cell>
          <cell r="J415" t="str">
            <v>100154 / 100155</v>
          </cell>
          <cell r="K415">
            <v>28.51</v>
          </cell>
          <cell r="L415">
            <v>343</v>
          </cell>
          <cell r="M415" t="str">
            <v>1 piece</v>
          </cell>
          <cell r="N415">
            <v>1</v>
          </cell>
          <cell r="O415" t="str">
            <v>-</v>
          </cell>
          <cell r="P415" t="str">
            <v>-</v>
          </cell>
          <cell r="Q415" t="str">
            <v>80</v>
          </cell>
          <cell r="R415" t="str">
            <v>4.5</v>
          </cell>
          <cell r="S415" t="str">
            <v>2</v>
          </cell>
          <cell r="T415" t="str">
            <v>190</v>
          </cell>
          <cell r="U415" t="str">
            <v>4</v>
          </cell>
          <cell r="V415" t="str">
            <v>5</v>
          </cell>
          <cell r="W415" t="str">
            <v>45</v>
          </cell>
          <cell r="X415" t="str">
            <v>0</v>
          </cell>
          <cell r="Y415" t="str">
            <v>15</v>
          </cell>
          <cell r="Z415" t="str">
            <v>0</v>
          </cell>
          <cell r="AA415" t="str">
            <v>2</v>
          </cell>
          <cell r="AB415" t="str">
            <v>Yes</v>
          </cell>
          <cell r="AC415" t="str">
            <v>KTKA</v>
          </cell>
          <cell r="AE415" t="str">
            <v>-</v>
          </cell>
          <cell r="AF415" t="str">
            <v>-</v>
          </cell>
          <cell r="AG415" t="str">
            <v>-</v>
          </cell>
          <cell r="AH415" t="str">
            <v>-</v>
          </cell>
          <cell r="AI415" t="str">
            <v>-</v>
          </cell>
          <cell r="AJ415" t="str">
            <v>-</v>
          </cell>
          <cell r="AK415" t="str">
            <v>-</v>
          </cell>
          <cell r="AL415" t="str">
            <v>-</v>
          </cell>
          <cell r="AM415" t="str">
            <v>CY</v>
          </cell>
          <cell r="AN415">
            <v>10000037343</v>
          </cell>
          <cell r="AO415" t="str">
            <v>-</v>
          </cell>
          <cell r="AP415" t="str">
            <v>-</v>
          </cell>
          <cell r="AQ415" t="str">
            <v>-</v>
          </cell>
          <cell r="AR415" t="str">
            <v>-</v>
          </cell>
          <cell r="AS415" t="str">
            <v>-</v>
          </cell>
          <cell r="AT415" t="str">
            <v>Yes</v>
          </cell>
          <cell r="AU415" t="str">
            <v>-</v>
          </cell>
          <cell r="AV415" t="str">
            <v>-</v>
          </cell>
          <cell r="AW415" t="str">
            <v>-</v>
          </cell>
          <cell r="AX415" t="str">
            <v>Yes</v>
          </cell>
          <cell r="AY415" t="str">
            <v>-</v>
          </cell>
          <cell r="AZ415" t="str">
            <v>-</v>
          </cell>
          <cell r="BA415" t="str">
            <v>-</v>
          </cell>
          <cell r="BB415" t="str">
            <v>-</v>
          </cell>
          <cell r="BC415" t="str">
            <v>-</v>
          </cell>
          <cell r="BD415" t="str">
            <v>365</v>
          </cell>
          <cell r="BE415" t="str">
            <v>1</v>
          </cell>
          <cell r="BF415">
            <v>28.51</v>
          </cell>
          <cell r="BG415" t="str">
            <v>Bulk</v>
          </cell>
          <cell r="BH415" t="str">
            <v>-</v>
          </cell>
          <cell r="BI415" t="str">
            <v>-</v>
          </cell>
          <cell r="BJ415" t="str">
            <v>-</v>
          </cell>
          <cell r="BK415" t="str">
            <v>-</v>
          </cell>
          <cell r="BL415" t="str">
            <v>-</v>
          </cell>
          <cell r="BM415" t="str">
            <v>-</v>
          </cell>
          <cell r="BN415" t="str">
            <v>-</v>
          </cell>
          <cell r="BO415" t="str">
            <v>-</v>
          </cell>
          <cell r="BP415" t="str">
            <v>WIP</v>
          </cell>
        </row>
        <row r="416">
          <cell r="B416">
            <v>10244500928</v>
          </cell>
          <cell r="C416" t="str">
            <v>Tyson®</v>
          </cell>
          <cell r="D416" t="str">
            <v>Tyson Wei Café®</v>
          </cell>
          <cell r="E416">
            <v>130</v>
          </cell>
          <cell r="F416" t="str">
            <v>Tyson® Fully Cooked, Breaded Dark Chicken Chunks 3 oz.</v>
          </cell>
          <cell r="G416" t="str">
            <v>lightly Breaded MWWM Dark Meat Chunks, 3.0 oz.</v>
          </cell>
          <cell r="H416" t="str">
            <v>WG</v>
          </cell>
          <cell r="I416" t="str">
            <v>Dark</v>
          </cell>
          <cell r="J416" t="str">
            <v>100103D</v>
          </cell>
          <cell r="K416">
            <v>30.16</v>
          </cell>
          <cell r="L416">
            <v>160</v>
          </cell>
          <cell r="M416" t="str">
            <v>3 oz.</v>
          </cell>
          <cell r="N416">
            <v>2</v>
          </cell>
          <cell r="O416" t="str">
            <v>-</v>
          </cell>
          <cell r="P416" t="str">
            <v>-</v>
          </cell>
          <cell r="Q416" t="str">
            <v>170</v>
          </cell>
          <cell r="R416" t="str">
            <v>10</v>
          </cell>
          <cell r="S416" t="str">
            <v>2</v>
          </cell>
          <cell r="T416" t="str">
            <v>180</v>
          </cell>
          <cell r="U416" t="str">
            <v>2</v>
          </cell>
          <cell r="V416" t="str">
            <v>18</v>
          </cell>
          <cell r="W416" t="str">
            <v>90</v>
          </cell>
          <cell r="X416" t="str">
            <v>0</v>
          </cell>
          <cell r="Y416" t="str">
            <v>90</v>
          </cell>
          <cell r="Z416" t="str">
            <v>0</v>
          </cell>
          <cell r="AA416" t="str">
            <v>0</v>
          </cell>
          <cell r="AB416" t="str">
            <v/>
          </cell>
          <cell r="AC416" t="str">
            <v>-</v>
          </cell>
          <cell r="AE416" t="str">
            <v>CSC</v>
          </cell>
          <cell r="AF416" t="str">
            <v>CSC</v>
          </cell>
          <cell r="AG416" t="str">
            <v>CSC</v>
          </cell>
          <cell r="AH416" t="str">
            <v>CSC</v>
          </cell>
          <cell r="AI416" t="str">
            <v>-</v>
          </cell>
          <cell r="AK416" t="str">
            <v>-</v>
          </cell>
          <cell r="AL416" t="str">
            <v>-</v>
          </cell>
          <cell r="AM416" t="str">
            <v>SUB</v>
          </cell>
          <cell r="AN416" t="str">
            <v>-</v>
          </cell>
          <cell r="AO416" t="str">
            <v>-</v>
          </cell>
          <cell r="AP416" t="str">
            <v>-</v>
          </cell>
          <cell r="AQ416" t="str">
            <v>Yes</v>
          </cell>
          <cell r="AR416" t="str">
            <v>Yes</v>
          </cell>
          <cell r="AS416" t="str">
            <v>Yes</v>
          </cell>
          <cell r="AT416" t="str">
            <v>Yes</v>
          </cell>
          <cell r="AU416" t="str">
            <v>-</v>
          </cell>
          <cell r="AV416" t="str">
            <v>Yes</v>
          </cell>
          <cell r="AW416" t="str">
            <v>-</v>
          </cell>
          <cell r="AX416" t="str">
            <v>-</v>
          </cell>
          <cell r="AY416" t="str">
            <v>Yes</v>
          </cell>
          <cell r="AZ416" t="str">
            <v>-</v>
          </cell>
          <cell r="BA416" t="str">
            <v>-</v>
          </cell>
          <cell r="BB416" t="str">
            <v>-</v>
          </cell>
          <cell r="BC416" t="str">
            <v>-</v>
          </cell>
          <cell r="BD416" t="str">
            <v>365</v>
          </cell>
          <cell r="BE416" t="str">
            <v>6</v>
          </cell>
          <cell r="BF416">
            <v>5.0266666666666664</v>
          </cell>
          <cell r="BG416" t="str">
            <v>Bulk</v>
          </cell>
          <cell r="BH416" t="str">
            <v>Yes</v>
          </cell>
          <cell r="BI416" t="str">
            <v>Yes</v>
          </cell>
          <cell r="BJ416" t="str">
            <v>-</v>
          </cell>
          <cell r="BK416" t="str">
            <v>-</v>
          </cell>
          <cell r="BL416" t="str">
            <v>-</v>
          </cell>
          <cell r="BM416" t="str">
            <v>-</v>
          </cell>
          <cell r="BN416" t="str">
            <v>-</v>
          </cell>
          <cell r="BO416" t="str">
            <v>-</v>
          </cell>
          <cell r="BP416" t="str">
            <v>DNB SY22-23</v>
          </cell>
        </row>
        <row r="417">
          <cell r="B417">
            <v>10000002125</v>
          </cell>
          <cell r="C417" t="str">
            <v>AdvancePierre™</v>
          </cell>
          <cell r="D417" t="str">
            <v>-</v>
          </cell>
          <cell r="E417">
            <v>130</v>
          </cell>
          <cell r="F417" t="str">
            <v>AdvancePierre™ Flame Grilled Beef Pattie, 2.0 oz.</v>
          </cell>
          <cell r="G417" t="str">
            <v>Flame Grilled Beef Pattie, 2.0 oz.</v>
          </cell>
          <cell r="H417" t="str">
            <v>-</v>
          </cell>
          <cell r="I417" t="str">
            <v>-</v>
          </cell>
          <cell r="J417" t="str">
            <v/>
          </cell>
          <cell r="K417">
            <v>12.5</v>
          </cell>
          <cell r="L417">
            <v>100</v>
          </cell>
          <cell r="M417" t="str">
            <v>1 piece</v>
          </cell>
          <cell r="N417">
            <v>1.75</v>
          </cell>
          <cell r="O417" t="str">
            <v>-</v>
          </cell>
          <cell r="P417" t="str">
            <v>-</v>
          </cell>
          <cell r="Q417" t="str">
            <v>140</v>
          </cell>
          <cell r="R417" t="str">
            <v>10</v>
          </cell>
          <cell r="S417" t="str">
            <v>4.5</v>
          </cell>
          <cell r="T417" t="str">
            <v>180</v>
          </cell>
          <cell r="U417" t="str">
            <v>1</v>
          </cell>
          <cell r="V417" t="str">
            <v>10</v>
          </cell>
          <cell r="W417" t="str">
            <v>90</v>
          </cell>
          <cell r="X417" t="str">
            <v>0.5</v>
          </cell>
          <cell r="Y417" t="str">
            <v>25</v>
          </cell>
          <cell r="Z417" t="str">
            <v>1</v>
          </cell>
          <cell r="AA417" t="str">
            <v>0</v>
          </cell>
          <cell r="AB417" t="str">
            <v>Yes</v>
          </cell>
          <cell r="AC417" t="str">
            <v>-</v>
          </cell>
          <cell r="AE417" t="str">
            <v>-</v>
          </cell>
          <cell r="AF417" t="str">
            <v>-</v>
          </cell>
          <cell r="AG417" t="str">
            <v>-</v>
          </cell>
          <cell r="AH417" t="str">
            <v>-</v>
          </cell>
          <cell r="AI417" t="str">
            <v>-</v>
          </cell>
          <cell r="AK417" t="str">
            <v>-</v>
          </cell>
          <cell r="AL417" t="str">
            <v>-</v>
          </cell>
          <cell r="AM417" t="str">
            <v>CL</v>
          </cell>
          <cell r="AN417" t="str">
            <v>-</v>
          </cell>
          <cell r="AO417" t="str">
            <v>-</v>
          </cell>
          <cell r="AP417" t="str">
            <v>-</v>
          </cell>
          <cell r="AQ417" t="str">
            <v>-</v>
          </cell>
          <cell r="AR417" t="str">
            <v>-</v>
          </cell>
          <cell r="AS417" t="str">
            <v>-</v>
          </cell>
          <cell r="AT417" t="str">
            <v>No</v>
          </cell>
          <cell r="AU417" t="str">
            <v>-</v>
          </cell>
          <cell r="AV417" t="str">
            <v>Yes</v>
          </cell>
          <cell r="AW417" t="str">
            <v>-</v>
          </cell>
          <cell r="AX417" t="str">
            <v>-</v>
          </cell>
          <cell r="AY417" t="str">
            <v>-</v>
          </cell>
          <cell r="AZ417" t="str">
            <v>-</v>
          </cell>
          <cell r="BA417" t="str">
            <v>-</v>
          </cell>
          <cell r="BB417" t="str">
            <v>-</v>
          </cell>
          <cell r="BC417" t="str">
            <v>-</v>
          </cell>
          <cell r="BD417" t="str">
            <v>455</v>
          </cell>
          <cell r="BE417" t="str">
            <v>1</v>
          </cell>
          <cell r="BF417">
            <v>12.5</v>
          </cell>
          <cell r="BG417" t="str">
            <v>Bulk</v>
          </cell>
          <cell r="BH417" t="str">
            <v>-</v>
          </cell>
          <cell r="BI417" t="str">
            <v>-</v>
          </cell>
          <cell r="BJ417" t="str">
            <v>-</v>
          </cell>
          <cell r="BK417" t="str">
            <v>-</v>
          </cell>
          <cell r="BL417" t="str">
            <v>-</v>
          </cell>
          <cell r="BM417" t="str">
            <v>-</v>
          </cell>
          <cell r="BN417" t="str">
            <v>-</v>
          </cell>
          <cell r="BO417" t="str">
            <v>-</v>
          </cell>
          <cell r="BP417" t="str">
            <v>DNB SY20-21</v>
          </cell>
        </row>
        <row r="418">
          <cell r="B418">
            <v>10000022290</v>
          </cell>
          <cell r="C418" t="str">
            <v>AdvancePierre™</v>
          </cell>
          <cell r="D418" t="str">
            <v>-</v>
          </cell>
          <cell r="E418">
            <v>130</v>
          </cell>
          <cell r="F418" t="str">
            <v>AdvancePierre™ Flame Grilled Beef Pattie, 2.0 oz.</v>
          </cell>
          <cell r="G418" t="str">
            <v>Flame Grilled Beef Pattie, 2.0 oz.</v>
          </cell>
          <cell r="H418" t="str">
            <v>-</v>
          </cell>
          <cell r="I418" t="str">
            <v>-</v>
          </cell>
          <cell r="J418" t="str">
            <v/>
          </cell>
          <cell r="K418">
            <v>15</v>
          </cell>
          <cell r="L418">
            <v>120</v>
          </cell>
          <cell r="M418" t="str">
            <v>1 piece</v>
          </cell>
          <cell r="N418">
            <v>1.75</v>
          </cell>
          <cell r="O418" t="str">
            <v>-</v>
          </cell>
          <cell r="P418" t="str">
            <v>-</v>
          </cell>
          <cell r="Q418" t="str">
            <v>140</v>
          </cell>
          <cell r="R418" t="str">
            <v>10</v>
          </cell>
          <cell r="S418" t="str">
            <v>4.5</v>
          </cell>
          <cell r="T418" t="str">
            <v>180</v>
          </cell>
          <cell r="U418" t="str">
            <v>1</v>
          </cell>
          <cell r="V418" t="str">
            <v>10</v>
          </cell>
          <cell r="W418" t="str">
            <v>90</v>
          </cell>
          <cell r="X418" t="str">
            <v>0.5</v>
          </cell>
          <cell r="Y418" t="str">
            <v>25</v>
          </cell>
          <cell r="Z418" t="str">
            <v>1</v>
          </cell>
          <cell r="AA418" t="str">
            <v>0</v>
          </cell>
          <cell r="AB418" t="str">
            <v>Yes</v>
          </cell>
          <cell r="AC418" t="str">
            <v>-</v>
          </cell>
          <cell r="AE418" t="str">
            <v>-</v>
          </cell>
          <cell r="AF418" t="str">
            <v>-</v>
          </cell>
          <cell r="AG418" t="str">
            <v>-</v>
          </cell>
          <cell r="AH418" t="str">
            <v>-</v>
          </cell>
          <cell r="AI418" t="str">
            <v>-</v>
          </cell>
          <cell r="AK418" t="str">
            <v>-</v>
          </cell>
          <cell r="AL418" t="str">
            <v>-</v>
          </cell>
          <cell r="AM418" t="str">
            <v>CL</v>
          </cell>
          <cell r="AN418" t="str">
            <v>-</v>
          </cell>
          <cell r="AO418" t="str">
            <v>-</v>
          </cell>
          <cell r="AP418" t="str">
            <v>-</v>
          </cell>
          <cell r="AQ418" t="str">
            <v>-</v>
          </cell>
          <cell r="AR418" t="str">
            <v>-</v>
          </cell>
          <cell r="AS418" t="str">
            <v>-</v>
          </cell>
          <cell r="AT418" t="str">
            <v>No</v>
          </cell>
          <cell r="AU418" t="str">
            <v>-</v>
          </cell>
          <cell r="AV418" t="str">
            <v>Yes</v>
          </cell>
          <cell r="AW418" t="str">
            <v>-</v>
          </cell>
          <cell r="AX418" t="str">
            <v>-</v>
          </cell>
          <cell r="AY418" t="str">
            <v>-</v>
          </cell>
          <cell r="AZ418" t="str">
            <v>-</v>
          </cell>
          <cell r="BA418" t="str">
            <v>-</v>
          </cell>
          <cell r="BB418" t="str">
            <v>-</v>
          </cell>
          <cell r="BC418" t="str">
            <v>-</v>
          </cell>
          <cell r="BD418" t="str">
            <v>455</v>
          </cell>
          <cell r="BE418" t="str">
            <v>4</v>
          </cell>
          <cell r="BF418">
            <v>3.75</v>
          </cell>
          <cell r="BG418" t="str">
            <v>Bulk</v>
          </cell>
          <cell r="BH418" t="str">
            <v>-</v>
          </cell>
          <cell r="BI418" t="str">
            <v>-</v>
          </cell>
          <cell r="BJ418" t="str">
            <v>-</v>
          </cell>
          <cell r="BK418" t="str">
            <v>-</v>
          </cell>
          <cell r="BL418" t="str">
            <v>-</v>
          </cell>
          <cell r="BM418" t="str">
            <v>-</v>
          </cell>
          <cell r="BN418" t="str">
            <v>-</v>
          </cell>
          <cell r="BO418" t="str">
            <v>-</v>
          </cell>
          <cell r="BP418" t="str">
            <v>DNB SY21-22</v>
          </cell>
        </row>
        <row r="419">
          <cell r="B419">
            <v>10000022763</v>
          </cell>
          <cell r="C419" t="str">
            <v>AdvancePierre™</v>
          </cell>
          <cell r="D419" t="str">
            <v>Tenderbroil</v>
          </cell>
          <cell r="E419">
            <v>130</v>
          </cell>
          <cell r="F419" t="str">
            <v>AdvancePierre™ Flame Grilled Beef Pattie, 3.0 oz.</v>
          </cell>
          <cell r="G419" t="str">
            <v>Flame Grilled Beef Pattie, 3.0 oz.</v>
          </cell>
          <cell r="H419" t="str">
            <v>-</v>
          </cell>
          <cell r="I419" t="str">
            <v>-</v>
          </cell>
          <cell r="J419" t="str">
            <v/>
          </cell>
          <cell r="K419">
            <v>16.88</v>
          </cell>
          <cell r="L419">
            <v>90</v>
          </cell>
          <cell r="M419" t="str">
            <v>1 piece</v>
          </cell>
          <cell r="N419">
            <v>2.25</v>
          </cell>
          <cell r="O419" t="str">
            <v>-</v>
          </cell>
          <cell r="P419" t="str">
            <v>-</v>
          </cell>
          <cell r="Q419" t="str">
            <v>230</v>
          </cell>
          <cell r="R419" t="str">
            <v>18</v>
          </cell>
          <cell r="S419" t="str">
            <v>8</v>
          </cell>
          <cell r="T419" t="str">
            <v>180</v>
          </cell>
          <cell r="U419" t="str">
            <v>2</v>
          </cell>
          <cell r="V419" t="str">
            <v>15</v>
          </cell>
          <cell r="W419" t="str">
            <v>170</v>
          </cell>
          <cell r="X419" t="str">
            <v>0</v>
          </cell>
          <cell r="Y419" t="str">
            <v>55</v>
          </cell>
          <cell r="Z419" t="str">
            <v>1</v>
          </cell>
          <cell r="AA419" t="str">
            <v>1</v>
          </cell>
          <cell r="AB419" t="str">
            <v>Yes</v>
          </cell>
          <cell r="AC419" t="str">
            <v>-</v>
          </cell>
          <cell r="AE419" t="str">
            <v>-</v>
          </cell>
          <cell r="AF419" t="str">
            <v>-</v>
          </cell>
          <cell r="AG419" t="str">
            <v>-</v>
          </cell>
          <cell r="AH419" t="str">
            <v>-</v>
          </cell>
          <cell r="AI419" t="str">
            <v>-</v>
          </cell>
          <cell r="AK419" t="str">
            <v>-</v>
          </cell>
          <cell r="AL419" t="str">
            <v>-</v>
          </cell>
          <cell r="AM419" t="str">
            <v>CL</v>
          </cell>
          <cell r="AN419" t="str">
            <v>-</v>
          </cell>
          <cell r="AO419" t="str">
            <v>-</v>
          </cell>
          <cell r="AP419" t="str">
            <v>-</v>
          </cell>
          <cell r="AQ419" t="str">
            <v>-</v>
          </cell>
          <cell r="AR419" t="str">
            <v>-</v>
          </cell>
          <cell r="AS419" t="str">
            <v>-</v>
          </cell>
          <cell r="AT419" t="str">
            <v>No</v>
          </cell>
          <cell r="AU419" t="str">
            <v>-</v>
          </cell>
          <cell r="AV419" t="str">
            <v>Yes</v>
          </cell>
          <cell r="AW419" t="str">
            <v>-</v>
          </cell>
          <cell r="AX419" t="str">
            <v>-</v>
          </cell>
          <cell r="AY419" t="str">
            <v>-</v>
          </cell>
          <cell r="AZ419" t="str">
            <v>-</v>
          </cell>
          <cell r="BA419" t="str">
            <v>-</v>
          </cell>
          <cell r="BB419" t="str">
            <v>-</v>
          </cell>
          <cell r="BC419" t="str">
            <v>-</v>
          </cell>
          <cell r="BD419" t="str">
            <v>455</v>
          </cell>
          <cell r="BE419" t="str">
            <v>3</v>
          </cell>
          <cell r="BF419">
            <v>5.626666666666666</v>
          </cell>
          <cell r="BG419" t="str">
            <v>Bulk</v>
          </cell>
          <cell r="BH419" t="str">
            <v>-</v>
          </cell>
          <cell r="BI419" t="str">
            <v>-</v>
          </cell>
          <cell r="BJ419" t="str">
            <v>-</v>
          </cell>
          <cell r="BK419" t="str">
            <v>-</v>
          </cell>
          <cell r="BL419" t="str">
            <v>-</v>
          </cell>
          <cell r="BM419" t="str">
            <v>-</v>
          </cell>
          <cell r="BN419" t="str">
            <v>-</v>
          </cell>
          <cell r="BO419" t="str">
            <v>-</v>
          </cell>
          <cell r="BP419" t="str">
            <v>DNB SY20-21</v>
          </cell>
        </row>
        <row r="420">
          <cell r="B420">
            <v>16660100928</v>
          </cell>
          <cell r="C420" t="str">
            <v>Tyson®</v>
          </cell>
          <cell r="D420" t="str">
            <v>-</v>
          </cell>
          <cell r="E420">
            <v>130</v>
          </cell>
          <cell r="F420" t="str">
            <v>Tyson® Fully Cooked, Whole Grain Breaded Traditional Drumsticks</v>
          </cell>
          <cell r="G420" t="str">
            <v>Whole Grain Breaded Traditional Chicken Drumsticks</v>
          </cell>
          <cell r="H420" t="str">
            <v>WG</v>
          </cell>
          <cell r="I420" t="str">
            <v>Dark</v>
          </cell>
          <cell r="J420" t="str">
            <v>100103D</v>
          </cell>
          <cell r="K420">
            <v>29.64</v>
          </cell>
          <cell r="L420" t="str">
            <v>72-113, avg 92</v>
          </cell>
          <cell r="M420" t="str">
            <v>1 piece</v>
          </cell>
          <cell r="N420">
            <v>2</v>
          </cell>
          <cell r="O420">
            <v>0.75</v>
          </cell>
          <cell r="P420" t="str">
            <v>-</v>
          </cell>
          <cell r="Q420" t="str">
            <v>220</v>
          </cell>
          <cell r="R420" t="str">
            <v>13</v>
          </cell>
          <cell r="S420" t="str">
            <v>3</v>
          </cell>
          <cell r="T420" t="str">
            <v>530</v>
          </cell>
          <cell r="U420" t="str">
            <v>6</v>
          </cell>
          <cell r="V420" t="str">
            <v>19</v>
          </cell>
          <cell r="W420" t="str">
            <v>0</v>
          </cell>
          <cell r="X420" t="str">
            <v>0</v>
          </cell>
          <cell r="Y420" t="str">
            <v>1</v>
          </cell>
          <cell r="Z420" t="str">
            <v>0</v>
          </cell>
          <cell r="AA420" t="str">
            <v/>
          </cell>
          <cell r="AB420" t="str">
            <v>-</v>
          </cell>
          <cell r="AC420" t="str">
            <v>-</v>
          </cell>
          <cell r="AE420" t="str">
            <v>-</v>
          </cell>
          <cell r="AF420" t="str">
            <v>-</v>
          </cell>
          <cell r="AG420" t="str">
            <v>-</v>
          </cell>
          <cell r="AH420" t="str">
            <v>-</v>
          </cell>
          <cell r="AI420" t="str">
            <v>-</v>
          </cell>
          <cell r="AJ420" t="str">
            <v>-</v>
          </cell>
          <cell r="AK420" t="str">
            <v>-</v>
          </cell>
          <cell r="AL420">
            <v>0</v>
          </cell>
          <cell r="AM420" t="str">
            <v>SUB</v>
          </cell>
          <cell r="AN420" t="str">
            <v>-</v>
          </cell>
          <cell r="AO420" t="str">
            <v>-</v>
          </cell>
          <cell r="AP420" t="str">
            <v>-</v>
          </cell>
          <cell r="AQ420" t="str">
            <v>Yes</v>
          </cell>
          <cell r="AR420" t="str">
            <v>Yes</v>
          </cell>
          <cell r="AS420" t="str">
            <v>Yes</v>
          </cell>
          <cell r="AT420" t="str">
            <v>Yes</v>
          </cell>
          <cell r="AU420" t="str">
            <v>-</v>
          </cell>
          <cell r="AV420" t="str">
            <v>-</v>
          </cell>
          <cell r="AW420" t="str">
            <v>-</v>
          </cell>
          <cell r="AX420" t="str">
            <v>-</v>
          </cell>
          <cell r="AY420" t="str">
            <v>Yes</v>
          </cell>
          <cell r="AZ420" t="str">
            <v>Yes</v>
          </cell>
          <cell r="BA420" t="str">
            <v>-</v>
          </cell>
          <cell r="BB420" t="str">
            <v>-</v>
          </cell>
          <cell r="BC420" t="str">
            <v>-</v>
          </cell>
          <cell r="BD420" t="str">
            <v>365</v>
          </cell>
          <cell r="BE420" t="str">
            <v>4</v>
          </cell>
          <cell r="BF420">
            <v>7.41</v>
          </cell>
          <cell r="BG420" t="str">
            <v>Bulk</v>
          </cell>
          <cell r="BH420" t="str">
            <v>Yes</v>
          </cell>
          <cell r="BI420" t="str">
            <v>Yes</v>
          </cell>
          <cell r="BJ420" t="str">
            <v>Yes</v>
          </cell>
          <cell r="BK420" t="str">
            <v>Yes</v>
          </cell>
          <cell r="BL420" t="str">
            <v>Yes</v>
          </cell>
          <cell r="BM420" t="str">
            <v>Yes</v>
          </cell>
          <cell r="BN420" t="str">
            <v>Yes</v>
          </cell>
          <cell r="BO420" t="str">
            <v>Yes</v>
          </cell>
          <cell r="BP420" t="str">
            <v>ACT</v>
          </cell>
        </row>
        <row r="421">
          <cell r="B421">
            <v>10000009180</v>
          </cell>
          <cell r="C421" t="str">
            <v>State Fair®</v>
          </cell>
          <cell r="D421" t="str">
            <v>-</v>
          </cell>
          <cell r="E421">
            <v>130</v>
          </cell>
          <cell r="F421" t="str">
            <v>State Fair® Whole Grain Mini Turkey Corn Dogs, 0.67 oz.</v>
          </cell>
          <cell r="G421" t="str">
            <v>Mini Turkey Corn Dogs, 0.67 oz.</v>
          </cell>
          <cell r="H421" t="str">
            <v>WG</v>
          </cell>
          <cell r="I421" t="str">
            <v>-</v>
          </cell>
          <cell r="J421" t="str">
            <v/>
          </cell>
          <cell r="K421">
            <v>10.88</v>
          </cell>
          <cell r="L421">
            <v>42</v>
          </cell>
          <cell r="M421" t="str">
            <v>6 pieces</v>
          </cell>
          <cell r="N421">
            <v>2</v>
          </cell>
          <cell r="O421">
            <v>2</v>
          </cell>
          <cell r="P421" t="str">
            <v>-</v>
          </cell>
          <cell r="Q421" t="str">
            <v>190</v>
          </cell>
          <cell r="R421" t="str">
            <v>10</v>
          </cell>
          <cell r="S421" t="str">
            <v>2</v>
          </cell>
          <cell r="T421" t="str">
            <v>540</v>
          </cell>
          <cell r="U421" t="str">
            <v>17</v>
          </cell>
          <cell r="V421" t="str">
            <v>7</v>
          </cell>
          <cell r="W421" t="str">
            <v>90</v>
          </cell>
          <cell r="X421" t="str">
            <v>0</v>
          </cell>
          <cell r="Y421" t="str">
            <v>15</v>
          </cell>
          <cell r="Z421" t="str">
            <v>2</v>
          </cell>
          <cell r="AA421" t="str">
            <v>4</v>
          </cell>
          <cell r="AB421" t="str">
            <v>Yes</v>
          </cell>
          <cell r="AC421" t="str">
            <v>-</v>
          </cell>
          <cell r="AD421" t="str">
            <v>CACFP</v>
          </cell>
          <cell r="AE421" t="str">
            <v>-</v>
          </cell>
          <cell r="AF421" t="str">
            <v>-</v>
          </cell>
          <cell r="AG421" t="str">
            <v>-</v>
          </cell>
          <cell r="AH421" t="str">
            <v>-</v>
          </cell>
          <cell r="AI421" t="str">
            <v>-</v>
          </cell>
          <cell r="AJ421" t="str">
            <v>-</v>
          </cell>
          <cell r="AK421" t="str">
            <v>-</v>
          </cell>
          <cell r="AL421" t="str">
            <v>X</v>
          </cell>
          <cell r="AM421" t="str">
            <v>CL</v>
          </cell>
          <cell r="AN421" t="str">
            <v>-</v>
          </cell>
          <cell r="AO421" t="str">
            <v>-</v>
          </cell>
          <cell r="AP421" t="str">
            <v>-</v>
          </cell>
          <cell r="AQ421" t="str">
            <v>-</v>
          </cell>
          <cell r="AR421" t="str">
            <v>-</v>
          </cell>
          <cell r="AS421" t="str">
            <v>-</v>
          </cell>
          <cell r="AT421" t="str">
            <v>Yes</v>
          </cell>
          <cell r="AU421" t="str">
            <v>-</v>
          </cell>
          <cell r="AV421" t="str">
            <v>Yes</v>
          </cell>
          <cell r="AW421" t="str">
            <v>Yes</v>
          </cell>
          <cell r="AX421" t="str">
            <v>Yes</v>
          </cell>
          <cell r="AY421" t="str">
            <v>Yes</v>
          </cell>
          <cell r="AZ421" t="str">
            <v>Yes</v>
          </cell>
          <cell r="BA421" t="str">
            <v>-</v>
          </cell>
          <cell r="BB421" t="str">
            <v>-</v>
          </cell>
          <cell r="BC421" t="str">
            <v>-</v>
          </cell>
          <cell r="BD421" t="str">
            <v>270</v>
          </cell>
          <cell r="BE421" t="str">
            <v>2</v>
          </cell>
          <cell r="BF421">
            <v>5.44</v>
          </cell>
          <cell r="BG421" t="str">
            <v>Bulk</v>
          </cell>
          <cell r="BH421" t="str">
            <v>-</v>
          </cell>
          <cell r="BI421" t="str">
            <v>Yes</v>
          </cell>
          <cell r="BJ421" t="str">
            <v>Yes</v>
          </cell>
          <cell r="BK421" t="str">
            <v>Yes</v>
          </cell>
          <cell r="BL421" t="str">
            <v>-</v>
          </cell>
          <cell r="BM421" t="str">
            <v>-</v>
          </cell>
          <cell r="BN421" t="str">
            <v>Yes</v>
          </cell>
          <cell r="BO421" t="str">
            <v>Yes</v>
          </cell>
          <cell r="BP421" t="str">
            <v>ACT</v>
          </cell>
        </row>
        <row r="422">
          <cell r="B422">
            <v>10058100928</v>
          </cell>
          <cell r="C422" t="str">
            <v>Tyson®</v>
          </cell>
          <cell r="D422" t="str">
            <v>-</v>
          </cell>
          <cell r="E422">
            <v>130</v>
          </cell>
          <cell r="F422" t="str">
            <v>Tyson® Fully Cooked, Whole Grain Breaded Chicken Nuggets 0.67 oz.</v>
          </cell>
          <cell r="G422" t="str">
            <v>Whole Grain Breaded Chicken Nuggets, 0.67 oz.</v>
          </cell>
          <cell r="H422" t="str">
            <v>WG</v>
          </cell>
          <cell r="I422" t="str">
            <v>White</v>
          </cell>
          <cell r="J422" t="str">
            <v/>
          </cell>
          <cell r="K422">
            <v>10.46</v>
          </cell>
          <cell r="L422">
            <v>50</v>
          </cell>
          <cell r="M422" t="str">
            <v>5 pieces</v>
          </cell>
          <cell r="N422">
            <v>2</v>
          </cell>
          <cell r="O422">
            <v>1</v>
          </cell>
          <cell r="P422" t="str">
            <v>-</v>
          </cell>
          <cell r="Q422" t="str">
            <v>260</v>
          </cell>
          <cell r="R422" t="str">
            <v>14</v>
          </cell>
          <cell r="S422" t="str">
            <v>2.5</v>
          </cell>
          <cell r="T422" t="str">
            <v>540</v>
          </cell>
          <cell r="U422" t="str">
            <v>15</v>
          </cell>
          <cell r="V422" t="str">
            <v>17</v>
          </cell>
          <cell r="W422" t="str">
            <v>130</v>
          </cell>
          <cell r="X422" t="str">
            <v>0</v>
          </cell>
          <cell r="Y422" t="str">
            <v>30</v>
          </cell>
          <cell r="Z422" t="str">
            <v>2</v>
          </cell>
          <cell r="AA422" t="str">
            <v>0</v>
          </cell>
          <cell r="AB422" t="str">
            <v>Yes</v>
          </cell>
          <cell r="AC422" t="str">
            <v>-</v>
          </cell>
          <cell r="AE422" t="str">
            <v>-</v>
          </cell>
          <cell r="AF422" t="str">
            <v>-</v>
          </cell>
          <cell r="AG422" t="str">
            <v>-</v>
          </cell>
          <cell r="AH422" t="str">
            <v>-</v>
          </cell>
          <cell r="AI422" t="str">
            <v>-</v>
          </cell>
          <cell r="AJ422" t="str">
            <v>-</v>
          </cell>
          <cell r="AK422" t="str">
            <v>-</v>
          </cell>
          <cell r="AL422">
            <v>0</v>
          </cell>
          <cell r="AM422" t="str">
            <v>CL</v>
          </cell>
          <cell r="AN422" t="str">
            <v>-</v>
          </cell>
          <cell r="AO422" t="str">
            <v>-</v>
          </cell>
          <cell r="AP422" t="str">
            <v>-</v>
          </cell>
          <cell r="AQ422" t="str">
            <v>Yes</v>
          </cell>
          <cell r="AR422" t="str">
            <v>Yes</v>
          </cell>
          <cell r="AS422" t="str">
            <v>Yes</v>
          </cell>
          <cell r="AT422" t="str">
            <v>Yes</v>
          </cell>
          <cell r="AU422" t="str">
            <v>-</v>
          </cell>
          <cell r="AV422" t="str">
            <v>Yes</v>
          </cell>
          <cell r="AW422" t="str">
            <v>-</v>
          </cell>
          <cell r="AX422" t="str">
            <v>-</v>
          </cell>
          <cell r="AY422" t="str">
            <v>Yes</v>
          </cell>
          <cell r="AZ422" t="str">
            <v>Yes</v>
          </cell>
          <cell r="BA422" t="str">
            <v>-</v>
          </cell>
          <cell r="BB422" t="str">
            <v>-</v>
          </cell>
          <cell r="BC422" t="str">
            <v>-</v>
          </cell>
          <cell r="BD422" t="str">
            <v>365</v>
          </cell>
          <cell r="BE422" t="str">
            <v>2</v>
          </cell>
          <cell r="BF422">
            <v>5.23</v>
          </cell>
          <cell r="BG422" t="str">
            <v>Bulk</v>
          </cell>
          <cell r="BH422" t="str">
            <v>-</v>
          </cell>
          <cell r="BI422" t="str">
            <v>-</v>
          </cell>
          <cell r="BJ422" t="str">
            <v>-</v>
          </cell>
          <cell r="BK422" t="str">
            <v>-</v>
          </cell>
          <cell r="BL422" t="str">
            <v>-</v>
          </cell>
          <cell r="BM422" t="str">
            <v>-</v>
          </cell>
          <cell r="BN422" t="str">
            <v>-</v>
          </cell>
          <cell r="BO422" t="str">
            <v>-</v>
          </cell>
          <cell r="BP422" t="str">
            <v>ACT</v>
          </cell>
        </row>
        <row r="423">
          <cell r="B423">
            <v>10000032802</v>
          </cell>
          <cell r="D423" t="str">
            <v>-</v>
          </cell>
          <cell r="E423">
            <v>130</v>
          </cell>
          <cell r="F423" t="str">
            <v>AdvancePierre™ Fully Cooked Flamebroiled Beef Pattie</v>
          </cell>
          <cell r="G423" t="str">
            <v>100/2 FC BEEF PTY SOY CN</v>
          </cell>
          <cell r="J423" t="str">
            <v/>
          </cell>
          <cell r="Q423" t="str">
            <v>140</v>
          </cell>
          <cell r="R423" t="str">
            <v>10</v>
          </cell>
          <cell r="S423" t="str">
            <v>4.5</v>
          </cell>
          <cell r="T423" t="str">
            <v>180</v>
          </cell>
          <cell r="U423" t="str">
            <v>1</v>
          </cell>
          <cell r="V423" t="str">
            <v>10</v>
          </cell>
          <cell r="W423" t="str">
            <v>90</v>
          </cell>
          <cell r="X423" t="str">
            <v>0.5</v>
          </cell>
          <cell r="Y423" t="str">
            <v>25</v>
          </cell>
          <cell r="Z423" t="str">
            <v>1</v>
          </cell>
          <cell r="AA423" t="str">
            <v>0</v>
          </cell>
          <cell r="AB423" t="str">
            <v>Yes</v>
          </cell>
          <cell r="AH423" t="str">
            <v>-</v>
          </cell>
          <cell r="AI423" t="str">
            <v>-</v>
          </cell>
          <cell r="AK423" t="str">
            <v>-</v>
          </cell>
          <cell r="AL423" t="str">
            <v>-</v>
          </cell>
          <cell r="AN423" t="str">
            <v>-</v>
          </cell>
          <cell r="AQ423" t="str">
            <v>-</v>
          </cell>
          <cell r="AR423" t="str">
            <v>-</v>
          </cell>
          <cell r="AS423" t="str">
            <v>-</v>
          </cell>
          <cell r="AT423" t="str">
            <v>Yes</v>
          </cell>
          <cell r="BC423" t="str">
            <v>-</v>
          </cell>
          <cell r="BD423" t="str">
            <v>365</v>
          </cell>
          <cell r="BE423" t="str">
            <v>1</v>
          </cell>
          <cell r="BF423">
            <v>0</v>
          </cell>
          <cell r="BG423">
            <v>0</v>
          </cell>
          <cell r="BJ423" t="str">
            <v>-</v>
          </cell>
          <cell r="BL423" t="str">
            <v>-</v>
          </cell>
          <cell r="BM423" t="str">
            <v>-</v>
          </cell>
          <cell r="BN423" t="str">
            <v>-</v>
          </cell>
          <cell r="BO423" t="str">
            <v>-</v>
          </cell>
          <cell r="BP423" t="str">
            <v>DNB SY22-23</v>
          </cell>
        </row>
        <row r="424">
          <cell r="B424">
            <v>17030721120</v>
          </cell>
          <cell r="C424" t="str">
            <v xml:space="preserve">Bosco's® </v>
          </cell>
          <cell r="D424" t="str">
            <v>-</v>
          </cell>
          <cell r="E424">
            <v>130</v>
          </cell>
          <cell r="F424" t="str">
            <v>Bosco® Individually Wrapped Whole Grain Stuffed Breadsticks with Apple Filling</v>
          </cell>
          <cell r="G424" t="str">
            <v>IW Apple Stuffed Breadsticks, 3.03 oz.</v>
          </cell>
          <cell r="H424" t="str">
            <v>WG</v>
          </cell>
          <cell r="I424" t="str">
            <v>-</v>
          </cell>
          <cell r="J424" t="str">
            <v/>
          </cell>
          <cell r="K424">
            <v>13.6</v>
          </cell>
          <cell r="L424">
            <v>72</v>
          </cell>
          <cell r="M424" t="str">
            <v>1 stick</v>
          </cell>
          <cell r="N424" t="str">
            <v>-</v>
          </cell>
          <cell r="O424">
            <v>2</v>
          </cell>
          <cell r="P424" t="str">
            <v>-</v>
          </cell>
          <cell r="Q424" t="str">
            <v>190</v>
          </cell>
          <cell r="R424" t="str">
            <v>3</v>
          </cell>
          <cell r="S424" t="str">
            <v>0.5</v>
          </cell>
          <cell r="T424" t="str">
            <v>170</v>
          </cell>
          <cell r="U424" t="str">
            <v>37</v>
          </cell>
          <cell r="V424" t="str">
            <v>5</v>
          </cell>
          <cell r="W424" t="str">
            <v>25</v>
          </cell>
          <cell r="X424" t="str">
            <v>0</v>
          </cell>
          <cell r="Y424" t="str">
            <v>0</v>
          </cell>
          <cell r="Z424" t="str">
            <v>3</v>
          </cell>
          <cell r="AA424" t="str">
            <v>9</v>
          </cell>
          <cell r="AB424" t="str">
            <v/>
          </cell>
          <cell r="AC424" t="str">
            <v>KTKA</v>
          </cell>
          <cell r="AE424" t="str">
            <v>-</v>
          </cell>
          <cell r="AF424" t="str">
            <v>CSC</v>
          </cell>
          <cell r="AG424" t="str">
            <v>CSC</v>
          </cell>
          <cell r="AH424" t="str">
            <v>CSC</v>
          </cell>
          <cell r="AI424" t="str">
            <v>-</v>
          </cell>
          <cell r="AK424" t="str">
            <v>-</v>
          </cell>
          <cell r="AL424" t="str">
            <v>-</v>
          </cell>
          <cell r="AM424" t="str">
            <v>CL</v>
          </cell>
          <cell r="AN424" t="str">
            <v>-</v>
          </cell>
          <cell r="AO424" t="str">
            <v>SS</v>
          </cell>
          <cell r="AP424" t="str">
            <v>-</v>
          </cell>
          <cell r="AQ424" t="str">
            <v>Yes</v>
          </cell>
          <cell r="AR424" t="str">
            <v>-</v>
          </cell>
          <cell r="AS424" t="str">
            <v>-</v>
          </cell>
          <cell r="AT424" t="str">
            <v>No</v>
          </cell>
          <cell r="AU424" t="str">
            <v>-</v>
          </cell>
          <cell r="AV424" t="str">
            <v>-</v>
          </cell>
          <cell r="AW424" t="str">
            <v>-</v>
          </cell>
          <cell r="AX424" t="str">
            <v>Yes</v>
          </cell>
          <cell r="AY424" t="str">
            <v>Yes</v>
          </cell>
          <cell r="AZ424" t="str">
            <v>-</v>
          </cell>
          <cell r="BA424" t="str">
            <v>-</v>
          </cell>
          <cell r="BB424" t="str">
            <v>-</v>
          </cell>
          <cell r="BC424" t="str">
            <v>-</v>
          </cell>
          <cell r="BD424" t="str">
            <v>365</v>
          </cell>
          <cell r="BE424" t="str">
            <v>72</v>
          </cell>
          <cell r="BF424">
            <v>0.18888888888888888</v>
          </cell>
          <cell r="BG424" t="str">
            <v>IW</v>
          </cell>
          <cell r="BH424" t="str">
            <v>Yes</v>
          </cell>
          <cell r="BI424" t="str">
            <v>Yes</v>
          </cell>
          <cell r="BJ424" t="str">
            <v>Yes</v>
          </cell>
          <cell r="BK424" t="str">
            <v>Yes</v>
          </cell>
          <cell r="BL424" t="str">
            <v>Yes</v>
          </cell>
          <cell r="BM424" t="str">
            <v>-</v>
          </cell>
          <cell r="BN424" t="str">
            <v>-</v>
          </cell>
          <cell r="BO424" t="str">
            <v>-</v>
          </cell>
          <cell r="BP424" t="str">
            <v>DNB SY23-24</v>
          </cell>
        </row>
        <row r="425">
          <cell r="B425">
            <v>17021721120</v>
          </cell>
          <cell r="C425" t="str">
            <v xml:space="preserve">Bosco's® </v>
          </cell>
          <cell r="D425" t="str">
            <v>-</v>
          </cell>
          <cell r="E425">
            <v>130</v>
          </cell>
          <cell r="F425" t="str">
            <v>Bosco® Whole Grain Stuffed Breadsticks with Apple Filling</v>
          </cell>
          <cell r="G425" t="str">
            <v>Apple Stuffed Breadsticks, 2.93 oz.</v>
          </cell>
          <cell r="H425" t="str">
            <v>WG</v>
          </cell>
          <cell r="I425" t="str">
            <v>-</v>
          </cell>
          <cell r="J425" t="str">
            <v/>
          </cell>
          <cell r="K425">
            <v>13.3</v>
          </cell>
          <cell r="L425">
            <v>72</v>
          </cell>
          <cell r="M425" t="str">
            <v>1 stick</v>
          </cell>
          <cell r="N425" t="str">
            <v>-</v>
          </cell>
          <cell r="O425">
            <v>2</v>
          </cell>
          <cell r="P425" t="str">
            <v>-</v>
          </cell>
          <cell r="Q425" t="str">
            <v>200</v>
          </cell>
          <cell r="R425" t="str">
            <v>3</v>
          </cell>
          <cell r="S425" t="str">
            <v>0.5</v>
          </cell>
          <cell r="T425" t="str">
            <v>170</v>
          </cell>
          <cell r="U425" t="str">
            <v>38</v>
          </cell>
          <cell r="V425" t="str">
            <v>5</v>
          </cell>
          <cell r="W425" t="str">
            <v>25</v>
          </cell>
          <cell r="X425" t="str">
            <v>0</v>
          </cell>
          <cell r="Y425" t="str">
            <v>0</v>
          </cell>
          <cell r="Z425" t="str">
            <v>3</v>
          </cell>
          <cell r="AA425" t="str">
            <v>9</v>
          </cell>
          <cell r="AB425" t="str">
            <v/>
          </cell>
          <cell r="AC425" t="str">
            <v>KTKA</v>
          </cell>
          <cell r="AE425" t="str">
            <v>-</v>
          </cell>
          <cell r="AF425" t="str">
            <v>-</v>
          </cell>
          <cell r="AG425" t="str">
            <v>-</v>
          </cell>
          <cell r="AH425" t="str">
            <v>-</v>
          </cell>
          <cell r="AI425" t="str">
            <v>-</v>
          </cell>
          <cell r="AK425" t="str">
            <v>-</v>
          </cell>
          <cell r="AL425" t="str">
            <v>-</v>
          </cell>
          <cell r="AM425" t="str">
            <v>CL</v>
          </cell>
          <cell r="AN425" t="str">
            <v>-</v>
          </cell>
          <cell r="AO425" t="str">
            <v>SS</v>
          </cell>
          <cell r="AP425" t="str">
            <v>-</v>
          </cell>
          <cell r="AQ425" t="str">
            <v>Yes</v>
          </cell>
          <cell r="AR425" t="str">
            <v>Yes</v>
          </cell>
          <cell r="AS425" t="str">
            <v>-</v>
          </cell>
          <cell r="AT425" t="str">
            <v>No</v>
          </cell>
          <cell r="AU425" t="str">
            <v>-</v>
          </cell>
          <cell r="AV425" t="str">
            <v>-</v>
          </cell>
          <cell r="AW425" t="str">
            <v>-</v>
          </cell>
          <cell r="AX425" t="str">
            <v>Yes</v>
          </cell>
          <cell r="AY425" t="str">
            <v>Yes</v>
          </cell>
          <cell r="AZ425" t="str">
            <v>-</v>
          </cell>
          <cell r="BA425" t="str">
            <v>-</v>
          </cell>
          <cell r="BB425" t="str">
            <v>-</v>
          </cell>
          <cell r="BC425" t="str">
            <v>-</v>
          </cell>
          <cell r="BD425" t="str">
            <v>270</v>
          </cell>
          <cell r="BE425" t="str">
            <v>1</v>
          </cell>
          <cell r="BF425">
            <v>13.3</v>
          </cell>
          <cell r="BG425" t="str">
            <v>Bulk</v>
          </cell>
          <cell r="BH425" t="str">
            <v>Yes</v>
          </cell>
          <cell r="BI425" t="str">
            <v>Yes</v>
          </cell>
          <cell r="BJ425" t="str">
            <v>Yes</v>
          </cell>
          <cell r="BK425" t="str">
            <v>Yes</v>
          </cell>
          <cell r="BL425" t="str">
            <v>Yes</v>
          </cell>
          <cell r="BM425" t="str">
            <v>-</v>
          </cell>
          <cell r="BN425" t="str">
            <v>-</v>
          </cell>
          <cell r="BO425" t="str">
            <v>-</v>
          </cell>
          <cell r="BP425" t="str">
            <v>DNB SY23-24</v>
          </cell>
        </row>
        <row r="426">
          <cell r="B426">
            <v>10000069101</v>
          </cell>
          <cell r="C426" t="str">
            <v>AdvancePierre™</v>
          </cell>
          <cell r="D426" t="str">
            <v>-</v>
          </cell>
          <cell r="E426">
            <v>130</v>
          </cell>
          <cell r="F426" t="str">
            <v>AdvancePierre™ Fully Cooked Flame Grilled Beef Steak Burger, 1.61 oz</v>
          </cell>
          <cell r="G426" t="str">
            <v>Flame Grilled Beef Burger, 1.6 oz.</v>
          </cell>
          <cell r="H426" t="str">
            <v>-</v>
          </cell>
          <cell r="I426" t="str">
            <v>-</v>
          </cell>
          <cell r="J426" t="str">
            <v/>
          </cell>
          <cell r="K426">
            <v>21</v>
          </cell>
          <cell r="L426">
            <v>210</v>
          </cell>
          <cell r="M426" t="str">
            <v>1 piece</v>
          </cell>
          <cell r="N426">
            <v>1.5</v>
          </cell>
          <cell r="O426" t="str">
            <v>-</v>
          </cell>
          <cell r="P426" t="str">
            <v>-</v>
          </cell>
          <cell r="Q426" t="str">
            <v>110</v>
          </cell>
          <cell r="R426" t="str">
            <v>8</v>
          </cell>
          <cell r="S426" t="str">
            <v>3.5</v>
          </cell>
          <cell r="T426" t="str">
            <v>90</v>
          </cell>
          <cell r="U426" t="str">
            <v>0</v>
          </cell>
          <cell r="V426" t="str">
            <v>8</v>
          </cell>
          <cell r="W426" t="str">
            <v>70</v>
          </cell>
          <cell r="X426" t="str">
            <v>0</v>
          </cell>
          <cell r="Y426" t="str">
            <v>30</v>
          </cell>
          <cell r="Z426" t="str">
            <v>0</v>
          </cell>
          <cell r="AA426" t="str">
            <v>0</v>
          </cell>
          <cell r="AB426" t="str">
            <v>Yes</v>
          </cell>
          <cell r="AC426" t="str">
            <v>-</v>
          </cell>
          <cell r="AE426" t="str">
            <v>-</v>
          </cell>
          <cell r="AF426" t="str">
            <v>-</v>
          </cell>
          <cell r="AG426" t="str">
            <v>-</v>
          </cell>
          <cell r="AH426" t="str">
            <v>-</v>
          </cell>
          <cell r="AI426" t="str">
            <v>-</v>
          </cell>
          <cell r="AJ426" t="str">
            <v>-</v>
          </cell>
          <cell r="AK426" t="str">
            <v>-</v>
          </cell>
          <cell r="AL426" t="str">
            <v>-</v>
          </cell>
          <cell r="AM426" t="str">
            <v>CL</v>
          </cell>
          <cell r="AN426" t="str">
            <v>10000068050/10000015329</v>
          </cell>
          <cell r="AO426" t="str">
            <v>-</v>
          </cell>
          <cell r="AP426" t="str">
            <v>-</v>
          </cell>
          <cell r="AQ426" t="str">
            <v>Yes</v>
          </cell>
          <cell r="AR426" t="str">
            <v>Yes</v>
          </cell>
          <cell r="AS426" t="str">
            <v>Yes</v>
          </cell>
          <cell r="AT426" t="str">
            <v>No</v>
          </cell>
          <cell r="AU426" t="str">
            <v>-</v>
          </cell>
          <cell r="AV426" t="str">
            <v>-</v>
          </cell>
          <cell r="AW426" t="str">
            <v>-</v>
          </cell>
          <cell r="AX426" t="str">
            <v>-</v>
          </cell>
          <cell r="AY426" t="str">
            <v>-</v>
          </cell>
          <cell r="AZ426" t="str">
            <v>-</v>
          </cell>
          <cell r="BA426" t="str">
            <v>-</v>
          </cell>
          <cell r="BB426" t="str">
            <v>-</v>
          </cell>
          <cell r="BC426" t="str">
            <v>-</v>
          </cell>
          <cell r="BD426" t="str">
            <v>365</v>
          </cell>
          <cell r="BE426" t="str">
            <v>1</v>
          </cell>
          <cell r="BF426">
            <v>21</v>
          </cell>
          <cell r="BG426" t="str">
            <v>Bulk</v>
          </cell>
          <cell r="BH426" t="str">
            <v>-</v>
          </cell>
          <cell r="BI426" t="str">
            <v>-</v>
          </cell>
          <cell r="BJ426" t="str">
            <v>-</v>
          </cell>
          <cell r="BK426" t="str">
            <v>-</v>
          </cell>
          <cell r="BL426" t="str">
            <v>-</v>
          </cell>
          <cell r="BM426" t="str">
            <v>-</v>
          </cell>
          <cell r="BN426" t="str">
            <v>-</v>
          </cell>
          <cell r="BO426" t="str">
            <v>-</v>
          </cell>
          <cell r="BP426" t="str">
            <v>Deleted Fall 23</v>
          </cell>
        </row>
        <row r="427">
          <cell r="B427">
            <v>10000068097</v>
          </cell>
          <cell r="C427" t="str">
            <v>AdvancePierre™</v>
          </cell>
          <cell r="D427" t="str">
            <v>-</v>
          </cell>
          <cell r="E427">
            <v>130</v>
          </cell>
          <cell r="F427" t="str">
            <v>AdvancePierre™ Fully Cooked Flamebroiled Beef Patties, 2.10 oz</v>
          </cell>
          <cell r="G427" t="str">
            <v>Flame Grilled Beef Pattie, 2.1 oz.</v>
          </cell>
          <cell r="H427" t="str">
            <v>-</v>
          </cell>
          <cell r="I427" t="str">
            <v>-</v>
          </cell>
          <cell r="J427" t="str">
            <v/>
          </cell>
          <cell r="K427">
            <v>15.09</v>
          </cell>
          <cell r="L427">
            <v>115</v>
          </cell>
          <cell r="M427" t="str">
            <v>1 piece</v>
          </cell>
          <cell r="N427">
            <v>2</v>
          </cell>
          <cell r="O427" t="str">
            <v>-</v>
          </cell>
          <cell r="P427" t="str">
            <v>-</v>
          </cell>
          <cell r="Q427" t="str">
            <v>100</v>
          </cell>
          <cell r="R427" t="str">
            <v>5</v>
          </cell>
          <cell r="S427" t="str">
            <v>2</v>
          </cell>
          <cell r="T427" t="str">
            <v>55</v>
          </cell>
          <cell r="U427" t="str">
            <v>2</v>
          </cell>
          <cell r="V427" t="str">
            <v>11</v>
          </cell>
          <cell r="W427" t="str">
            <v>45</v>
          </cell>
          <cell r="X427" t="str">
            <v>0</v>
          </cell>
          <cell r="Y427" t="str">
            <v>20</v>
          </cell>
          <cell r="Z427" t="str">
            <v>1</v>
          </cell>
          <cell r="AA427" t="str">
            <v>0</v>
          </cell>
          <cell r="AB427" t="str">
            <v>Yes</v>
          </cell>
          <cell r="AC427" t="str">
            <v>-</v>
          </cell>
          <cell r="AE427" t="str">
            <v>CSC</v>
          </cell>
          <cell r="AF427" t="str">
            <v>CSC</v>
          </cell>
          <cell r="AG427" t="str">
            <v>CSC</v>
          </cell>
          <cell r="AH427" t="str">
            <v>CSC</v>
          </cell>
          <cell r="AI427" t="str">
            <v>CSC</v>
          </cell>
          <cell r="AJ427" t="str">
            <v>CSC</v>
          </cell>
          <cell r="AK427">
            <v>20</v>
          </cell>
          <cell r="AL427">
            <v>20</v>
          </cell>
          <cell r="AM427" t="str">
            <v>CL</v>
          </cell>
          <cell r="AN427">
            <v>10000069097</v>
          </cell>
          <cell r="AO427" t="str">
            <v>-</v>
          </cell>
          <cell r="AP427" t="str">
            <v>-</v>
          </cell>
          <cell r="AQ427" t="str">
            <v>-</v>
          </cell>
          <cell r="AR427" t="str">
            <v>Yes</v>
          </cell>
          <cell r="AS427" t="str">
            <v>-</v>
          </cell>
          <cell r="AT427" t="str">
            <v>Pending</v>
          </cell>
          <cell r="AU427" t="str">
            <v>-</v>
          </cell>
          <cell r="AV427" t="str">
            <v>Yes</v>
          </cell>
          <cell r="AW427" t="str">
            <v>-</v>
          </cell>
          <cell r="AX427" t="str">
            <v>-</v>
          </cell>
          <cell r="AY427" t="str">
            <v>-</v>
          </cell>
          <cell r="AZ427" t="str">
            <v>-</v>
          </cell>
          <cell r="BA427" t="str">
            <v>-</v>
          </cell>
          <cell r="BB427" t="str">
            <v>-</v>
          </cell>
          <cell r="BC427" t="str">
            <v>-</v>
          </cell>
          <cell r="BD427" t="str">
            <v>365</v>
          </cell>
          <cell r="BE427" t="str">
            <v>1</v>
          </cell>
          <cell r="BF427">
            <v>15.09</v>
          </cell>
          <cell r="BG427" t="str">
            <v>Bulk</v>
          </cell>
          <cell r="BH427" t="str">
            <v>Yes</v>
          </cell>
          <cell r="BI427" t="str">
            <v>Yes</v>
          </cell>
          <cell r="BJ427" t="str">
            <v>Yes</v>
          </cell>
          <cell r="BK427" t="str">
            <v>Yes</v>
          </cell>
          <cell r="BL427" t="str">
            <v>Yes</v>
          </cell>
          <cell r="BM427" t="str">
            <v>Yes</v>
          </cell>
          <cell r="BN427" t="str">
            <v>Yes</v>
          </cell>
          <cell r="BO427" t="str">
            <v>Yes</v>
          </cell>
          <cell r="BP427" t="str">
            <v>ACT</v>
          </cell>
        </row>
        <row r="428">
          <cell r="B428">
            <v>10000019328</v>
          </cell>
          <cell r="C428" t="str">
            <v>AdvancePierre™</v>
          </cell>
          <cell r="D428" t="str">
            <v>-</v>
          </cell>
          <cell r="E428">
            <v>130</v>
          </cell>
          <cell r="F428" t="str">
            <v>AdvancePierre™ Harvest Breaded Beef Pattie, 3.2 oz.</v>
          </cell>
          <cell r="G428" t="str">
            <v>Harvest Breaded Beef Pattie, 3.2 oz.</v>
          </cell>
          <cell r="H428" t="str">
            <v>WG</v>
          </cell>
          <cell r="I428" t="str">
            <v>-</v>
          </cell>
          <cell r="J428" t="str">
            <v/>
          </cell>
          <cell r="K428">
            <v>30</v>
          </cell>
          <cell r="L428">
            <v>150</v>
          </cell>
          <cell r="M428" t="str">
            <v>1 piece</v>
          </cell>
          <cell r="N428">
            <v>2</v>
          </cell>
          <cell r="O428">
            <v>1</v>
          </cell>
          <cell r="P428" t="str">
            <v>-</v>
          </cell>
          <cell r="Q428" t="str">
            <v>230</v>
          </cell>
          <cell r="R428" t="str">
            <v>13</v>
          </cell>
          <cell r="S428" t="str">
            <v>3</v>
          </cell>
          <cell r="T428" t="str">
            <v>170</v>
          </cell>
          <cell r="U428" t="str">
            <v>16</v>
          </cell>
          <cell r="V428" t="str">
            <v>14</v>
          </cell>
          <cell r="W428" t="str">
            <v>110</v>
          </cell>
          <cell r="X428" t="str">
            <v>0</v>
          </cell>
          <cell r="Y428" t="str">
            <v>25</v>
          </cell>
          <cell r="Z428" t="str">
            <v>2</v>
          </cell>
          <cell r="AA428" t="str">
            <v>1</v>
          </cell>
          <cell r="AB428" t="str">
            <v>Yes</v>
          </cell>
          <cell r="AC428" t="str">
            <v>-</v>
          </cell>
          <cell r="AE428" t="str">
            <v>-</v>
          </cell>
          <cell r="AF428" t="str">
            <v>-</v>
          </cell>
          <cell r="AG428" t="str">
            <v>-</v>
          </cell>
          <cell r="AH428" t="str">
            <v>-</v>
          </cell>
          <cell r="AI428" t="str">
            <v>-</v>
          </cell>
          <cell r="AK428" t="str">
            <v>-</v>
          </cell>
          <cell r="AL428" t="str">
            <v>-</v>
          </cell>
          <cell r="AM428" t="str">
            <v>CL</v>
          </cell>
          <cell r="AN428">
            <v>10000069005</v>
          </cell>
          <cell r="AO428" t="str">
            <v>-</v>
          </cell>
          <cell r="AP428" t="str">
            <v>-</v>
          </cell>
          <cell r="AQ428" t="str">
            <v>Yes</v>
          </cell>
          <cell r="AR428" t="str">
            <v>-</v>
          </cell>
          <cell r="AS428" t="str">
            <v>-</v>
          </cell>
          <cell r="AT428" t="str">
            <v>No</v>
          </cell>
          <cell r="AU428" t="str">
            <v>-</v>
          </cell>
          <cell r="AV428" t="str">
            <v>Yes</v>
          </cell>
          <cell r="AW428" t="str">
            <v>-</v>
          </cell>
          <cell r="AX428" t="str">
            <v>-</v>
          </cell>
          <cell r="AY428" t="str">
            <v>Yes</v>
          </cell>
          <cell r="AZ428" t="str">
            <v>-</v>
          </cell>
          <cell r="BA428" t="str">
            <v>-</v>
          </cell>
          <cell r="BB428" t="str">
            <v>-</v>
          </cell>
          <cell r="BC428" t="str">
            <v>-</v>
          </cell>
          <cell r="BD428" t="str">
            <v>455</v>
          </cell>
          <cell r="BE428" t="str">
            <v>1</v>
          </cell>
          <cell r="BF428">
            <v>30</v>
          </cell>
          <cell r="BG428" t="str">
            <v>Bulk</v>
          </cell>
          <cell r="BH428" t="str">
            <v>-</v>
          </cell>
          <cell r="BI428" t="str">
            <v>-</v>
          </cell>
          <cell r="BJ428" t="str">
            <v>-</v>
          </cell>
          <cell r="BK428" t="str">
            <v>-</v>
          </cell>
          <cell r="BL428" t="str">
            <v>-</v>
          </cell>
          <cell r="BM428" t="str">
            <v>-</v>
          </cell>
          <cell r="BN428" t="str">
            <v>-</v>
          </cell>
          <cell r="BO428" t="str">
            <v>-</v>
          </cell>
          <cell r="BP428" t="str">
            <v>DNB SY22-23</v>
          </cell>
        </row>
        <row r="429">
          <cell r="B429">
            <v>10000068006</v>
          </cell>
          <cell r="C429" t="str">
            <v>AdvancePierre™</v>
          </cell>
          <cell r="D429" t="str">
            <v>-</v>
          </cell>
          <cell r="E429">
            <v>130</v>
          </cell>
          <cell r="F429" t="str">
            <v>AdvancePierre™ Fully Cooked Harvest, Stick Shaped Breaded Beef Patties, 3.21 oz</v>
          </cell>
          <cell r="G429" t="str">
            <v>Harvest Breaded Beef Fingers, 0.8 oz.</v>
          </cell>
          <cell r="H429" t="str">
            <v>WG</v>
          </cell>
          <cell r="I429" t="str">
            <v>-</v>
          </cell>
          <cell r="J429" t="str">
            <v/>
          </cell>
          <cell r="K429">
            <v>31</v>
          </cell>
          <cell r="L429">
            <v>155</v>
          </cell>
          <cell r="M429" t="str">
            <v>4 pieces</v>
          </cell>
          <cell r="N429">
            <v>2</v>
          </cell>
          <cell r="O429">
            <v>1</v>
          </cell>
          <cell r="P429" t="str">
            <v>-</v>
          </cell>
          <cell r="Q429" t="str">
            <v>230</v>
          </cell>
          <cell r="R429" t="str">
            <v>13</v>
          </cell>
          <cell r="S429" t="str">
            <v>3</v>
          </cell>
          <cell r="T429" t="str">
            <v>170</v>
          </cell>
          <cell r="U429" t="str">
            <v>16</v>
          </cell>
          <cell r="V429" t="str">
            <v>14</v>
          </cell>
          <cell r="W429" t="str">
            <v>110</v>
          </cell>
          <cell r="X429" t="str">
            <v>0</v>
          </cell>
          <cell r="Y429" t="str">
            <v>25</v>
          </cell>
          <cell r="Z429" t="str">
            <v>2</v>
          </cell>
          <cell r="AA429" t="str">
            <v>1</v>
          </cell>
          <cell r="AB429" t="str">
            <v>Yes</v>
          </cell>
          <cell r="AC429" t="str">
            <v>-</v>
          </cell>
          <cell r="AE429" t="str">
            <v>-</v>
          </cell>
          <cell r="AF429" t="str">
            <v>-</v>
          </cell>
          <cell r="AG429" t="str">
            <v>-</v>
          </cell>
          <cell r="AH429" t="str">
            <v>-</v>
          </cell>
          <cell r="AI429" t="str">
            <v>-</v>
          </cell>
          <cell r="AK429" t="str">
            <v>-</v>
          </cell>
          <cell r="AL429" t="str">
            <v>-</v>
          </cell>
          <cell r="AM429" t="str">
            <v>CL</v>
          </cell>
          <cell r="AN429">
            <v>10000097886</v>
          </cell>
          <cell r="AO429" t="str">
            <v>-</v>
          </cell>
          <cell r="AP429" t="str">
            <v>-</v>
          </cell>
          <cell r="AQ429" t="str">
            <v>Yes</v>
          </cell>
          <cell r="AR429" t="str">
            <v>-</v>
          </cell>
          <cell r="AS429" t="str">
            <v>-</v>
          </cell>
          <cell r="AT429" t="str">
            <v>No</v>
          </cell>
          <cell r="AU429" t="str">
            <v>-</v>
          </cell>
          <cell r="AV429" t="str">
            <v>Yes</v>
          </cell>
          <cell r="AW429" t="str">
            <v>-</v>
          </cell>
          <cell r="AX429" t="str">
            <v>-</v>
          </cell>
          <cell r="AY429" t="str">
            <v>Yes</v>
          </cell>
          <cell r="AZ429" t="str">
            <v>-</v>
          </cell>
          <cell r="BA429" t="str">
            <v>-</v>
          </cell>
          <cell r="BB429" t="str">
            <v>-</v>
          </cell>
          <cell r="BC429" t="str">
            <v>-</v>
          </cell>
          <cell r="BD429" t="str">
            <v>455</v>
          </cell>
          <cell r="BE429" t="str">
            <v>5</v>
          </cell>
          <cell r="BF429">
            <v>6.2</v>
          </cell>
          <cell r="BG429" t="str">
            <v>Bulk</v>
          </cell>
          <cell r="BH429" t="str">
            <v>-</v>
          </cell>
          <cell r="BI429" t="str">
            <v>-</v>
          </cell>
          <cell r="BJ429" t="str">
            <v>-</v>
          </cell>
          <cell r="BK429" t="str">
            <v>-</v>
          </cell>
          <cell r="BL429" t="str">
            <v>-</v>
          </cell>
          <cell r="BM429" t="str">
            <v>-</v>
          </cell>
          <cell r="BN429" t="str">
            <v>-</v>
          </cell>
          <cell r="BO429" t="str">
            <v>-</v>
          </cell>
          <cell r="BP429" t="str">
            <v>DNB SY22-23</v>
          </cell>
        </row>
        <row r="430">
          <cell r="B430">
            <v>10000069006</v>
          </cell>
          <cell r="C430" t="str">
            <v>AdvancePierre™</v>
          </cell>
          <cell r="D430" t="str">
            <v>-</v>
          </cell>
          <cell r="E430">
            <v>130</v>
          </cell>
          <cell r="F430" t="str">
            <v>AdvancePierre™ Harvest Breaded Beef Finger, 3.2 oz.</v>
          </cell>
          <cell r="G430" t="str">
            <v>Harvest Breaded Beef Fingers, 0.8 oz.</v>
          </cell>
          <cell r="H430" t="str">
            <v>WG</v>
          </cell>
          <cell r="I430" t="str">
            <v>-</v>
          </cell>
          <cell r="J430" t="str">
            <v>100154 / 100155</v>
          </cell>
          <cell r="K430">
            <v>31</v>
          </cell>
          <cell r="L430">
            <v>155</v>
          </cell>
          <cell r="M430" t="str">
            <v>4 pieces</v>
          </cell>
          <cell r="N430">
            <v>2</v>
          </cell>
          <cell r="O430">
            <v>1</v>
          </cell>
          <cell r="P430" t="str">
            <v>-</v>
          </cell>
          <cell r="Q430" t="str">
            <v>260</v>
          </cell>
          <cell r="R430" t="str">
            <v>15</v>
          </cell>
          <cell r="S430" t="str">
            <v>4</v>
          </cell>
          <cell r="T430" t="str">
            <v>170</v>
          </cell>
          <cell r="U430" t="str">
            <v>16</v>
          </cell>
          <cell r="V430" t="str">
            <v>14</v>
          </cell>
          <cell r="W430" t="str">
            <v>140</v>
          </cell>
          <cell r="X430" t="str">
            <v>0</v>
          </cell>
          <cell r="Y430" t="str">
            <v>30</v>
          </cell>
          <cell r="Z430" t="str">
            <v>3</v>
          </cell>
          <cell r="AA430" t="str">
            <v>1</v>
          </cell>
          <cell r="AB430" t="str">
            <v>Yes</v>
          </cell>
          <cell r="AC430" t="str">
            <v>-</v>
          </cell>
          <cell r="AE430" t="str">
            <v>-</v>
          </cell>
          <cell r="AF430" t="str">
            <v>-</v>
          </cell>
          <cell r="AG430" t="str">
            <v>-</v>
          </cell>
          <cell r="AH430" t="str">
            <v>-</v>
          </cell>
          <cell r="AI430" t="str">
            <v>-</v>
          </cell>
          <cell r="AK430" t="str">
            <v>-</v>
          </cell>
          <cell r="AL430" t="str">
            <v>-</v>
          </cell>
          <cell r="AM430" t="str">
            <v>CY</v>
          </cell>
          <cell r="AN430">
            <v>10000068012</v>
          </cell>
          <cell r="AO430" t="str">
            <v>-</v>
          </cell>
          <cell r="AP430" t="str">
            <v>-</v>
          </cell>
          <cell r="AQ430" t="str">
            <v>Yes</v>
          </cell>
          <cell r="AR430" t="str">
            <v>-</v>
          </cell>
          <cell r="AS430" t="str">
            <v>-</v>
          </cell>
          <cell r="AT430" t="str">
            <v>Yes</v>
          </cell>
          <cell r="AU430" t="str">
            <v>-</v>
          </cell>
          <cell r="AV430" t="str">
            <v>Yes</v>
          </cell>
          <cell r="AW430" t="str">
            <v>-</v>
          </cell>
          <cell r="AX430" t="str">
            <v>-</v>
          </cell>
          <cell r="AY430" t="str">
            <v>Yes</v>
          </cell>
          <cell r="AZ430" t="str">
            <v>-</v>
          </cell>
          <cell r="BA430" t="str">
            <v>-</v>
          </cell>
          <cell r="BB430" t="str">
            <v>-</v>
          </cell>
          <cell r="BC430" t="str">
            <v>-</v>
          </cell>
          <cell r="BD430" t="str">
            <v>455</v>
          </cell>
          <cell r="BE430" t="str">
            <v>1</v>
          </cell>
          <cell r="BF430">
            <v>31</v>
          </cell>
          <cell r="BG430" t="str">
            <v>Bulk</v>
          </cell>
          <cell r="BH430" t="str">
            <v>-</v>
          </cell>
          <cell r="BI430" t="str">
            <v>-</v>
          </cell>
          <cell r="BJ430" t="str">
            <v>-</v>
          </cell>
          <cell r="BK430" t="str">
            <v>-</v>
          </cell>
          <cell r="BL430" t="str">
            <v>-</v>
          </cell>
          <cell r="BM430" t="str">
            <v>-</v>
          </cell>
          <cell r="BN430" t="str">
            <v>-</v>
          </cell>
          <cell r="BO430" t="str">
            <v>-</v>
          </cell>
          <cell r="BP430" t="str">
            <v>DNB SY22-23</v>
          </cell>
        </row>
        <row r="431">
          <cell r="B431">
            <v>10000056233</v>
          </cell>
          <cell r="C431" t="str">
            <v>AdvancePierre™</v>
          </cell>
          <cell r="D431" t="str">
            <v>Smart Picks™</v>
          </cell>
          <cell r="E431">
            <v>130</v>
          </cell>
          <cell r="F431" t="str">
            <v>Meatloaf W/Applesauce</v>
          </cell>
          <cell r="G431" t="str">
            <v>Sliced Beef Meatloaf, 3.15 oz.</v>
          </cell>
          <cell r="H431" t="str">
            <v>-</v>
          </cell>
          <cell r="I431" t="str">
            <v>-</v>
          </cell>
          <cell r="J431" t="str">
            <v/>
          </cell>
          <cell r="K431">
            <v>30.91</v>
          </cell>
          <cell r="L431">
            <v>157</v>
          </cell>
          <cell r="M431" t="str">
            <v>1 piece</v>
          </cell>
          <cell r="N431">
            <v>2.25</v>
          </cell>
          <cell r="O431" t="str">
            <v>-</v>
          </cell>
          <cell r="P431" t="str">
            <v>-</v>
          </cell>
          <cell r="Q431" t="str">
            <v>170</v>
          </cell>
          <cell r="R431" t="str">
            <v>10</v>
          </cell>
          <cell r="S431" t="str">
            <v>4</v>
          </cell>
          <cell r="T431" t="str">
            <v>160</v>
          </cell>
          <cell r="U431" t="str">
            <v>4</v>
          </cell>
          <cell r="V431" t="str">
            <v>15</v>
          </cell>
          <cell r="W431" t="str">
            <v>90</v>
          </cell>
          <cell r="X431" t="str">
            <v>0</v>
          </cell>
          <cell r="Y431" t="str">
            <v>40</v>
          </cell>
          <cell r="Z431" t="str">
            <v>1</v>
          </cell>
          <cell r="AA431" t="str">
            <v>2</v>
          </cell>
          <cell r="AB431" t="str">
            <v>Yes</v>
          </cell>
          <cell r="AC431" t="str">
            <v>-</v>
          </cell>
          <cell r="AE431" t="str">
            <v>-</v>
          </cell>
          <cell r="AF431" t="str">
            <v>-</v>
          </cell>
          <cell r="AG431" t="str">
            <v>-</v>
          </cell>
          <cell r="AH431" t="str">
            <v>-</v>
          </cell>
          <cell r="AI431" t="str">
            <v>-</v>
          </cell>
          <cell r="AK431" t="str">
            <v>-</v>
          </cell>
          <cell r="AL431" t="str">
            <v>-</v>
          </cell>
          <cell r="AM431" t="str">
            <v>CY</v>
          </cell>
          <cell r="AN431">
            <v>10000062320</v>
          </cell>
          <cell r="AO431" t="str">
            <v>-</v>
          </cell>
          <cell r="AP431" t="str">
            <v>-</v>
          </cell>
          <cell r="AQ431" t="str">
            <v>-</v>
          </cell>
          <cell r="AR431" t="str">
            <v>-</v>
          </cell>
          <cell r="AS431" t="str">
            <v>-</v>
          </cell>
          <cell r="AT431" t="str">
            <v>Yes</v>
          </cell>
          <cell r="AU431" t="str">
            <v>-</v>
          </cell>
          <cell r="AV431" t="str">
            <v>Yes</v>
          </cell>
          <cell r="AW431" t="str">
            <v>-</v>
          </cell>
          <cell r="AX431" t="str">
            <v>Yes</v>
          </cell>
          <cell r="AY431" t="str">
            <v>Yes</v>
          </cell>
          <cell r="AZ431" t="str">
            <v>-</v>
          </cell>
          <cell r="BA431" t="str">
            <v>-</v>
          </cell>
          <cell r="BB431" t="str">
            <v>-</v>
          </cell>
          <cell r="BC431" t="str">
            <v>-</v>
          </cell>
          <cell r="BD431" t="str">
            <v>455</v>
          </cell>
          <cell r="BE431" t="str">
            <v>5</v>
          </cell>
          <cell r="BF431">
            <v>6.1820000000000004</v>
          </cell>
          <cell r="BG431" t="str">
            <v>Bulk</v>
          </cell>
          <cell r="BH431" t="str">
            <v>-</v>
          </cell>
          <cell r="BI431" t="str">
            <v>-</v>
          </cell>
          <cell r="BJ431" t="str">
            <v>-</v>
          </cell>
          <cell r="BK431" t="str">
            <v>-</v>
          </cell>
          <cell r="BL431" t="str">
            <v>-</v>
          </cell>
          <cell r="BM431" t="str">
            <v>-</v>
          </cell>
          <cell r="BN431" t="str">
            <v>-</v>
          </cell>
          <cell r="BO431" t="str">
            <v>-</v>
          </cell>
          <cell r="BP431" t="str">
            <v>DFIN</v>
          </cell>
        </row>
        <row r="432">
          <cell r="B432">
            <v>10129190621</v>
          </cell>
          <cell r="C432" t="str">
            <v>Mexican Original®</v>
          </cell>
          <cell r="D432" t="str">
            <v>-</v>
          </cell>
          <cell r="E432">
            <v>100</v>
          </cell>
          <cell r="F432" t="str">
            <v>Mexican Original® 10" Shelf Stable Pressed Flour Tortillas, 144 count</v>
          </cell>
          <cell r="G432" t="str">
            <v>10" Shelf Stable Pressed Flour Tortilla, 2.47 oz.</v>
          </cell>
          <cell r="H432" t="str">
            <v>EG</v>
          </cell>
          <cell r="I432" t="str">
            <v>-</v>
          </cell>
          <cell r="J432" t="str">
            <v/>
          </cell>
          <cell r="K432">
            <v>24.03</v>
          </cell>
          <cell r="L432">
            <v>144</v>
          </cell>
          <cell r="M432" t="str">
            <v>1 tortilla</v>
          </cell>
          <cell r="N432" t="str">
            <v>-</v>
          </cell>
          <cell r="O432">
            <v>2.5</v>
          </cell>
          <cell r="P432" t="str">
            <v>-</v>
          </cell>
          <cell r="Q432" t="str">
            <v>200</v>
          </cell>
          <cell r="R432" t="str">
            <v>6</v>
          </cell>
          <cell r="S432" t="str">
            <v>2</v>
          </cell>
          <cell r="T432" t="str">
            <v>550</v>
          </cell>
          <cell r="U432" t="str">
            <v>33</v>
          </cell>
          <cell r="V432" t="str">
            <v>6</v>
          </cell>
          <cell r="W432" t="str">
            <v>50</v>
          </cell>
          <cell r="X432" t="str">
            <v>0</v>
          </cell>
          <cell r="Y432" t="str">
            <v>0</v>
          </cell>
          <cell r="Z432" t="str">
            <v>1</v>
          </cell>
          <cell r="AA432" t="str">
            <v>2</v>
          </cell>
          <cell r="AB432" t="str">
            <v/>
          </cell>
          <cell r="AC432" t="str">
            <v>-</v>
          </cell>
          <cell r="AE432" t="str">
            <v>-</v>
          </cell>
          <cell r="AF432" t="str">
            <v>-</v>
          </cell>
          <cell r="AG432" t="str">
            <v>CSC</v>
          </cell>
          <cell r="AH432" t="str">
            <v>CSC</v>
          </cell>
          <cell r="AI432" t="str">
            <v>CSC</v>
          </cell>
          <cell r="AJ432" t="str">
            <v>-</v>
          </cell>
          <cell r="AK432">
            <v>15</v>
          </cell>
          <cell r="AL432">
            <v>15</v>
          </cell>
          <cell r="AM432" t="str">
            <v>CL</v>
          </cell>
          <cell r="AN432" t="str">
            <v>-</v>
          </cell>
          <cell r="AO432" t="str">
            <v>-</v>
          </cell>
          <cell r="AP432" t="str">
            <v>-</v>
          </cell>
          <cell r="AQ432" t="str">
            <v>Yes</v>
          </cell>
          <cell r="AR432" t="str">
            <v>Yes</v>
          </cell>
          <cell r="AS432" t="str">
            <v>-</v>
          </cell>
          <cell r="AT432" t="str">
            <v>Pending</v>
          </cell>
          <cell r="AU432" t="str">
            <v>-</v>
          </cell>
          <cell r="AV432" t="str">
            <v>-</v>
          </cell>
          <cell r="AW432" t="str">
            <v>-</v>
          </cell>
          <cell r="AX432" t="str">
            <v>-</v>
          </cell>
          <cell r="AY432" t="str">
            <v>Yes</v>
          </cell>
          <cell r="AZ432" t="str">
            <v>-</v>
          </cell>
          <cell r="BA432" t="str">
            <v>-</v>
          </cell>
          <cell r="BB432" t="str">
            <v>-</v>
          </cell>
          <cell r="BC432" t="str">
            <v>-</v>
          </cell>
          <cell r="BD432" t="str">
            <v>365</v>
          </cell>
          <cell r="BE432" t="str">
            <v>12</v>
          </cell>
          <cell r="BF432">
            <v>2.0024999999999999</v>
          </cell>
          <cell r="BG432" t="str">
            <v>Bulk</v>
          </cell>
          <cell r="BH432" t="str">
            <v>-</v>
          </cell>
          <cell r="BI432" t="str">
            <v>Yes</v>
          </cell>
          <cell r="BJ432" t="str">
            <v>Yes</v>
          </cell>
          <cell r="BK432" t="str">
            <v>-</v>
          </cell>
          <cell r="BL432" t="str">
            <v>Yes</v>
          </cell>
          <cell r="BM432" t="str">
            <v>Yes</v>
          </cell>
          <cell r="BN432" t="str">
            <v>Yes</v>
          </cell>
          <cell r="BO432" t="str">
            <v>Yes</v>
          </cell>
          <cell r="BP432" t="str">
            <v>ACT</v>
          </cell>
        </row>
        <row r="433">
          <cell r="B433">
            <v>10000068237</v>
          </cell>
          <cell r="C433" t="str">
            <v>Pierre®</v>
          </cell>
          <cell r="D433" t="str">
            <v>-</v>
          </cell>
          <cell r="E433">
            <v>130</v>
          </cell>
          <cell r="F433" t="str">
            <v>AdvancePierre™ Fully Cooked Vegetable Pattie with Fajita Seasoning, 2.61 oz</v>
          </cell>
          <cell r="G433" t="str">
            <v>Veggie Pattie with Fajita Seasoning, 2.6 oz.</v>
          </cell>
          <cell r="H433" t="str">
            <v>-</v>
          </cell>
          <cell r="I433" t="str">
            <v>-</v>
          </cell>
          <cell r="J433" t="str">
            <v/>
          </cell>
          <cell r="K433">
            <v>30.06</v>
          </cell>
          <cell r="L433">
            <v>185</v>
          </cell>
          <cell r="M433" t="str">
            <v>1 piece</v>
          </cell>
          <cell r="N433">
            <v>2</v>
          </cell>
          <cell r="O433" t="str">
            <v>-</v>
          </cell>
          <cell r="P433" t="str">
            <v>-</v>
          </cell>
          <cell r="Q433" t="str">
            <v>130</v>
          </cell>
          <cell r="R433" t="str">
            <v>8</v>
          </cell>
          <cell r="S433" t="str">
            <v>0.5</v>
          </cell>
          <cell r="T433" t="str">
            <v>150</v>
          </cell>
          <cell r="U433" t="str">
            <v>7</v>
          </cell>
          <cell r="V433" t="str">
            <v>9</v>
          </cell>
          <cell r="W433" t="str">
            <v>70</v>
          </cell>
          <cell r="X433" t="str">
            <v>0</v>
          </cell>
          <cell r="Y433" t="str">
            <v>0</v>
          </cell>
          <cell r="Z433" t="str">
            <v>4</v>
          </cell>
          <cell r="AA433" t="str">
            <v>1</v>
          </cell>
          <cell r="AB433" t="str">
            <v>Yes</v>
          </cell>
          <cell r="AC433" t="str">
            <v>-</v>
          </cell>
          <cell r="AE433" t="str">
            <v>-</v>
          </cell>
          <cell r="AF433" t="str">
            <v>-</v>
          </cell>
          <cell r="AG433" t="str">
            <v>-</v>
          </cell>
          <cell r="AH433" t="str">
            <v>-</v>
          </cell>
          <cell r="AI433" t="str">
            <v>-</v>
          </cell>
          <cell r="AK433" t="str">
            <v>-</v>
          </cell>
          <cell r="AL433" t="str">
            <v>-</v>
          </cell>
          <cell r="AM433" t="str">
            <v>CL</v>
          </cell>
          <cell r="AN433" t="str">
            <v>-</v>
          </cell>
          <cell r="AO433" t="str">
            <v>-</v>
          </cell>
          <cell r="AP433" t="str">
            <v>-</v>
          </cell>
          <cell r="AQ433" t="str">
            <v>Yes</v>
          </cell>
          <cell r="AR433" t="str">
            <v>Yes</v>
          </cell>
          <cell r="AS433" t="str">
            <v>Yes</v>
          </cell>
          <cell r="AT433" t="str">
            <v>No</v>
          </cell>
          <cell r="AU433" t="str">
            <v>-</v>
          </cell>
          <cell r="AV433" t="str">
            <v>Yes</v>
          </cell>
          <cell r="AW433" t="str">
            <v>-</v>
          </cell>
          <cell r="AX433" t="str">
            <v>-</v>
          </cell>
          <cell r="AY433" t="str">
            <v>-</v>
          </cell>
          <cell r="AZ433" t="str">
            <v>-</v>
          </cell>
          <cell r="BA433" t="str">
            <v>-</v>
          </cell>
          <cell r="BB433" t="str">
            <v>-</v>
          </cell>
          <cell r="BC433" t="str">
            <v>-</v>
          </cell>
          <cell r="BD433" t="str">
            <v>365</v>
          </cell>
          <cell r="BE433" t="str">
            <v>1</v>
          </cell>
          <cell r="BF433">
            <v>30.06</v>
          </cell>
          <cell r="BG433" t="str">
            <v>Bulk</v>
          </cell>
          <cell r="BH433" t="str">
            <v>-</v>
          </cell>
          <cell r="BI433" t="str">
            <v>-</v>
          </cell>
          <cell r="BJ433" t="str">
            <v>-</v>
          </cell>
          <cell r="BK433" t="str">
            <v>-</v>
          </cell>
          <cell r="BL433" t="str">
            <v>-</v>
          </cell>
          <cell r="BM433" t="str">
            <v>-</v>
          </cell>
          <cell r="BN433" t="str">
            <v>-</v>
          </cell>
          <cell r="BO433" t="str">
            <v>-</v>
          </cell>
          <cell r="BP433" t="str">
            <v>Deleted</v>
          </cell>
        </row>
        <row r="434">
          <cell r="B434">
            <v>17031141120</v>
          </cell>
          <cell r="C434" t="str">
            <v xml:space="preserve">Bosco's® </v>
          </cell>
          <cell r="D434" t="str">
            <v>-</v>
          </cell>
          <cell r="E434">
            <v>130</v>
          </cell>
          <cell r="F434" t="str">
            <v>Bosco® Whole Grain Reduced Fat Cheese Stuffed Breadsticks</v>
          </cell>
          <cell r="G434" t="str">
            <v xml:space="preserve">Reduced Fat Cheese Breadsticks, 1.52 oz. </v>
          </cell>
          <cell r="H434" t="str">
            <v>WG</v>
          </cell>
          <cell r="I434" t="str">
            <v>-</v>
          </cell>
          <cell r="J434">
            <v>110244</v>
          </cell>
          <cell r="K434">
            <v>13.6</v>
          </cell>
          <cell r="L434">
            <v>144</v>
          </cell>
          <cell r="M434" t="str">
            <v>1 stick</v>
          </cell>
          <cell r="N434">
            <v>0.5</v>
          </cell>
          <cell r="O434">
            <v>1</v>
          </cell>
          <cell r="P434" t="str">
            <v>-</v>
          </cell>
          <cell r="Q434" t="str">
            <v>110</v>
          </cell>
          <cell r="R434" t="str">
            <v>3</v>
          </cell>
          <cell r="S434" t="str">
            <v>1.5</v>
          </cell>
          <cell r="T434" t="str">
            <v>140</v>
          </cell>
          <cell r="U434" t="str">
            <v>14</v>
          </cell>
          <cell r="V434" t="str">
            <v>6</v>
          </cell>
          <cell r="W434" t="str">
            <v>25</v>
          </cell>
          <cell r="X434" t="str">
            <v>0</v>
          </cell>
          <cell r="Y434" t="str">
            <v>5</v>
          </cell>
          <cell r="Z434" t="str">
            <v>1</v>
          </cell>
          <cell r="AA434" t="str">
            <v>1</v>
          </cell>
          <cell r="AB434" t="str">
            <v/>
          </cell>
          <cell r="AC434" t="str">
            <v>KTKA</v>
          </cell>
          <cell r="AE434" t="str">
            <v>CSC</v>
          </cell>
          <cell r="AF434" t="str">
            <v>CSC</v>
          </cell>
          <cell r="AG434" t="str">
            <v>CSC</v>
          </cell>
          <cell r="AH434" t="str">
            <v>CSC</v>
          </cell>
          <cell r="AI434" t="str">
            <v>-</v>
          </cell>
          <cell r="AK434" t="str">
            <v>-</v>
          </cell>
          <cell r="AL434" t="str">
            <v>-</v>
          </cell>
          <cell r="AM434" t="str">
            <v>SUB</v>
          </cell>
          <cell r="AN434" t="str">
            <v>-</v>
          </cell>
          <cell r="AO434" t="str">
            <v>-</v>
          </cell>
          <cell r="AP434" t="str">
            <v>-</v>
          </cell>
          <cell r="AQ434" t="str">
            <v>-</v>
          </cell>
          <cell r="AR434" t="str">
            <v>Yes</v>
          </cell>
          <cell r="AS434" t="str">
            <v>-</v>
          </cell>
          <cell r="AT434" t="str">
            <v>Yes</v>
          </cell>
          <cell r="AU434" t="str">
            <v>-</v>
          </cell>
          <cell r="AV434" t="str">
            <v>-</v>
          </cell>
          <cell r="AW434" t="str">
            <v>-</v>
          </cell>
          <cell r="AX434" t="str">
            <v>Yes</v>
          </cell>
          <cell r="AY434" t="str">
            <v>Yes</v>
          </cell>
          <cell r="AZ434" t="str">
            <v>-</v>
          </cell>
          <cell r="BA434" t="str">
            <v>-</v>
          </cell>
          <cell r="BB434" t="str">
            <v>-</v>
          </cell>
          <cell r="BC434" t="str">
            <v>-</v>
          </cell>
          <cell r="BD434" t="str">
            <v>365</v>
          </cell>
          <cell r="BE434" t="str">
            <v>4</v>
          </cell>
          <cell r="BF434">
            <v>3.4</v>
          </cell>
          <cell r="BG434" t="str">
            <v>Bulk</v>
          </cell>
          <cell r="BH434" t="str">
            <v>Yes</v>
          </cell>
          <cell r="BI434" t="str">
            <v>Yes</v>
          </cell>
          <cell r="BJ434" t="str">
            <v>Yes</v>
          </cell>
          <cell r="BK434" t="str">
            <v>Yes</v>
          </cell>
          <cell r="BL434" t="str">
            <v>Yes</v>
          </cell>
          <cell r="BM434" t="str">
            <v>-</v>
          </cell>
          <cell r="BN434" t="str">
            <v>-</v>
          </cell>
          <cell r="BO434" t="str">
            <v>-</v>
          </cell>
          <cell r="BP434" t="str">
            <v>DNB SY23-24</v>
          </cell>
        </row>
        <row r="435">
          <cell r="B435">
            <v>10000068076</v>
          </cell>
          <cell r="C435" t="str">
            <v>AdvancePierre™</v>
          </cell>
          <cell r="D435" t="str">
            <v>-</v>
          </cell>
          <cell r="E435">
            <v>130</v>
          </cell>
          <cell r="F435" t="str">
            <v>AdvancePierre™ Fully Cooked Flamebroiled Beef Patties with Mushrooms, 1.79 oz</v>
          </cell>
          <cell r="G435" t="str">
            <v>Beef and Mushroom Pattie, 1.8 oz.</v>
          </cell>
          <cell r="H435" t="str">
            <v>-</v>
          </cell>
          <cell r="I435" t="str">
            <v>-</v>
          </cell>
          <cell r="J435" t="str">
            <v/>
          </cell>
          <cell r="K435">
            <v>31.73</v>
          </cell>
          <cell r="L435">
            <v>282</v>
          </cell>
          <cell r="M435" t="str">
            <v>1 piece</v>
          </cell>
          <cell r="N435">
            <v>1.5</v>
          </cell>
          <cell r="O435" t="str">
            <v>-</v>
          </cell>
          <cell r="P435">
            <v>0.12</v>
          </cell>
          <cell r="Q435" t="str">
            <v>100</v>
          </cell>
          <cell r="R435" t="str">
            <v>5</v>
          </cell>
          <cell r="S435" t="str">
            <v>2</v>
          </cell>
          <cell r="T435" t="str">
            <v>135</v>
          </cell>
          <cell r="U435" t="str">
            <v>2</v>
          </cell>
          <cell r="V435" t="str">
            <v>9</v>
          </cell>
          <cell r="W435" t="str">
            <v>50</v>
          </cell>
          <cell r="X435" t="str">
            <v>0</v>
          </cell>
          <cell r="Y435" t="str">
            <v>20</v>
          </cell>
          <cell r="Z435" t="str">
            <v>0</v>
          </cell>
          <cell r="AA435" t="str">
            <v>0</v>
          </cell>
          <cell r="AB435" t="str">
            <v>Yes</v>
          </cell>
          <cell r="AC435" t="str">
            <v>-</v>
          </cell>
          <cell r="AE435" t="str">
            <v>-</v>
          </cell>
          <cell r="AF435" t="str">
            <v>-</v>
          </cell>
          <cell r="AG435" t="str">
            <v>-</v>
          </cell>
          <cell r="AH435" t="str">
            <v>-</v>
          </cell>
          <cell r="AI435" t="str">
            <v>-</v>
          </cell>
          <cell r="AK435" t="str">
            <v>-</v>
          </cell>
          <cell r="AL435" t="str">
            <v>-</v>
          </cell>
          <cell r="AM435" t="str">
            <v>CL</v>
          </cell>
          <cell r="AN435" t="str">
            <v>-</v>
          </cell>
          <cell r="AO435" t="str">
            <v>-</v>
          </cell>
          <cell r="AP435" t="str">
            <v>-</v>
          </cell>
          <cell r="AQ435" t="str">
            <v>-</v>
          </cell>
          <cell r="AR435" t="str">
            <v>-</v>
          </cell>
          <cell r="AS435" t="str">
            <v>-</v>
          </cell>
          <cell r="AT435" t="str">
            <v>No</v>
          </cell>
          <cell r="AU435" t="str">
            <v>-</v>
          </cell>
          <cell r="AV435" t="str">
            <v>Yes</v>
          </cell>
          <cell r="AW435" t="str">
            <v>-</v>
          </cell>
          <cell r="AX435" t="str">
            <v>-</v>
          </cell>
          <cell r="AY435" t="str">
            <v>-</v>
          </cell>
          <cell r="AZ435" t="str">
            <v>-</v>
          </cell>
          <cell r="BA435" t="str">
            <v>-</v>
          </cell>
          <cell r="BB435" t="str">
            <v>-</v>
          </cell>
          <cell r="BC435" t="str">
            <v>-</v>
          </cell>
          <cell r="BD435" t="str">
            <v>365</v>
          </cell>
          <cell r="BE435" t="str">
            <v>1</v>
          </cell>
          <cell r="BF435">
            <v>31.73</v>
          </cell>
          <cell r="BG435" t="str">
            <v>Bulk</v>
          </cell>
          <cell r="BH435" t="str">
            <v>-</v>
          </cell>
          <cell r="BI435" t="str">
            <v>-</v>
          </cell>
          <cell r="BJ435" t="str">
            <v>-</v>
          </cell>
          <cell r="BK435" t="str">
            <v>-</v>
          </cell>
          <cell r="BL435" t="str">
            <v>-</v>
          </cell>
          <cell r="BM435" t="str">
            <v>-</v>
          </cell>
          <cell r="BN435" t="str">
            <v>-</v>
          </cell>
          <cell r="BO435" t="str">
            <v>-</v>
          </cell>
          <cell r="BP435" t="str">
            <v>DNB SY21-22</v>
          </cell>
        </row>
        <row r="436">
          <cell r="B436">
            <v>10000069250</v>
          </cell>
          <cell r="C436" t="str">
            <v>Pierre®</v>
          </cell>
          <cell r="D436" t="str">
            <v>-</v>
          </cell>
          <cell r="E436">
            <v>130</v>
          </cell>
          <cell r="F436" t="str">
            <v>AdvancePierre™ Fully Cooked Pork Sausage Pattie, 1.71 oz</v>
          </cell>
          <cell r="G436" t="str">
            <v xml:space="preserve">All Natural** Pork Sausage Pattie 1.7 oz </v>
          </cell>
          <cell r="H436" t="str">
            <v>-</v>
          </cell>
          <cell r="I436" t="str">
            <v>-</v>
          </cell>
          <cell r="J436">
            <v>100193</v>
          </cell>
          <cell r="K436">
            <v>30.07</v>
          </cell>
          <cell r="L436">
            <v>283</v>
          </cell>
          <cell r="M436" t="str">
            <v>1 piece</v>
          </cell>
          <cell r="N436">
            <v>1</v>
          </cell>
          <cell r="O436" t="str">
            <v>-</v>
          </cell>
          <cell r="P436" t="str">
            <v>-</v>
          </cell>
          <cell r="Q436" t="str">
            <v>120</v>
          </cell>
          <cell r="R436" t="str">
            <v>11</v>
          </cell>
          <cell r="S436" t="str">
            <v>4</v>
          </cell>
          <cell r="T436" t="str">
            <v>135</v>
          </cell>
          <cell r="U436" t="str">
            <v>1</v>
          </cell>
          <cell r="V436" t="str">
            <v>7</v>
          </cell>
          <cell r="W436" t="str">
            <v>100</v>
          </cell>
          <cell r="X436" t="str">
            <v>0</v>
          </cell>
          <cell r="Y436" t="str">
            <v>25</v>
          </cell>
          <cell r="Z436" t="str">
            <v>0</v>
          </cell>
          <cell r="AA436" t="str">
            <v>0</v>
          </cell>
          <cell r="AB436" t="str">
            <v>Yes</v>
          </cell>
          <cell r="AC436" t="str">
            <v>-</v>
          </cell>
          <cell r="AE436" t="str">
            <v>-</v>
          </cell>
          <cell r="AF436" t="str">
            <v>-</v>
          </cell>
          <cell r="AG436" t="str">
            <v>-</v>
          </cell>
          <cell r="AH436" t="str">
            <v>-</v>
          </cell>
          <cell r="AI436" t="str">
            <v>-</v>
          </cell>
          <cell r="AK436" t="str">
            <v>-</v>
          </cell>
          <cell r="AL436" t="str">
            <v>-</v>
          </cell>
          <cell r="AM436" t="str">
            <v>CY</v>
          </cell>
          <cell r="AN436">
            <v>10000097839</v>
          </cell>
          <cell r="AO436" t="str">
            <v>-</v>
          </cell>
          <cell r="AP436" t="str">
            <v>AN</v>
          </cell>
          <cell r="AQ436" t="str">
            <v>Yes</v>
          </cell>
          <cell r="AR436" t="str">
            <v>Yes</v>
          </cell>
          <cell r="AS436" t="str">
            <v>Yes</v>
          </cell>
          <cell r="AT436" t="str">
            <v>Yes</v>
          </cell>
          <cell r="AU436" t="str">
            <v>-</v>
          </cell>
          <cell r="AV436" t="str">
            <v>-</v>
          </cell>
          <cell r="AW436" t="str">
            <v>-</v>
          </cell>
          <cell r="AX436" t="str">
            <v>-</v>
          </cell>
          <cell r="AY436" t="str">
            <v>-</v>
          </cell>
          <cell r="AZ436" t="str">
            <v>-</v>
          </cell>
          <cell r="BA436" t="str">
            <v>-</v>
          </cell>
          <cell r="BB436" t="str">
            <v>-</v>
          </cell>
          <cell r="BC436" t="str">
            <v>-</v>
          </cell>
          <cell r="BD436" t="str">
            <v>365</v>
          </cell>
          <cell r="BE436" t="str">
            <v>1</v>
          </cell>
          <cell r="BF436">
            <v>30.07</v>
          </cell>
          <cell r="BG436" t="str">
            <v>Bulk</v>
          </cell>
          <cell r="BH436" t="str">
            <v>-</v>
          </cell>
          <cell r="BI436" t="str">
            <v>-</v>
          </cell>
          <cell r="BJ436" t="str">
            <v>-</v>
          </cell>
          <cell r="BK436" t="str">
            <v>Yes</v>
          </cell>
          <cell r="BL436" t="str">
            <v>-</v>
          </cell>
          <cell r="BM436" t="str">
            <v>-</v>
          </cell>
          <cell r="BN436" t="str">
            <v>-</v>
          </cell>
          <cell r="BO436" t="str">
            <v>-</v>
          </cell>
          <cell r="BP436" t="str">
            <v>Deleted Spring 21</v>
          </cell>
        </row>
        <row r="437">
          <cell r="B437">
            <v>10336050928</v>
          </cell>
          <cell r="C437" t="str">
            <v>Tyson®</v>
          </cell>
          <cell r="D437" t="str">
            <v>-</v>
          </cell>
          <cell r="E437">
            <v>130</v>
          </cell>
          <cell r="F437" t="str">
            <v>Tyson® IW Grilled Chicken with Hot Pepper Cheese Mini Twin Sandwiches, 4.66 oz.</v>
          </cell>
          <cell r="G437" t="str">
            <v>IW Grilled Chicken with Hot Pepper Cheese Mini Twin Sandwiches, 4.78 oz.</v>
          </cell>
          <cell r="H437" t="str">
            <v>WG</v>
          </cell>
          <cell r="I437" t="str">
            <v>W/D</v>
          </cell>
          <cell r="J437" t="str">
            <v>100103 W/D</v>
          </cell>
          <cell r="K437">
            <v>23.9</v>
          </cell>
          <cell r="L437">
            <v>80</v>
          </cell>
          <cell r="M437" t="str">
            <v>2 Mini Sandwiches</v>
          </cell>
          <cell r="N437">
            <v>2</v>
          </cell>
          <cell r="O437">
            <v>2</v>
          </cell>
          <cell r="P437" t="str">
            <v>-</v>
          </cell>
          <cell r="Q437" t="str">
            <v>340</v>
          </cell>
          <cell r="R437" t="str">
            <v>14</v>
          </cell>
          <cell r="S437" t="str">
            <v>5</v>
          </cell>
          <cell r="T437" t="str">
            <v>550</v>
          </cell>
          <cell r="U437" t="str">
            <v>34</v>
          </cell>
          <cell r="V437" t="str">
            <v>19</v>
          </cell>
          <cell r="W437" t="str">
            <v>0</v>
          </cell>
          <cell r="X437" t="str">
            <v>0</v>
          </cell>
          <cell r="Y437" t="str">
            <v>3</v>
          </cell>
          <cell r="Z437" t="str">
            <v>7</v>
          </cell>
          <cell r="AA437" t="str">
            <v/>
          </cell>
          <cell r="AB437" t="str">
            <v>-</v>
          </cell>
          <cell r="AC437" t="str">
            <v>-</v>
          </cell>
          <cell r="AE437" t="str">
            <v>-</v>
          </cell>
          <cell r="AF437" t="str">
            <v>CSC</v>
          </cell>
          <cell r="AG437" t="str">
            <v>CSC</v>
          </cell>
          <cell r="AH437" t="str">
            <v>CSC</v>
          </cell>
          <cell r="AI437" t="str">
            <v>-</v>
          </cell>
          <cell r="AJ437" t="str">
            <v>CSC</v>
          </cell>
          <cell r="AK437">
            <v>40</v>
          </cell>
          <cell r="AL437">
            <v>0</v>
          </cell>
          <cell r="AM437" t="str">
            <v>SUB</v>
          </cell>
          <cell r="AN437" t="str">
            <v>-</v>
          </cell>
          <cell r="AO437" t="str">
            <v>-</v>
          </cell>
          <cell r="AP437" t="str">
            <v>-</v>
          </cell>
          <cell r="AQ437" t="str">
            <v>Yes</v>
          </cell>
          <cell r="AR437" t="str">
            <v>-</v>
          </cell>
          <cell r="AS437" t="str">
            <v>-</v>
          </cell>
          <cell r="AT437" t="str">
            <v>Yes</v>
          </cell>
          <cell r="AU437" t="str">
            <v>-</v>
          </cell>
          <cell r="AV437" t="str">
            <v>Yes</v>
          </cell>
          <cell r="AW437" t="str">
            <v>-</v>
          </cell>
          <cell r="AX437" t="str">
            <v>Yes</v>
          </cell>
          <cell r="AY437" t="str">
            <v>Yes</v>
          </cell>
          <cell r="AZ437" t="str">
            <v>-</v>
          </cell>
          <cell r="BA437" t="str">
            <v>-</v>
          </cell>
          <cell r="BB437" t="str">
            <v>-</v>
          </cell>
          <cell r="BC437" t="str">
            <v>-</v>
          </cell>
          <cell r="BD437" t="str">
            <v>365</v>
          </cell>
          <cell r="BE437" t="str">
            <v>80</v>
          </cell>
          <cell r="BF437">
            <v>0.29874999999999996</v>
          </cell>
          <cell r="BG437" t="str">
            <v>IW</v>
          </cell>
          <cell r="BH437" t="str">
            <v>Yes</v>
          </cell>
          <cell r="BI437" t="str">
            <v>Yes</v>
          </cell>
          <cell r="BJ437" t="str">
            <v>-</v>
          </cell>
          <cell r="BK437" t="str">
            <v>Yes</v>
          </cell>
          <cell r="BL437" t="str">
            <v>-</v>
          </cell>
          <cell r="BM437" t="str">
            <v>-</v>
          </cell>
          <cell r="BN437" t="str">
            <v>Yes</v>
          </cell>
          <cell r="BO437" t="str">
            <v>Yes</v>
          </cell>
          <cell r="BP437" t="str">
            <v>DNB SY25-26</v>
          </cell>
        </row>
        <row r="438">
          <cell r="B438">
            <v>10000038151</v>
          </cell>
          <cell r="C438" t="str">
            <v>Pierre®</v>
          </cell>
          <cell r="D438" t="str">
            <v>-</v>
          </cell>
          <cell r="E438">
            <v>130</v>
          </cell>
          <cell r="F438" t="str">
            <v>AdvancePierre™ Fully Cooked Flamebroiled Beef Patties, 1.79 oz</v>
          </cell>
          <cell r="G438" t="str">
            <v>Flame Grilled Beef Pattie, 1.8oz.</v>
          </cell>
          <cell r="H438" t="str">
            <v>-</v>
          </cell>
          <cell r="I438" t="str">
            <v>-</v>
          </cell>
          <cell r="J438" t="str">
            <v/>
          </cell>
          <cell r="K438">
            <v>22.5</v>
          </cell>
          <cell r="L438">
            <v>200</v>
          </cell>
          <cell r="M438" t="str">
            <v>1 piece</v>
          </cell>
          <cell r="N438">
            <v>1.5</v>
          </cell>
          <cell r="O438" t="str">
            <v>-</v>
          </cell>
          <cell r="P438" t="str">
            <v>-</v>
          </cell>
          <cell r="Q438" t="str">
            <v>90</v>
          </cell>
          <cell r="R438" t="str">
            <v>5</v>
          </cell>
          <cell r="S438" t="str">
            <v>2</v>
          </cell>
          <cell r="T438" t="str">
            <v>130</v>
          </cell>
          <cell r="U438" t="str">
            <v>1</v>
          </cell>
          <cell r="V438" t="str">
            <v>9</v>
          </cell>
          <cell r="W438" t="str">
            <v>50</v>
          </cell>
          <cell r="X438" t="str">
            <v>0</v>
          </cell>
          <cell r="Y438" t="str">
            <v>20</v>
          </cell>
          <cell r="Z438" t="str">
            <v>0</v>
          </cell>
          <cell r="AA438" t="str">
            <v>0</v>
          </cell>
          <cell r="AB438" t="str">
            <v>Yes</v>
          </cell>
          <cell r="AC438" t="str">
            <v>-</v>
          </cell>
          <cell r="AE438" t="str">
            <v>-</v>
          </cell>
          <cell r="AF438" t="str">
            <v>-</v>
          </cell>
          <cell r="AG438" t="str">
            <v>-</v>
          </cell>
          <cell r="AH438" t="str">
            <v>-</v>
          </cell>
          <cell r="AI438" t="str">
            <v>-</v>
          </cell>
          <cell r="AK438" t="str">
            <v>-</v>
          </cell>
          <cell r="AL438" t="str">
            <v>-</v>
          </cell>
          <cell r="AM438" t="str">
            <v>CL</v>
          </cell>
          <cell r="AN438" t="str">
            <v>-</v>
          </cell>
          <cell r="AO438" t="str">
            <v>-</v>
          </cell>
          <cell r="AP438" t="str">
            <v>-</v>
          </cell>
          <cell r="AQ438" t="str">
            <v>-</v>
          </cell>
          <cell r="AR438" t="str">
            <v>-</v>
          </cell>
          <cell r="AS438" t="str">
            <v>-</v>
          </cell>
          <cell r="AT438" t="str">
            <v>No</v>
          </cell>
          <cell r="AU438" t="str">
            <v>-</v>
          </cell>
          <cell r="AV438" t="str">
            <v>Yes</v>
          </cell>
          <cell r="AW438" t="str">
            <v>-</v>
          </cell>
          <cell r="AX438" t="str">
            <v>-</v>
          </cell>
          <cell r="AY438" t="str">
            <v>-</v>
          </cell>
          <cell r="AZ438" t="str">
            <v>-</v>
          </cell>
          <cell r="BA438" t="str">
            <v>-</v>
          </cell>
          <cell r="BB438" t="str">
            <v>-</v>
          </cell>
          <cell r="BC438" t="str">
            <v>-</v>
          </cell>
          <cell r="BD438" t="str">
            <v>455</v>
          </cell>
          <cell r="BE438" t="str">
            <v>1</v>
          </cell>
          <cell r="BF438">
            <v>22.5</v>
          </cell>
          <cell r="BG438" t="str">
            <v>Bulk</v>
          </cell>
          <cell r="BH438" t="str">
            <v>-</v>
          </cell>
          <cell r="BI438" t="str">
            <v>-</v>
          </cell>
          <cell r="BJ438" t="str">
            <v>-</v>
          </cell>
          <cell r="BK438" t="str">
            <v>-</v>
          </cell>
          <cell r="BL438" t="str">
            <v>-</v>
          </cell>
          <cell r="BM438" t="str">
            <v>-</v>
          </cell>
          <cell r="BN438" t="str">
            <v>-</v>
          </cell>
          <cell r="BO438" t="str">
            <v>-</v>
          </cell>
          <cell r="BP438" t="str">
            <v>DNB SY20-21</v>
          </cell>
        </row>
        <row r="439">
          <cell r="B439">
            <v>10000097839</v>
          </cell>
          <cell r="C439" t="str">
            <v>Pierre®</v>
          </cell>
          <cell r="D439" t="str">
            <v>-</v>
          </cell>
          <cell r="E439">
            <v>130</v>
          </cell>
          <cell r="F439" t="str">
            <v>AdvancePierre™ Fully Cooked Pork Sausage Pattie, 1.71 oz</v>
          </cell>
          <cell r="G439" t="str">
            <v>All Natural** Pork Sausage Patties 1.7 oz.</v>
          </cell>
          <cell r="H439" t="str">
            <v>-</v>
          </cell>
          <cell r="I439" t="str">
            <v>-</v>
          </cell>
          <cell r="J439" t="str">
            <v/>
          </cell>
          <cell r="K439">
            <v>30.07</v>
          </cell>
          <cell r="L439">
            <v>283</v>
          </cell>
          <cell r="M439" t="str">
            <v>1 piece</v>
          </cell>
          <cell r="N439">
            <v>1</v>
          </cell>
          <cell r="O439" t="str">
            <v>-</v>
          </cell>
          <cell r="P439" t="str">
            <v>-</v>
          </cell>
          <cell r="Q439" t="str">
            <v>120</v>
          </cell>
          <cell r="R439" t="str">
            <v>11</v>
          </cell>
          <cell r="S439" t="str">
            <v>4</v>
          </cell>
          <cell r="T439" t="str">
            <v>130</v>
          </cell>
          <cell r="U439" t="str">
            <v>1</v>
          </cell>
          <cell r="V439" t="str">
            <v>7</v>
          </cell>
          <cell r="W439" t="str">
            <v>100</v>
          </cell>
          <cell r="X439" t="str">
            <v>0</v>
          </cell>
          <cell r="Y439" t="str">
            <v>25</v>
          </cell>
          <cell r="Z439" t="str">
            <v>0</v>
          </cell>
          <cell r="AA439" t="str">
            <v>0</v>
          </cell>
          <cell r="AB439" t="str">
            <v>Yes</v>
          </cell>
          <cell r="AC439" t="str">
            <v>-</v>
          </cell>
          <cell r="AE439" t="str">
            <v>-</v>
          </cell>
          <cell r="AF439" t="str">
            <v>CSC</v>
          </cell>
          <cell r="AG439" t="str">
            <v>CSC</v>
          </cell>
          <cell r="AH439" t="str">
            <v>CSC</v>
          </cell>
          <cell r="AI439" t="str">
            <v>CSC</v>
          </cell>
          <cell r="AK439" t="str">
            <v>-</v>
          </cell>
          <cell r="AL439" t="str">
            <v>-</v>
          </cell>
          <cell r="AM439" t="str">
            <v>CL</v>
          </cell>
          <cell r="AN439" t="str">
            <v>-</v>
          </cell>
          <cell r="AO439" t="str">
            <v>-</v>
          </cell>
          <cell r="AP439" t="str">
            <v>AN</v>
          </cell>
          <cell r="AQ439" t="str">
            <v>Yes</v>
          </cell>
          <cell r="AR439" t="str">
            <v>Yes</v>
          </cell>
          <cell r="AS439" t="str">
            <v>Yes</v>
          </cell>
          <cell r="AT439" t="str">
            <v>No</v>
          </cell>
          <cell r="AU439" t="str">
            <v>-</v>
          </cell>
          <cell r="AV439" t="str">
            <v>-</v>
          </cell>
          <cell r="AW439" t="str">
            <v>-</v>
          </cell>
          <cell r="AX439" t="str">
            <v>-</v>
          </cell>
          <cell r="AY439" t="str">
            <v>-</v>
          </cell>
          <cell r="AZ439" t="str">
            <v>-</v>
          </cell>
          <cell r="BA439" t="str">
            <v>-</v>
          </cell>
          <cell r="BB439" t="str">
            <v>-</v>
          </cell>
          <cell r="BC439" t="str">
            <v>-</v>
          </cell>
          <cell r="BD439" t="str">
            <v>365</v>
          </cell>
          <cell r="BE439" t="str">
            <v>1</v>
          </cell>
          <cell r="BF439">
            <v>30.07</v>
          </cell>
          <cell r="BG439" t="str">
            <v>Bulk</v>
          </cell>
          <cell r="BH439" t="str">
            <v>Yes</v>
          </cell>
          <cell r="BI439" t="str">
            <v>Yes</v>
          </cell>
          <cell r="BJ439" t="str">
            <v>Yes</v>
          </cell>
          <cell r="BK439" t="str">
            <v>Yes</v>
          </cell>
          <cell r="BL439" t="str">
            <v>-</v>
          </cell>
          <cell r="BM439" t="str">
            <v>-</v>
          </cell>
          <cell r="BN439" t="str">
            <v>-</v>
          </cell>
          <cell r="BO439" t="str">
            <v>-</v>
          </cell>
          <cell r="BP439" t="str">
            <v>DNB SY23-24</v>
          </cell>
        </row>
        <row r="440">
          <cell r="B440">
            <v>10000029300</v>
          </cell>
          <cell r="C440" t="str">
            <v>Pierre®</v>
          </cell>
          <cell r="D440" t="str">
            <v>-</v>
          </cell>
          <cell r="E440">
            <v>130</v>
          </cell>
          <cell r="F440" t="str">
            <v>AdvancePierre™ Fully Cooked Beef Meatloaf Topped with Ketchup, 3.00 oz</v>
          </cell>
          <cell r="G440" t="str">
            <v>Beef Sliced Meatloaf with Ketchup Glaze, 3 oz.</v>
          </cell>
          <cell r="H440" t="str">
            <v>-</v>
          </cell>
          <cell r="I440" t="str">
            <v>-</v>
          </cell>
          <cell r="J440" t="str">
            <v/>
          </cell>
          <cell r="K440">
            <v>18.75</v>
          </cell>
          <cell r="L440">
            <v>100</v>
          </cell>
          <cell r="M440" t="str">
            <v>1 piece</v>
          </cell>
          <cell r="N440">
            <v>2</v>
          </cell>
          <cell r="O440" t="str">
            <v>-</v>
          </cell>
          <cell r="P440" t="str">
            <v>-</v>
          </cell>
          <cell r="Q440" t="str">
            <v>180</v>
          </cell>
          <cell r="R440" t="str">
            <v>11</v>
          </cell>
          <cell r="S440" t="str">
            <v>4.5</v>
          </cell>
          <cell r="T440" t="str">
            <v>570</v>
          </cell>
          <cell r="U440" t="str">
            <v>8</v>
          </cell>
          <cell r="V440" t="str">
            <v>12</v>
          </cell>
          <cell r="W440" t="str">
            <v>100</v>
          </cell>
          <cell r="X440" t="str">
            <v>0.5</v>
          </cell>
          <cell r="Y440" t="str">
            <v>35</v>
          </cell>
          <cell r="Z440" t="str">
            <v>1</v>
          </cell>
          <cell r="AA440" t="str">
            <v>5</v>
          </cell>
          <cell r="AB440" t="str">
            <v>Yes</v>
          </cell>
          <cell r="AC440" t="str">
            <v>-</v>
          </cell>
          <cell r="AE440" t="str">
            <v>-</v>
          </cell>
          <cell r="AF440" t="str">
            <v>-</v>
          </cell>
          <cell r="AG440" t="str">
            <v>-</v>
          </cell>
          <cell r="AH440" t="str">
            <v>-</v>
          </cell>
          <cell r="AI440" t="str">
            <v>-</v>
          </cell>
          <cell r="AJ440" t="str">
            <v>-</v>
          </cell>
          <cell r="AK440" t="str">
            <v>-</v>
          </cell>
          <cell r="AL440" t="str">
            <v>-</v>
          </cell>
          <cell r="AM440" t="str">
            <v>CL</v>
          </cell>
          <cell r="AN440" t="str">
            <v>-</v>
          </cell>
          <cell r="AO440" t="str">
            <v>-</v>
          </cell>
          <cell r="AP440" t="str">
            <v>-</v>
          </cell>
          <cell r="AQ440" t="str">
            <v>-</v>
          </cell>
          <cell r="AR440" t="str">
            <v>Yes</v>
          </cell>
          <cell r="AS440" t="str">
            <v>Yes</v>
          </cell>
          <cell r="AT440" t="str">
            <v>Pending</v>
          </cell>
          <cell r="AU440" t="str">
            <v>-</v>
          </cell>
          <cell r="AV440" t="str">
            <v>Yes</v>
          </cell>
          <cell r="AW440" t="str">
            <v>-</v>
          </cell>
          <cell r="AX440" t="str">
            <v>-</v>
          </cell>
          <cell r="AY440" t="str">
            <v>Yes</v>
          </cell>
          <cell r="AZ440" t="str">
            <v>-</v>
          </cell>
          <cell r="BA440" t="str">
            <v>-</v>
          </cell>
          <cell r="BB440" t="str">
            <v>-</v>
          </cell>
          <cell r="BC440" t="str">
            <v>-</v>
          </cell>
          <cell r="BD440" t="str">
            <v>365</v>
          </cell>
          <cell r="BE440" t="str">
            <v>1</v>
          </cell>
          <cell r="BF440">
            <v>18.75</v>
          </cell>
          <cell r="BG440" t="str">
            <v>Bulk</v>
          </cell>
          <cell r="BH440" t="str">
            <v>-</v>
          </cell>
          <cell r="BI440" t="str">
            <v>-</v>
          </cell>
          <cell r="BJ440" t="str">
            <v>-</v>
          </cell>
          <cell r="BK440" t="str">
            <v>-</v>
          </cell>
          <cell r="BL440" t="str">
            <v>-</v>
          </cell>
          <cell r="BM440" t="str">
            <v>-</v>
          </cell>
          <cell r="BN440" t="str">
            <v>-</v>
          </cell>
          <cell r="BO440" t="str">
            <v>Yes</v>
          </cell>
          <cell r="BP440" t="str">
            <v>ACT</v>
          </cell>
        </row>
        <row r="441">
          <cell r="B441">
            <v>10000033009</v>
          </cell>
          <cell r="C441" t="str">
            <v>AdvancePierre™</v>
          </cell>
          <cell r="D441" t="str">
            <v>The Pub Steak Brgr Original</v>
          </cell>
          <cell r="E441">
            <v>130</v>
          </cell>
          <cell r="F441" t="str">
            <v>AdvancePierre™ The Pub Steak Burger® Fully Cooked Flamebroiled Beef Steak Burger, 3 oz</v>
          </cell>
          <cell r="G441" t="str">
            <v>Flame Grilled Beef Burger, 3.0 oz.</v>
          </cell>
          <cell r="H441" t="str">
            <v>-</v>
          </cell>
          <cell r="I441" t="str">
            <v>-</v>
          </cell>
          <cell r="J441" t="str">
            <v/>
          </cell>
          <cell r="K441">
            <v>15.19</v>
          </cell>
          <cell r="L441">
            <v>81</v>
          </cell>
          <cell r="M441" t="str">
            <v>1 piece</v>
          </cell>
          <cell r="N441">
            <v>2.75</v>
          </cell>
          <cell r="O441" t="str">
            <v>-</v>
          </cell>
          <cell r="P441" t="str">
            <v>-</v>
          </cell>
          <cell r="Q441" t="str">
            <v>250</v>
          </cell>
          <cell r="R441" t="str">
            <v>20</v>
          </cell>
          <cell r="S441" t="str">
            <v>8</v>
          </cell>
          <cell r="T441" t="str">
            <v>125</v>
          </cell>
          <cell r="U441" t="str">
            <v>0</v>
          </cell>
          <cell r="V441" t="str">
            <v>15</v>
          </cell>
          <cell r="W441" t="str">
            <v>180</v>
          </cell>
          <cell r="X441" t="str">
            <v>0</v>
          </cell>
          <cell r="Y441" t="str">
            <v>60</v>
          </cell>
          <cell r="Z441" t="str">
            <v>0</v>
          </cell>
          <cell r="AA441" t="str">
            <v>0</v>
          </cell>
          <cell r="AB441" t="str">
            <v>Yes</v>
          </cell>
          <cell r="AC441" t="str">
            <v>-</v>
          </cell>
          <cell r="AE441" t="str">
            <v>-</v>
          </cell>
          <cell r="AF441" t="str">
            <v>-</v>
          </cell>
          <cell r="AG441" t="str">
            <v>-</v>
          </cell>
          <cell r="AH441" t="str">
            <v>-</v>
          </cell>
          <cell r="AI441" t="str">
            <v>-</v>
          </cell>
          <cell r="AK441" t="str">
            <v>-</v>
          </cell>
          <cell r="AL441" t="str">
            <v>-</v>
          </cell>
          <cell r="AM441" t="str">
            <v>CL</v>
          </cell>
          <cell r="AN441">
            <v>10000015932</v>
          </cell>
          <cell r="AO441" t="str">
            <v>-</v>
          </cell>
          <cell r="AP441" t="str">
            <v>-</v>
          </cell>
          <cell r="AQ441" t="str">
            <v>-</v>
          </cell>
          <cell r="AR441" t="str">
            <v>Yes</v>
          </cell>
          <cell r="AS441" t="str">
            <v>Yes</v>
          </cell>
          <cell r="AT441" t="str">
            <v>No</v>
          </cell>
          <cell r="AU441" t="str">
            <v>-</v>
          </cell>
          <cell r="AV441" t="str">
            <v>-</v>
          </cell>
          <cell r="AW441" t="str">
            <v>-</v>
          </cell>
          <cell r="AX441" t="str">
            <v>-</v>
          </cell>
          <cell r="AY441" t="str">
            <v>-</v>
          </cell>
          <cell r="AZ441" t="str">
            <v>-</v>
          </cell>
          <cell r="BA441" t="str">
            <v>-</v>
          </cell>
          <cell r="BB441" t="str">
            <v>-</v>
          </cell>
          <cell r="BC441" t="str">
            <v>-</v>
          </cell>
          <cell r="BD441" t="str">
            <v>455</v>
          </cell>
          <cell r="BE441" t="str">
            <v>2</v>
          </cell>
          <cell r="BF441">
            <v>7.5949999999999998</v>
          </cell>
          <cell r="BG441" t="str">
            <v>2 clear pillow bags</v>
          </cell>
          <cell r="BH441" t="str">
            <v>-</v>
          </cell>
          <cell r="BI441" t="str">
            <v>-</v>
          </cell>
          <cell r="BJ441" t="str">
            <v>-</v>
          </cell>
          <cell r="BK441" t="str">
            <v>-</v>
          </cell>
          <cell r="BL441" t="str">
            <v>-</v>
          </cell>
          <cell r="BM441" t="str">
            <v>-</v>
          </cell>
          <cell r="BN441" t="str">
            <v>-</v>
          </cell>
          <cell r="BO441" t="str">
            <v>-</v>
          </cell>
          <cell r="BP441" t="str">
            <v>DNB SY22-23</v>
          </cell>
        </row>
        <row r="442">
          <cell r="B442">
            <v>10000068022</v>
          </cell>
          <cell r="C442" t="str">
            <v>AdvancePierre™</v>
          </cell>
          <cell r="D442" t="str">
            <v>-</v>
          </cell>
          <cell r="E442">
            <v>130</v>
          </cell>
          <cell r="F442" t="str">
            <v>Advance Pierre™ Fully Cooked, Breaded Chicken Breast Patties</v>
          </cell>
          <cell r="G442" t="str">
            <v>Breaded Mini Chicken Breast Pattie, 1 oz.</v>
          </cell>
          <cell r="H442" t="str">
            <v>WG</v>
          </cell>
          <cell r="I442" t="str">
            <v>White</v>
          </cell>
          <cell r="J442" t="str">
            <v/>
          </cell>
          <cell r="K442">
            <v>16</v>
          </cell>
          <cell r="L442">
            <v>256</v>
          </cell>
          <cell r="M442" t="str">
            <v>1 piece</v>
          </cell>
          <cell r="N442">
            <v>0.75</v>
          </cell>
          <cell r="O442">
            <v>0.25</v>
          </cell>
          <cell r="P442" t="str">
            <v>-</v>
          </cell>
          <cell r="Q442" t="str">
            <v>80</v>
          </cell>
          <cell r="R442" t="str">
            <v>4.5</v>
          </cell>
          <cell r="S442" t="str">
            <v>1</v>
          </cell>
          <cell r="T442" t="str">
            <v>125</v>
          </cell>
          <cell r="U442" t="str">
            <v>3</v>
          </cell>
          <cell r="V442" t="str">
            <v>5</v>
          </cell>
          <cell r="W442" t="str">
            <v>40</v>
          </cell>
          <cell r="X442" t="str">
            <v>0</v>
          </cell>
          <cell r="Y442" t="str">
            <v>15</v>
          </cell>
          <cell r="Z442" t="str">
            <v>0</v>
          </cell>
          <cell r="AA442" t="str">
            <v>0</v>
          </cell>
          <cell r="AB442" t="str">
            <v>Yes</v>
          </cell>
          <cell r="AC442" t="str">
            <v>-</v>
          </cell>
          <cell r="AE442" t="str">
            <v>-</v>
          </cell>
          <cell r="AF442" t="str">
            <v>-</v>
          </cell>
          <cell r="AG442" t="str">
            <v>-</v>
          </cell>
          <cell r="AH442" t="str">
            <v>-</v>
          </cell>
          <cell r="AI442" t="str">
            <v>-</v>
          </cell>
          <cell r="AK442" t="str">
            <v>-</v>
          </cell>
          <cell r="AL442" t="str">
            <v>-</v>
          </cell>
          <cell r="AM442" t="str">
            <v>CL</v>
          </cell>
          <cell r="AN442" t="str">
            <v>-</v>
          </cell>
          <cell r="AO442" t="str">
            <v>-</v>
          </cell>
          <cell r="AP442" t="str">
            <v>-</v>
          </cell>
          <cell r="AQ442" t="str">
            <v>-</v>
          </cell>
          <cell r="AR442" t="str">
            <v>-</v>
          </cell>
          <cell r="AS442" t="str">
            <v>-</v>
          </cell>
          <cell r="AT442" t="str">
            <v>Yes</v>
          </cell>
          <cell r="AU442" t="str">
            <v>-</v>
          </cell>
          <cell r="AV442" t="str">
            <v>Yes</v>
          </cell>
          <cell r="AW442" t="str">
            <v>-</v>
          </cell>
          <cell r="AX442" t="str">
            <v>-</v>
          </cell>
          <cell r="AY442" t="str">
            <v>Yes</v>
          </cell>
          <cell r="AZ442" t="str">
            <v>-</v>
          </cell>
          <cell r="BA442" t="str">
            <v>-</v>
          </cell>
          <cell r="BB442" t="str">
            <v>-</v>
          </cell>
          <cell r="BC442" t="str">
            <v>-</v>
          </cell>
          <cell r="BD442" t="str">
            <v>455</v>
          </cell>
          <cell r="BE442" t="str">
            <v>1</v>
          </cell>
          <cell r="BF442">
            <v>16</v>
          </cell>
          <cell r="BG442" t="str">
            <v>Bulk</v>
          </cell>
          <cell r="BH442" t="str">
            <v>-</v>
          </cell>
          <cell r="BI442" t="str">
            <v>-</v>
          </cell>
          <cell r="BJ442" t="str">
            <v>-</v>
          </cell>
          <cell r="BK442" t="str">
            <v>-</v>
          </cell>
          <cell r="BL442" t="str">
            <v>-</v>
          </cell>
          <cell r="BM442" t="str">
            <v>-</v>
          </cell>
          <cell r="BN442" t="str">
            <v>-</v>
          </cell>
          <cell r="BO442" t="str">
            <v>-</v>
          </cell>
          <cell r="BP442" t="str">
            <v>DNB SY20-21</v>
          </cell>
        </row>
        <row r="443">
          <cell r="B443">
            <v>10270240928</v>
          </cell>
          <cell r="C443" t="str">
            <v>Tyson®</v>
          </cell>
          <cell r="D443" t="str">
            <v>-</v>
          </cell>
          <cell r="E443">
            <v>130</v>
          </cell>
          <cell r="F443" t="str">
            <v>Tyson® Whole Grain Breaded Mini Chicken Corn Dogs, 0.67 oz.</v>
          </cell>
          <cell r="G443" t="str">
            <v>Whole Grain Mini Chicken Corn Dog Bites, 0.67 oz.</v>
          </cell>
          <cell r="H443" t="str">
            <v>WG</v>
          </cell>
          <cell r="I443" t="str">
            <v>Dark</v>
          </cell>
          <cell r="J443" t="str">
            <v>100103D</v>
          </cell>
          <cell r="K443">
            <v>30.15</v>
          </cell>
          <cell r="L443">
            <v>120</v>
          </cell>
          <cell r="M443" t="str">
            <v>6 pieces</v>
          </cell>
          <cell r="N443">
            <v>2</v>
          </cell>
          <cell r="O443">
            <v>2</v>
          </cell>
          <cell r="P443" t="str">
            <v>-</v>
          </cell>
          <cell r="Q443" t="str">
            <v>310</v>
          </cell>
          <cell r="R443" t="str">
            <v>16</v>
          </cell>
          <cell r="S443" t="str">
            <v>3.5</v>
          </cell>
          <cell r="T443" t="str">
            <v>570</v>
          </cell>
          <cell r="U443" t="str">
            <v>28</v>
          </cell>
          <cell r="V443" t="str">
            <v>14</v>
          </cell>
          <cell r="W443" t="str">
            <v>0</v>
          </cell>
          <cell r="X443" t="str">
            <v>0</v>
          </cell>
          <cell r="Y443" t="str">
            <v>3</v>
          </cell>
          <cell r="Z443" t="str">
            <v>6</v>
          </cell>
          <cell r="AA443" t="str">
            <v/>
          </cell>
          <cell r="AB443" t="str">
            <v>Yes</v>
          </cell>
          <cell r="AC443" t="str">
            <v>-</v>
          </cell>
          <cell r="AE443" t="str">
            <v>-</v>
          </cell>
          <cell r="AF443" t="str">
            <v>-</v>
          </cell>
          <cell r="AG443" t="str">
            <v>-</v>
          </cell>
          <cell r="AH443" t="str">
            <v>-</v>
          </cell>
          <cell r="AI443" t="str">
            <v>-</v>
          </cell>
          <cell r="AJ443" t="str">
            <v>-</v>
          </cell>
          <cell r="AK443" t="str">
            <v>-</v>
          </cell>
          <cell r="AL443">
            <v>0</v>
          </cell>
          <cell r="AM443" t="str">
            <v>SUB</v>
          </cell>
          <cell r="AN443" t="str">
            <v>-</v>
          </cell>
          <cell r="AO443" t="str">
            <v>-</v>
          </cell>
          <cell r="AP443" t="str">
            <v>-</v>
          </cell>
          <cell r="AQ443" t="str">
            <v>Yes</v>
          </cell>
          <cell r="AR443" t="str">
            <v>Yes</v>
          </cell>
          <cell r="AS443" t="str">
            <v>Yes</v>
          </cell>
          <cell r="AT443" t="str">
            <v>Yes</v>
          </cell>
          <cell r="AU443" t="str">
            <v>-</v>
          </cell>
          <cell r="AV443" t="str">
            <v>Yes</v>
          </cell>
          <cell r="AW443" t="str">
            <v>-</v>
          </cell>
          <cell r="AX443" t="str">
            <v>-</v>
          </cell>
          <cell r="AY443" t="str">
            <v>Yes</v>
          </cell>
          <cell r="AZ443" t="str">
            <v>Yes</v>
          </cell>
          <cell r="BA443" t="str">
            <v>-</v>
          </cell>
          <cell r="BB443" t="str">
            <v>-</v>
          </cell>
          <cell r="BC443" t="str">
            <v>-</v>
          </cell>
          <cell r="BD443" t="str">
            <v>270</v>
          </cell>
          <cell r="BE443" t="str">
            <v>4</v>
          </cell>
          <cell r="BF443">
            <v>7.5374999999999996</v>
          </cell>
          <cell r="BG443" t="str">
            <v>Bulk</v>
          </cell>
          <cell r="BH443" t="str">
            <v>Yes</v>
          </cell>
          <cell r="BI443" t="str">
            <v>Yes</v>
          </cell>
          <cell r="BJ443" t="str">
            <v>Yes</v>
          </cell>
          <cell r="BK443" t="str">
            <v>Yes</v>
          </cell>
          <cell r="BL443" t="str">
            <v>Yes</v>
          </cell>
          <cell r="BM443" t="str">
            <v>Yes</v>
          </cell>
          <cell r="BN443" t="str">
            <v>Yes</v>
          </cell>
          <cell r="BO443" t="str">
            <v>Yes</v>
          </cell>
          <cell r="BP443" t="str">
            <v>ACT</v>
          </cell>
        </row>
        <row r="444">
          <cell r="B444">
            <v>10342600928</v>
          </cell>
          <cell r="C444" t="str">
            <v>Tyson®</v>
          </cell>
          <cell r="D444" t="str">
            <v>-</v>
          </cell>
          <cell r="E444">
            <v>130</v>
          </cell>
          <cell r="F444" t="str">
            <v>Tyson® Fully Cooked Chicken Ham &amp; Cheese on a Whole Grain Hoagie Bun, 5.22 oz.</v>
          </cell>
          <cell r="G444" t="str">
            <v>IW Chicken Ham and Cheese Sandwich, 5.22 oz.</v>
          </cell>
          <cell r="H444" t="str">
            <v>WG</v>
          </cell>
          <cell r="I444" t="str">
            <v>Dark</v>
          </cell>
          <cell r="J444" t="str">
            <v>100103D</v>
          </cell>
          <cell r="K444">
            <v>14.68</v>
          </cell>
          <cell r="L444">
            <v>45</v>
          </cell>
          <cell r="M444" t="str">
            <v>1 sandwich</v>
          </cell>
          <cell r="N444">
            <v>2</v>
          </cell>
          <cell r="O444">
            <v>2</v>
          </cell>
          <cell r="P444" t="str">
            <v>-</v>
          </cell>
          <cell r="Q444" t="str">
            <v>350</v>
          </cell>
          <cell r="R444" t="str">
            <v>15</v>
          </cell>
          <cell r="S444" t="str">
            <v>5</v>
          </cell>
          <cell r="T444" t="str">
            <v>570</v>
          </cell>
          <cell r="U444" t="str">
            <v>34</v>
          </cell>
          <cell r="V444" t="str">
            <v>20</v>
          </cell>
          <cell r="W444" t="str">
            <v>140</v>
          </cell>
          <cell r="X444" t="str">
            <v>0</v>
          </cell>
          <cell r="Y444" t="str">
            <v>40</v>
          </cell>
          <cell r="Z444" t="str">
            <v>3</v>
          </cell>
          <cell r="AA444" t="str">
            <v>7</v>
          </cell>
          <cell r="AB444" t="str">
            <v/>
          </cell>
          <cell r="AC444" t="str">
            <v>-</v>
          </cell>
          <cell r="AD444" t="str">
            <v>-</v>
          </cell>
          <cell r="AE444" t="str">
            <v>-</v>
          </cell>
          <cell r="AF444" t="str">
            <v>-</v>
          </cell>
          <cell r="AG444" t="str">
            <v>-</v>
          </cell>
          <cell r="AH444" t="str">
            <v>-</v>
          </cell>
          <cell r="AI444" t="str">
            <v>-</v>
          </cell>
          <cell r="AJ444" t="str">
            <v>CSC</v>
          </cell>
          <cell r="AK444">
            <v>40</v>
          </cell>
          <cell r="AL444">
            <v>40</v>
          </cell>
          <cell r="AM444" t="str">
            <v>SUB</v>
          </cell>
          <cell r="AN444" t="str">
            <v>-</v>
          </cell>
          <cell r="AO444" t="str">
            <v>-</v>
          </cell>
          <cell r="AP444" t="str">
            <v>-</v>
          </cell>
          <cell r="AQ444" t="str">
            <v>-</v>
          </cell>
          <cell r="AR444" t="str">
            <v>-</v>
          </cell>
          <cell r="AS444" t="str">
            <v>-</v>
          </cell>
          <cell r="AT444" t="str">
            <v>Yes</v>
          </cell>
          <cell r="AU444" t="str">
            <v>-</v>
          </cell>
          <cell r="AV444" t="str">
            <v>-</v>
          </cell>
          <cell r="AW444" t="str">
            <v>-</v>
          </cell>
          <cell r="AX444" t="str">
            <v>Yes</v>
          </cell>
          <cell r="AY444" t="str">
            <v>Yes</v>
          </cell>
          <cell r="AZ444" t="str">
            <v>-</v>
          </cell>
          <cell r="BA444" t="str">
            <v>-</v>
          </cell>
          <cell r="BB444" t="str">
            <v>-</v>
          </cell>
          <cell r="BC444" t="str">
            <v>-</v>
          </cell>
          <cell r="BD444" t="str">
            <v>365</v>
          </cell>
          <cell r="BE444" t="str">
            <v>45</v>
          </cell>
          <cell r="BF444">
            <v>0.32622222222222219</v>
          </cell>
          <cell r="BG444" t="str">
            <v>IW</v>
          </cell>
          <cell r="BH444" t="str">
            <v>-</v>
          </cell>
          <cell r="BI444" t="str">
            <v>-</v>
          </cell>
          <cell r="BJ444" t="str">
            <v>-</v>
          </cell>
          <cell r="BK444" t="str">
            <v>Yes</v>
          </cell>
          <cell r="BL444" t="str">
            <v>-</v>
          </cell>
          <cell r="BM444" t="str">
            <v>-</v>
          </cell>
          <cell r="BN444" t="str">
            <v>Yes</v>
          </cell>
          <cell r="BO444" t="str">
            <v>Yes</v>
          </cell>
          <cell r="BP444" t="str">
            <v>ACT</v>
          </cell>
        </row>
        <row r="445">
          <cell r="B445">
            <v>10000052302</v>
          </cell>
          <cell r="C445" t="str">
            <v>AdvancePierre™</v>
          </cell>
          <cell r="D445" t="str">
            <v>The Pub Steak Brgr Original</v>
          </cell>
          <cell r="E445">
            <v>130</v>
          </cell>
          <cell r="F445" t="str">
            <v>AdvancePierre™ Fully Cooked Flamebroiled Beef Steak Burger, 3.00 oz</v>
          </cell>
          <cell r="G445" t="str">
            <v>Flame Grilled Beef Burger with Foil Bags, 3.0 oz.</v>
          </cell>
          <cell r="H445" t="str">
            <v>-</v>
          </cell>
          <cell r="I445" t="str">
            <v>-</v>
          </cell>
          <cell r="J445" t="str">
            <v/>
          </cell>
          <cell r="K445">
            <v>30</v>
          </cell>
          <cell r="L445">
            <v>160</v>
          </cell>
          <cell r="M445" t="str">
            <v>1 piece</v>
          </cell>
          <cell r="N445">
            <v>2.75</v>
          </cell>
          <cell r="O445" t="str">
            <v>-</v>
          </cell>
          <cell r="P445" t="str">
            <v>-</v>
          </cell>
          <cell r="Q445" t="str">
            <v>220</v>
          </cell>
          <cell r="R445" t="str">
            <v>17</v>
          </cell>
          <cell r="S445" t="str">
            <v>7</v>
          </cell>
          <cell r="T445" t="str">
            <v>290</v>
          </cell>
          <cell r="U445" t="str">
            <v>0</v>
          </cell>
          <cell r="V445" t="str">
            <v>19</v>
          </cell>
          <cell r="W445" t="str">
            <v>150</v>
          </cell>
          <cell r="X445" t="str">
            <v>0</v>
          </cell>
          <cell r="Y445" t="str">
            <v>70</v>
          </cell>
          <cell r="Z445" t="str">
            <v>0</v>
          </cell>
          <cell r="AA445" t="str">
            <v>0</v>
          </cell>
          <cell r="AB445" t="str">
            <v/>
          </cell>
          <cell r="AC445" t="str">
            <v>-</v>
          </cell>
          <cell r="AE445" t="str">
            <v>-</v>
          </cell>
          <cell r="AF445" t="str">
            <v>-</v>
          </cell>
          <cell r="AG445" t="str">
            <v>CSC</v>
          </cell>
          <cell r="AH445" t="str">
            <v>CSC</v>
          </cell>
          <cell r="AI445" t="str">
            <v>CSC</v>
          </cell>
          <cell r="AJ445" t="str">
            <v>CSC</v>
          </cell>
          <cell r="AK445" t="str">
            <v>-</v>
          </cell>
          <cell r="AL445" t="str">
            <v>-</v>
          </cell>
          <cell r="AM445" t="str">
            <v>CL</v>
          </cell>
          <cell r="AN445">
            <v>10000015030</v>
          </cell>
          <cell r="AO445" t="str">
            <v>-</v>
          </cell>
          <cell r="AP445" t="str">
            <v>-</v>
          </cell>
          <cell r="AQ445" t="str">
            <v>Yes</v>
          </cell>
          <cell r="AR445" t="str">
            <v>Yes</v>
          </cell>
          <cell r="AS445" t="str">
            <v>Yes</v>
          </cell>
          <cell r="AT445" t="str">
            <v>Pending</v>
          </cell>
          <cell r="AU445" t="str">
            <v>-</v>
          </cell>
          <cell r="AV445" t="str">
            <v>-</v>
          </cell>
          <cell r="AW445" t="str">
            <v>-</v>
          </cell>
          <cell r="AX445" t="str">
            <v>-</v>
          </cell>
          <cell r="AY445" t="str">
            <v>-</v>
          </cell>
          <cell r="AZ445" t="str">
            <v>-</v>
          </cell>
          <cell r="BA445" t="str">
            <v>-</v>
          </cell>
          <cell r="BB445" t="str">
            <v>-</v>
          </cell>
          <cell r="BC445" t="str">
            <v>-</v>
          </cell>
          <cell r="BD445" t="str">
            <v>365</v>
          </cell>
          <cell r="BE445" t="str">
            <v>1</v>
          </cell>
          <cell r="BF445">
            <v>30</v>
          </cell>
          <cell r="BG445" t="str">
            <v>Bulk</v>
          </cell>
          <cell r="BH445" t="str">
            <v>Yes</v>
          </cell>
          <cell r="BI445" t="str">
            <v>Yes</v>
          </cell>
          <cell r="BJ445" t="str">
            <v>Yes</v>
          </cell>
          <cell r="BK445" t="str">
            <v>Yes</v>
          </cell>
          <cell r="BL445" t="str">
            <v>Yes</v>
          </cell>
          <cell r="BM445" t="str">
            <v>Yes</v>
          </cell>
          <cell r="BN445" t="str">
            <v>Yes</v>
          </cell>
          <cell r="BO445" t="str">
            <v>-</v>
          </cell>
          <cell r="BP445" t="str">
            <v>Deleted Fall 23</v>
          </cell>
        </row>
        <row r="446">
          <cell r="B446">
            <v>10000020481</v>
          </cell>
          <cell r="C446" t="str">
            <v>AdvancePierre™</v>
          </cell>
          <cell r="D446" t="str">
            <v>-</v>
          </cell>
          <cell r="E446">
            <v>130</v>
          </cell>
          <cell r="F446" t="str">
            <v>AdvancePierre™ Fully Cooked Flamebroiled Rib Shaped Pork Pattie with  BBQ Sauce, 3.1 oz</v>
          </cell>
          <cell r="G446" t="str">
            <v>52/3.1 FC PORK RIB BBQ CN QF</v>
          </cell>
          <cell r="H446" t="str">
            <v>-</v>
          </cell>
          <cell r="I446" t="str">
            <v>-</v>
          </cell>
          <cell r="J446" t="str">
            <v>-</v>
          </cell>
          <cell r="K446">
            <v>10.08</v>
          </cell>
          <cell r="L446">
            <v>52</v>
          </cell>
          <cell r="M446" t="str">
            <v>1 piece</v>
          </cell>
          <cell r="N446">
            <v>2</v>
          </cell>
          <cell r="O446" t="str">
            <v>-</v>
          </cell>
          <cell r="P446" t="str">
            <v>-</v>
          </cell>
          <cell r="Q446" t="str">
            <v>210</v>
          </cell>
          <cell r="R446" t="str">
            <v>12</v>
          </cell>
          <cell r="S446" t="str">
            <v>4</v>
          </cell>
          <cell r="T446" t="str">
            <v>580</v>
          </cell>
          <cell r="U446" t="str">
            <v>11</v>
          </cell>
          <cell r="V446" t="str">
            <v>14</v>
          </cell>
          <cell r="W446" t="str">
            <v>110</v>
          </cell>
          <cell r="X446" t="str">
            <v>0</v>
          </cell>
          <cell r="Y446" t="str">
            <v>35</v>
          </cell>
          <cell r="Z446" t="str">
            <v>1</v>
          </cell>
          <cell r="AA446" t="str">
            <v>9</v>
          </cell>
          <cell r="AB446" t="str">
            <v>Yes</v>
          </cell>
          <cell r="AH446" t="str">
            <v>-</v>
          </cell>
          <cell r="AI446" t="str">
            <v>-</v>
          </cell>
          <cell r="AJ446" t="str">
            <v>-</v>
          </cell>
          <cell r="AK446" t="str">
            <v>-</v>
          </cell>
          <cell r="AL446">
            <v>0</v>
          </cell>
          <cell r="AM446" t="str">
            <v>CL</v>
          </cell>
          <cell r="AN446" t="str">
            <v>-</v>
          </cell>
          <cell r="AQ446" t="str">
            <v>-</v>
          </cell>
          <cell r="AR446" t="str">
            <v>-</v>
          </cell>
          <cell r="AS446" t="str">
            <v>-</v>
          </cell>
          <cell r="AT446" t="str">
            <v>Pending</v>
          </cell>
          <cell r="AV446" t="str">
            <v>Yes</v>
          </cell>
          <cell r="BA446" t="str">
            <v>-</v>
          </cell>
          <cell r="BB446" t="str">
            <v>-</v>
          </cell>
          <cell r="BC446" t="str">
            <v>-</v>
          </cell>
          <cell r="BD446" t="str">
            <v>365</v>
          </cell>
          <cell r="BE446" t="str">
            <v>1</v>
          </cell>
          <cell r="BF446">
            <v>10.08</v>
          </cell>
          <cell r="BG446" t="str">
            <v>Bulk</v>
          </cell>
          <cell r="BJ446" t="str">
            <v>-</v>
          </cell>
          <cell r="BL446" t="str">
            <v>-</v>
          </cell>
          <cell r="BM446" t="str">
            <v>-</v>
          </cell>
          <cell r="BN446" t="str">
            <v>-</v>
          </cell>
          <cell r="BO446" t="str">
            <v>-</v>
          </cell>
          <cell r="BP446" t="str">
            <v>ACT</v>
          </cell>
        </row>
        <row r="447">
          <cell r="B447">
            <v>10000032709</v>
          </cell>
          <cell r="C447" t="str">
            <v>AdvancePierre™</v>
          </cell>
          <cell r="D447" t="str">
            <v>-</v>
          </cell>
          <cell r="E447">
            <v>130</v>
          </cell>
          <cell r="F447" t="str">
            <v>AdvancePierre™ Fully Cooked Flame Grilled Beef Steak Burger, 2.71oz</v>
          </cell>
          <cell r="G447" t="str">
            <v>Flame Grilled Beef Burger, 2.7 oz.</v>
          </cell>
          <cell r="H447" t="str">
            <v>-</v>
          </cell>
          <cell r="I447" t="str">
            <v>-</v>
          </cell>
          <cell r="J447" t="str">
            <v/>
          </cell>
          <cell r="K447">
            <v>14.85</v>
          </cell>
          <cell r="L447">
            <v>88</v>
          </cell>
          <cell r="M447" t="str">
            <v>1 piece</v>
          </cell>
          <cell r="N447">
            <v>2.5</v>
          </cell>
          <cell r="O447" t="str">
            <v>-</v>
          </cell>
          <cell r="P447" t="str">
            <v>-</v>
          </cell>
          <cell r="Q447" t="str">
            <v>220</v>
          </cell>
          <cell r="R447" t="str">
            <v>18</v>
          </cell>
          <cell r="S447" t="str">
            <v>7</v>
          </cell>
          <cell r="T447" t="str">
            <v>115</v>
          </cell>
          <cell r="U447" t="str">
            <v>0</v>
          </cell>
          <cell r="V447" t="str">
            <v>14</v>
          </cell>
          <cell r="W447" t="str">
            <v>170</v>
          </cell>
          <cell r="X447" t="str">
            <v>0</v>
          </cell>
          <cell r="Y447" t="str">
            <v>55</v>
          </cell>
          <cell r="Z447" t="str">
            <v>0</v>
          </cell>
          <cell r="AA447" t="str">
            <v>0</v>
          </cell>
          <cell r="AB447" t="str">
            <v>Yes</v>
          </cell>
          <cell r="AC447" t="str">
            <v>-</v>
          </cell>
          <cell r="AE447" t="str">
            <v>-</v>
          </cell>
          <cell r="AF447" t="str">
            <v>-</v>
          </cell>
          <cell r="AG447" t="str">
            <v>-</v>
          </cell>
          <cell r="AH447" t="str">
            <v>-</v>
          </cell>
          <cell r="AI447" t="str">
            <v>-</v>
          </cell>
          <cell r="AK447" t="str">
            <v>-</v>
          </cell>
          <cell r="AL447" t="str">
            <v>-</v>
          </cell>
          <cell r="AM447" t="str">
            <v>CL</v>
          </cell>
          <cell r="AN447" t="str">
            <v>-</v>
          </cell>
          <cell r="AO447" t="str">
            <v>-</v>
          </cell>
          <cell r="AP447" t="str">
            <v>-</v>
          </cell>
          <cell r="AQ447" t="str">
            <v>-</v>
          </cell>
          <cell r="AR447" t="str">
            <v>Yes</v>
          </cell>
          <cell r="AS447" t="str">
            <v>Yes</v>
          </cell>
          <cell r="AT447" t="str">
            <v>No</v>
          </cell>
          <cell r="AU447" t="str">
            <v>-</v>
          </cell>
          <cell r="AV447" t="str">
            <v>-</v>
          </cell>
          <cell r="AW447" t="str">
            <v>-</v>
          </cell>
          <cell r="AX447" t="str">
            <v>-</v>
          </cell>
          <cell r="AY447" t="str">
            <v>-</v>
          </cell>
          <cell r="AZ447" t="str">
            <v>-</v>
          </cell>
          <cell r="BA447" t="str">
            <v>-</v>
          </cell>
          <cell r="BB447" t="str">
            <v>-</v>
          </cell>
          <cell r="BC447" t="str">
            <v>-</v>
          </cell>
          <cell r="BD447" t="str">
            <v>455</v>
          </cell>
          <cell r="BE447" t="str">
            <v>2</v>
          </cell>
          <cell r="BF447">
            <v>7.4249999999999998</v>
          </cell>
          <cell r="BG447" t="str">
            <v>Bulk</v>
          </cell>
          <cell r="BH447" t="str">
            <v>-</v>
          </cell>
          <cell r="BI447" t="str">
            <v>-</v>
          </cell>
          <cell r="BJ447" t="str">
            <v>-</v>
          </cell>
          <cell r="BK447" t="str">
            <v>-</v>
          </cell>
          <cell r="BL447" t="str">
            <v>-</v>
          </cell>
          <cell r="BM447" t="str">
            <v>-</v>
          </cell>
          <cell r="BN447" t="str">
            <v>-</v>
          </cell>
          <cell r="BO447" t="str">
            <v>-</v>
          </cell>
          <cell r="BP447" t="str">
            <v>Deleted Spring 21</v>
          </cell>
        </row>
        <row r="448">
          <cell r="B448">
            <v>10362330928</v>
          </cell>
          <cell r="C448" t="str">
            <v>Tyson®</v>
          </cell>
          <cell r="D448" t="str">
            <v>-</v>
          </cell>
          <cell r="E448">
            <v>130</v>
          </cell>
          <cell r="F448" t="str">
            <v>Tyson® 100% All Natural*, Low Sodium Chicken Crumbles, 3.0 oz.</v>
          </cell>
          <cell r="G448" t="str">
            <v>All Natural** Low Sodium Chicken Crumbles, 3.0 oz.</v>
          </cell>
          <cell r="H448" t="str">
            <v>-</v>
          </cell>
          <cell r="I448" t="str">
            <v>Dark</v>
          </cell>
          <cell r="J448" t="str">
            <v>100103D</v>
          </cell>
          <cell r="K448">
            <v>20</v>
          </cell>
          <cell r="L448">
            <v>106</v>
          </cell>
          <cell r="M448" t="str">
            <v>3 oz.</v>
          </cell>
          <cell r="N448">
            <v>2</v>
          </cell>
          <cell r="O448" t="str">
            <v>-</v>
          </cell>
          <cell r="P448" t="str">
            <v>-</v>
          </cell>
          <cell r="Q448" t="str">
            <v>100</v>
          </cell>
          <cell r="R448" t="str">
            <v>5</v>
          </cell>
          <cell r="S448" t="str">
            <v>1.5</v>
          </cell>
          <cell r="T448" t="str">
            <v>110</v>
          </cell>
          <cell r="U448" t="str">
            <v>1</v>
          </cell>
          <cell r="V448" t="str">
            <v>14</v>
          </cell>
          <cell r="W448" t="str">
            <v>45</v>
          </cell>
          <cell r="X448" t="str">
            <v>0</v>
          </cell>
          <cell r="Y448" t="str">
            <v>55</v>
          </cell>
          <cell r="Z448" t="str">
            <v>0</v>
          </cell>
          <cell r="AA448" t="str">
            <v>0</v>
          </cell>
          <cell r="AB448" t="str">
            <v>Yes</v>
          </cell>
          <cell r="AC448" t="str">
            <v>-</v>
          </cell>
          <cell r="AE448" t="str">
            <v>CSC</v>
          </cell>
          <cell r="AF448" t="str">
            <v>CSC</v>
          </cell>
          <cell r="AG448" t="str">
            <v>-</v>
          </cell>
          <cell r="AH448" t="str">
            <v>-</v>
          </cell>
          <cell r="AI448" t="str">
            <v>-</v>
          </cell>
          <cell r="AK448" t="str">
            <v>-</v>
          </cell>
          <cell r="AL448" t="str">
            <v>-</v>
          </cell>
          <cell r="AM448" t="str">
            <v>SUB</v>
          </cell>
          <cell r="AN448">
            <v>10000043537</v>
          </cell>
          <cell r="AO448" t="str">
            <v>-</v>
          </cell>
          <cell r="AP448" t="str">
            <v>AN</v>
          </cell>
          <cell r="AQ448" t="str">
            <v>Yes</v>
          </cell>
          <cell r="AR448" t="str">
            <v>Yes</v>
          </cell>
          <cell r="AS448" t="str">
            <v>Yes</v>
          </cell>
          <cell r="AT448" t="str">
            <v>Yes</v>
          </cell>
          <cell r="AU448" t="str">
            <v>-</v>
          </cell>
          <cell r="AV448" t="str">
            <v>-</v>
          </cell>
          <cell r="AW448" t="str">
            <v>-</v>
          </cell>
          <cell r="AX448" t="str">
            <v>-</v>
          </cell>
          <cell r="AY448" t="str">
            <v>-</v>
          </cell>
          <cell r="AZ448" t="str">
            <v>-</v>
          </cell>
          <cell r="BA448" t="str">
            <v>Yes</v>
          </cell>
          <cell r="BB448" t="str">
            <v>-</v>
          </cell>
          <cell r="BC448" t="str">
            <v>-</v>
          </cell>
          <cell r="BD448" t="str">
            <v>365</v>
          </cell>
          <cell r="BE448" t="str">
            <v>4</v>
          </cell>
          <cell r="BF448">
            <v>5</v>
          </cell>
          <cell r="BG448" t="str">
            <v>Bulk</v>
          </cell>
          <cell r="BH448" t="str">
            <v>Yes</v>
          </cell>
          <cell r="BI448" t="str">
            <v>Yes</v>
          </cell>
          <cell r="BJ448" t="str">
            <v>Yes</v>
          </cell>
          <cell r="BK448" t="str">
            <v>Yes</v>
          </cell>
          <cell r="BL448" t="str">
            <v>-</v>
          </cell>
          <cell r="BM448" t="str">
            <v>-</v>
          </cell>
          <cell r="BN448" t="str">
            <v>-</v>
          </cell>
          <cell r="BO448" t="str">
            <v>-</v>
          </cell>
          <cell r="BP448" t="str">
            <v>Deleted Spring 21</v>
          </cell>
        </row>
        <row r="449">
          <cell r="B449">
            <v>13811128600</v>
          </cell>
          <cell r="C449" t="str">
            <v>Ball Park®</v>
          </cell>
          <cell r="D449" t="str">
            <v>-</v>
          </cell>
          <cell r="E449">
            <v>100</v>
          </cell>
          <cell r="F449" t="str">
            <v>Ball Park® Flame Grilled Beef Burger, 2 oz.</v>
          </cell>
          <cell r="G449" t="str">
            <v>Flame Grilled Beef Burger, 2 oz.</v>
          </cell>
          <cell r="H449" t="str">
            <v>-</v>
          </cell>
          <cell r="I449" t="str">
            <v>-</v>
          </cell>
          <cell r="J449" t="str">
            <v/>
          </cell>
          <cell r="K449">
            <v>10</v>
          </cell>
          <cell r="L449">
            <v>80</v>
          </cell>
          <cell r="M449" t="str">
            <v>1 piece</v>
          </cell>
          <cell r="N449">
            <v>2</v>
          </cell>
          <cell r="O449" t="str">
            <v>-</v>
          </cell>
          <cell r="P449" t="str">
            <v>-</v>
          </cell>
          <cell r="Q449" t="str">
            <v>150</v>
          </cell>
          <cell r="R449" t="str">
            <v>10</v>
          </cell>
          <cell r="S449" t="str">
            <v>4</v>
          </cell>
          <cell r="T449" t="str">
            <v>115</v>
          </cell>
          <cell r="U449" t="str">
            <v>0</v>
          </cell>
          <cell r="V449" t="str">
            <v>14</v>
          </cell>
          <cell r="W449" t="str">
            <v>90</v>
          </cell>
          <cell r="X449" t="str">
            <v>0</v>
          </cell>
          <cell r="Y449" t="str">
            <v>50</v>
          </cell>
          <cell r="Z449" t="str">
            <v>0</v>
          </cell>
          <cell r="AA449" t="str">
            <v>0</v>
          </cell>
          <cell r="AB449" t="str">
            <v/>
          </cell>
          <cell r="AC449" t="str">
            <v>-</v>
          </cell>
          <cell r="AE449" t="str">
            <v>-</v>
          </cell>
          <cell r="AF449" t="str">
            <v>-</v>
          </cell>
          <cell r="AG449" t="str">
            <v>-</v>
          </cell>
          <cell r="AH449" t="str">
            <v>-</v>
          </cell>
          <cell r="AI449" t="str">
            <v>-</v>
          </cell>
          <cell r="AJ449" t="str">
            <v>-</v>
          </cell>
          <cell r="AK449" t="str">
            <v>-</v>
          </cell>
          <cell r="AL449" t="str">
            <v>-</v>
          </cell>
          <cell r="AM449" t="str">
            <v>CL</v>
          </cell>
          <cell r="AN449">
            <v>10000015329</v>
          </cell>
          <cell r="AO449" t="str">
            <v>-</v>
          </cell>
          <cell r="AP449" t="str">
            <v>-</v>
          </cell>
          <cell r="AQ449" t="str">
            <v>Yes</v>
          </cell>
          <cell r="AR449" t="str">
            <v>Yes</v>
          </cell>
          <cell r="AS449" t="str">
            <v>Yes</v>
          </cell>
          <cell r="AT449" t="str">
            <v>No</v>
          </cell>
          <cell r="AU449" t="str">
            <v>-</v>
          </cell>
          <cell r="AV449" t="str">
            <v>-</v>
          </cell>
          <cell r="AW449" t="str">
            <v>-</v>
          </cell>
          <cell r="AX449" t="str">
            <v>-</v>
          </cell>
          <cell r="AY449" t="str">
            <v>-</v>
          </cell>
          <cell r="AZ449" t="str">
            <v>-</v>
          </cell>
          <cell r="BA449" t="str">
            <v>Yes</v>
          </cell>
          <cell r="BB449" t="str">
            <v>-</v>
          </cell>
          <cell r="BC449" t="str">
            <v>-</v>
          </cell>
          <cell r="BD449" t="str">
            <v>365</v>
          </cell>
          <cell r="BE449" t="str">
            <v>1</v>
          </cell>
          <cell r="BF449">
            <v>10</v>
          </cell>
          <cell r="BG449" t="str">
            <v>Bulk</v>
          </cell>
          <cell r="BH449" t="str">
            <v>-</v>
          </cell>
          <cell r="BI449" t="str">
            <v>-</v>
          </cell>
          <cell r="BJ449" t="str">
            <v>-</v>
          </cell>
          <cell r="BK449" t="str">
            <v>-</v>
          </cell>
          <cell r="BL449" t="str">
            <v>-</v>
          </cell>
          <cell r="BM449" t="str">
            <v>-</v>
          </cell>
          <cell r="BN449" t="str">
            <v>-</v>
          </cell>
          <cell r="BO449" t="str">
            <v>-</v>
          </cell>
          <cell r="BP449" t="str">
            <v>Deleted Fall 23</v>
          </cell>
        </row>
        <row r="450">
          <cell r="B450">
            <v>10000032568</v>
          </cell>
          <cell r="C450" t="str">
            <v>AdvancePierre™</v>
          </cell>
          <cell r="D450" t="str">
            <v>-</v>
          </cell>
          <cell r="E450">
            <v>130</v>
          </cell>
          <cell r="F450" t="str">
            <v>AdvancePierre™ Flame Grilled Beef Pattie, 2.0 oz.</v>
          </cell>
          <cell r="G450" t="str">
            <v>New York Sourced Beef Burger, 2.0 oz.</v>
          </cell>
          <cell r="H450" t="str">
            <v>-</v>
          </cell>
          <cell r="I450" t="str">
            <v>-</v>
          </cell>
          <cell r="J450" t="str">
            <v/>
          </cell>
          <cell r="K450">
            <v>21.25</v>
          </cell>
          <cell r="L450">
            <v>170</v>
          </cell>
          <cell r="M450" t="str">
            <v>1 piece</v>
          </cell>
          <cell r="N450">
            <v>2</v>
          </cell>
          <cell r="O450" t="str">
            <v>-</v>
          </cell>
          <cell r="P450" t="str">
            <v>-</v>
          </cell>
          <cell r="Q450" t="str">
            <v>140</v>
          </cell>
          <cell r="R450" t="str">
            <v>11</v>
          </cell>
          <cell r="S450" t="str">
            <v>4</v>
          </cell>
          <cell r="T450" t="str">
            <v>105</v>
          </cell>
          <cell r="U450" t="str">
            <v>0</v>
          </cell>
          <cell r="V450" t="str">
            <v>10</v>
          </cell>
          <cell r="W450" t="str">
            <v>100</v>
          </cell>
          <cell r="X450" t="str">
            <v>0</v>
          </cell>
          <cell r="Y450" t="str">
            <v>40</v>
          </cell>
          <cell r="Z450" t="str">
            <v>0</v>
          </cell>
          <cell r="AA450" t="str">
            <v>0</v>
          </cell>
          <cell r="AB450" t="str">
            <v>Yes</v>
          </cell>
          <cell r="AC450" t="str">
            <v>-</v>
          </cell>
          <cell r="AE450" t="str">
            <v>-</v>
          </cell>
          <cell r="AF450" t="str">
            <v>-</v>
          </cell>
          <cell r="AG450" t="str">
            <v>-</v>
          </cell>
          <cell r="AH450" t="str">
            <v>-</v>
          </cell>
          <cell r="AI450" t="str">
            <v>-</v>
          </cell>
          <cell r="AK450" t="str">
            <v>-</v>
          </cell>
          <cell r="AL450" t="str">
            <v>-</v>
          </cell>
          <cell r="AM450" t="str">
            <v>CL</v>
          </cell>
          <cell r="AN450" t="str">
            <v>-</v>
          </cell>
          <cell r="AO450" t="str">
            <v>-</v>
          </cell>
          <cell r="AP450" t="str">
            <v>-</v>
          </cell>
          <cell r="AQ450" t="str">
            <v>Yes</v>
          </cell>
          <cell r="AR450" t="str">
            <v>Yes</v>
          </cell>
          <cell r="AS450" t="str">
            <v>Yes</v>
          </cell>
          <cell r="AT450" t="str">
            <v>No</v>
          </cell>
          <cell r="AU450" t="str">
            <v>-</v>
          </cell>
          <cell r="AV450" t="str">
            <v>-</v>
          </cell>
          <cell r="AW450" t="str">
            <v>-</v>
          </cell>
          <cell r="AX450" t="str">
            <v>-</v>
          </cell>
          <cell r="AY450" t="str">
            <v>-</v>
          </cell>
          <cell r="AZ450" t="str">
            <v>-</v>
          </cell>
          <cell r="BA450" t="str">
            <v>-</v>
          </cell>
          <cell r="BB450" t="str">
            <v>-</v>
          </cell>
          <cell r="BC450" t="str">
            <v>-</v>
          </cell>
          <cell r="BD450" t="str">
            <v>365</v>
          </cell>
          <cell r="BE450" t="str">
            <v>1</v>
          </cell>
          <cell r="BF450">
            <v>21.25</v>
          </cell>
          <cell r="BG450" t="str">
            <v>Bulk</v>
          </cell>
          <cell r="BH450" t="str">
            <v>-</v>
          </cell>
          <cell r="BI450" t="str">
            <v>-</v>
          </cell>
          <cell r="BJ450" t="str">
            <v>-</v>
          </cell>
          <cell r="BK450" t="str">
            <v>-</v>
          </cell>
          <cell r="BL450" t="str">
            <v>-</v>
          </cell>
          <cell r="BM450" t="str">
            <v>-</v>
          </cell>
          <cell r="BN450" t="str">
            <v>-</v>
          </cell>
          <cell r="BO450" t="str">
            <v>-</v>
          </cell>
          <cell r="BP450" t="str">
            <v>Deleted Spring 21</v>
          </cell>
        </row>
        <row r="451">
          <cell r="B451">
            <v>10336070928</v>
          </cell>
          <cell r="C451" t="str">
            <v>Tyson®</v>
          </cell>
          <cell r="D451" t="str">
            <v>-</v>
          </cell>
          <cell r="E451">
            <v>130</v>
          </cell>
          <cell r="F451" t="str">
            <v>Tyson® IW Breaded Chicken Mini Twin Sandwiches, 5.33 oz.</v>
          </cell>
          <cell r="G451" t="str">
            <v>IW Breaded Chicken Mini Twin Sandwiches, 5.33 oz.</v>
          </cell>
          <cell r="H451" t="str">
            <v>WG</v>
          </cell>
          <cell r="I451" t="str">
            <v>W/D</v>
          </cell>
          <cell r="J451" t="str">
            <v>100103 W/D</v>
          </cell>
          <cell r="K451">
            <v>27</v>
          </cell>
          <cell r="L451">
            <v>80</v>
          </cell>
          <cell r="M451" t="str">
            <v>2 Mini Sandwiches</v>
          </cell>
          <cell r="N451">
            <v>2</v>
          </cell>
          <cell r="O451">
            <v>2.5</v>
          </cell>
          <cell r="P451" t="str">
            <v>-</v>
          </cell>
          <cell r="Q451" t="str">
            <v>350</v>
          </cell>
          <cell r="R451" t="str">
            <v>11</v>
          </cell>
          <cell r="S451" t="str">
            <v>2</v>
          </cell>
          <cell r="T451" t="str">
            <v>580</v>
          </cell>
          <cell r="U451" t="str">
            <v>45</v>
          </cell>
          <cell r="V451" t="str">
            <v>19</v>
          </cell>
          <cell r="W451" t="str">
            <v>0</v>
          </cell>
          <cell r="X451" t="str">
            <v>0</v>
          </cell>
          <cell r="Y451" t="str">
            <v>6</v>
          </cell>
          <cell r="Z451" t="str">
            <v>7</v>
          </cell>
          <cell r="AA451" t="str">
            <v/>
          </cell>
          <cell r="AB451" t="str">
            <v>-</v>
          </cell>
          <cell r="AC451" t="str">
            <v>-</v>
          </cell>
          <cell r="AE451" t="str">
            <v>-</v>
          </cell>
          <cell r="AF451" t="str">
            <v>CSC</v>
          </cell>
          <cell r="AG451" t="str">
            <v>CSC</v>
          </cell>
          <cell r="AH451" t="str">
            <v>CSC</v>
          </cell>
          <cell r="AI451" t="str">
            <v>-</v>
          </cell>
          <cell r="AJ451" t="str">
            <v>CSC</v>
          </cell>
          <cell r="AK451">
            <v>40</v>
          </cell>
          <cell r="AL451">
            <v>0</v>
          </cell>
          <cell r="AM451" t="str">
            <v>SUB</v>
          </cell>
          <cell r="AN451" t="str">
            <v>-</v>
          </cell>
          <cell r="AO451" t="str">
            <v>-</v>
          </cell>
          <cell r="AP451" t="str">
            <v>-</v>
          </cell>
          <cell r="AQ451" t="str">
            <v>Yes</v>
          </cell>
          <cell r="AR451" t="str">
            <v>-</v>
          </cell>
          <cell r="AS451" t="str">
            <v>-</v>
          </cell>
          <cell r="AT451" t="str">
            <v>Pending</v>
          </cell>
          <cell r="AU451" t="str">
            <v>-</v>
          </cell>
          <cell r="AV451" t="str">
            <v>Yes</v>
          </cell>
          <cell r="AW451" t="str">
            <v>-</v>
          </cell>
          <cell r="AX451" t="str">
            <v>-</v>
          </cell>
          <cell r="AY451" t="str">
            <v>Yes</v>
          </cell>
          <cell r="AZ451" t="str">
            <v>-</v>
          </cell>
          <cell r="BA451" t="str">
            <v>-</v>
          </cell>
          <cell r="BB451" t="str">
            <v>-</v>
          </cell>
          <cell r="BC451" t="str">
            <v>-</v>
          </cell>
          <cell r="BD451" t="str">
            <v>365</v>
          </cell>
          <cell r="BE451" t="str">
            <v>80</v>
          </cell>
          <cell r="BF451">
            <v>0.33750000000000002</v>
          </cell>
          <cell r="BG451" t="str">
            <v>IW</v>
          </cell>
          <cell r="BH451" t="str">
            <v>Yes</v>
          </cell>
          <cell r="BI451" t="str">
            <v>Yes</v>
          </cell>
          <cell r="BJ451" t="str">
            <v>-</v>
          </cell>
          <cell r="BK451" t="str">
            <v>Yes</v>
          </cell>
          <cell r="BL451" t="str">
            <v>-</v>
          </cell>
          <cell r="BM451" t="str">
            <v>-</v>
          </cell>
          <cell r="BN451" t="str">
            <v>Yes</v>
          </cell>
          <cell r="BO451" t="str">
            <v>Yes</v>
          </cell>
          <cell r="BP451" t="str">
            <v>DNB SY25-26</v>
          </cell>
        </row>
        <row r="452">
          <cell r="B452">
            <v>10000015324</v>
          </cell>
          <cell r="C452" t="str">
            <v>AdvancePierre™</v>
          </cell>
          <cell r="D452" t="str">
            <v>The Pub Steak Brgr Original</v>
          </cell>
          <cell r="E452">
            <v>130</v>
          </cell>
          <cell r="F452" t="str">
            <v>AdvancePierre™ The Pub Steak Burger® Fully Cooked Flame Grilled Beef Steak Burger 2.39 oz</v>
          </cell>
          <cell r="G452" t="str">
            <v>Flame Grilled Beef Burger, 2.4 oz.</v>
          </cell>
          <cell r="H452" t="str">
            <v>-</v>
          </cell>
          <cell r="I452" t="str">
            <v>-</v>
          </cell>
          <cell r="J452" t="str">
            <v/>
          </cell>
          <cell r="K452">
            <v>13.5</v>
          </cell>
          <cell r="L452">
            <v>90</v>
          </cell>
          <cell r="M452" t="str">
            <v>1 piece</v>
          </cell>
          <cell r="N452">
            <v>2.25</v>
          </cell>
          <cell r="O452" t="str">
            <v>-</v>
          </cell>
          <cell r="P452" t="str">
            <v>-</v>
          </cell>
          <cell r="Q452" t="str">
            <v>200</v>
          </cell>
          <cell r="R452" t="str">
            <v>16</v>
          </cell>
          <cell r="S452" t="str">
            <v>7</v>
          </cell>
          <cell r="T452" t="str">
            <v>100</v>
          </cell>
          <cell r="U452" t="str">
            <v>0</v>
          </cell>
          <cell r="V452" t="str">
            <v>12</v>
          </cell>
          <cell r="W452" t="str">
            <v>150</v>
          </cell>
          <cell r="X452" t="str">
            <v>0</v>
          </cell>
          <cell r="Y452" t="str">
            <v>45</v>
          </cell>
          <cell r="Z452" t="str">
            <v>0</v>
          </cell>
          <cell r="AA452" t="str">
            <v>0</v>
          </cell>
          <cell r="AB452" t="str">
            <v>Yes</v>
          </cell>
          <cell r="AC452" t="str">
            <v>-</v>
          </cell>
          <cell r="AE452" t="str">
            <v>-</v>
          </cell>
          <cell r="AF452" t="str">
            <v>-</v>
          </cell>
          <cell r="AG452" t="str">
            <v>-</v>
          </cell>
          <cell r="AH452" t="str">
            <v>-</v>
          </cell>
          <cell r="AI452" t="str">
            <v>-</v>
          </cell>
          <cell r="AK452" t="str">
            <v>-</v>
          </cell>
          <cell r="AL452" t="str">
            <v>-</v>
          </cell>
          <cell r="AM452" t="str">
            <v>CL</v>
          </cell>
          <cell r="AN452" t="str">
            <v>-</v>
          </cell>
          <cell r="AO452" t="str">
            <v>-</v>
          </cell>
          <cell r="AP452" t="str">
            <v>-</v>
          </cell>
          <cell r="AQ452" t="str">
            <v>-</v>
          </cell>
          <cell r="AR452" t="str">
            <v>Yes</v>
          </cell>
          <cell r="AS452" t="str">
            <v>Yes</v>
          </cell>
          <cell r="AT452" t="str">
            <v>No</v>
          </cell>
          <cell r="AU452" t="str">
            <v>-</v>
          </cell>
          <cell r="AV452" t="str">
            <v>-</v>
          </cell>
          <cell r="AW452" t="str">
            <v>-</v>
          </cell>
          <cell r="AX452" t="str">
            <v>-</v>
          </cell>
          <cell r="AY452" t="str">
            <v>-</v>
          </cell>
          <cell r="AZ452" t="str">
            <v>-</v>
          </cell>
          <cell r="BA452" t="str">
            <v>-</v>
          </cell>
          <cell r="BB452" t="str">
            <v>-</v>
          </cell>
          <cell r="BC452" t="str">
            <v>-</v>
          </cell>
          <cell r="BD452" t="str">
            <v>455</v>
          </cell>
          <cell r="BE452" t="str">
            <v>2</v>
          </cell>
          <cell r="BF452">
            <v>6.75</v>
          </cell>
          <cell r="BG452" t="str">
            <v>Bulk</v>
          </cell>
          <cell r="BH452" t="str">
            <v>Yes</v>
          </cell>
          <cell r="BI452" t="str">
            <v>-</v>
          </cell>
          <cell r="BJ452" t="str">
            <v>-</v>
          </cell>
          <cell r="BK452" t="str">
            <v>-</v>
          </cell>
          <cell r="BL452" t="str">
            <v>-</v>
          </cell>
          <cell r="BM452" t="str">
            <v>-</v>
          </cell>
          <cell r="BN452" t="str">
            <v>-</v>
          </cell>
          <cell r="BO452" t="str">
            <v>-</v>
          </cell>
          <cell r="BP452" t="str">
            <v>DNB SY22-23</v>
          </cell>
        </row>
        <row r="453">
          <cell r="B453">
            <v>10000031532</v>
          </cell>
          <cell r="C453" t="str">
            <v>AdvancePierre™</v>
          </cell>
          <cell r="D453" t="str">
            <v>The Pub Steak Brgr Original</v>
          </cell>
          <cell r="E453">
            <v>130</v>
          </cell>
          <cell r="F453" t="str">
            <v>AdvancePierre™ The Pub Steak Burger® Fully Cooked Flamebroiled Beef Steak Burger, 2.39 oz.</v>
          </cell>
          <cell r="G453" t="str">
            <v>Flame Grilled Beef Burger, 2.4 oz.</v>
          </cell>
          <cell r="H453" t="str">
            <v>-</v>
          </cell>
          <cell r="I453" t="str">
            <v>-</v>
          </cell>
          <cell r="J453" t="str">
            <v/>
          </cell>
          <cell r="K453">
            <v>30</v>
          </cell>
          <cell r="L453">
            <v>200</v>
          </cell>
          <cell r="M453" t="str">
            <v>1 piece</v>
          </cell>
          <cell r="N453">
            <v>2.25</v>
          </cell>
          <cell r="O453" t="str">
            <v>-</v>
          </cell>
          <cell r="P453" t="str">
            <v>-</v>
          </cell>
          <cell r="Q453" t="str">
            <v>200</v>
          </cell>
          <cell r="R453" t="str">
            <v>16</v>
          </cell>
          <cell r="S453" t="str">
            <v>7</v>
          </cell>
          <cell r="T453" t="str">
            <v>100</v>
          </cell>
          <cell r="U453" t="str">
            <v>0</v>
          </cell>
          <cell r="V453" t="str">
            <v>12</v>
          </cell>
          <cell r="W453" t="str">
            <v>150</v>
          </cell>
          <cell r="X453" t="str">
            <v>0</v>
          </cell>
          <cell r="Y453" t="str">
            <v>45</v>
          </cell>
          <cell r="Z453" t="str">
            <v>0</v>
          </cell>
          <cell r="AA453" t="str">
            <v>0</v>
          </cell>
          <cell r="AB453" t="str">
            <v>Yes</v>
          </cell>
          <cell r="AC453" t="str">
            <v>-</v>
          </cell>
          <cell r="AE453" t="str">
            <v>-</v>
          </cell>
          <cell r="AF453" t="str">
            <v>-</v>
          </cell>
          <cell r="AG453" t="str">
            <v>-</v>
          </cell>
          <cell r="AH453" t="str">
            <v>-</v>
          </cell>
          <cell r="AI453" t="str">
            <v>-</v>
          </cell>
          <cell r="AK453" t="str">
            <v>-</v>
          </cell>
          <cell r="AL453" t="str">
            <v>-</v>
          </cell>
          <cell r="AM453" t="str">
            <v>CL</v>
          </cell>
          <cell r="AN453">
            <v>10000015924</v>
          </cell>
          <cell r="AO453" t="str">
            <v>-</v>
          </cell>
          <cell r="AP453" t="str">
            <v>-</v>
          </cell>
          <cell r="AQ453" t="str">
            <v>-</v>
          </cell>
          <cell r="AR453" t="str">
            <v>-</v>
          </cell>
          <cell r="AS453" t="str">
            <v>-</v>
          </cell>
          <cell r="AT453" t="str">
            <v>No</v>
          </cell>
          <cell r="AU453" t="str">
            <v>-</v>
          </cell>
          <cell r="AV453" t="str">
            <v>-</v>
          </cell>
          <cell r="AW453" t="str">
            <v>-</v>
          </cell>
          <cell r="AX453" t="str">
            <v>-</v>
          </cell>
          <cell r="AY453" t="str">
            <v>-</v>
          </cell>
          <cell r="AZ453" t="str">
            <v>-</v>
          </cell>
          <cell r="BA453" t="str">
            <v>-</v>
          </cell>
          <cell r="BB453" t="str">
            <v>-</v>
          </cell>
          <cell r="BC453" t="str">
            <v>-</v>
          </cell>
          <cell r="BD453" t="str">
            <v>455</v>
          </cell>
          <cell r="BE453" t="str">
            <v>8</v>
          </cell>
          <cell r="BF453">
            <v>3.75</v>
          </cell>
          <cell r="BG453" t="str">
            <v>Bulk</v>
          </cell>
          <cell r="BH453" t="str">
            <v>Yes</v>
          </cell>
          <cell r="BI453" t="str">
            <v>-</v>
          </cell>
          <cell r="BJ453" t="str">
            <v>-</v>
          </cell>
          <cell r="BK453" t="str">
            <v>-</v>
          </cell>
          <cell r="BL453" t="str">
            <v>-</v>
          </cell>
          <cell r="BM453" t="str">
            <v>-</v>
          </cell>
          <cell r="BN453" t="str">
            <v>-</v>
          </cell>
          <cell r="BO453" t="str">
            <v>-</v>
          </cell>
          <cell r="BP453" t="str">
            <v>DNB SY20-21</v>
          </cell>
        </row>
        <row r="454">
          <cell r="B454">
            <v>10286860928</v>
          </cell>
          <cell r="C454" t="str">
            <v>Tyson®</v>
          </cell>
          <cell r="D454" t="str">
            <v>Mega Minis®</v>
          </cell>
          <cell r="E454">
            <v>130</v>
          </cell>
          <cell r="F454" t="str">
            <v>Tyson Mega Minis® Fully Cooked, Whole Grain Breaded Nashville Hot Made With Whole Muscle Chicken Chunks, 0.45 oz.</v>
          </cell>
          <cell r="G454" t="str">
            <v>Mega Minis® Whole Grain Breaded Nashville Hot MWWM Chunks, 0.45 oz.</v>
          </cell>
          <cell r="H454" t="str">
            <v>WG</v>
          </cell>
          <cell r="I454" t="str">
            <v>White</v>
          </cell>
          <cell r="J454" t="str">
            <v>100103W</v>
          </cell>
          <cell r="K454">
            <v>31.5</v>
          </cell>
          <cell r="L454">
            <v>112</v>
          </cell>
          <cell r="M454" t="str">
            <v>10 pieces</v>
          </cell>
          <cell r="N454">
            <v>2</v>
          </cell>
          <cell r="O454">
            <v>1</v>
          </cell>
          <cell r="P454" t="str">
            <v>-</v>
          </cell>
          <cell r="Q454" t="str">
            <v>240</v>
          </cell>
          <cell r="R454" t="str">
            <v>11</v>
          </cell>
          <cell r="S454" t="str">
            <v>2</v>
          </cell>
          <cell r="T454" t="str">
            <v>600</v>
          </cell>
          <cell r="U454" t="str">
            <v>15</v>
          </cell>
          <cell r="V454" t="str">
            <v>20</v>
          </cell>
          <cell r="W454" t="str">
            <v>100</v>
          </cell>
          <cell r="X454" t="str">
            <v>0</v>
          </cell>
          <cell r="Y454" t="str">
            <v>60</v>
          </cell>
          <cell r="Z454" t="str">
            <v>2</v>
          </cell>
          <cell r="AA454" t="str">
            <v>2</v>
          </cell>
          <cell r="AB454" t="str">
            <v>Yes</v>
          </cell>
          <cell r="AC454" t="str">
            <v>KTKA</v>
          </cell>
          <cell r="AE454" t="str">
            <v>-</v>
          </cell>
          <cell r="AF454" t="str">
            <v>CSC</v>
          </cell>
          <cell r="AG454" t="str">
            <v>CSC</v>
          </cell>
          <cell r="AH454" t="str">
            <v>CSC</v>
          </cell>
          <cell r="AI454" t="str">
            <v>CSC</v>
          </cell>
          <cell r="AJ454" t="str">
            <v>CSC</v>
          </cell>
          <cell r="AK454">
            <v>25</v>
          </cell>
          <cell r="AL454">
            <v>25</v>
          </cell>
          <cell r="AM454" t="str">
            <v>SUB</v>
          </cell>
          <cell r="AN454" t="str">
            <v>-</v>
          </cell>
          <cell r="AO454" t="str">
            <v>-</v>
          </cell>
          <cell r="AP454" t="str">
            <v>-</v>
          </cell>
          <cell r="AQ454" t="str">
            <v>Yes</v>
          </cell>
          <cell r="AR454" t="str">
            <v>Yes</v>
          </cell>
          <cell r="AS454" t="str">
            <v>Yes</v>
          </cell>
          <cell r="AT454" t="str">
            <v>Yes</v>
          </cell>
          <cell r="AU454" t="str">
            <v>-</v>
          </cell>
          <cell r="AV454" t="str">
            <v>-</v>
          </cell>
          <cell r="AW454" t="str">
            <v>-</v>
          </cell>
          <cell r="AX454" t="str">
            <v>-</v>
          </cell>
          <cell r="AY454" t="str">
            <v>Yes</v>
          </cell>
          <cell r="AZ454" t="str">
            <v>Yes</v>
          </cell>
          <cell r="BA454" t="str">
            <v>-</v>
          </cell>
          <cell r="BB454" t="str">
            <v>-</v>
          </cell>
          <cell r="BC454" t="str">
            <v>-</v>
          </cell>
          <cell r="BD454" t="str">
            <v>365</v>
          </cell>
          <cell r="BE454" t="str">
            <v>4</v>
          </cell>
          <cell r="BF454">
            <v>7.875</v>
          </cell>
          <cell r="BG454" t="str">
            <v>Bulk</v>
          </cell>
          <cell r="BH454" t="str">
            <v>Yes</v>
          </cell>
          <cell r="BI454" t="str">
            <v>Yes</v>
          </cell>
          <cell r="BJ454" t="str">
            <v>Yes</v>
          </cell>
          <cell r="BK454" t="str">
            <v>Yes</v>
          </cell>
          <cell r="BL454" t="str">
            <v>Yes</v>
          </cell>
          <cell r="BM454" t="str">
            <v>Yes</v>
          </cell>
          <cell r="BN454" t="str">
            <v>Yes</v>
          </cell>
          <cell r="BO454" t="str">
            <v>Yes</v>
          </cell>
          <cell r="BP454" t="str">
            <v>ACT</v>
          </cell>
        </row>
        <row r="455">
          <cell r="B455">
            <v>10000069341</v>
          </cell>
          <cell r="C455" t="str">
            <v>AdvancePierre™</v>
          </cell>
          <cell r="D455" t="str">
            <v>-</v>
          </cell>
          <cell r="E455">
            <v>130</v>
          </cell>
          <cell r="F455" t="str">
            <v>AdvancePierre™ Flame Grilled Beef Steak Burger, 2 oz.</v>
          </cell>
          <cell r="G455" t="str">
            <v>Flame Grilled Beef Burger, 2 oz.</v>
          </cell>
          <cell r="H455" t="str">
            <v>-</v>
          </cell>
          <cell r="I455" t="str">
            <v>-</v>
          </cell>
          <cell r="J455" t="str">
            <v/>
          </cell>
          <cell r="K455">
            <v>25</v>
          </cell>
          <cell r="L455">
            <v>200</v>
          </cell>
          <cell r="M455" t="str">
            <v>1 piece</v>
          </cell>
          <cell r="N455">
            <v>2</v>
          </cell>
          <cell r="O455" t="str">
            <v>-</v>
          </cell>
          <cell r="P455" t="str">
            <v>-</v>
          </cell>
          <cell r="Q455" t="str">
            <v>120</v>
          </cell>
          <cell r="R455" t="str">
            <v>8</v>
          </cell>
          <cell r="S455" t="str">
            <v>3.5</v>
          </cell>
          <cell r="T455" t="str">
            <v>100</v>
          </cell>
          <cell r="U455" t="str">
            <v>0</v>
          </cell>
          <cell r="V455" t="str">
            <v>10</v>
          </cell>
          <cell r="W455" t="str">
            <v>80</v>
          </cell>
          <cell r="X455" t="str">
            <v>0.5</v>
          </cell>
          <cell r="Y455" t="str">
            <v>40</v>
          </cell>
          <cell r="Z455" t="str">
            <v>0</v>
          </cell>
          <cell r="AA455" t="str">
            <v>0</v>
          </cell>
          <cell r="AB455" t="str">
            <v>Yes</v>
          </cell>
          <cell r="AC455" t="str">
            <v>-</v>
          </cell>
          <cell r="AE455" t="str">
            <v>-</v>
          </cell>
          <cell r="AF455" t="str">
            <v>-</v>
          </cell>
          <cell r="AG455" t="str">
            <v>-</v>
          </cell>
          <cell r="AH455" t="str">
            <v>-</v>
          </cell>
          <cell r="AI455" t="str">
            <v>-</v>
          </cell>
          <cell r="AK455" t="str">
            <v>-</v>
          </cell>
          <cell r="AL455" t="str">
            <v>-</v>
          </cell>
          <cell r="AM455" t="str">
            <v>CY</v>
          </cell>
          <cell r="AN455" t="str">
            <v>-</v>
          </cell>
          <cell r="AO455" t="str">
            <v>-</v>
          </cell>
          <cell r="AP455" t="str">
            <v>-</v>
          </cell>
          <cell r="AQ455" t="str">
            <v>-</v>
          </cell>
          <cell r="AR455" t="str">
            <v>-</v>
          </cell>
          <cell r="AS455" t="str">
            <v>-</v>
          </cell>
          <cell r="AT455" t="str">
            <v>Yes</v>
          </cell>
          <cell r="AU455" t="str">
            <v>-</v>
          </cell>
          <cell r="AV455" t="str">
            <v>-</v>
          </cell>
          <cell r="AW455" t="str">
            <v>-</v>
          </cell>
          <cell r="AX455" t="str">
            <v>-</v>
          </cell>
          <cell r="AY455" t="str">
            <v>-</v>
          </cell>
          <cell r="AZ455" t="str">
            <v>-</v>
          </cell>
          <cell r="BA455" t="str">
            <v>-</v>
          </cell>
          <cell r="BB455" t="str">
            <v>-</v>
          </cell>
          <cell r="BC455" t="str">
            <v>-</v>
          </cell>
          <cell r="BD455" t="str">
            <v>365</v>
          </cell>
          <cell r="BE455" t="str">
            <v>1</v>
          </cell>
          <cell r="BF455">
            <v>25</v>
          </cell>
          <cell r="BG455" t="str">
            <v>Bulk</v>
          </cell>
          <cell r="BH455" t="str">
            <v>-</v>
          </cell>
          <cell r="BI455" t="str">
            <v>-</v>
          </cell>
          <cell r="BJ455" t="str">
            <v>-</v>
          </cell>
          <cell r="BK455" t="str">
            <v>-</v>
          </cell>
          <cell r="BL455" t="str">
            <v>-</v>
          </cell>
          <cell r="BM455" t="str">
            <v>-</v>
          </cell>
          <cell r="BN455" t="str">
            <v>-</v>
          </cell>
          <cell r="BO455" t="str">
            <v>-</v>
          </cell>
          <cell r="BP455" t="str">
            <v>DNB SY21-22</v>
          </cell>
        </row>
        <row r="456">
          <cell r="B456">
            <v>10000069150</v>
          </cell>
          <cell r="C456" t="str">
            <v>AdvancePierre™</v>
          </cell>
          <cell r="D456" t="str">
            <v>-</v>
          </cell>
          <cell r="E456">
            <v>130</v>
          </cell>
          <cell r="F456" t="str">
            <v>Advance Pierre™ Fully Cooked Beef Burger</v>
          </cell>
          <cell r="G456" t="str">
            <v>NYBOE Fully Cooked Beef Burger</v>
          </cell>
          <cell r="J456" t="str">
            <v/>
          </cell>
          <cell r="K456">
            <v>21.25</v>
          </cell>
          <cell r="L456">
            <v>170</v>
          </cell>
          <cell r="M456" t="str">
            <v>1 Piece</v>
          </cell>
          <cell r="N456">
            <v>2</v>
          </cell>
          <cell r="O456" t="str">
            <v>-</v>
          </cell>
          <cell r="P456" t="str">
            <v>-</v>
          </cell>
          <cell r="Q456" t="str">
            <v>120</v>
          </cell>
          <cell r="R456" t="str">
            <v>8</v>
          </cell>
          <cell r="S456" t="str">
            <v>3.5</v>
          </cell>
          <cell r="T456" t="str">
            <v>100</v>
          </cell>
          <cell r="U456" t="str">
            <v>0</v>
          </cell>
          <cell r="V456" t="str">
            <v>10</v>
          </cell>
          <cell r="W456" t="str">
            <v>80</v>
          </cell>
          <cell r="X456" t="str">
            <v>0.5</v>
          </cell>
          <cell r="Y456" t="str">
            <v>40</v>
          </cell>
          <cell r="Z456" t="str">
            <v>0</v>
          </cell>
          <cell r="AA456" t="str">
            <v>0</v>
          </cell>
          <cell r="AB456" t="str">
            <v>Yes</v>
          </cell>
          <cell r="AH456" t="str">
            <v>-</v>
          </cell>
          <cell r="AI456" t="str">
            <v>-</v>
          </cell>
          <cell r="AK456" t="str">
            <v>-</v>
          </cell>
          <cell r="AL456" t="str">
            <v>-</v>
          </cell>
          <cell r="AM456" t="str">
            <v>CY</v>
          </cell>
          <cell r="AN456" t="str">
            <v>-</v>
          </cell>
          <cell r="AQ456" t="str">
            <v>-</v>
          </cell>
          <cell r="AR456" t="str">
            <v>-</v>
          </cell>
          <cell r="AS456" t="str">
            <v>-</v>
          </cell>
          <cell r="AT456" t="str">
            <v>Yes</v>
          </cell>
          <cell r="BC456" t="str">
            <v>-</v>
          </cell>
          <cell r="BD456" t="str">
            <v>365</v>
          </cell>
          <cell r="BE456" t="str">
            <v>1</v>
          </cell>
          <cell r="BF456">
            <v>21.25</v>
          </cell>
          <cell r="BG456">
            <v>0</v>
          </cell>
          <cell r="BJ456" t="str">
            <v>-</v>
          </cell>
          <cell r="BK456" t="str">
            <v>-</v>
          </cell>
          <cell r="BL456" t="str">
            <v>-</v>
          </cell>
          <cell r="BM456" t="str">
            <v>-</v>
          </cell>
          <cell r="BN456" t="str">
            <v>-</v>
          </cell>
          <cell r="BO456" t="str">
            <v>-</v>
          </cell>
          <cell r="BP456" t="str">
            <v>DFIN</v>
          </cell>
        </row>
        <row r="457">
          <cell r="B457">
            <v>10000028322</v>
          </cell>
          <cell r="C457" t="str">
            <v>State Fair®</v>
          </cell>
          <cell r="D457" t="str">
            <v>-</v>
          </cell>
          <cell r="E457">
            <v>130</v>
          </cell>
          <cell r="F457" t="str">
            <v>State Fair® Whole Grain Turkey Corn Dogs, 4 oz.</v>
          </cell>
          <cell r="G457" t="str">
            <v>Turkey Corn Dogs, 4.0 oz.</v>
          </cell>
          <cell r="H457" t="str">
            <v>WG</v>
          </cell>
          <cell r="I457" t="str">
            <v>-</v>
          </cell>
          <cell r="J457" t="str">
            <v/>
          </cell>
          <cell r="K457">
            <v>12</v>
          </cell>
          <cell r="L457">
            <v>48</v>
          </cell>
          <cell r="M457" t="str">
            <v>1 piece</v>
          </cell>
          <cell r="N457">
            <v>2</v>
          </cell>
          <cell r="O457">
            <v>2</v>
          </cell>
          <cell r="P457" t="str">
            <v>-</v>
          </cell>
          <cell r="Q457" t="str">
            <v>280</v>
          </cell>
          <cell r="R457" t="str">
            <v>14</v>
          </cell>
          <cell r="S457" t="str">
            <v>3.5</v>
          </cell>
          <cell r="T457" t="str">
            <v>620</v>
          </cell>
          <cell r="U457" t="str">
            <v>28</v>
          </cell>
          <cell r="V457" t="str">
            <v>9</v>
          </cell>
          <cell r="W457" t="str">
            <v>130</v>
          </cell>
          <cell r="X457" t="str">
            <v>0</v>
          </cell>
          <cell r="Y457" t="str">
            <v>45</v>
          </cell>
          <cell r="Z457" t="str">
            <v>1</v>
          </cell>
          <cell r="AA457" t="str">
            <v>9</v>
          </cell>
          <cell r="AB457" t="str">
            <v>Yes</v>
          </cell>
          <cell r="AC457" t="str">
            <v>-</v>
          </cell>
          <cell r="AE457" t="str">
            <v>-</v>
          </cell>
          <cell r="AF457" t="str">
            <v>-</v>
          </cell>
          <cell r="AG457" t="str">
            <v>-</v>
          </cell>
          <cell r="AH457" t="str">
            <v>-</v>
          </cell>
          <cell r="AI457" t="str">
            <v>-</v>
          </cell>
          <cell r="AJ457" t="str">
            <v>-</v>
          </cell>
          <cell r="AK457" t="str">
            <v>-</v>
          </cell>
          <cell r="AL457" t="str">
            <v>X</v>
          </cell>
          <cell r="AM457" t="str">
            <v>CL</v>
          </cell>
          <cell r="AN457" t="str">
            <v>-</v>
          </cell>
          <cell r="AO457" t="str">
            <v>-</v>
          </cell>
          <cell r="AP457" t="str">
            <v>-</v>
          </cell>
          <cell r="AQ457" t="str">
            <v>-</v>
          </cell>
          <cell r="AR457" t="str">
            <v>-</v>
          </cell>
          <cell r="AS457" t="str">
            <v>-</v>
          </cell>
          <cell r="AT457" t="str">
            <v>Yes - 41.49% TKY + 16.3% Water + 15% (96311908) + 9% (96009272(</v>
          </cell>
          <cell r="AU457" t="str">
            <v>-</v>
          </cell>
          <cell r="AV457" t="str">
            <v>Yes</v>
          </cell>
          <cell r="AW457" t="str">
            <v>Yes</v>
          </cell>
          <cell r="AX457" t="str">
            <v>Yes</v>
          </cell>
          <cell r="AY457" t="str">
            <v>Yes</v>
          </cell>
          <cell r="AZ457" t="str">
            <v>Yes</v>
          </cell>
          <cell r="BA457" t="str">
            <v>-</v>
          </cell>
          <cell r="BB457" t="str">
            <v>-</v>
          </cell>
          <cell r="BC457" t="str">
            <v>-</v>
          </cell>
          <cell r="BD457" t="str">
            <v>270</v>
          </cell>
          <cell r="BE457" t="str">
            <v>48</v>
          </cell>
          <cell r="BF457">
            <v>0.25</v>
          </cell>
          <cell r="BG457" t="str">
            <v>Bulk</v>
          </cell>
          <cell r="BH457" t="str">
            <v>-</v>
          </cell>
          <cell r="BI457" t="str">
            <v>Yes</v>
          </cell>
          <cell r="BJ457" t="str">
            <v>Yes</v>
          </cell>
          <cell r="BK457" t="str">
            <v>Yes</v>
          </cell>
          <cell r="BL457" t="str">
            <v>-</v>
          </cell>
          <cell r="BM457" t="str">
            <v>-</v>
          </cell>
          <cell r="BN457" t="str">
            <v>Yes</v>
          </cell>
          <cell r="BO457" t="str">
            <v>Yes</v>
          </cell>
          <cell r="BP457" t="str">
            <v>ACT</v>
          </cell>
        </row>
        <row r="458">
          <cell r="B458">
            <v>10000038479</v>
          </cell>
          <cell r="C458" t="str">
            <v>Tyson®</v>
          </cell>
          <cell r="D458" t="str">
            <v>-</v>
          </cell>
          <cell r="E458">
            <v>130</v>
          </cell>
          <cell r="F458" t="str">
            <v>Tyson® Fully Cooked, Whole Grain Breaded Nashville Hot MWWM Tenders, 1.55 oz.</v>
          </cell>
          <cell r="G458" t="str">
            <v>Whole Grain Breaded Nashville Hot MWWM Tenders, 1.55 oz.</v>
          </cell>
          <cell r="H458" t="str">
            <v>WG</v>
          </cell>
          <cell r="I458" t="str">
            <v>White</v>
          </cell>
          <cell r="J458" t="str">
            <v>100103W</v>
          </cell>
          <cell r="K458">
            <v>30.6</v>
          </cell>
          <cell r="L458">
            <v>105</v>
          </cell>
          <cell r="M458" t="str">
            <v>3 Pieces</v>
          </cell>
          <cell r="N458">
            <v>2</v>
          </cell>
          <cell r="O458">
            <v>1</v>
          </cell>
          <cell r="P458" t="str">
            <v>-</v>
          </cell>
          <cell r="Q458" t="str">
            <v>250</v>
          </cell>
          <cell r="R458" t="str">
            <v>11</v>
          </cell>
          <cell r="S458" t="str">
            <v>2</v>
          </cell>
          <cell r="T458" t="str">
            <v>620</v>
          </cell>
          <cell r="U458" t="str">
            <v>16</v>
          </cell>
          <cell r="V458" t="str">
            <v>20</v>
          </cell>
          <cell r="W458" t="str">
            <v>0</v>
          </cell>
          <cell r="X458" t="str">
            <v>0</v>
          </cell>
          <cell r="Y458" t="str">
            <v>2</v>
          </cell>
          <cell r="Z458" t="str">
            <v>2</v>
          </cell>
          <cell r="AA458" t="str">
            <v/>
          </cell>
          <cell r="AB458" t="str">
            <v>Yes</v>
          </cell>
          <cell r="AC458" t="str">
            <v>KTKA</v>
          </cell>
          <cell r="AE458" t="str">
            <v>-</v>
          </cell>
          <cell r="AF458" t="str">
            <v>-</v>
          </cell>
          <cell r="AG458" t="str">
            <v>CSC</v>
          </cell>
          <cell r="AH458" t="str">
            <v>CSC</v>
          </cell>
          <cell r="AI458" t="str">
            <v>CSC</v>
          </cell>
          <cell r="AJ458" t="str">
            <v>CSC</v>
          </cell>
          <cell r="AK458">
            <v>25</v>
          </cell>
          <cell r="AL458">
            <v>25</v>
          </cell>
          <cell r="AM458" t="str">
            <v>SUB</v>
          </cell>
          <cell r="AN458" t="str">
            <v>-</v>
          </cell>
          <cell r="AO458" t="str">
            <v>-</v>
          </cell>
          <cell r="AP458" t="str">
            <v>-</v>
          </cell>
          <cell r="AQ458" t="str">
            <v>Yes</v>
          </cell>
          <cell r="AR458" t="str">
            <v>Yes</v>
          </cell>
          <cell r="AS458" t="str">
            <v>Yes</v>
          </cell>
          <cell r="AT458" t="str">
            <v>Yes</v>
          </cell>
          <cell r="AU458" t="str">
            <v>-</v>
          </cell>
          <cell r="AV458" t="str">
            <v>-</v>
          </cell>
          <cell r="AW458" t="str">
            <v>-</v>
          </cell>
          <cell r="AX458" t="str">
            <v>-</v>
          </cell>
          <cell r="AY458" t="str">
            <v>Yes</v>
          </cell>
          <cell r="AZ458" t="str">
            <v>Yes</v>
          </cell>
          <cell r="BA458" t="str">
            <v>-</v>
          </cell>
          <cell r="BB458" t="str">
            <v>-</v>
          </cell>
          <cell r="BC458" t="str">
            <v>-</v>
          </cell>
          <cell r="BD458" t="str">
            <v>365</v>
          </cell>
          <cell r="BE458" t="str">
            <v>6</v>
          </cell>
          <cell r="BF458">
            <v>5.1000000000000005</v>
          </cell>
          <cell r="BG458" t="str">
            <v>Bulk</v>
          </cell>
          <cell r="BH458" t="str">
            <v>Yes</v>
          </cell>
          <cell r="BI458" t="str">
            <v>Yes</v>
          </cell>
          <cell r="BJ458" t="str">
            <v>-</v>
          </cell>
          <cell r="BK458" t="str">
            <v>-</v>
          </cell>
          <cell r="BL458" t="str">
            <v>Yes</v>
          </cell>
          <cell r="BM458" t="str">
            <v>Yes</v>
          </cell>
          <cell r="BN458" t="str">
            <v>Yes</v>
          </cell>
          <cell r="BO458" t="str">
            <v>Yes</v>
          </cell>
          <cell r="BP458" t="str">
            <v>ACT</v>
          </cell>
        </row>
        <row r="459">
          <cell r="B459">
            <v>10000068108</v>
          </cell>
          <cell r="C459" t="str">
            <v>Pierre®</v>
          </cell>
          <cell r="D459" t="str">
            <v>-</v>
          </cell>
          <cell r="E459">
            <v>130</v>
          </cell>
          <cell r="F459" t="str">
            <v>-</v>
          </cell>
          <cell r="G459" t="str">
            <v>Whole Grain Biscuit, 2.1 oz.</v>
          </cell>
          <cell r="H459" t="str">
            <v>WG</v>
          </cell>
          <cell r="I459" t="str">
            <v>-</v>
          </cell>
          <cell r="J459" t="str">
            <v/>
          </cell>
          <cell r="K459">
            <v>13.125</v>
          </cell>
          <cell r="L459">
            <v>100</v>
          </cell>
          <cell r="M459" t="str">
            <v>1 piece</v>
          </cell>
          <cell r="N459" t="str">
            <v>-</v>
          </cell>
          <cell r="O459">
            <v>2</v>
          </cell>
          <cell r="P459" t="str">
            <v>-</v>
          </cell>
          <cell r="Q459" t="str">
            <v>-</v>
          </cell>
          <cell r="R459" t="str">
            <v>-</v>
          </cell>
          <cell r="S459" t="str">
            <v>-</v>
          </cell>
          <cell r="T459" t="str">
            <v>-</v>
          </cell>
          <cell r="U459" t="str">
            <v>-</v>
          </cell>
          <cell r="V459" t="str">
            <v>-</v>
          </cell>
          <cell r="W459" t="str">
            <v>-</v>
          </cell>
          <cell r="X459" t="str">
            <v>-</v>
          </cell>
          <cell r="Y459" t="str">
            <v>-</v>
          </cell>
          <cell r="Z459" t="str">
            <v>-</v>
          </cell>
          <cell r="AA459" t="str">
            <v>-</v>
          </cell>
          <cell r="AB459" t="str">
            <v>-</v>
          </cell>
          <cell r="AC459" t="str">
            <v>-</v>
          </cell>
          <cell r="AE459" t="str">
            <v>-</v>
          </cell>
          <cell r="AF459" t="str">
            <v>-</v>
          </cell>
          <cell r="AG459" t="str">
            <v>-</v>
          </cell>
          <cell r="AH459" t="str">
            <v>-</v>
          </cell>
          <cell r="AI459" t="str">
            <v>-</v>
          </cell>
          <cell r="AK459" t="str">
            <v>-</v>
          </cell>
          <cell r="AL459" t="str">
            <v>-</v>
          </cell>
          <cell r="AM459" t="str">
            <v>CL</v>
          </cell>
          <cell r="AN459" t="str">
            <v>-</v>
          </cell>
          <cell r="AO459" t="str">
            <v>-</v>
          </cell>
          <cell r="AP459" t="str">
            <v>-</v>
          </cell>
          <cell r="AQ459" t="str">
            <v>-</v>
          </cell>
          <cell r="AR459" t="str">
            <v>-</v>
          </cell>
          <cell r="AS459" t="str">
            <v>-</v>
          </cell>
          <cell r="AT459" t="str">
            <v>No</v>
          </cell>
          <cell r="AU459" t="str">
            <v>-</v>
          </cell>
          <cell r="AV459" t="str">
            <v>-</v>
          </cell>
          <cell r="AW459" t="str">
            <v>-</v>
          </cell>
          <cell r="AX459" t="str">
            <v>Yes</v>
          </cell>
          <cell r="AY459" t="str">
            <v>Yes</v>
          </cell>
          <cell r="AZ459" t="str">
            <v>-</v>
          </cell>
          <cell r="BA459" t="str">
            <v>-</v>
          </cell>
          <cell r="BB459" t="str">
            <v>-</v>
          </cell>
          <cell r="BC459" t="str">
            <v>-</v>
          </cell>
          <cell r="BD459" t="str">
            <v>-</v>
          </cell>
          <cell r="BE459" t="str">
            <v>-</v>
          </cell>
          <cell r="BF459" t="str">
            <v/>
          </cell>
          <cell r="BG459" t="str">
            <v>Bulk</v>
          </cell>
          <cell r="BH459" t="str">
            <v>-</v>
          </cell>
          <cell r="BI459" t="str">
            <v>-</v>
          </cell>
          <cell r="BJ459" t="str">
            <v>-</v>
          </cell>
          <cell r="BK459" t="str">
            <v>-</v>
          </cell>
          <cell r="BL459" t="str">
            <v>-</v>
          </cell>
          <cell r="BM459" t="str">
            <v>-</v>
          </cell>
          <cell r="BN459" t="str">
            <v>-</v>
          </cell>
          <cell r="BO459" t="str">
            <v>-</v>
          </cell>
          <cell r="BP459" t="str">
            <v>DFIN</v>
          </cell>
        </row>
        <row r="460">
          <cell r="B460">
            <v>10000068231</v>
          </cell>
          <cell r="C460" t="str">
            <v>AdvancePierre™</v>
          </cell>
          <cell r="D460" t="str">
            <v>-</v>
          </cell>
          <cell r="E460" t="str">
            <v>-</v>
          </cell>
          <cell r="F460" t="str">
            <v>-</v>
          </cell>
          <cell r="G460" t="str">
            <v>NYC CK BF BGR 3.00oz, 3oz.</v>
          </cell>
          <cell r="H460" t="str">
            <v>-</v>
          </cell>
          <cell r="I460" t="str">
            <v>-</v>
          </cell>
          <cell r="J460" t="str">
            <v/>
          </cell>
          <cell r="K460">
            <v>20.25</v>
          </cell>
          <cell r="L460">
            <v>108</v>
          </cell>
          <cell r="M460" t="str">
            <v>1 piece</v>
          </cell>
          <cell r="N460">
            <v>3</v>
          </cell>
          <cell r="O460" t="str">
            <v>-</v>
          </cell>
          <cell r="P460" t="str">
            <v>-</v>
          </cell>
          <cell r="Q460" t="str">
            <v>-</v>
          </cell>
          <cell r="R460" t="str">
            <v>-</v>
          </cell>
          <cell r="S460" t="str">
            <v>-</v>
          </cell>
          <cell r="T460" t="str">
            <v>-</v>
          </cell>
          <cell r="U460" t="str">
            <v>-</v>
          </cell>
          <cell r="V460" t="str">
            <v>-</v>
          </cell>
          <cell r="W460" t="str">
            <v>-</v>
          </cell>
          <cell r="X460" t="str">
            <v>-</v>
          </cell>
          <cell r="Y460" t="str">
            <v>-</v>
          </cell>
          <cell r="Z460" t="str">
            <v>-</v>
          </cell>
          <cell r="AA460" t="str">
            <v>-</v>
          </cell>
          <cell r="AB460" t="str">
            <v>-</v>
          </cell>
          <cell r="AC460" t="str">
            <v>-</v>
          </cell>
          <cell r="AE460" t="str">
            <v>-</v>
          </cell>
          <cell r="AF460" t="str">
            <v>-</v>
          </cell>
          <cell r="AG460" t="str">
            <v>-</v>
          </cell>
          <cell r="AH460" t="str">
            <v>-</v>
          </cell>
          <cell r="AI460" t="str">
            <v>-</v>
          </cell>
          <cell r="AK460" t="str">
            <v>-</v>
          </cell>
          <cell r="AL460" t="str">
            <v>-</v>
          </cell>
          <cell r="AM460" t="str">
            <v>CL</v>
          </cell>
          <cell r="AN460" t="str">
            <v>-</v>
          </cell>
          <cell r="AO460" t="str">
            <v>-</v>
          </cell>
          <cell r="AP460" t="str">
            <v>-</v>
          </cell>
          <cell r="AQ460" t="str">
            <v>-</v>
          </cell>
          <cell r="AR460" t="str">
            <v>-</v>
          </cell>
          <cell r="AS460" t="str">
            <v>-</v>
          </cell>
          <cell r="AT460" t="str">
            <v>No</v>
          </cell>
          <cell r="AU460" t="str">
            <v>-</v>
          </cell>
          <cell r="AV460" t="str">
            <v>-</v>
          </cell>
          <cell r="AW460" t="str">
            <v>-</v>
          </cell>
          <cell r="AX460" t="str">
            <v>-</v>
          </cell>
          <cell r="AY460" t="str">
            <v>-</v>
          </cell>
          <cell r="AZ460" t="str">
            <v>-</v>
          </cell>
          <cell r="BA460" t="str">
            <v>-</v>
          </cell>
          <cell r="BB460" t="str">
            <v>-</v>
          </cell>
          <cell r="BC460" t="str">
            <v>-</v>
          </cell>
          <cell r="BD460" t="str">
            <v>-</v>
          </cell>
          <cell r="BE460" t="str">
            <v>-</v>
          </cell>
          <cell r="BF460" t="str">
            <v/>
          </cell>
          <cell r="BG460" t="str">
            <v>Bulk</v>
          </cell>
          <cell r="BH460" t="str">
            <v>-</v>
          </cell>
          <cell r="BI460" t="str">
            <v>-</v>
          </cell>
          <cell r="BJ460" t="str">
            <v>-</v>
          </cell>
          <cell r="BK460" t="str">
            <v>-</v>
          </cell>
          <cell r="BL460" t="str">
            <v>-</v>
          </cell>
          <cell r="BM460" t="str">
            <v>-</v>
          </cell>
          <cell r="BN460" t="str">
            <v>-</v>
          </cell>
          <cell r="BO460" t="str">
            <v>-</v>
          </cell>
          <cell r="BP460" t="str">
            <v>DNB SY19-20</v>
          </cell>
        </row>
        <row r="461">
          <cell r="B461">
            <v>10000079020</v>
          </cell>
          <cell r="C461" t="str">
            <v>AdvancePierre™</v>
          </cell>
          <cell r="D461" t="str">
            <v>-</v>
          </cell>
          <cell r="E461">
            <v>130</v>
          </cell>
          <cell r="F461" t="str">
            <v>-</v>
          </cell>
          <cell r="G461" t="str">
            <v>Mini Country Fried Steak, 1.97 oz.</v>
          </cell>
          <cell r="H461" t="str">
            <v>WG</v>
          </cell>
          <cell r="I461" t="str">
            <v>-</v>
          </cell>
          <cell r="J461" t="str">
            <v/>
          </cell>
          <cell r="K461">
            <v>9.85</v>
          </cell>
          <cell r="L461">
            <v>80</v>
          </cell>
          <cell r="M461" t="str">
            <v>1 piece</v>
          </cell>
          <cell r="N461">
            <v>1</v>
          </cell>
          <cell r="O461">
            <v>0.5</v>
          </cell>
          <cell r="P461" t="str">
            <v>-</v>
          </cell>
          <cell r="Q461" t="str">
            <v>-</v>
          </cell>
          <cell r="R461" t="str">
            <v>-</v>
          </cell>
          <cell r="S461" t="str">
            <v>-</v>
          </cell>
          <cell r="T461" t="str">
            <v>-</v>
          </cell>
          <cell r="U461" t="str">
            <v>-</v>
          </cell>
          <cell r="V461" t="str">
            <v>-</v>
          </cell>
          <cell r="W461" t="str">
            <v>-</v>
          </cell>
          <cell r="X461" t="str">
            <v>-</v>
          </cell>
          <cell r="Y461" t="str">
            <v>-</v>
          </cell>
          <cell r="Z461" t="str">
            <v>-</v>
          </cell>
          <cell r="AA461" t="str">
            <v>-</v>
          </cell>
          <cell r="AB461" t="str">
            <v>-</v>
          </cell>
          <cell r="AC461" t="str">
            <v>-</v>
          </cell>
          <cell r="AE461" t="str">
            <v>-</v>
          </cell>
          <cell r="AF461" t="str">
            <v>-</v>
          </cell>
          <cell r="AG461" t="str">
            <v>-</v>
          </cell>
          <cell r="AH461" t="str">
            <v>-</v>
          </cell>
          <cell r="AI461" t="str">
            <v>-</v>
          </cell>
          <cell r="AK461" t="str">
            <v>-</v>
          </cell>
          <cell r="AL461" t="str">
            <v>-</v>
          </cell>
          <cell r="AM461" t="str">
            <v>CL</v>
          </cell>
          <cell r="AN461" t="str">
            <v>-</v>
          </cell>
          <cell r="AO461" t="str">
            <v>-</v>
          </cell>
          <cell r="AP461" t="str">
            <v>-</v>
          </cell>
          <cell r="AQ461" t="str">
            <v>-</v>
          </cell>
          <cell r="AR461" t="str">
            <v>-</v>
          </cell>
          <cell r="AS461" t="str">
            <v>-</v>
          </cell>
          <cell r="AT461" t="str">
            <v>No</v>
          </cell>
          <cell r="AU461" t="str">
            <v>-</v>
          </cell>
          <cell r="AV461" t="str">
            <v>-</v>
          </cell>
          <cell r="AW461" t="str">
            <v>-</v>
          </cell>
          <cell r="AX461" t="str">
            <v>-</v>
          </cell>
          <cell r="AY461" t="str">
            <v>Yes</v>
          </cell>
          <cell r="AZ461" t="str">
            <v>-</v>
          </cell>
          <cell r="BA461" t="str">
            <v>-</v>
          </cell>
          <cell r="BB461" t="str">
            <v>-</v>
          </cell>
          <cell r="BC461" t="str">
            <v>-</v>
          </cell>
          <cell r="BD461" t="str">
            <v>-</v>
          </cell>
          <cell r="BE461" t="str">
            <v>-</v>
          </cell>
          <cell r="BF461" t="str">
            <v/>
          </cell>
          <cell r="BG461" t="str">
            <v>Bulk</v>
          </cell>
          <cell r="BH461" t="str">
            <v>-</v>
          </cell>
          <cell r="BI461" t="str">
            <v>-</v>
          </cell>
          <cell r="BJ461" t="str">
            <v>-</v>
          </cell>
          <cell r="BK461" t="str">
            <v>-</v>
          </cell>
          <cell r="BL461" t="str">
            <v>-</v>
          </cell>
          <cell r="BM461" t="str">
            <v>-</v>
          </cell>
          <cell r="BN461" t="str">
            <v>-</v>
          </cell>
          <cell r="BO461" t="str">
            <v>-</v>
          </cell>
          <cell r="BP461" t="str">
            <v>DNB SY20-21</v>
          </cell>
        </row>
        <row r="462">
          <cell r="B462">
            <v>10000024330</v>
          </cell>
          <cell r="C462" t="str">
            <v>AdvancePierre™</v>
          </cell>
          <cell r="D462" t="str">
            <v>-</v>
          </cell>
          <cell r="E462">
            <v>130</v>
          </cell>
          <cell r="F462" t="str">
            <v>-</v>
          </cell>
          <cell r="G462" t="str">
            <v>Reduced Sodium Spaghetti Sauce With Meat, 4.65 oz.</v>
          </cell>
          <cell r="H462" t="str">
            <v>-</v>
          </cell>
          <cell r="I462" t="str">
            <v>-</v>
          </cell>
          <cell r="J462" t="str">
            <v/>
          </cell>
          <cell r="K462">
            <v>33</v>
          </cell>
          <cell r="L462">
            <v>114</v>
          </cell>
          <cell r="M462" t="str">
            <v>4.65 oz.</v>
          </cell>
          <cell r="N462">
            <v>2</v>
          </cell>
          <cell r="O462" t="str">
            <v>-</v>
          </cell>
          <cell r="P462">
            <v>0.25</v>
          </cell>
          <cell r="Q462" t="str">
            <v>-</v>
          </cell>
          <cell r="R462" t="str">
            <v>-</v>
          </cell>
          <cell r="S462" t="str">
            <v>-</v>
          </cell>
          <cell r="T462" t="str">
            <v>-</v>
          </cell>
          <cell r="U462" t="str">
            <v>-</v>
          </cell>
          <cell r="V462" t="str">
            <v>-</v>
          </cell>
          <cell r="W462" t="str">
            <v>-</v>
          </cell>
          <cell r="X462" t="str">
            <v>-</v>
          </cell>
          <cell r="Y462" t="str">
            <v>-</v>
          </cell>
          <cell r="Z462" t="str">
            <v>-</v>
          </cell>
          <cell r="AA462" t="str">
            <v>-</v>
          </cell>
          <cell r="AB462" t="str">
            <v>-</v>
          </cell>
          <cell r="AC462" t="str">
            <v>-</v>
          </cell>
          <cell r="AE462" t="str">
            <v>-</v>
          </cell>
          <cell r="AF462" t="str">
            <v>-</v>
          </cell>
          <cell r="AG462" t="str">
            <v>-</v>
          </cell>
          <cell r="AH462" t="str">
            <v>-</v>
          </cell>
          <cell r="AI462" t="str">
            <v>-</v>
          </cell>
          <cell r="AK462" t="str">
            <v>-</v>
          </cell>
          <cell r="AL462" t="str">
            <v>-</v>
          </cell>
          <cell r="AM462" t="str">
            <v>CL</v>
          </cell>
          <cell r="AN462" t="str">
            <v>-</v>
          </cell>
          <cell r="AO462" t="str">
            <v>-</v>
          </cell>
          <cell r="AP462" t="str">
            <v>-</v>
          </cell>
          <cell r="AQ462" t="str">
            <v>-</v>
          </cell>
          <cell r="AR462" t="str">
            <v>-</v>
          </cell>
          <cell r="AS462" t="str">
            <v>-</v>
          </cell>
          <cell r="AT462" t="str">
            <v>No</v>
          </cell>
          <cell r="AU462" t="str">
            <v>-</v>
          </cell>
          <cell r="AV462" t="str">
            <v>Yes</v>
          </cell>
          <cell r="AW462" t="str">
            <v>-</v>
          </cell>
          <cell r="AX462" t="str">
            <v>-</v>
          </cell>
          <cell r="AY462" t="str">
            <v>Yes</v>
          </cell>
          <cell r="AZ462" t="str">
            <v>-</v>
          </cell>
          <cell r="BA462" t="str">
            <v>-</v>
          </cell>
          <cell r="BB462" t="str">
            <v>-</v>
          </cell>
          <cell r="BC462" t="str">
            <v>-</v>
          </cell>
          <cell r="BD462" t="str">
            <v>-</v>
          </cell>
          <cell r="BE462" t="str">
            <v>-</v>
          </cell>
          <cell r="BF462" t="str">
            <v/>
          </cell>
          <cell r="BG462" t="str">
            <v>Bulk</v>
          </cell>
          <cell r="BH462" t="str">
            <v>-</v>
          </cell>
          <cell r="BI462" t="str">
            <v>-</v>
          </cell>
          <cell r="BJ462" t="str">
            <v>-</v>
          </cell>
          <cell r="BK462" t="str">
            <v>-</v>
          </cell>
          <cell r="BL462" t="str">
            <v>-</v>
          </cell>
          <cell r="BM462" t="str">
            <v>-</v>
          </cell>
          <cell r="BN462" t="str">
            <v>-</v>
          </cell>
          <cell r="BO462" t="str">
            <v>-</v>
          </cell>
          <cell r="BP462" t="str">
            <v>DNB SY20-21</v>
          </cell>
        </row>
        <row r="463">
          <cell r="B463">
            <v>10000034830</v>
          </cell>
          <cell r="D463" t="str">
            <v>-</v>
          </cell>
          <cell r="E463">
            <v>0</v>
          </cell>
          <cell r="F463" t="str">
            <v>-</v>
          </cell>
          <cell r="G463" t="str">
            <v>53/3 SS CU CHK BRST NATRL</v>
          </cell>
          <cell r="J463" t="str">
            <v/>
          </cell>
          <cell r="Q463" t="str">
            <v>-</v>
          </cell>
          <cell r="R463" t="str">
            <v>-</v>
          </cell>
          <cell r="S463" t="str">
            <v>-</v>
          </cell>
          <cell r="T463" t="str">
            <v>-</v>
          </cell>
          <cell r="U463" t="str">
            <v>-</v>
          </cell>
          <cell r="V463" t="str">
            <v>-</v>
          </cell>
          <cell r="W463" t="str">
            <v>-</v>
          </cell>
          <cell r="X463" t="str">
            <v>-</v>
          </cell>
          <cell r="Y463" t="str">
            <v>-</v>
          </cell>
          <cell r="Z463" t="str">
            <v>-</v>
          </cell>
          <cell r="AA463" t="str">
            <v>-</v>
          </cell>
          <cell r="AB463" t="str">
            <v>-</v>
          </cell>
          <cell r="AH463" t="str">
            <v>-</v>
          </cell>
          <cell r="AI463" t="str">
            <v>-</v>
          </cell>
          <cell r="AK463" t="str">
            <v>-</v>
          </cell>
          <cell r="AL463" t="str">
            <v>-</v>
          </cell>
          <cell r="AN463" t="str">
            <v>-</v>
          </cell>
          <cell r="AQ463" t="str">
            <v>-</v>
          </cell>
          <cell r="AR463" t="str">
            <v>-</v>
          </cell>
          <cell r="AS463" t="str">
            <v>-</v>
          </cell>
          <cell r="AT463" t="str">
            <v>Yes</v>
          </cell>
          <cell r="BC463" t="str">
            <v>-</v>
          </cell>
          <cell r="BD463" t="str">
            <v>-</v>
          </cell>
          <cell r="BE463" t="str">
            <v>-</v>
          </cell>
          <cell r="BF463" t="str">
            <v/>
          </cell>
          <cell r="BG463">
            <v>0</v>
          </cell>
          <cell r="BJ463" t="str">
            <v>-</v>
          </cell>
          <cell r="BL463" t="str">
            <v>-</v>
          </cell>
          <cell r="BM463" t="str">
            <v>-</v>
          </cell>
          <cell r="BN463" t="str">
            <v>-</v>
          </cell>
          <cell r="BO463" t="str">
            <v>-</v>
          </cell>
          <cell r="BP463" t="str">
            <v>Deleted</v>
          </cell>
        </row>
        <row r="464">
          <cell r="B464">
            <v>10000001967</v>
          </cell>
          <cell r="C464" t="str">
            <v>Pierre®</v>
          </cell>
          <cell r="D464" t="str">
            <v>-</v>
          </cell>
          <cell r="E464" t="str">
            <v>-</v>
          </cell>
          <cell r="F464" t="str">
            <v>-</v>
          </cell>
          <cell r="G464" t="str">
            <v>Breaded Buffalo Style Chicken Breast Fillet, 3 oz.</v>
          </cell>
          <cell r="H464" t="str">
            <v>-</v>
          </cell>
          <cell r="I464" t="str">
            <v>White</v>
          </cell>
          <cell r="J464" t="str">
            <v/>
          </cell>
          <cell r="K464">
            <v>14.06</v>
          </cell>
          <cell r="L464">
            <v>75</v>
          </cell>
          <cell r="M464" t="str">
            <v>1 piece</v>
          </cell>
          <cell r="N464">
            <v>1.5</v>
          </cell>
          <cell r="O464" t="str">
            <v>-</v>
          </cell>
          <cell r="P464" t="str">
            <v>-</v>
          </cell>
          <cell r="Q464" t="str">
            <v>-</v>
          </cell>
          <cell r="R464" t="str">
            <v>-</v>
          </cell>
          <cell r="S464" t="str">
            <v>-</v>
          </cell>
          <cell r="T464" t="str">
            <v>-</v>
          </cell>
          <cell r="U464" t="str">
            <v>-</v>
          </cell>
          <cell r="V464" t="str">
            <v>-</v>
          </cell>
          <cell r="W464" t="str">
            <v>-</v>
          </cell>
          <cell r="X464" t="str">
            <v>-</v>
          </cell>
          <cell r="Y464" t="str">
            <v>-</v>
          </cell>
          <cell r="Z464" t="str">
            <v>-</v>
          </cell>
          <cell r="AA464" t="str">
            <v>-</v>
          </cell>
          <cell r="AB464" t="str">
            <v>-</v>
          </cell>
          <cell r="AC464" t="str">
            <v>-</v>
          </cell>
          <cell r="AE464" t="str">
            <v>-</v>
          </cell>
          <cell r="AF464" t="str">
            <v>-</v>
          </cell>
          <cell r="AG464" t="str">
            <v>-</v>
          </cell>
          <cell r="AH464" t="str">
            <v>-</v>
          </cell>
          <cell r="AI464" t="str">
            <v>-</v>
          </cell>
          <cell r="AK464" t="str">
            <v>-</v>
          </cell>
          <cell r="AL464" t="str">
            <v>-</v>
          </cell>
          <cell r="AM464" t="str">
            <v>CL</v>
          </cell>
          <cell r="AN464" t="str">
            <v>-</v>
          </cell>
          <cell r="AO464" t="str">
            <v>-</v>
          </cell>
          <cell r="AP464" t="str">
            <v>-</v>
          </cell>
          <cell r="AQ464" t="str">
            <v>-</v>
          </cell>
          <cell r="AR464" t="str">
            <v>-</v>
          </cell>
          <cell r="AS464" t="str">
            <v>-</v>
          </cell>
          <cell r="AT464" t="str">
            <v>Yes</v>
          </cell>
          <cell r="AU464" t="str">
            <v>-</v>
          </cell>
          <cell r="AV464" t="str">
            <v>Yes</v>
          </cell>
          <cell r="AW464" t="str">
            <v>-</v>
          </cell>
          <cell r="AX464" t="str">
            <v>Yes</v>
          </cell>
          <cell r="AY464" t="str">
            <v>Yes</v>
          </cell>
          <cell r="AZ464" t="str">
            <v>-</v>
          </cell>
          <cell r="BA464" t="str">
            <v>-</v>
          </cell>
          <cell r="BB464" t="str">
            <v>-</v>
          </cell>
          <cell r="BC464" t="str">
            <v>-</v>
          </cell>
          <cell r="BD464" t="str">
            <v>-</v>
          </cell>
          <cell r="BE464" t="str">
            <v>-</v>
          </cell>
          <cell r="BF464" t="str">
            <v/>
          </cell>
          <cell r="BG464" t="str">
            <v>Bulk</v>
          </cell>
          <cell r="BH464" t="str">
            <v>-</v>
          </cell>
          <cell r="BI464" t="str">
            <v>-</v>
          </cell>
          <cell r="BJ464" t="str">
            <v>-</v>
          </cell>
          <cell r="BK464" t="str">
            <v>-</v>
          </cell>
          <cell r="BL464" t="str">
            <v>-</v>
          </cell>
          <cell r="BM464" t="str">
            <v>-</v>
          </cell>
          <cell r="BN464" t="str">
            <v>-</v>
          </cell>
          <cell r="BO464" t="str">
            <v>-</v>
          </cell>
          <cell r="BP464" t="str">
            <v>DFIN</v>
          </cell>
        </row>
        <row r="465">
          <cell r="B465">
            <v>10000035300</v>
          </cell>
          <cell r="C465" t="str">
            <v>AdvancePierre™</v>
          </cell>
          <cell r="D465" t="str">
            <v>-</v>
          </cell>
          <cell r="E465">
            <v>130</v>
          </cell>
          <cell r="F465" t="str">
            <v>-</v>
          </cell>
          <cell r="G465" t="str">
            <v>Breaded Chicken Breast Pattie, 3.1 oz.</v>
          </cell>
          <cell r="H465" t="str">
            <v>WG</v>
          </cell>
          <cell r="I465" t="str">
            <v>White</v>
          </cell>
          <cell r="J465" t="str">
            <v/>
          </cell>
          <cell r="K465">
            <v>11.63</v>
          </cell>
          <cell r="L465">
            <v>60</v>
          </cell>
          <cell r="M465" t="str">
            <v>1 Piece</v>
          </cell>
          <cell r="N465">
            <v>2</v>
          </cell>
          <cell r="O465">
            <v>1</v>
          </cell>
          <cell r="P465" t="str">
            <v>-</v>
          </cell>
          <cell r="Q465" t="str">
            <v>-</v>
          </cell>
          <cell r="R465" t="str">
            <v>-</v>
          </cell>
          <cell r="S465" t="str">
            <v>-</v>
          </cell>
          <cell r="T465" t="str">
            <v>-</v>
          </cell>
          <cell r="U465" t="str">
            <v>-</v>
          </cell>
          <cell r="V465" t="str">
            <v>-</v>
          </cell>
          <cell r="W465" t="str">
            <v>-</v>
          </cell>
          <cell r="X465" t="str">
            <v>-</v>
          </cell>
          <cell r="Y465" t="str">
            <v>-</v>
          </cell>
          <cell r="Z465" t="str">
            <v>-</v>
          </cell>
          <cell r="AA465" t="str">
            <v>-</v>
          </cell>
          <cell r="AB465" t="str">
            <v>-</v>
          </cell>
          <cell r="AC465" t="str">
            <v>-</v>
          </cell>
          <cell r="AE465" t="str">
            <v>-</v>
          </cell>
          <cell r="AF465" t="str">
            <v>-</v>
          </cell>
          <cell r="AG465" t="str">
            <v>-</v>
          </cell>
          <cell r="AH465" t="str">
            <v>-</v>
          </cell>
          <cell r="AI465" t="str">
            <v>-</v>
          </cell>
          <cell r="AK465" t="str">
            <v>-</v>
          </cell>
          <cell r="AL465" t="str">
            <v>-</v>
          </cell>
          <cell r="AM465" t="str">
            <v>CL</v>
          </cell>
          <cell r="AN465" t="str">
            <v>-</v>
          </cell>
          <cell r="AO465" t="str">
            <v>-</v>
          </cell>
          <cell r="AP465" t="str">
            <v>-</v>
          </cell>
          <cell r="AQ465" t="str">
            <v>-</v>
          </cell>
          <cell r="AR465" t="str">
            <v>-</v>
          </cell>
          <cell r="AS465" t="str">
            <v>-</v>
          </cell>
          <cell r="AT465" t="str">
            <v>Yes</v>
          </cell>
          <cell r="AU465" t="str">
            <v>-</v>
          </cell>
          <cell r="AV465" t="str">
            <v>Yes</v>
          </cell>
          <cell r="AW465" t="str">
            <v>-</v>
          </cell>
          <cell r="AX465" t="str">
            <v>-</v>
          </cell>
          <cell r="AY465" t="str">
            <v>Yes</v>
          </cell>
          <cell r="AZ465" t="str">
            <v>-</v>
          </cell>
          <cell r="BA465" t="str">
            <v>-</v>
          </cell>
          <cell r="BB465" t="str">
            <v>-</v>
          </cell>
          <cell r="BC465" t="str">
            <v>-</v>
          </cell>
          <cell r="BD465" t="str">
            <v>-</v>
          </cell>
          <cell r="BE465" t="str">
            <v>-</v>
          </cell>
          <cell r="BF465" t="str">
            <v/>
          </cell>
          <cell r="BG465" t="str">
            <v>Bulk</v>
          </cell>
          <cell r="BH465" t="str">
            <v>-</v>
          </cell>
          <cell r="BI465" t="str">
            <v>-</v>
          </cell>
          <cell r="BJ465" t="str">
            <v>-</v>
          </cell>
          <cell r="BK465" t="str">
            <v>-</v>
          </cell>
          <cell r="BL465" t="str">
            <v>-</v>
          </cell>
          <cell r="BM465" t="str">
            <v>-</v>
          </cell>
          <cell r="BN465" t="str">
            <v>-</v>
          </cell>
          <cell r="BO465" t="str">
            <v>-</v>
          </cell>
          <cell r="BP465" t="str">
            <v>Previously Deleted</v>
          </cell>
        </row>
        <row r="466">
          <cell r="B466">
            <v>10000019761</v>
          </cell>
          <cell r="D466" t="str">
            <v>-</v>
          </cell>
          <cell r="E466">
            <v>130</v>
          </cell>
          <cell r="F466" t="str">
            <v>-</v>
          </cell>
          <cell r="G466" t="str">
            <v>BREADED CHICKEN PATTY CN</v>
          </cell>
          <cell r="J466" t="str">
            <v/>
          </cell>
          <cell r="Q466" t="str">
            <v>-</v>
          </cell>
          <cell r="R466" t="str">
            <v>-</v>
          </cell>
          <cell r="S466" t="str">
            <v>-</v>
          </cell>
          <cell r="T466" t="str">
            <v>-</v>
          </cell>
          <cell r="U466" t="str">
            <v>-</v>
          </cell>
          <cell r="V466" t="str">
            <v>-</v>
          </cell>
          <cell r="W466" t="str">
            <v>-</v>
          </cell>
          <cell r="X466" t="str">
            <v>-</v>
          </cell>
          <cell r="Y466" t="str">
            <v>-</v>
          </cell>
          <cell r="Z466" t="str">
            <v>-</v>
          </cell>
          <cell r="AA466" t="str">
            <v>-</v>
          </cell>
          <cell r="AB466" t="str">
            <v>-</v>
          </cell>
          <cell r="AH466" t="str">
            <v>-</v>
          </cell>
          <cell r="AI466" t="str">
            <v>-</v>
          </cell>
          <cell r="AK466" t="str">
            <v>-</v>
          </cell>
          <cell r="AL466" t="str">
            <v>-</v>
          </cell>
          <cell r="AN466" t="str">
            <v>-</v>
          </cell>
          <cell r="AQ466" t="str">
            <v>-</v>
          </cell>
          <cell r="AR466" t="str">
            <v>-</v>
          </cell>
          <cell r="AS466" t="str">
            <v>-</v>
          </cell>
          <cell r="AT466" t="str">
            <v>Yes</v>
          </cell>
          <cell r="BC466" t="str">
            <v>-</v>
          </cell>
          <cell r="BD466" t="str">
            <v>-</v>
          </cell>
          <cell r="BE466" t="str">
            <v>-</v>
          </cell>
          <cell r="BF466" t="str">
            <v/>
          </cell>
          <cell r="BG466">
            <v>0</v>
          </cell>
          <cell r="BJ466" t="str">
            <v>-</v>
          </cell>
          <cell r="BL466" t="str">
            <v>-</v>
          </cell>
          <cell r="BM466" t="str">
            <v>-</v>
          </cell>
          <cell r="BN466" t="str">
            <v>-</v>
          </cell>
          <cell r="BO466" t="str">
            <v>-</v>
          </cell>
          <cell r="BP466" t="str">
            <v>Deleted</v>
          </cell>
        </row>
        <row r="467">
          <cell r="B467">
            <v>10000001979</v>
          </cell>
          <cell r="C467" t="str">
            <v>Pierre®</v>
          </cell>
          <cell r="D467" t="str">
            <v>-</v>
          </cell>
          <cell r="E467">
            <v>130</v>
          </cell>
          <cell r="F467" t="str">
            <v>-</v>
          </cell>
          <cell r="G467" t="str">
            <v>Breaded Crispy Chicken Breast Pattie, 3 oz.</v>
          </cell>
          <cell r="H467" t="str">
            <v>-</v>
          </cell>
          <cell r="I467" t="str">
            <v>White</v>
          </cell>
          <cell r="J467" t="str">
            <v/>
          </cell>
          <cell r="K467">
            <v>18.75</v>
          </cell>
          <cell r="L467">
            <v>100</v>
          </cell>
          <cell r="M467" t="str">
            <v>1 piece</v>
          </cell>
          <cell r="N467">
            <v>1.5</v>
          </cell>
          <cell r="O467">
            <v>1</v>
          </cell>
          <cell r="P467" t="str">
            <v>-</v>
          </cell>
          <cell r="Q467" t="str">
            <v>-</v>
          </cell>
          <cell r="R467" t="str">
            <v>-</v>
          </cell>
          <cell r="S467" t="str">
            <v>-</v>
          </cell>
          <cell r="T467" t="str">
            <v>-</v>
          </cell>
          <cell r="U467" t="str">
            <v>-</v>
          </cell>
          <cell r="V467" t="str">
            <v>-</v>
          </cell>
          <cell r="W467" t="str">
            <v>-</v>
          </cell>
          <cell r="X467" t="str">
            <v>-</v>
          </cell>
          <cell r="Y467" t="str">
            <v>-</v>
          </cell>
          <cell r="Z467" t="str">
            <v>-</v>
          </cell>
          <cell r="AA467" t="str">
            <v>-</v>
          </cell>
          <cell r="AB467" t="str">
            <v>-</v>
          </cell>
          <cell r="AC467" t="str">
            <v>-</v>
          </cell>
          <cell r="AE467" t="str">
            <v>-</v>
          </cell>
          <cell r="AF467" t="str">
            <v>-</v>
          </cell>
          <cell r="AG467" t="str">
            <v>-</v>
          </cell>
          <cell r="AH467" t="str">
            <v>-</v>
          </cell>
          <cell r="AI467" t="str">
            <v>-</v>
          </cell>
          <cell r="AK467" t="str">
            <v>-</v>
          </cell>
          <cell r="AL467" t="str">
            <v>-</v>
          </cell>
          <cell r="AM467" t="str">
            <v>CL</v>
          </cell>
          <cell r="AN467" t="str">
            <v>-</v>
          </cell>
          <cell r="AO467" t="str">
            <v>-</v>
          </cell>
          <cell r="AP467" t="str">
            <v>-</v>
          </cell>
          <cell r="AQ467" t="str">
            <v>-</v>
          </cell>
          <cell r="AR467" t="str">
            <v>-</v>
          </cell>
          <cell r="AS467" t="str">
            <v>-</v>
          </cell>
          <cell r="AT467" t="str">
            <v>Yes</v>
          </cell>
          <cell r="AU467" t="str">
            <v>-</v>
          </cell>
          <cell r="AV467" t="str">
            <v>Yes</v>
          </cell>
          <cell r="AW467" t="str">
            <v>-</v>
          </cell>
          <cell r="AX467" t="str">
            <v>Yes</v>
          </cell>
          <cell r="AY467" t="str">
            <v>Yes</v>
          </cell>
          <cell r="AZ467" t="str">
            <v>-</v>
          </cell>
          <cell r="BA467" t="str">
            <v>-</v>
          </cell>
          <cell r="BB467" t="str">
            <v>-</v>
          </cell>
          <cell r="BC467" t="str">
            <v>-</v>
          </cell>
          <cell r="BD467" t="str">
            <v>-</v>
          </cell>
          <cell r="BE467" t="str">
            <v>-</v>
          </cell>
          <cell r="BF467" t="str">
            <v/>
          </cell>
          <cell r="BG467" t="str">
            <v>Bulk</v>
          </cell>
          <cell r="BH467" t="str">
            <v>-</v>
          </cell>
          <cell r="BI467" t="str">
            <v>-</v>
          </cell>
          <cell r="BJ467" t="str">
            <v>-</v>
          </cell>
          <cell r="BK467" t="str">
            <v>-</v>
          </cell>
          <cell r="BL467" t="str">
            <v>-</v>
          </cell>
          <cell r="BM467" t="str">
            <v>-</v>
          </cell>
          <cell r="BN467" t="str">
            <v>-</v>
          </cell>
          <cell r="BO467" t="str">
            <v>-</v>
          </cell>
          <cell r="BP467" t="str">
            <v>Previously Deleted</v>
          </cell>
        </row>
        <row r="468">
          <cell r="B468">
            <v>10280280928</v>
          </cell>
          <cell r="C468" t="str">
            <v>Tyson®</v>
          </cell>
          <cell r="D468" t="str">
            <v>-</v>
          </cell>
          <cell r="E468" t="str">
            <v>-</v>
          </cell>
          <cell r="F468" t="str">
            <v>-</v>
          </cell>
          <cell r="G468" t="str">
            <v>Breaded Fuego &amp; Lime Flavored Chicken Chips</v>
          </cell>
          <cell r="H468" t="str">
            <v>WG</v>
          </cell>
          <cell r="I468" t="str">
            <v>W/D</v>
          </cell>
          <cell r="J468" t="str">
            <v/>
          </cell>
          <cell r="K468">
            <v>30.45</v>
          </cell>
          <cell r="L468">
            <v>140</v>
          </cell>
          <cell r="M468" t="str">
            <v>6 pieces</v>
          </cell>
          <cell r="N468">
            <v>2</v>
          </cell>
          <cell r="O468">
            <v>1</v>
          </cell>
          <cell r="P468" t="str">
            <v>-</v>
          </cell>
          <cell r="Q468" t="str">
            <v>-</v>
          </cell>
          <cell r="R468" t="str">
            <v>-</v>
          </cell>
          <cell r="S468" t="str">
            <v>-</v>
          </cell>
          <cell r="T468" t="str">
            <v>-</v>
          </cell>
          <cell r="U468" t="str">
            <v>-</v>
          </cell>
          <cell r="V468" t="str">
            <v>-</v>
          </cell>
          <cell r="W468" t="str">
            <v>-</v>
          </cell>
          <cell r="X468" t="str">
            <v>-</v>
          </cell>
          <cell r="Y468" t="str">
            <v>-</v>
          </cell>
          <cell r="Z468" t="str">
            <v>-</v>
          </cell>
          <cell r="AA468" t="str">
            <v>-</v>
          </cell>
          <cell r="AB468" t="str">
            <v>-</v>
          </cell>
          <cell r="AC468" t="str">
            <v>-</v>
          </cell>
          <cell r="AE468" t="str">
            <v>-</v>
          </cell>
          <cell r="AF468" t="str">
            <v>-</v>
          </cell>
          <cell r="AG468" t="str">
            <v>-</v>
          </cell>
          <cell r="AH468" t="str">
            <v>-</v>
          </cell>
          <cell r="AI468" t="str">
            <v>-</v>
          </cell>
          <cell r="AK468" t="str">
            <v>-</v>
          </cell>
          <cell r="AL468" t="str">
            <v>-</v>
          </cell>
          <cell r="AM468" t="str">
            <v>SUB</v>
          </cell>
          <cell r="AN468" t="str">
            <v>-</v>
          </cell>
          <cell r="AO468" t="str">
            <v>-</v>
          </cell>
          <cell r="AP468" t="str">
            <v>-</v>
          </cell>
          <cell r="AQ468" t="str">
            <v>-</v>
          </cell>
          <cell r="AR468" t="str">
            <v>-</v>
          </cell>
          <cell r="AS468" t="str">
            <v>-</v>
          </cell>
          <cell r="AT468" t="str">
            <v>Yes</v>
          </cell>
          <cell r="AU468" t="str">
            <v>-</v>
          </cell>
          <cell r="AV468" t="str">
            <v>-</v>
          </cell>
          <cell r="AW468" t="str">
            <v>-</v>
          </cell>
          <cell r="AX468" t="str">
            <v>-</v>
          </cell>
          <cell r="AY468" t="str">
            <v>Yes</v>
          </cell>
          <cell r="AZ468" t="str">
            <v>-</v>
          </cell>
          <cell r="BA468" t="str">
            <v>-</v>
          </cell>
          <cell r="BB468" t="str">
            <v>-</v>
          </cell>
          <cell r="BC468" t="str">
            <v>-</v>
          </cell>
          <cell r="BD468" t="str">
            <v>-</v>
          </cell>
          <cell r="BE468" t="str">
            <v>-</v>
          </cell>
          <cell r="BF468" t="str">
            <v/>
          </cell>
          <cell r="BG468" t="str">
            <v>Bulk</v>
          </cell>
          <cell r="BH468" t="str">
            <v>-</v>
          </cell>
          <cell r="BI468" t="str">
            <v>-</v>
          </cell>
          <cell r="BJ468" t="str">
            <v>-</v>
          </cell>
          <cell r="BK468" t="str">
            <v>-</v>
          </cell>
          <cell r="BL468" t="str">
            <v>-</v>
          </cell>
          <cell r="BM468" t="str">
            <v>-</v>
          </cell>
          <cell r="BN468" t="str">
            <v>-</v>
          </cell>
          <cell r="BO468" t="str">
            <v>-</v>
          </cell>
          <cell r="BP468" t="str">
            <v>IMDFIN SY20-21</v>
          </cell>
        </row>
        <row r="469">
          <cell r="B469">
            <v>10000042809</v>
          </cell>
          <cell r="C469" t="str">
            <v>Tyson®</v>
          </cell>
          <cell r="D469" t="str">
            <v>-</v>
          </cell>
          <cell r="E469" t="str">
            <v>-</v>
          </cell>
          <cell r="F469" t="str">
            <v>-</v>
          </cell>
          <cell r="G469" t="str">
            <v>Breaded Mac &amp; Cheese Loaded Chicken Bites, 0.73 oz.</v>
          </cell>
          <cell r="H469" t="str">
            <v>WG</v>
          </cell>
          <cell r="I469" t="str">
            <v>White</v>
          </cell>
          <cell r="J469" t="str">
            <v>100103W</v>
          </cell>
          <cell r="K469">
            <v>30.26</v>
          </cell>
          <cell r="L469">
            <v>109</v>
          </cell>
          <cell r="M469" t="str">
            <v>6 pieces</v>
          </cell>
          <cell r="N469">
            <v>2</v>
          </cell>
          <cell r="O469">
            <v>2</v>
          </cell>
          <cell r="P469" t="str">
            <v>-</v>
          </cell>
          <cell r="Q469" t="str">
            <v>-</v>
          </cell>
          <cell r="R469" t="str">
            <v>-</v>
          </cell>
          <cell r="S469" t="str">
            <v>-</v>
          </cell>
          <cell r="T469" t="str">
            <v>-</v>
          </cell>
          <cell r="U469" t="str">
            <v>-</v>
          </cell>
          <cell r="V469" t="str">
            <v>-</v>
          </cell>
          <cell r="W469" t="str">
            <v>-</v>
          </cell>
          <cell r="X469" t="str">
            <v>-</v>
          </cell>
          <cell r="Y469" t="str">
            <v>-</v>
          </cell>
          <cell r="Z469" t="str">
            <v>-</v>
          </cell>
          <cell r="AA469" t="str">
            <v>-</v>
          </cell>
          <cell r="AB469" t="str">
            <v>-</v>
          </cell>
          <cell r="AC469" t="str">
            <v>-</v>
          </cell>
          <cell r="AE469" t="str">
            <v>-</v>
          </cell>
          <cell r="AF469" t="str">
            <v>-</v>
          </cell>
          <cell r="AG469" t="str">
            <v>-</v>
          </cell>
          <cell r="AH469" t="str">
            <v>-</v>
          </cell>
          <cell r="AI469" t="str">
            <v>-</v>
          </cell>
          <cell r="AK469" t="str">
            <v>-</v>
          </cell>
          <cell r="AL469" t="str">
            <v>-</v>
          </cell>
          <cell r="AM469" t="str">
            <v>SUB</v>
          </cell>
          <cell r="AN469" t="str">
            <v>-</v>
          </cell>
          <cell r="AO469" t="str">
            <v>-</v>
          </cell>
          <cell r="AP469" t="str">
            <v>-</v>
          </cell>
          <cell r="AQ469" t="str">
            <v>-</v>
          </cell>
          <cell r="AR469" t="str">
            <v>-</v>
          </cell>
          <cell r="AS469" t="str">
            <v>-</v>
          </cell>
          <cell r="AT469" t="str">
            <v>Yes</v>
          </cell>
          <cell r="AU469" t="str">
            <v>-</v>
          </cell>
          <cell r="AV469" t="str">
            <v>Yes</v>
          </cell>
          <cell r="AW469" t="str">
            <v>-</v>
          </cell>
          <cell r="AX469" t="str">
            <v>Yes</v>
          </cell>
          <cell r="AY469" t="str">
            <v>Yes</v>
          </cell>
          <cell r="AZ469" t="str">
            <v>-</v>
          </cell>
          <cell r="BA469" t="str">
            <v>-</v>
          </cell>
          <cell r="BB469" t="str">
            <v>-</v>
          </cell>
          <cell r="BC469" t="str">
            <v>-</v>
          </cell>
          <cell r="BD469" t="str">
            <v>-</v>
          </cell>
          <cell r="BE469" t="str">
            <v>-</v>
          </cell>
          <cell r="BF469" t="str">
            <v/>
          </cell>
          <cell r="BG469" t="str">
            <v>Bulk</v>
          </cell>
          <cell r="BH469" t="str">
            <v>-</v>
          </cell>
          <cell r="BI469" t="str">
            <v>-</v>
          </cell>
          <cell r="BJ469" t="str">
            <v>-</v>
          </cell>
          <cell r="BK469" t="str">
            <v>-</v>
          </cell>
          <cell r="BL469" t="str">
            <v>-</v>
          </cell>
          <cell r="BM469" t="str">
            <v>-</v>
          </cell>
          <cell r="BN469" t="str">
            <v>-</v>
          </cell>
          <cell r="BO469" t="str">
            <v>-</v>
          </cell>
          <cell r="BP469" t="str">
            <v>Deleted</v>
          </cell>
        </row>
        <row r="470">
          <cell r="B470">
            <v>10000042808</v>
          </cell>
          <cell r="C470" t="str">
            <v>Tyson®</v>
          </cell>
          <cell r="D470" t="str">
            <v>-</v>
          </cell>
          <cell r="E470" t="str">
            <v>-</v>
          </cell>
          <cell r="F470" t="str">
            <v>-</v>
          </cell>
          <cell r="G470" t="str">
            <v>Breaded Pizza Flavored Loaded Chicken Bites, 0.73 oz.</v>
          </cell>
          <cell r="H470" t="str">
            <v>WG</v>
          </cell>
          <cell r="I470" t="str">
            <v>White</v>
          </cell>
          <cell r="J470" t="str">
            <v/>
          </cell>
          <cell r="K470">
            <v>30.26</v>
          </cell>
          <cell r="L470">
            <v>109</v>
          </cell>
          <cell r="M470" t="str">
            <v>6 pieces</v>
          </cell>
          <cell r="N470">
            <v>2</v>
          </cell>
          <cell r="O470">
            <v>2</v>
          </cell>
          <cell r="P470" t="str">
            <v>-</v>
          </cell>
          <cell r="Q470" t="str">
            <v>-</v>
          </cell>
          <cell r="R470" t="str">
            <v>-</v>
          </cell>
          <cell r="S470" t="str">
            <v>-</v>
          </cell>
          <cell r="T470" t="str">
            <v>-</v>
          </cell>
          <cell r="U470" t="str">
            <v>-</v>
          </cell>
          <cell r="V470" t="str">
            <v>-</v>
          </cell>
          <cell r="W470" t="str">
            <v>-</v>
          </cell>
          <cell r="X470" t="str">
            <v>-</v>
          </cell>
          <cell r="Y470" t="str">
            <v>-</v>
          </cell>
          <cell r="Z470" t="str">
            <v>-</v>
          </cell>
          <cell r="AA470" t="str">
            <v>-</v>
          </cell>
          <cell r="AB470" t="str">
            <v>-</v>
          </cell>
          <cell r="AC470" t="str">
            <v>-</v>
          </cell>
          <cell r="AE470" t="str">
            <v>-</v>
          </cell>
          <cell r="AF470" t="str">
            <v>-</v>
          </cell>
          <cell r="AG470" t="str">
            <v>-</v>
          </cell>
          <cell r="AH470" t="str">
            <v>-</v>
          </cell>
          <cell r="AI470" t="str">
            <v>-</v>
          </cell>
          <cell r="AK470" t="str">
            <v>-</v>
          </cell>
          <cell r="AL470" t="str">
            <v>-</v>
          </cell>
          <cell r="AM470" t="str">
            <v>SUB</v>
          </cell>
          <cell r="AN470" t="str">
            <v>-</v>
          </cell>
          <cell r="AO470" t="str">
            <v>-</v>
          </cell>
          <cell r="AP470" t="str">
            <v>-</v>
          </cell>
          <cell r="AQ470" t="str">
            <v>-</v>
          </cell>
          <cell r="AR470" t="str">
            <v>-</v>
          </cell>
          <cell r="AS470" t="str">
            <v>-</v>
          </cell>
          <cell r="AT470" t="str">
            <v>Yes</v>
          </cell>
          <cell r="AU470" t="str">
            <v>-</v>
          </cell>
          <cell r="AV470" t="str">
            <v>-</v>
          </cell>
          <cell r="AW470" t="str">
            <v>-</v>
          </cell>
          <cell r="AX470" t="str">
            <v>Yes</v>
          </cell>
          <cell r="AY470" t="str">
            <v>Yes</v>
          </cell>
          <cell r="AZ470" t="str">
            <v>-</v>
          </cell>
          <cell r="BA470" t="str">
            <v>-</v>
          </cell>
          <cell r="BB470" t="str">
            <v>-</v>
          </cell>
          <cell r="BC470" t="str">
            <v>-</v>
          </cell>
          <cell r="BD470" t="str">
            <v>-</v>
          </cell>
          <cell r="BE470" t="str">
            <v>-</v>
          </cell>
          <cell r="BF470" t="str">
            <v/>
          </cell>
          <cell r="BG470" t="str">
            <v>Bulk</v>
          </cell>
          <cell r="BH470" t="str">
            <v>-</v>
          </cell>
          <cell r="BI470" t="str">
            <v>-</v>
          </cell>
          <cell r="BJ470" t="str">
            <v>-</v>
          </cell>
          <cell r="BK470" t="str">
            <v>-</v>
          </cell>
          <cell r="BL470" t="str">
            <v>-</v>
          </cell>
          <cell r="BM470" t="str">
            <v>-</v>
          </cell>
          <cell r="BN470" t="str">
            <v>-</v>
          </cell>
          <cell r="BO470" t="str">
            <v>-</v>
          </cell>
          <cell r="BP470" t="str">
            <v>Deleted</v>
          </cell>
        </row>
        <row r="471">
          <cell r="B471">
            <v>10000042807</v>
          </cell>
          <cell r="C471" t="str">
            <v>Tyson®</v>
          </cell>
          <cell r="D471" t="str">
            <v>-</v>
          </cell>
          <cell r="E471" t="str">
            <v>-</v>
          </cell>
          <cell r="F471" t="str">
            <v>-</v>
          </cell>
          <cell r="G471" t="str">
            <v>Breaded Southwestern Style Loaded Chicken Bites, 0.73 oz.</v>
          </cell>
          <cell r="H471" t="str">
            <v>WG</v>
          </cell>
          <cell r="I471" t="str">
            <v>Dark</v>
          </cell>
          <cell r="J471" t="str">
            <v>100103D</v>
          </cell>
          <cell r="K471">
            <v>30.26</v>
          </cell>
          <cell r="L471">
            <v>109</v>
          </cell>
          <cell r="M471" t="str">
            <v>6 pieces</v>
          </cell>
          <cell r="N471">
            <v>2</v>
          </cell>
          <cell r="O471">
            <v>2</v>
          </cell>
          <cell r="P471" t="str">
            <v>-</v>
          </cell>
          <cell r="Q471" t="str">
            <v>-</v>
          </cell>
          <cell r="R471" t="str">
            <v>-</v>
          </cell>
          <cell r="S471" t="str">
            <v>-</v>
          </cell>
          <cell r="T471" t="str">
            <v>-</v>
          </cell>
          <cell r="U471" t="str">
            <v>-</v>
          </cell>
          <cell r="V471" t="str">
            <v>-</v>
          </cell>
          <cell r="W471" t="str">
            <v>-</v>
          </cell>
          <cell r="X471" t="str">
            <v>-</v>
          </cell>
          <cell r="Y471" t="str">
            <v>-</v>
          </cell>
          <cell r="Z471" t="str">
            <v>-</v>
          </cell>
          <cell r="AA471" t="str">
            <v>-</v>
          </cell>
          <cell r="AB471" t="str">
            <v>-</v>
          </cell>
          <cell r="AC471" t="str">
            <v>-</v>
          </cell>
          <cell r="AE471" t="str">
            <v>-</v>
          </cell>
          <cell r="AF471" t="str">
            <v>-</v>
          </cell>
          <cell r="AG471" t="str">
            <v>-</v>
          </cell>
          <cell r="AH471" t="str">
            <v>-</v>
          </cell>
          <cell r="AI471" t="str">
            <v>-</v>
          </cell>
          <cell r="AK471" t="str">
            <v>-</v>
          </cell>
          <cell r="AL471" t="str">
            <v>-</v>
          </cell>
          <cell r="AM471" t="str">
            <v>SUB</v>
          </cell>
          <cell r="AN471" t="str">
            <v>-</v>
          </cell>
          <cell r="AO471" t="str">
            <v>-</v>
          </cell>
          <cell r="AP471" t="str">
            <v>-</v>
          </cell>
          <cell r="AQ471" t="str">
            <v>-</v>
          </cell>
          <cell r="AR471" t="str">
            <v>-</v>
          </cell>
          <cell r="AS471" t="str">
            <v>-</v>
          </cell>
          <cell r="AT471" t="str">
            <v>Yes</v>
          </cell>
          <cell r="AU471" t="str">
            <v>-</v>
          </cell>
          <cell r="AV471" t="str">
            <v>-</v>
          </cell>
          <cell r="AW471" t="str">
            <v>-</v>
          </cell>
          <cell r="AX471" t="str">
            <v>Yes</v>
          </cell>
          <cell r="AY471" t="str">
            <v>Yes</v>
          </cell>
          <cell r="AZ471" t="str">
            <v>-</v>
          </cell>
          <cell r="BA471" t="str">
            <v>-</v>
          </cell>
          <cell r="BB471" t="str">
            <v>-</v>
          </cell>
          <cell r="BC471" t="str">
            <v>-</v>
          </cell>
          <cell r="BD471" t="str">
            <v>-</v>
          </cell>
          <cell r="BE471" t="str">
            <v>-</v>
          </cell>
          <cell r="BF471" t="str">
            <v/>
          </cell>
          <cell r="BG471" t="str">
            <v>Bulk</v>
          </cell>
          <cell r="BH471" t="str">
            <v>-</v>
          </cell>
          <cell r="BI471" t="str">
            <v>-</v>
          </cell>
          <cell r="BJ471" t="str">
            <v>-</v>
          </cell>
          <cell r="BK471" t="str">
            <v>-</v>
          </cell>
          <cell r="BL471" t="str">
            <v>-</v>
          </cell>
          <cell r="BM471" t="str">
            <v>-</v>
          </cell>
          <cell r="BN471" t="str">
            <v>-</v>
          </cell>
          <cell r="BO471" t="str">
            <v>-</v>
          </cell>
          <cell r="BP471" t="str">
            <v>Deleted</v>
          </cell>
        </row>
        <row r="472">
          <cell r="B472">
            <v>10000009940</v>
          </cell>
          <cell r="D472" t="str">
            <v>-</v>
          </cell>
          <cell r="E472">
            <v>130</v>
          </cell>
          <cell r="F472" t="str">
            <v>-</v>
          </cell>
          <cell r="G472" t="str">
            <v>CK CHICKEN FILET   2.10</v>
          </cell>
          <cell r="J472" t="str">
            <v/>
          </cell>
          <cell r="Q472" t="str">
            <v>-</v>
          </cell>
          <cell r="R472" t="str">
            <v>-</v>
          </cell>
          <cell r="S472" t="str">
            <v>-</v>
          </cell>
          <cell r="T472" t="str">
            <v>-</v>
          </cell>
          <cell r="U472" t="str">
            <v>-</v>
          </cell>
          <cell r="V472" t="str">
            <v>-</v>
          </cell>
          <cell r="W472" t="str">
            <v>-</v>
          </cell>
          <cell r="X472" t="str">
            <v>-</v>
          </cell>
          <cell r="Y472" t="str">
            <v>-</v>
          </cell>
          <cell r="Z472" t="str">
            <v>-</v>
          </cell>
          <cell r="AA472" t="str">
            <v>-</v>
          </cell>
          <cell r="AB472" t="str">
            <v>-</v>
          </cell>
          <cell r="AH472" t="str">
            <v>-</v>
          </cell>
          <cell r="AI472" t="str">
            <v>-</v>
          </cell>
          <cell r="AK472" t="str">
            <v>-</v>
          </cell>
          <cell r="AL472" t="str">
            <v>-</v>
          </cell>
          <cell r="AN472" t="str">
            <v>-</v>
          </cell>
          <cell r="AQ472" t="str">
            <v>-</v>
          </cell>
          <cell r="AR472" t="str">
            <v>-</v>
          </cell>
          <cell r="AS472" t="str">
            <v>-</v>
          </cell>
          <cell r="AT472" t="str">
            <v>Yes</v>
          </cell>
          <cell r="BC472" t="str">
            <v>-</v>
          </cell>
          <cell r="BD472" t="str">
            <v>-</v>
          </cell>
          <cell r="BE472" t="str">
            <v>-</v>
          </cell>
          <cell r="BF472" t="str">
            <v/>
          </cell>
          <cell r="BG472">
            <v>0</v>
          </cell>
          <cell r="BJ472" t="str">
            <v>-</v>
          </cell>
          <cell r="BL472" t="str">
            <v>-</v>
          </cell>
          <cell r="BM472" t="str">
            <v>-</v>
          </cell>
          <cell r="BN472" t="str">
            <v>-</v>
          </cell>
          <cell r="BO472" t="str">
            <v>-</v>
          </cell>
          <cell r="BP472" t="str">
            <v>DNB SY20-21</v>
          </cell>
        </row>
        <row r="473">
          <cell r="B473">
            <v>10000076125</v>
          </cell>
          <cell r="D473" t="str">
            <v>-</v>
          </cell>
          <cell r="E473">
            <v>130</v>
          </cell>
          <cell r="F473" t="str">
            <v>-</v>
          </cell>
          <cell r="G473" t="str">
            <v>FC BRD CKN NUG CN</v>
          </cell>
          <cell r="J473" t="str">
            <v/>
          </cell>
          <cell r="Q473" t="str">
            <v>-</v>
          </cell>
          <cell r="R473" t="str">
            <v>-</v>
          </cell>
          <cell r="S473" t="str">
            <v>-</v>
          </cell>
          <cell r="T473" t="str">
            <v>-</v>
          </cell>
          <cell r="U473" t="str">
            <v>-</v>
          </cell>
          <cell r="V473" t="str">
            <v>-</v>
          </cell>
          <cell r="W473" t="str">
            <v>-</v>
          </cell>
          <cell r="X473" t="str">
            <v>-</v>
          </cell>
          <cell r="Y473" t="str">
            <v>-</v>
          </cell>
          <cell r="Z473" t="str">
            <v>-</v>
          </cell>
          <cell r="AA473" t="str">
            <v>-</v>
          </cell>
          <cell r="AB473" t="str">
            <v>-</v>
          </cell>
          <cell r="AH473" t="str">
            <v>-</v>
          </cell>
          <cell r="AI473" t="str">
            <v>-</v>
          </cell>
          <cell r="AK473" t="str">
            <v>-</v>
          </cell>
          <cell r="AL473" t="str">
            <v>-</v>
          </cell>
          <cell r="AN473" t="str">
            <v>-</v>
          </cell>
          <cell r="AQ473" t="str">
            <v>-</v>
          </cell>
          <cell r="AR473" t="str">
            <v>-</v>
          </cell>
          <cell r="AS473" t="str">
            <v>-</v>
          </cell>
          <cell r="AT473" t="str">
            <v>Yes</v>
          </cell>
          <cell r="BC473" t="str">
            <v>-</v>
          </cell>
          <cell r="BD473" t="str">
            <v>-</v>
          </cell>
          <cell r="BE473" t="str">
            <v>-</v>
          </cell>
          <cell r="BF473" t="str">
            <v/>
          </cell>
          <cell r="BG473">
            <v>0</v>
          </cell>
          <cell r="BJ473" t="str">
            <v>-</v>
          </cell>
          <cell r="BL473" t="str">
            <v>-</v>
          </cell>
          <cell r="BM473" t="str">
            <v>-</v>
          </cell>
          <cell r="BN473" t="str">
            <v>-</v>
          </cell>
          <cell r="BO473" t="str">
            <v>-</v>
          </cell>
          <cell r="BP473" t="str">
            <v>Previously Deleted</v>
          </cell>
        </row>
        <row r="474">
          <cell r="B474">
            <v>10000019919</v>
          </cell>
          <cell r="C474" t="str">
            <v>Pierre®</v>
          </cell>
          <cell r="D474" t="str">
            <v>-</v>
          </cell>
          <cell r="E474">
            <v>130</v>
          </cell>
          <cell r="F474" t="str">
            <v>-</v>
          </cell>
          <cell r="G474" t="str">
            <v>Flame Broiled Chicken Breast Dipper with Honey BBQ Sauce, 3.0 oz.</v>
          </cell>
          <cell r="H474" t="str">
            <v>-</v>
          </cell>
          <cell r="I474" t="str">
            <v>White</v>
          </cell>
          <cell r="J474" t="str">
            <v/>
          </cell>
          <cell r="K474">
            <v>18.75</v>
          </cell>
          <cell r="L474">
            <v>100</v>
          </cell>
          <cell r="M474" t="str">
            <v>4 pieces</v>
          </cell>
          <cell r="N474">
            <v>2</v>
          </cell>
          <cell r="O474" t="str">
            <v>-</v>
          </cell>
          <cell r="P474" t="str">
            <v>-</v>
          </cell>
          <cell r="Q474" t="str">
            <v>-</v>
          </cell>
          <cell r="R474" t="str">
            <v>-</v>
          </cell>
          <cell r="S474" t="str">
            <v>-</v>
          </cell>
          <cell r="T474" t="str">
            <v>-</v>
          </cell>
          <cell r="U474" t="str">
            <v>-</v>
          </cell>
          <cell r="V474" t="str">
            <v>-</v>
          </cell>
          <cell r="W474" t="str">
            <v>-</v>
          </cell>
          <cell r="X474" t="str">
            <v>-</v>
          </cell>
          <cell r="Y474" t="str">
            <v>-</v>
          </cell>
          <cell r="Z474" t="str">
            <v>-</v>
          </cell>
          <cell r="AA474" t="str">
            <v>-</v>
          </cell>
          <cell r="AB474" t="str">
            <v>-</v>
          </cell>
          <cell r="AC474" t="str">
            <v>-</v>
          </cell>
          <cell r="AE474" t="str">
            <v>-</v>
          </cell>
          <cell r="AF474" t="str">
            <v>-</v>
          </cell>
          <cell r="AG474" t="str">
            <v>-</v>
          </cell>
          <cell r="AH474" t="str">
            <v>-</v>
          </cell>
          <cell r="AI474" t="str">
            <v>-</v>
          </cell>
          <cell r="AK474" t="str">
            <v>-</v>
          </cell>
          <cell r="AL474" t="str">
            <v>-</v>
          </cell>
          <cell r="AM474" t="str">
            <v>CL</v>
          </cell>
          <cell r="AN474" t="str">
            <v>-</v>
          </cell>
          <cell r="AO474" t="str">
            <v>-</v>
          </cell>
          <cell r="AP474" t="str">
            <v>-</v>
          </cell>
          <cell r="AQ474" t="str">
            <v>-</v>
          </cell>
          <cell r="AR474" t="str">
            <v>-</v>
          </cell>
          <cell r="AS474" t="str">
            <v>-</v>
          </cell>
          <cell r="AT474" t="str">
            <v>Yes</v>
          </cell>
          <cell r="AU474" t="str">
            <v>-</v>
          </cell>
          <cell r="AV474" t="str">
            <v>Yes</v>
          </cell>
          <cell r="AW474" t="str">
            <v>-</v>
          </cell>
          <cell r="AX474" t="str">
            <v>-</v>
          </cell>
          <cell r="AY474" t="str">
            <v>-</v>
          </cell>
          <cell r="AZ474" t="str">
            <v>-</v>
          </cell>
          <cell r="BA474" t="str">
            <v>-</v>
          </cell>
          <cell r="BB474" t="str">
            <v>-</v>
          </cell>
          <cell r="BC474" t="str">
            <v>-</v>
          </cell>
          <cell r="BD474" t="str">
            <v>-</v>
          </cell>
          <cell r="BE474" t="str">
            <v>-</v>
          </cell>
          <cell r="BF474" t="str">
            <v/>
          </cell>
          <cell r="BG474" t="str">
            <v>Bulk</v>
          </cell>
          <cell r="BH474" t="str">
            <v>-</v>
          </cell>
          <cell r="BI474" t="str">
            <v>-</v>
          </cell>
          <cell r="BJ474" t="str">
            <v>-</v>
          </cell>
          <cell r="BK474" t="str">
            <v>-</v>
          </cell>
          <cell r="BL474" t="str">
            <v>-</v>
          </cell>
          <cell r="BM474" t="str">
            <v>-</v>
          </cell>
          <cell r="BN474" t="str">
            <v>-</v>
          </cell>
          <cell r="BO474" t="str">
            <v>-</v>
          </cell>
          <cell r="BP474" t="str">
            <v>Previously Deleted</v>
          </cell>
        </row>
        <row r="475">
          <cell r="B475">
            <v>10000051026</v>
          </cell>
          <cell r="C475" t="str">
            <v>Tyson®</v>
          </cell>
          <cell r="D475" t="str">
            <v>-</v>
          </cell>
          <cell r="E475">
            <v>130</v>
          </cell>
          <cell r="F475" t="str">
            <v>-</v>
          </cell>
          <cell r="G475" t="str">
            <v>Multiple Serving All Natural** Low Sodium Pulled Chicken, 6.6 oz. (65/35 Dark/White)</v>
          </cell>
          <cell r="I475" t="str">
            <v>W/D</v>
          </cell>
          <cell r="J475" t="str">
            <v>100103 W/D</v>
          </cell>
          <cell r="K475">
            <v>10.32</v>
          </cell>
          <cell r="L475">
            <v>25</v>
          </cell>
          <cell r="M475" t="str">
            <v>6.6 oz.</v>
          </cell>
          <cell r="N475">
            <v>6</v>
          </cell>
          <cell r="O475" t="str">
            <v>-</v>
          </cell>
          <cell r="P475" t="str">
            <v>-</v>
          </cell>
          <cell r="Q475" t="str">
            <v>-</v>
          </cell>
          <cell r="R475" t="str">
            <v>-</v>
          </cell>
          <cell r="S475" t="str">
            <v>-</v>
          </cell>
          <cell r="T475" t="str">
            <v>-</v>
          </cell>
          <cell r="U475" t="str">
            <v>-</v>
          </cell>
          <cell r="V475" t="str">
            <v>-</v>
          </cell>
          <cell r="W475" t="str">
            <v>-</v>
          </cell>
          <cell r="X475" t="str">
            <v>-</v>
          </cell>
          <cell r="Y475" t="str">
            <v>-</v>
          </cell>
          <cell r="Z475" t="str">
            <v>-</v>
          </cell>
          <cell r="AA475" t="str">
            <v>-</v>
          </cell>
          <cell r="AB475" t="str">
            <v>-</v>
          </cell>
          <cell r="AC475" t="str">
            <v>-</v>
          </cell>
          <cell r="AD475" t="str">
            <v>-</v>
          </cell>
          <cell r="AE475" t="str">
            <v>-</v>
          </cell>
          <cell r="AF475" t="str">
            <v>-</v>
          </cell>
          <cell r="AG475" t="str">
            <v>-</v>
          </cell>
          <cell r="AH475" t="str">
            <v>-</v>
          </cell>
          <cell r="AI475" t="str">
            <v>-</v>
          </cell>
          <cell r="AK475" t="str">
            <v>-</v>
          </cell>
          <cell r="AL475" t="str">
            <v>-</v>
          </cell>
          <cell r="AM475" t="str">
            <v>SUB</v>
          </cell>
          <cell r="AN475" t="str">
            <v>-</v>
          </cell>
          <cell r="AO475" t="str">
            <v>SS</v>
          </cell>
          <cell r="AP475" t="str">
            <v>AN</v>
          </cell>
          <cell r="AQ475" t="str">
            <v>Yes</v>
          </cell>
          <cell r="AR475" t="str">
            <v>Yes</v>
          </cell>
          <cell r="AS475" t="str">
            <v>Yes</v>
          </cell>
          <cell r="AT475" t="str">
            <v>Yes</v>
          </cell>
          <cell r="AU475" t="str">
            <v>-</v>
          </cell>
          <cell r="AV475" t="str">
            <v>-</v>
          </cell>
          <cell r="AW475" t="str">
            <v>-</v>
          </cell>
          <cell r="AX475" t="str">
            <v>-</v>
          </cell>
          <cell r="AY475" t="str">
            <v>-</v>
          </cell>
          <cell r="AZ475" t="str">
            <v>-</v>
          </cell>
          <cell r="BA475" t="str">
            <v>Yes</v>
          </cell>
          <cell r="BB475" t="str">
            <v>-</v>
          </cell>
          <cell r="BC475" t="str">
            <v>-</v>
          </cell>
          <cell r="BD475" t="str">
            <v>-</v>
          </cell>
          <cell r="BE475" t="str">
            <v>-</v>
          </cell>
          <cell r="BF475" t="str">
            <v/>
          </cell>
          <cell r="BG475">
            <v>0</v>
          </cell>
          <cell r="BH475" t="str">
            <v>-</v>
          </cell>
          <cell r="BI475" t="str">
            <v>-</v>
          </cell>
          <cell r="BJ475" t="str">
            <v>-</v>
          </cell>
          <cell r="BK475" t="str">
            <v>-</v>
          </cell>
          <cell r="BL475" t="str">
            <v>-</v>
          </cell>
          <cell r="BM475" t="str">
            <v>-</v>
          </cell>
          <cell r="BN475" t="str">
            <v>-</v>
          </cell>
          <cell r="BO475" t="str">
            <v>-</v>
          </cell>
          <cell r="BP475" t="str">
            <v>DNB SY22-23</v>
          </cell>
        </row>
        <row r="476">
          <cell r="B476">
            <v>10000042231</v>
          </cell>
          <cell r="C476" t="str">
            <v>Tyson®</v>
          </cell>
          <cell r="D476" t="str">
            <v>-</v>
          </cell>
          <cell r="E476" t="str">
            <v>-</v>
          </cell>
          <cell r="F476" t="str">
            <v>-</v>
          </cell>
          <cell r="G476" t="str">
            <v>Nashville Hot Mini Chicken Patties (Used in 10365240928)</v>
          </cell>
          <cell r="J476" t="str">
            <v>100103 W/D</v>
          </cell>
          <cell r="K476">
            <v>30</v>
          </cell>
          <cell r="L476">
            <v>143</v>
          </cell>
          <cell r="M476" t="str">
            <v>2 Pieces</v>
          </cell>
          <cell r="N476">
            <v>2</v>
          </cell>
          <cell r="O476">
            <v>0.5</v>
          </cell>
          <cell r="P476" t="str">
            <v>-</v>
          </cell>
          <cell r="Q476" t="str">
            <v>-</v>
          </cell>
          <cell r="R476" t="str">
            <v>-</v>
          </cell>
          <cell r="S476" t="str">
            <v>-</v>
          </cell>
          <cell r="T476" t="str">
            <v>-</v>
          </cell>
          <cell r="U476" t="str">
            <v>-</v>
          </cell>
          <cell r="V476" t="str">
            <v>-</v>
          </cell>
          <cell r="W476" t="str">
            <v>-</v>
          </cell>
          <cell r="X476" t="str">
            <v>-</v>
          </cell>
          <cell r="Y476" t="str">
            <v>-</v>
          </cell>
          <cell r="Z476" t="str">
            <v>-</v>
          </cell>
          <cell r="AA476" t="str">
            <v>-</v>
          </cell>
          <cell r="AB476" t="str">
            <v>-</v>
          </cell>
          <cell r="AC476" t="str">
            <v>-</v>
          </cell>
          <cell r="AD476" t="str">
            <v>-</v>
          </cell>
          <cell r="AE476" t="str">
            <v>-</v>
          </cell>
          <cell r="AF476" t="str">
            <v>-</v>
          </cell>
          <cell r="AG476" t="str">
            <v>-</v>
          </cell>
          <cell r="AH476" t="str">
            <v>-</v>
          </cell>
          <cell r="AI476" t="str">
            <v>-</v>
          </cell>
          <cell r="AK476" t="str">
            <v>-</v>
          </cell>
          <cell r="AL476" t="str">
            <v>-</v>
          </cell>
          <cell r="AM476" t="str">
            <v>SUB</v>
          </cell>
          <cell r="AN476" t="str">
            <v>-</v>
          </cell>
          <cell r="AQ476" t="str">
            <v>-</v>
          </cell>
          <cell r="AR476" t="str">
            <v>-</v>
          </cell>
          <cell r="AS476" t="str">
            <v>-</v>
          </cell>
          <cell r="AT476" t="str">
            <v>Yes</v>
          </cell>
          <cell r="AU476" t="str">
            <v>-</v>
          </cell>
          <cell r="BC476" t="str">
            <v>-</v>
          </cell>
          <cell r="BD476" t="str">
            <v>-</v>
          </cell>
          <cell r="BE476" t="str">
            <v>-</v>
          </cell>
          <cell r="BF476" t="str">
            <v/>
          </cell>
          <cell r="BG476">
            <v>0</v>
          </cell>
          <cell r="BJ476" t="str">
            <v>-</v>
          </cell>
          <cell r="BK476" t="str">
            <v>-</v>
          </cell>
          <cell r="BL476" t="str">
            <v>-</v>
          </cell>
          <cell r="BM476" t="str">
            <v>-</v>
          </cell>
          <cell r="BN476" t="str">
            <v>-</v>
          </cell>
          <cell r="BO476" t="str">
            <v>-</v>
          </cell>
          <cell r="BP476" t="str">
            <v>WIP</v>
          </cell>
        </row>
        <row r="477">
          <cell r="B477">
            <v>10000043536</v>
          </cell>
          <cell r="C477" t="str">
            <v>Tyson®</v>
          </cell>
          <cell r="D477" t="str">
            <v>-</v>
          </cell>
          <cell r="E477">
            <v>130</v>
          </cell>
          <cell r="F477" t="str">
            <v>-</v>
          </cell>
          <cell r="G477" t="str">
            <v>Savory Flavored Chopped Chicken</v>
          </cell>
          <cell r="H477" t="str">
            <v>-</v>
          </cell>
          <cell r="I477" t="str">
            <v>Dark</v>
          </cell>
          <cell r="J477" t="str">
            <v>100103D</v>
          </cell>
          <cell r="K477">
            <v>30</v>
          </cell>
          <cell r="L477">
            <v>240</v>
          </cell>
          <cell r="M477" t="str">
            <v>2 oz.</v>
          </cell>
          <cell r="N477">
            <v>2</v>
          </cell>
          <cell r="O477" t="str">
            <v>-</v>
          </cell>
          <cell r="P477" t="str">
            <v>-</v>
          </cell>
          <cell r="Q477">
            <v>130</v>
          </cell>
          <cell r="R477">
            <v>8</v>
          </cell>
          <cell r="S477">
            <v>2.5</v>
          </cell>
          <cell r="T477">
            <v>160</v>
          </cell>
          <cell r="U477">
            <v>3</v>
          </cell>
          <cell r="V477">
            <v>12</v>
          </cell>
          <cell r="W477" t="str">
            <v>-</v>
          </cell>
          <cell r="X477" t="str">
            <v>-</v>
          </cell>
          <cell r="Y477">
            <v>45</v>
          </cell>
          <cell r="Z477">
            <v>1</v>
          </cell>
          <cell r="AA477">
            <v>1</v>
          </cell>
          <cell r="AB477" t="str">
            <v>-</v>
          </cell>
          <cell r="AC477" t="str">
            <v>-</v>
          </cell>
          <cell r="AD477" t="str">
            <v>-</v>
          </cell>
          <cell r="AE477" t="str">
            <v>-</v>
          </cell>
          <cell r="AF477" t="str">
            <v>-</v>
          </cell>
          <cell r="AG477" t="str">
            <v>-</v>
          </cell>
          <cell r="AH477" t="str">
            <v>-</v>
          </cell>
          <cell r="AI477" t="str">
            <v>-</v>
          </cell>
          <cell r="AJ477" t="str">
            <v>-</v>
          </cell>
          <cell r="AK477" t="str">
            <v>-</v>
          </cell>
          <cell r="AL477">
            <v>0</v>
          </cell>
          <cell r="AM477" t="str">
            <v>SUB</v>
          </cell>
          <cell r="AN477">
            <v>10000043537</v>
          </cell>
          <cell r="AO477" t="str">
            <v>-</v>
          </cell>
          <cell r="AP477" t="str">
            <v>-</v>
          </cell>
          <cell r="AQ477" t="str">
            <v>-</v>
          </cell>
          <cell r="AR477" t="str">
            <v>-</v>
          </cell>
          <cell r="AS477" t="str">
            <v>-</v>
          </cell>
          <cell r="AT477" t="str">
            <v>Yes</v>
          </cell>
          <cell r="AU477" t="str">
            <v>-</v>
          </cell>
          <cell r="AV477" t="str">
            <v>-</v>
          </cell>
          <cell r="AW477" t="str">
            <v>-</v>
          </cell>
          <cell r="AX477" t="str">
            <v>-</v>
          </cell>
          <cell r="AY477" t="str">
            <v>-</v>
          </cell>
          <cell r="AZ477" t="str">
            <v>-</v>
          </cell>
          <cell r="BA477" t="str">
            <v>-</v>
          </cell>
          <cell r="BB477" t="str">
            <v>-</v>
          </cell>
          <cell r="BC477" t="str">
            <v>-</v>
          </cell>
          <cell r="BD477" t="str">
            <v>-</v>
          </cell>
          <cell r="BE477" t="str">
            <v>-</v>
          </cell>
          <cell r="BF477" t="str">
            <v/>
          </cell>
          <cell r="BG477">
            <v>0</v>
          </cell>
          <cell r="BH477" t="str">
            <v>-</v>
          </cell>
          <cell r="BI477" t="str">
            <v>-</v>
          </cell>
          <cell r="BJ477" t="str">
            <v>-</v>
          </cell>
          <cell r="BK477" t="str">
            <v>-</v>
          </cell>
          <cell r="BL477" t="str">
            <v>-</v>
          </cell>
          <cell r="BM477" t="str">
            <v>-</v>
          </cell>
          <cell r="BN477" t="str">
            <v>-</v>
          </cell>
          <cell r="BO477" t="str">
            <v>-</v>
          </cell>
          <cell r="BP477" t="str">
            <v>DNB SY24-25</v>
          </cell>
        </row>
        <row r="478">
          <cell r="B478">
            <v>10195780821</v>
          </cell>
          <cell r="C478" t="str">
            <v>State Fair®</v>
          </cell>
          <cell r="D478" t="str">
            <v>Crispitos®</v>
          </cell>
          <cell r="E478">
            <v>130</v>
          </cell>
          <cell r="F478" t="str">
            <v>-</v>
          </cell>
          <cell r="G478" t="str">
            <v>Buffalo Chicken &amp; Cheese Filled Tortillas, 3.45 oz.</v>
          </cell>
          <cell r="H478" t="str">
            <v>WG</v>
          </cell>
          <cell r="I478" t="str">
            <v>Dark</v>
          </cell>
          <cell r="J478" t="str">
            <v/>
          </cell>
          <cell r="K478">
            <v>15.53</v>
          </cell>
          <cell r="L478">
            <v>72</v>
          </cell>
          <cell r="M478" t="str">
            <v>1 piece</v>
          </cell>
          <cell r="N478">
            <v>1</v>
          </cell>
          <cell r="O478">
            <v>1</v>
          </cell>
          <cell r="P478" t="str">
            <v>-</v>
          </cell>
          <cell r="Q478" t="str">
            <v>-</v>
          </cell>
          <cell r="R478" t="str">
            <v>-</v>
          </cell>
          <cell r="S478" t="str">
            <v>-</v>
          </cell>
          <cell r="T478" t="str">
            <v>-</v>
          </cell>
          <cell r="U478" t="str">
            <v>-</v>
          </cell>
          <cell r="V478" t="str">
            <v>-</v>
          </cell>
          <cell r="W478" t="str">
            <v>-</v>
          </cell>
          <cell r="X478" t="str">
            <v>-</v>
          </cell>
          <cell r="Y478" t="str">
            <v>-</v>
          </cell>
          <cell r="Z478" t="str">
            <v>-</v>
          </cell>
          <cell r="AA478" t="str">
            <v>-</v>
          </cell>
          <cell r="AB478" t="str">
            <v>-</v>
          </cell>
          <cell r="AC478" t="str">
            <v>KTKA</v>
          </cell>
          <cell r="AE478" t="str">
            <v>CSC</v>
          </cell>
          <cell r="AF478" t="str">
            <v>CSC</v>
          </cell>
          <cell r="AG478" t="str">
            <v>CSC</v>
          </cell>
          <cell r="AH478" t="str">
            <v>-</v>
          </cell>
          <cell r="AI478" t="str">
            <v>-</v>
          </cell>
          <cell r="AK478" t="str">
            <v>-</v>
          </cell>
          <cell r="AL478" t="str">
            <v>-</v>
          </cell>
          <cell r="AM478" t="str">
            <v>CL</v>
          </cell>
          <cell r="AN478" t="str">
            <v>-</v>
          </cell>
          <cell r="AO478" t="str">
            <v>-</v>
          </cell>
          <cell r="AP478" t="str">
            <v>-</v>
          </cell>
          <cell r="AQ478" t="str">
            <v>-</v>
          </cell>
          <cell r="AR478" t="str">
            <v>-</v>
          </cell>
          <cell r="AS478" t="str">
            <v>-</v>
          </cell>
          <cell r="AT478" t="str">
            <v>No</v>
          </cell>
          <cell r="AU478" t="str">
            <v>-</v>
          </cell>
          <cell r="AV478" t="str">
            <v>-</v>
          </cell>
          <cell r="AW478" t="str">
            <v>-</v>
          </cell>
          <cell r="AX478" t="str">
            <v>Yes</v>
          </cell>
          <cell r="AY478" t="str">
            <v>Yes</v>
          </cell>
          <cell r="AZ478" t="str">
            <v>Yes</v>
          </cell>
          <cell r="BA478" t="str">
            <v>-</v>
          </cell>
          <cell r="BB478" t="str">
            <v>-</v>
          </cell>
          <cell r="BC478" t="str">
            <v>-</v>
          </cell>
          <cell r="BD478" t="str">
            <v>-</v>
          </cell>
          <cell r="BE478" t="str">
            <v>-</v>
          </cell>
          <cell r="BF478" t="str">
            <v/>
          </cell>
          <cell r="BG478" t="str">
            <v>Bulk</v>
          </cell>
          <cell r="BH478" t="str">
            <v>Yes</v>
          </cell>
          <cell r="BI478" t="str">
            <v>Yes</v>
          </cell>
          <cell r="BJ478" t="str">
            <v>-</v>
          </cell>
          <cell r="BK478" t="str">
            <v>-</v>
          </cell>
          <cell r="BL478" t="str">
            <v>-</v>
          </cell>
          <cell r="BM478" t="str">
            <v>-</v>
          </cell>
          <cell r="BN478" t="str">
            <v>-</v>
          </cell>
          <cell r="BO478" t="str">
            <v>-</v>
          </cell>
          <cell r="BP478" t="str">
            <v>DNB SY21-22</v>
          </cell>
        </row>
        <row r="479">
          <cell r="B479">
            <v>10838600928</v>
          </cell>
          <cell r="C479" t="str">
            <v>Tyson®</v>
          </cell>
          <cell r="D479" t="str">
            <v>-</v>
          </cell>
          <cell r="E479">
            <v>130</v>
          </cell>
          <cell r="F479" t="str">
            <v>-</v>
          </cell>
          <cell r="G479" t="str">
            <v>All Natural** Chicken Burger, 2.4 oz.</v>
          </cell>
          <cell r="H479" t="str">
            <v>-</v>
          </cell>
          <cell r="I479" t="str">
            <v>Dark</v>
          </cell>
          <cell r="J479" t="str">
            <v/>
          </cell>
          <cell r="K479">
            <v>30</v>
          </cell>
          <cell r="L479">
            <v>200</v>
          </cell>
          <cell r="M479" t="str">
            <v>1 piece</v>
          </cell>
          <cell r="N479">
            <v>2</v>
          </cell>
          <cell r="O479" t="str">
            <v>-</v>
          </cell>
          <cell r="P479" t="str">
            <v>-</v>
          </cell>
          <cell r="Q479" t="str">
            <v>-</v>
          </cell>
          <cell r="R479" t="str">
            <v>-</v>
          </cell>
          <cell r="S479" t="str">
            <v>-</v>
          </cell>
          <cell r="T479" t="str">
            <v>-</v>
          </cell>
          <cell r="U479" t="str">
            <v>-</v>
          </cell>
          <cell r="V479" t="str">
            <v>-</v>
          </cell>
          <cell r="W479" t="str">
            <v>-</v>
          </cell>
          <cell r="X479" t="str">
            <v>-</v>
          </cell>
          <cell r="Y479" t="str">
            <v>-</v>
          </cell>
          <cell r="Z479" t="str">
            <v>-</v>
          </cell>
          <cell r="AA479" t="str">
            <v>-</v>
          </cell>
          <cell r="AB479" t="str">
            <v>-</v>
          </cell>
          <cell r="AC479" t="str">
            <v>KTKA</v>
          </cell>
          <cell r="AE479" t="str">
            <v>CSC</v>
          </cell>
          <cell r="AF479" t="str">
            <v>CSC</v>
          </cell>
          <cell r="AG479" t="str">
            <v>-</v>
          </cell>
          <cell r="AH479" t="str">
            <v>-</v>
          </cell>
          <cell r="AI479" t="str">
            <v>-</v>
          </cell>
          <cell r="AK479" t="str">
            <v>-</v>
          </cell>
          <cell r="AL479" t="str">
            <v>-</v>
          </cell>
          <cell r="AM479" t="str">
            <v>SUB</v>
          </cell>
          <cell r="AN479" t="str">
            <v>-</v>
          </cell>
          <cell r="AO479" t="str">
            <v>-</v>
          </cell>
          <cell r="AP479" t="str">
            <v>AN</v>
          </cell>
          <cell r="AQ479" t="str">
            <v>Yes</v>
          </cell>
          <cell r="AR479" t="str">
            <v>Yes</v>
          </cell>
          <cell r="AS479" t="str">
            <v>Yes</v>
          </cell>
          <cell r="AT479" t="str">
            <v>Yes</v>
          </cell>
          <cell r="AU479" t="str">
            <v>-</v>
          </cell>
          <cell r="AV479" t="str">
            <v>-</v>
          </cell>
          <cell r="AW479" t="str">
            <v>-</v>
          </cell>
          <cell r="AX479" t="str">
            <v>-</v>
          </cell>
          <cell r="AY479" t="str">
            <v>-</v>
          </cell>
          <cell r="AZ479" t="str">
            <v>-</v>
          </cell>
          <cell r="BA479" t="str">
            <v>Yes</v>
          </cell>
          <cell r="BB479" t="str">
            <v>-</v>
          </cell>
          <cell r="BC479" t="str">
            <v>-</v>
          </cell>
          <cell r="BD479" t="str">
            <v>-</v>
          </cell>
          <cell r="BE479" t="str">
            <v>-</v>
          </cell>
          <cell r="BF479" t="str">
            <v/>
          </cell>
          <cell r="BG479" t="str">
            <v>Bulk</v>
          </cell>
          <cell r="BH479" t="str">
            <v>Yes</v>
          </cell>
          <cell r="BI479" t="str">
            <v>-</v>
          </cell>
          <cell r="BJ479" t="str">
            <v>-</v>
          </cell>
          <cell r="BK479" t="str">
            <v>-</v>
          </cell>
          <cell r="BL479" t="str">
            <v>-</v>
          </cell>
          <cell r="BM479" t="str">
            <v>-</v>
          </cell>
          <cell r="BN479" t="str">
            <v>-</v>
          </cell>
          <cell r="BO479" t="str">
            <v>-</v>
          </cell>
          <cell r="BP479" t="str">
            <v>DNB SY21-22</v>
          </cell>
        </row>
        <row r="480">
          <cell r="B480">
            <v>10144990621</v>
          </cell>
          <cell r="C480" t="str">
            <v>Mexican Original®</v>
          </cell>
          <cell r="D480" t="str">
            <v>-</v>
          </cell>
          <cell r="E480" t="str">
            <v>-</v>
          </cell>
          <cell r="F480" t="str">
            <v>-</v>
          </cell>
          <cell r="G480" t="str">
            <v>10" Flour Tortillas, 2.5 oz.</v>
          </cell>
          <cell r="H480" t="str">
            <v>WG</v>
          </cell>
          <cell r="I480" t="str">
            <v>-</v>
          </cell>
          <cell r="J480" t="str">
            <v/>
          </cell>
          <cell r="K480">
            <v>22.5</v>
          </cell>
          <cell r="L480">
            <v>144</v>
          </cell>
          <cell r="M480" t="str">
            <v>1 tortilla</v>
          </cell>
          <cell r="N480" t="str">
            <v>-</v>
          </cell>
          <cell r="O480">
            <v>2.5</v>
          </cell>
          <cell r="P480" t="str">
            <v>-</v>
          </cell>
          <cell r="Q480" t="str">
            <v>-</v>
          </cell>
          <cell r="R480" t="str">
            <v>-</v>
          </cell>
          <cell r="S480" t="str">
            <v>-</v>
          </cell>
          <cell r="T480" t="str">
            <v>-</v>
          </cell>
          <cell r="U480" t="str">
            <v>-</v>
          </cell>
          <cell r="V480" t="str">
            <v>-</v>
          </cell>
          <cell r="W480" t="str">
            <v>-</v>
          </cell>
          <cell r="X480" t="str">
            <v>-</v>
          </cell>
          <cell r="Y480" t="str">
            <v>-</v>
          </cell>
          <cell r="Z480" t="str">
            <v>-</v>
          </cell>
          <cell r="AA480" t="str">
            <v>-</v>
          </cell>
          <cell r="AB480" t="str">
            <v>-</v>
          </cell>
          <cell r="AC480" t="str">
            <v>-</v>
          </cell>
          <cell r="AE480" t="str">
            <v>CSC</v>
          </cell>
          <cell r="AF480" t="str">
            <v>CSC</v>
          </cell>
          <cell r="AG480" t="str">
            <v>-</v>
          </cell>
          <cell r="AH480" t="str">
            <v>-</v>
          </cell>
          <cell r="AI480" t="str">
            <v>-</v>
          </cell>
          <cell r="AK480" t="str">
            <v>-</v>
          </cell>
          <cell r="AL480" t="str">
            <v>-</v>
          </cell>
          <cell r="AM480" t="str">
            <v>CL</v>
          </cell>
          <cell r="AN480" t="str">
            <v>-</v>
          </cell>
          <cell r="AO480" t="str">
            <v>-</v>
          </cell>
          <cell r="AP480" t="str">
            <v>-</v>
          </cell>
          <cell r="AQ480" t="str">
            <v>-</v>
          </cell>
          <cell r="AR480" t="str">
            <v>-</v>
          </cell>
          <cell r="AS480" t="str">
            <v>-</v>
          </cell>
          <cell r="AT480" t="str">
            <v>No</v>
          </cell>
          <cell r="AU480" t="str">
            <v>-</v>
          </cell>
          <cell r="AV480" t="str">
            <v>-</v>
          </cell>
          <cell r="AW480" t="str">
            <v>-</v>
          </cell>
          <cell r="AX480" t="str">
            <v>-</v>
          </cell>
          <cell r="AY480" t="str">
            <v>Yes</v>
          </cell>
          <cell r="AZ480" t="str">
            <v>-</v>
          </cell>
          <cell r="BA480" t="str">
            <v>-</v>
          </cell>
          <cell r="BB480" t="str">
            <v>-</v>
          </cell>
          <cell r="BC480" t="str">
            <v>-</v>
          </cell>
          <cell r="BD480" t="str">
            <v>-</v>
          </cell>
          <cell r="BE480" t="str">
            <v>-</v>
          </cell>
          <cell r="BF480" t="str">
            <v/>
          </cell>
          <cell r="BG480" t="str">
            <v>Bulk</v>
          </cell>
          <cell r="BH480" t="str">
            <v>Yes</v>
          </cell>
          <cell r="BI480" t="str">
            <v>-</v>
          </cell>
          <cell r="BJ480" t="str">
            <v>-</v>
          </cell>
          <cell r="BK480" t="str">
            <v>-</v>
          </cell>
          <cell r="BL480" t="str">
            <v>-</v>
          </cell>
          <cell r="BM480" t="str">
            <v>-</v>
          </cell>
          <cell r="BN480" t="str">
            <v>-</v>
          </cell>
          <cell r="BO480" t="str">
            <v>-</v>
          </cell>
          <cell r="BP480" t="str">
            <v>DFIN</v>
          </cell>
        </row>
        <row r="481">
          <cell r="B481">
            <v>10129040621</v>
          </cell>
          <cell r="C481" t="str">
            <v>Mexican Original®</v>
          </cell>
          <cell r="D481" t="str">
            <v>-</v>
          </cell>
          <cell r="E481">
            <v>130</v>
          </cell>
          <cell r="F481" t="str">
            <v>-</v>
          </cell>
          <cell r="G481" t="str">
            <v>Receta De Oro® 6" Shelf Stable Thin Yellow Corn Tortillas</v>
          </cell>
          <cell r="H481" t="str">
            <v>WG</v>
          </cell>
          <cell r="I481" t="str">
            <v>-</v>
          </cell>
          <cell r="J481" t="str">
            <v/>
          </cell>
          <cell r="K481">
            <v>15</v>
          </cell>
          <cell r="L481">
            <v>480</v>
          </cell>
          <cell r="M481" t="str">
            <v>1 tortilla</v>
          </cell>
          <cell r="N481" t="str">
            <v>-</v>
          </cell>
          <cell r="O481">
            <v>0.5</v>
          </cell>
          <cell r="P481" t="str">
            <v>-</v>
          </cell>
          <cell r="Q481" t="str">
            <v>-</v>
          </cell>
          <cell r="R481" t="str">
            <v>-</v>
          </cell>
          <cell r="S481" t="str">
            <v>-</v>
          </cell>
          <cell r="T481" t="str">
            <v>-</v>
          </cell>
          <cell r="U481" t="str">
            <v>-</v>
          </cell>
          <cell r="V481" t="str">
            <v>-</v>
          </cell>
          <cell r="W481" t="str">
            <v>-</v>
          </cell>
          <cell r="X481" t="str">
            <v>-</v>
          </cell>
          <cell r="Y481" t="str">
            <v>-</v>
          </cell>
          <cell r="Z481" t="str">
            <v>-</v>
          </cell>
          <cell r="AA481" t="str">
            <v>-</v>
          </cell>
          <cell r="AB481" t="str">
            <v>-</v>
          </cell>
          <cell r="AC481" t="str">
            <v>-</v>
          </cell>
          <cell r="AE481" t="str">
            <v>-</v>
          </cell>
          <cell r="AF481" t="str">
            <v>-</v>
          </cell>
          <cell r="AG481" t="str">
            <v>-</v>
          </cell>
          <cell r="AH481" t="str">
            <v>-</v>
          </cell>
          <cell r="AI481" t="str">
            <v>-</v>
          </cell>
          <cell r="AK481" t="str">
            <v>-</v>
          </cell>
          <cell r="AL481" t="str">
            <v>-</v>
          </cell>
          <cell r="AM481" t="str">
            <v>CL</v>
          </cell>
          <cell r="AN481" t="str">
            <v>-</v>
          </cell>
          <cell r="AO481" t="str">
            <v>SS</v>
          </cell>
          <cell r="AP481" t="str">
            <v>-</v>
          </cell>
          <cell r="AQ481" t="str">
            <v>-</v>
          </cell>
          <cell r="AR481" t="str">
            <v>-</v>
          </cell>
          <cell r="AS481" t="str">
            <v>-</v>
          </cell>
          <cell r="AT481" t="str">
            <v>No</v>
          </cell>
          <cell r="AU481" t="str">
            <v>-</v>
          </cell>
          <cell r="AV481" t="str">
            <v>-</v>
          </cell>
          <cell r="AW481" t="str">
            <v>-</v>
          </cell>
          <cell r="AX481" t="str">
            <v>-</v>
          </cell>
          <cell r="AY481" t="str">
            <v>-</v>
          </cell>
          <cell r="AZ481" t="str">
            <v>-</v>
          </cell>
          <cell r="BA481" t="str">
            <v>-</v>
          </cell>
          <cell r="BB481" t="str">
            <v>-</v>
          </cell>
          <cell r="BC481" t="str">
            <v>-</v>
          </cell>
          <cell r="BD481" t="str">
            <v>-</v>
          </cell>
          <cell r="BE481" t="str">
            <v>-</v>
          </cell>
          <cell r="BF481" t="str">
            <v/>
          </cell>
          <cell r="BG481" t="str">
            <v>Bulk</v>
          </cell>
          <cell r="BH481" t="str">
            <v>Yes</v>
          </cell>
          <cell r="BI481" t="str">
            <v>-</v>
          </cell>
          <cell r="BJ481" t="str">
            <v>-</v>
          </cell>
          <cell r="BK481" t="str">
            <v>-</v>
          </cell>
          <cell r="BL481" t="str">
            <v>-</v>
          </cell>
          <cell r="BM481" t="str">
            <v>-</v>
          </cell>
          <cell r="BN481" t="str">
            <v>-</v>
          </cell>
          <cell r="BO481" t="str">
            <v>-</v>
          </cell>
          <cell r="BP481" t="str">
            <v>DNB SY21-22</v>
          </cell>
        </row>
        <row r="482">
          <cell r="B482">
            <v>10102011120</v>
          </cell>
          <cell r="C482" t="str">
            <v xml:space="preserve">Bosco's® </v>
          </cell>
          <cell r="D482" t="str">
            <v>-</v>
          </cell>
          <cell r="E482">
            <v>130</v>
          </cell>
          <cell r="F482" t="str">
            <v>-</v>
          </cell>
          <cell r="G482" t="str">
            <v>Cheese, Egg &amp; Turkey Bacon Breadsticks, 2.33 oz.</v>
          </cell>
          <cell r="H482" t="str">
            <v>WG</v>
          </cell>
          <cell r="I482" t="str">
            <v>-</v>
          </cell>
          <cell r="J482" t="str">
            <v/>
          </cell>
          <cell r="K482">
            <v>10.484999999999999</v>
          </cell>
          <cell r="L482">
            <v>72</v>
          </cell>
          <cell r="M482" t="str">
            <v>1 stick</v>
          </cell>
          <cell r="N482">
            <v>1</v>
          </cell>
          <cell r="O482">
            <v>1.25</v>
          </cell>
          <cell r="P482" t="str">
            <v>-</v>
          </cell>
          <cell r="Q482" t="str">
            <v>-</v>
          </cell>
          <cell r="R482" t="str">
            <v>-</v>
          </cell>
          <cell r="S482" t="str">
            <v>-</v>
          </cell>
          <cell r="T482" t="str">
            <v>-</v>
          </cell>
          <cell r="U482" t="str">
            <v>-</v>
          </cell>
          <cell r="V482" t="str">
            <v>-</v>
          </cell>
          <cell r="W482" t="str">
            <v>-</v>
          </cell>
          <cell r="X482" t="str">
            <v>-</v>
          </cell>
          <cell r="Y482" t="str">
            <v>-</v>
          </cell>
          <cell r="Z482" t="str">
            <v>-</v>
          </cell>
          <cell r="AA482" t="str">
            <v>-</v>
          </cell>
          <cell r="AB482" t="str">
            <v>-</v>
          </cell>
          <cell r="AC482" t="str">
            <v>KTKA</v>
          </cell>
          <cell r="AE482" t="str">
            <v>CSC</v>
          </cell>
          <cell r="AF482" t="str">
            <v>CSC</v>
          </cell>
          <cell r="AG482" t="str">
            <v>-</v>
          </cell>
          <cell r="AH482" t="str">
            <v>-</v>
          </cell>
          <cell r="AI482" t="str">
            <v>-</v>
          </cell>
          <cell r="AK482" t="str">
            <v>-</v>
          </cell>
          <cell r="AL482" t="str">
            <v>-</v>
          </cell>
          <cell r="AM482" t="str">
            <v>SUB</v>
          </cell>
          <cell r="AN482" t="str">
            <v>-</v>
          </cell>
          <cell r="AO482" t="str">
            <v>-</v>
          </cell>
          <cell r="AP482" t="str">
            <v>-</v>
          </cell>
          <cell r="AQ482" t="str">
            <v>-</v>
          </cell>
          <cell r="AR482" t="str">
            <v>-</v>
          </cell>
          <cell r="AS482" t="str">
            <v>-</v>
          </cell>
          <cell r="AT482" t="str">
            <v>Yes</v>
          </cell>
          <cell r="AU482" t="str">
            <v>-</v>
          </cell>
          <cell r="AV482" t="str">
            <v>-</v>
          </cell>
          <cell r="AW482" t="str">
            <v>Yes</v>
          </cell>
          <cell r="AX482" t="str">
            <v>Yes</v>
          </cell>
          <cell r="AY482" t="str">
            <v>Yes</v>
          </cell>
          <cell r="AZ482" t="str">
            <v>-</v>
          </cell>
          <cell r="BA482" t="str">
            <v>-</v>
          </cell>
          <cell r="BB482" t="str">
            <v>-</v>
          </cell>
          <cell r="BC482" t="str">
            <v>-</v>
          </cell>
          <cell r="BD482" t="str">
            <v>-</v>
          </cell>
          <cell r="BE482" t="str">
            <v>-</v>
          </cell>
          <cell r="BF482" t="str">
            <v/>
          </cell>
          <cell r="BG482" t="str">
            <v>Bulk</v>
          </cell>
          <cell r="BH482" t="str">
            <v>Yes</v>
          </cell>
          <cell r="BI482" t="str">
            <v>-</v>
          </cell>
          <cell r="BJ482" t="str">
            <v>-</v>
          </cell>
          <cell r="BK482" t="str">
            <v>-</v>
          </cell>
          <cell r="BL482" t="str">
            <v>-</v>
          </cell>
          <cell r="BM482" t="str">
            <v>-</v>
          </cell>
          <cell r="BN482" t="str">
            <v>-</v>
          </cell>
          <cell r="BO482" t="str">
            <v>-</v>
          </cell>
          <cell r="BP482" t="str">
            <v>IMDFIN SY20-21</v>
          </cell>
        </row>
        <row r="483">
          <cell r="B483">
            <v>10087361120</v>
          </cell>
          <cell r="C483" t="str">
            <v xml:space="preserve">Bosco's® </v>
          </cell>
          <cell r="D483" t="str">
            <v>-</v>
          </cell>
          <cell r="E483" t="str">
            <v>-</v>
          </cell>
          <cell r="F483" t="str">
            <v>-</v>
          </cell>
          <cell r="G483" t="str">
            <v>IW Cheese &amp; Turkey Ham Breadsticks, 2.75 oz.</v>
          </cell>
          <cell r="H483" t="str">
            <v>WG</v>
          </cell>
          <cell r="I483" t="str">
            <v>-</v>
          </cell>
          <cell r="J483" t="str">
            <v/>
          </cell>
          <cell r="K483">
            <v>12.4</v>
          </cell>
          <cell r="L483">
            <v>72</v>
          </cell>
          <cell r="M483" t="str">
            <v>1 stick</v>
          </cell>
          <cell r="N483">
            <v>1</v>
          </cell>
          <cell r="O483">
            <v>1.5</v>
          </cell>
          <cell r="P483" t="str">
            <v>-</v>
          </cell>
          <cell r="Q483" t="str">
            <v>-</v>
          </cell>
          <cell r="R483" t="str">
            <v>-</v>
          </cell>
          <cell r="S483" t="str">
            <v>-</v>
          </cell>
          <cell r="T483" t="str">
            <v>-</v>
          </cell>
          <cell r="U483" t="str">
            <v>-</v>
          </cell>
          <cell r="V483" t="str">
            <v>-</v>
          </cell>
          <cell r="W483" t="str">
            <v>-</v>
          </cell>
          <cell r="X483" t="str">
            <v>-</v>
          </cell>
          <cell r="Y483" t="str">
            <v>-</v>
          </cell>
          <cell r="Z483" t="str">
            <v>-</v>
          </cell>
          <cell r="AA483" t="str">
            <v>-</v>
          </cell>
          <cell r="AB483" t="str">
            <v>-</v>
          </cell>
          <cell r="AC483" t="str">
            <v>KTKA</v>
          </cell>
          <cell r="AE483" t="str">
            <v>CSC</v>
          </cell>
          <cell r="AF483" t="str">
            <v>-</v>
          </cell>
          <cell r="AG483" t="str">
            <v>-</v>
          </cell>
          <cell r="AH483" t="str">
            <v>-</v>
          </cell>
          <cell r="AI483" t="str">
            <v>-</v>
          </cell>
          <cell r="AK483" t="str">
            <v>-</v>
          </cell>
          <cell r="AL483" t="str">
            <v>-</v>
          </cell>
          <cell r="AM483" t="str">
            <v>SUB</v>
          </cell>
          <cell r="AN483" t="str">
            <v>-</v>
          </cell>
          <cell r="AO483" t="str">
            <v>-</v>
          </cell>
          <cell r="AP483" t="str">
            <v>-</v>
          </cell>
          <cell r="AQ483" t="str">
            <v>-</v>
          </cell>
          <cell r="AR483" t="str">
            <v>-</v>
          </cell>
          <cell r="AS483" t="str">
            <v>-</v>
          </cell>
          <cell r="AT483" t="str">
            <v>Yes</v>
          </cell>
          <cell r="AU483" t="str">
            <v>-</v>
          </cell>
          <cell r="AV483" t="str">
            <v>-</v>
          </cell>
          <cell r="AW483" t="str">
            <v>-</v>
          </cell>
          <cell r="AX483" t="str">
            <v>Yes</v>
          </cell>
          <cell r="AY483" t="str">
            <v>Yes</v>
          </cell>
          <cell r="AZ483" t="str">
            <v>-</v>
          </cell>
          <cell r="BA483" t="str">
            <v>-</v>
          </cell>
          <cell r="BB483" t="str">
            <v>-</v>
          </cell>
          <cell r="BC483" t="str">
            <v>-</v>
          </cell>
          <cell r="BD483" t="str">
            <v>-</v>
          </cell>
          <cell r="BE483" t="str">
            <v>-</v>
          </cell>
          <cell r="BF483" t="str">
            <v/>
          </cell>
          <cell r="BG483" t="str">
            <v>IW</v>
          </cell>
          <cell r="BH483" t="str">
            <v>Yes</v>
          </cell>
          <cell r="BI483" t="str">
            <v>-</v>
          </cell>
          <cell r="BJ483" t="str">
            <v>-</v>
          </cell>
          <cell r="BK483" t="str">
            <v>-</v>
          </cell>
          <cell r="BL483" t="str">
            <v>-</v>
          </cell>
          <cell r="BM483" t="str">
            <v>-</v>
          </cell>
          <cell r="BN483" t="str">
            <v>-</v>
          </cell>
          <cell r="BO483" t="str">
            <v>-</v>
          </cell>
          <cell r="BP483" t="str">
            <v>DNB SY19-20</v>
          </cell>
        </row>
        <row r="484">
          <cell r="B484">
            <v>10102051120</v>
          </cell>
          <cell r="C484" t="str">
            <v xml:space="preserve">Bosco's® </v>
          </cell>
          <cell r="D484" t="str">
            <v>-</v>
          </cell>
          <cell r="E484">
            <v>130</v>
          </cell>
          <cell r="F484" t="str">
            <v>-</v>
          </cell>
          <cell r="G484" t="str">
            <v xml:space="preserve">Cheese &amp; Turkey Ham Breadsticks, 2.72 oz. </v>
          </cell>
          <cell r="H484" t="str">
            <v>WG</v>
          </cell>
          <cell r="I484" t="str">
            <v>-</v>
          </cell>
          <cell r="J484" t="str">
            <v/>
          </cell>
          <cell r="K484">
            <v>12.24</v>
          </cell>
          <cell r="L484">
            <v>72</v>
          </cell>
          <cell r="M484" t="str">
            <v>1 stick</v>
          </cell>
          <cell r="N484">
            <v>1</v>
          </cell>
          <cell r="O484">
            <v>1.5</v>
          </cell>
          <cell r="P484" t="str">
            <v>-</v>
          </cell>
          <cell r="Q484" t="str">
            <v>-</v>
          </cell>
          <cell r="R484" t="str">
            <v>-</v>
          </cell>
          <cell r="S484" t="str">
            <v>-</v>
          </cell>
          <cell r="T484" t="str">
            <v>-</v>
          </cell>
          <cell r="U484" t="str">
            <v>-</v>
          </cell>
          <cell r="V484" t="str">
            <v>-</v>
          </cell>
          <cell r="W484" t="str">
            <v>-</v>
          </cell>
          <cell r="X484" t="str">
            <v>-</v>
          </cell>
          <cell r="Y484" t="str">
            <v>-</v>
          </cell>
          <cell r="Z484" t="str">
            <v>-</v>
          </cell>
          <cell r="AA484" t="str">
            <v>-</v>
          </cell>
          <cell r="AB484" t="str">
            <v>-</v>
          </cell>
          <cell r="AC484" t="str">
            <v>KTKA</v>
          </cell>
          <cell r="AE484" t="str">
            <v>CSC</v>
          </cell>
          <cell r="AF484" t="str">
            <v>-</v>
          </cell>
          <cell r="AG484" t="str">
            <v>-</v>
          </cell>
          <cell r="AH484" t="str">
            <v>-</v>
          </cell>
          <cell r="AI484" t="str">
            <v>-</v>
          </cell>
          <cell r="AK484" t="str">
            <v>-</v>
          </cell>
          <cell r="AL484" t="str">
            <v>-</v>
          </cell>
          <cell r="AM484" t="str">
            <v>SUB</v>
          </cell>
          <cell r="AN484" t="str">
            <v>-</v>
          </cell>
          <cell r="AO484" t="str">
            <v>-</v>
          </cell>
          <cell r="AP484" t="str">
            <v>-</v>
          </cell>
          <cell r="AQ484" t="str">
            <v>-</v>
          </cell>
          <cell r="AR484" t="str">
            <v>-</v>
          </cell>
          <cell r="AS484" t="str">
            <v>-</v>
          </cell>
          <cell r="AT484" t="str">
            <v>Yes</v>
          </cell>
          <cell r="AU484" t="str">
            <v>-</v>
          </cell>
          <cell r="AV484" t="str">
            <v>-</v>
          </cell>
          <cell r="AW484" t="str">
            <v>-</v>
          </cell>
          <cell r="AX484" t="str">
            <v>Yes</v>
          </cell>
          <cell r="AY484" t="str">
            <v>Yes</v>
          </cell>
          <cell r="AZ484" t="str">
            <v>-</v>
          </cell>
          <cell r="BA484" t="str">
            <v>-</v>
          </cell>
          <cell r="BB484" t="str">
            <v>-</v>
          </cell>
          <cell r="BC484" t="str">
            <v>-</v>
          </cell>
          <cell r="BD484" t="str">
            <v>-</v>
          </cell>
          <cell r="BE484" t="str">
            <v>-</v>
          </cell>
          <cell r="BF484" t="str">
            <v/>
          </cell>
          <cell r="BG484" t="str">
            <v>Bulk</v>
          </cell>
          <cell r="BH484" t="str">
            <v>Yes</v>
          </cell>
          <cell r="BI484" t="str">
            <v>-</v>
          </cell>
          <cell r="BJ484" t="str">
            <v>-</v>
          </cell>
          <cell r="BK484" t="str">
            <v>-</v>
          </cell>
          <cell r="BL484" t="str">
            <v>-</v>
          </cell>
          <cell r="BM484" t="str">
            <v>-</v>
          </cell>
          <cell r="BN484" t="str">
            <v>-</v>
          </cell>
          <cell r="BO484" t="str">
            <v>-</v>
          </cell>
          <cell r="BP484" t="str">
            <v>DNB SY19-20</v>
          </cell>
        </row>
        <row r="485">
          <cell r="B485">
            <v>10000011000</v>
          </cell>
          <cell r="C485" t="str">
            <v>State Fair®</v>
          </cell>
          <cell r="D485" t="str">
            <v>-</v>
          </cell>
          <cell r="E485">
            <v>230</v>
          </cell>
          <cell r="F485" t="str">
            <v>-</v>
          </cell>
          <cell r="G485" t="str">
            <v>All Meat Mini Corn Dogs, 0.67 oz.</v>
          </cell>
          <cell r="H485" t="str">
            <v>WG</v>
          </cell>
          <cell r="I485" t="str">
            <v>-</v>
          </cell>
          <cell r="J485" t="str">
            <v/>
          </cell>
          <cell r="K485">
            <v>10.75</v>
          </cell>
          <cell r="L485">
            <v>40</v>
          </cell>
          <cell r="M485" t="str">
            <v>6 pieces</v>
          </cell>
          <cell r="N485">
            <v>2</v>
          </cell>
          <cell r="O485" t="str">
            <v>-</v>
          </cell>
          <cell r="P485" t="str">
            <v>-</v>
          </cell>
          <cell r="Q485" t="str">
            <v>-</v>
          </cell>
          <cell r="R485" t="str">
            <v>-</v>
          </cell>
          <cell r="S485" t="str">
            <v>-</v>
          </cell>
          <cell r="T485" t="str">
            <v>-</v>
          </cell>
          <cell r="U485" t="str">
            <v>-</v>
          </cell>
          <cell r="V485" t="str">
            <v>-</v>
          </cell>
          <cell r="W485" t="str">
            <v>-</v>
          </cell>
          <cell r="X485" t="str">
            <v>-</v>
          </cell>
          <cell r="Y485" t="str">
            <v>-</v>
          </cell>
          <cell r="Z485" t="str">
            <v>-</v>
          </cell>
          <cell r="AA485" t="str">
            <v>-</v>
          </cell>
          <cell r="AB485" t="str">
            <v>-</v>
          </cell>
          <cell r="AC485" t="str">
            <v>-</v>
          </cell>
          <cell r="AE485" t="str">
            <v>-</v>
          </cell>
          <cell r="AF485" t="str">
            <v>-</v>
          </cell>
          <cell r="AG485" t="str">
            <v>-</v>
          </cell>
          <cell r="AH485" t="str">
            <v>-</v>
          </cell>
          <cell r="AI485" t="str">
            <v>-</v>
          </cell>
          <cell r="AK485" t="str">
            <v>-</v>
          </cell>
          <cell r="AL485" t="str">
            <v>-</v>
          </cell>
          <cell r="AM485" t="str">
            <v>CL</v>
          </cell>
          <cell r="AN485" t="str">
            <v>-</v>
          </cell>
          <cell r="AO485" t="str">
            <v>-</v>
          </cell>
          <cell r="AP485" t="str">
            <v>-</v>
          </cell>
          <cell r="AQ485" t="str">
            <v>-</v>
          </cell>
          <cell r="AR485" t="str">
            <v>-</v>
          </cell>
          <cell r="AS485" t="str">
            <v>-</v>
          </cell>
          <cell r="AT485" t="str">
            <v>No</v>
          </cell>
          <cell r="AU485" t="str">
            <v>-</v>
          </cell>
          <cell r="AV485" t="str">
            <v>Yes</v>
          </cell>
          <cell r="AW485" t="str">
            <v>Yes</v>
          </cell>
          <cell r="AX485" t="str">
            <v>Yes</v>
          </cell>
          <cell r="AY485" t="str">
            <v>Yes</v>
          </cell>
          <cell r="AZ485" t="str">
            <v>-</v>
          </cell>
          <cell r="BA485" t="str">
            <v>-</v>
          </cell>
          <cell r="BB485" t="str">
            <v>-</v>
          </cell>
          <cell r="BC485" t="str">
            <v>-</v>
          </cell>
          <cell r="BD485" t="str">
            <v>-</v>
          </cell>
          <cell r="BE485" t="str">
            <v>-</v>
          </cell>
          <cell r="BF485" t="str">
            <v/>
          </cell>
          <cell r="BG485" t="str">
            <v>Bulk</v>
          </cell>
          <cell r="BH485" t="str">
            <v>-</v>
          </cell>
          <cell r="BI485" t="str">
            <v>-</v>
          </cell>
          <cell r="BJ485" t="str">
            <v>-</v>
          </cell>
          <cell r="BK485" t="str">
            <v>-</v>
          </cell>
          <cell r="BL485" t="str">
            <v>-</v>
          </cell>
          <cell r="BM485" t="str">
            <v>-</v>
          </cell>
          <cell r="BN485" t="str">
            <v>-</v>
          </cell>
          <cell r="BO485" t="str">
            <v>-</v>
          </cell>
          <cell r="BP485" t="str">
            <v>DFIN</v>
          </cell>
        </row>
        <row r="486">
          <cell r="B486">
            <v>10000034003</v>
          </cell>
          <cell r="C486" t="str">
            <v>Pierre®</v>
          </cell>
          <cell r="D486" t="str">
            <v>-</v>
          </cell>
          <cell r="E486">
            <v>130</v>
          </cell>
          <cell r="F486" t="str">
            <v>-</v>
          </cell>
          <cell r="G486" t="str">
            <v>Wheat Breadstick, 1.35 oz.</v>
          </cell>
          <cell r="H486" t="str">
            <v>-</v>
          </cell>
          <cell r="I486" t="str">
            <v>-</v>
          </cell>
          <cell r="J486" t="str">
            <v/>
          </cell>
          <cell r="K486">
            <v>12.15</v>
          </cell>
          <cell r="L486">
            <v>144</v>
          </cell>
          <cell r="M486" t="str">
            <v>1 stick</v>
          </cell>
          <cell r="N486" t="str">
            <v>-</v>
          </cell>
          <cell r="O486">
            <v>1.25</v>
          </cell>
          <cell r="P486" t="str">
            <v>-</v>
          </cell>
          <cell r="Q486" t="str">
            <v>-</v>
          </cell>
          <cell r="R486" t="str">
            <v>-</v>
          </cell>
          <cell r="S486" t="str">
            <v>-</v>
          </cell>
          <cell r="T486" t="str">
            <v>-</v>
          </cell>
          <cell r="U486" t="str">
            <v>-</v>
          </cell>
          <cell r="V486" t="str">
            <v>-</v>
          </cell>
          <cell r="W486" t="str">
            <v>-</v>
          </cell>
          <cell r="X486" t="str">
            <v>-</v>
          </cell>
          <cell r="Y486" t="str">
            <v>-</v>
          </cell>
          <cell r="Z486" t="str">
            <v>-</v>
          </cell>
          <cell r="AA486" t="str">
            <v>-</v>
          </cell>
          <cell r="AB486" t="str">
            <v>-</v>
          </cell>
          <cell r="AC486" t="str">
            <v>-</v>
          </cell>
          <cell r="AE486" t="str">
            <v>-</v>
          </cell>
          <cell r="AF486" t="str">
            <v>-</v>
          </cell>
          <cell r="AG486" t="str">
            <v>-</v>
          </cell>
          <cell r="AH486" t="str">
            <v>-</v>
          </cell>
          <cell r="AI486" t="str">
            <v>-</v>
          </cell>
          <cell r="AK486" t="str">
            <v>-</v>
          </cell>
          <cell r="AL486" t="str">
            <v>-</v>
          </cell>
          <cell r="AM486" t="str">
            <v>CL</v>
          </cell>
          <cell r="AN486" t="str">
            <v>-</v>
          </cell>
          <cell r="AO486" t="str">
            <v>-</v>
          </cell>
          <cell r="AP486" t="str">
            <v>-</v>
          </cell>
          <cell r="AQ486" t="str">
            <v>-</v>
          </cell>
          <cell r="AR486" t="str">
            <v>-</v>
          </cell>
          <cell r="AS486" t="str">
            <v>-</v>
          </cell>
          <cell r="AT486" t="str">
            <v>No</v>
          </cell>
          <cell r="AU486" t="str">
            <v>-</v>
          </cell>
          <cell r="AV486" t="str">
            <v>-</v>
          </cell>
          <cell r="AW486" t="str">
            <v>-</v>
          </cell>
          <cell r="AX486" t="str">
            <v>-</v>
          </cell>
          <cell r="AY486" t="str">
            <v>Yes</v>
          </cell>
          <cell r="AZ486" t="str">
            <v>-</v>
          </cell>
          <cell r="BA486" t="str">
            <v>-</v>
          </cell>
          <cell r="BB486" t="str">
            <v>-</v>
          </cell>
          <cell r="BC486" t="str">
            <v>-</v>
          </cell>
          <cell r="BD486" t="str">
            <v>-</v>
          </cell>
          <cell r="BE486" t="str">
            <v>-</v>
          </cell>
          <cell r="BF486" t="str">
            <v/>
          </cell>
          <cell r="BG486" t="str">
            <v>Bulk</v>
          </cell>
          <cell r="BH486" t="str">
            <v>-</v>
          </cell>
          <cell r="BI486" t="str">
            <v>-</v>
          </cell>
          <cell r="BJ486" t="str">
            <v>-</v>
          </cell>
          <cell r="BK486" t="str">
            <v>-</v>
          </cell>
          <cell r="BL486" t="str">
            <v>-</v>
          </cell>
          <cell r="BM486" t="str">
            <v>-</v>
          </cell>
          <cell r="BN486" t="str">
            <v>-</v>
          </cell>
          <cell r="BO486" t="str">
            <v>-</v>
          </cell>
          <cell r="BP486" t="str">
            <v>DNB SY20-21</v>
          </cell>
        </row>
        <row r="487">
          <cell r="B487">
            <v>10000034007</v>
          </cell>
          <cell r="C487" t="str">
            <v>Pierre®</v>
          </cell>
          <cell r="D487" t="str">
            <v>-</v>
          </cell>
          <cell r="E487">
            <v>130</v>
          </cell>
          <cell r="F487" t="str">
            <v>-</v>
          </cell>
          <cell r="G487" t="str">
            <v>Whole Wheat Breadstick, 1.5 oz.</v>
          </cell>
          <cell r="H487" t="str">
            <v>WG</v>
          </cell>
          <cell r="I487" t="str">
            <v>-</v>
          </cell>
          <cell r="J487" t="str">
            <v/>
          </cell>
          <cell r="K487">
            <v>13.5</v>
          </cell>
          <cell r="L487">
            <v>144</v>
          </cell>
          <cell r="M487" t="str">
            <v>1 stick</v>
          </cell>
          <cell r="N487" t="str">
            <v>-</v>
          </cell>
          <cell r="O487">
            <v>1.5</v>
          </cell>
          <cell r="P487" t="str">
            <v>-</v>
          </cell>
          <cell r="Q487" t="str">
            <v>-</v>
          </cell>
          <cell r="R487" t="str">
            <v>-</v>
          </cell>
          <cell r="S487" t="str">
            <v>-</v>
          </cell>
          <cell r="T487" t="str">
            <v>-</v>
          </cell>
          <cell r="U487" t="str">
            <v>-</v>
          </cell>
          <cell r="V487" t="str">
            <v>-</v>
          </cell>
          <cell r="W487" t="str">
            <v>-</v>
          </cell>
          <cell r="X487" t="str">
            <v>-</v>
          </cell>
          <cell r="Y487" t="str">
            <v>-</v>
          </cell>
          <cell r="Z487" t="str">
            <v>-</v>
          </cell>
          <cell r="AA487" t="str">
            <v>-</v>
          </cell>
          <cell r="AB487" t="str">
            <v>-</v>
          </cell>
          <cell r="AC487" t="str">
            <v>-</v>
          </cell>
          <cell r="AE487" t="str">
            <v>-</v>
          </cell>
          <cell r="AF487" t="str">
            <v>-</v>
          </cell>
          <cell r="AG487" t="str">
            <v>-</v>
          </cell>
          <cell r="AH487" t="str">
            <v>-</v>
          </cell>
          <cell r="AI487" t="str">
            <v>-</v>
          </cell>
          <cell r="AK487" t="str">
            <v>-</v>
          </cell>
          <cell r="AL487" t="str">
            <v>-</v>
          </cell>
          <cell r="AM487" t="str">
            <v>CL</v>
          </cell>
          <cell r="AN487" t="str">
            <v>-</v>
          </cell>
          <cell r="AO487" t="str">
            <v>-</v>
          </cell>
          <cell r="AP487" t="str">
            <v>-</v>
          </cell>
          <cell r="AQ487" t="str">
            <v>-</v>
          </cell>
          <cell r="AR487" t="str">
            <v>-</v>
          </cell>
          <cell r="AS487" t="str">
            <v>-</v>
          </cell>
          <cell r="AT487" t="str">
            <v>No</v>
          </cell>
          <cell r="AU487" t="str">
            <v>-</v>
          </cell>
          <cell r="AV487" t="str">
            <v>-</v>
          </cell>
          <cell r="AW487" t="str">
            <v>-</v>
          </cell>
          <cell r="AX487" t="str">
            <v>-</v>
          </cell>
          <cell r="AY487" t="str">
            <v>Yes</v>
          </cell>
          <cell r="AZ487" t="str">
            <v>-</v>
          </cell>
          <cell r="BA487" t="str">
            <v>-</v>
          </cell>
          <cell r="BB487" t="str">
            <v>-</v>
          </cell>
          <cell r="BC487" t="str">
            <v>-</v>
          </cell>
          <cell r="BD487" t="str">
            <v>-</v>
          </cell>
          <cell r="BE487" t="str">
            <v>-</v>
          </cell>
          <cell r="BF487" t="str">
            <v/>
          </cell>
          <cell r="BG487" t="str">
            <v>Bulk</v>
          </cell>
          <cell r="BH487" t="str">
            <v>-</v>
          </cell>
          <cell r="BI487" t="str">
            <v>-</v>
          </cell>
          <cell r="BJ487" t="str">
            <v>-</v>
          </cell>
          <cell r="BK487" t="str">
            <v>-</v>
          </cell>
          <cell r="BL487" t="str">
            <v>-</v>
          </cell>
          <cell r="BM487" t="str">
            <v>-</v>
          </cell>
          <cell r="BN487" t="str">
            <v>-</v>
          </cell>
          <cell r="BO487" t="str">
            <v>-</v>
          </cell>
          <cell r="BP487" t="str">
            <v>DNB SY21-22</v>
          </cell>
        </row>
        <row r="488">
          <cell r="B488">
            <v>10000001439</v>
          </cell>
          <cell r="C488" t="str">
            <v>Pierre®</v>
          </cell>
          <cell r="D488" t="str">
            <v>-</v>
          </cell>
          <cell r="E488">
            <v>130</v>
          </cell>
          <cell r="F488" t="str">
            <v>-</v>
          </cell>
          <cell r="G488" t="str">
            <v>Whole Wheat Breadstick, 1.2 oz.</v>
          </cell>
          <cell r="H488" t="str">
            <v>WG</v>
          </cell>
          <cell r="I488" t="str">
            <v>-</v>
          </cell>
          <cell r="J488" t="str">
            <v/>
          </cell>
          <cell r="K488">
            <v>16.2</v>
          </cell>
          <cell r="L488">
            <v>216</v>
          </cell>
          <cell r="M488" t="str">
            <v>1 stick</v>
          </cell>
          <cell r="N488" t="str">
            <v>-</v>
          </cell>
          <cell r="O488">
            <v>1</v>
          </cell>
          <cell r="P488" t="str">
            <v>-</v>
          </cell>
          <cell r="Q488" t="str">
            <v>-</v>
          </cell>
          <cell r="R488" t="str">
            <v>-</v>
          </cell>
          <cell r="S488" t="str">
            <v>-</v>
          </cell>
          <cell r="T488" t="str">
            <v>-</v>
          </cell>
          <cell r="U488" t="str">
            <v>-</v>
          </cell>
          <cell r="V488" t="str">
            <v>-</v>
          </cell>
          <cell r="W488" t="str">
            <v>-</v>
          </cell>
          <cell r="X488" t="str">
            <v>-</v>
          </cell>
          <cell r="Y488" t="str">
            <v>-</v>
          </cell>
          <cell r="Z488" t="str">
            <v>-</v>
          </cell>
          <cell r="AA488" t="str">
            <v>-</v>
          </cell>
          <cell r="AB488" t="str">
            <v>-</v>
          </cell>
          <cell r="AC488" t="str">
            <v>-</v>
          </cell>
          <cell r="AE488" t="str">
            <v>-</v>
          </cell>
          <cell r="AF488" t="str">
            <v>-</v>
          </cell>
          <cell r="AG488" t="str">
            <v>-</v>
          </cell>
          <cell r="AH488" t="str">
            <v>-</v>
          </cell>
          <cell r="AI488" t="str">
            <v>-</v>
          </cell>
          <cell r="AK488" t="str">
            <v>-</v>
          </cell>
          <cell r="AL488" t="str">
            <v>-</v>
          </cell>
          <cell r="AM488" t="str">
            <v>CL</v>
          </cell>
          <cell r="AN488" t="str">
            <v>-</v>
          </cell>
          <cell r="AO488" t="str">
            <v>-</v>
          </cell>
          <cell r="AP488" t="str">
            <v>-</v>
          </cell>
          <cell r="AQ488" t="str">
            <v>-</v>
          </cell>
          <cell r="AR488" t="str">
            <v>-</v>
          </cell>
          <cell r="AS488" t="str">
            <v>-</v>
          </cell>
          <cell r="AT488" t="str">
            <v>No</v>
          </cell>
          <cell r="AU488" t="str">
            <v>-</v>
          </cell>
          <cell r="AV488" t="str">
            <v>-</v>
          </cell>
          <cell r="AW488" t="str">
            <v>-</v>
          </cell>
          <cell r="AX488" t="str">
            <v>-</v>
          </cell>
          <cell r="AY488" t="str">
            <v>Yes</v>
          </cell>
          <cell r="AZ488" t="str">
            <v>-</v>
          </cell>
          <cell r="BA488" t="str">
            <v>-</v>
          </cell>
          <cell r="BB488" t="str">
            <v>-</v>
          </cell>
          <cell r="BC488" t="str">
            <v>-</v>
          </cell>
          <cell r="BD488" t="str">
            <v>-</v>
          </cell>
          <cell r="BE488" t="str">
            <v>-</v>
          </cell>
          <cell r="BF488" t="str">
            <v/>
          </cell>
          <cell r="BG488" t="str">
            <v>Bulk</v>
          </cell>
          <cell r="BH488" t="str">
            <v>-</v>
          </cell>
          <cell r="BI488" t="str">
            <v>-</v>
          </cell>
          <cell r="BJ488" t="str">
            <v>-</v>
          </cell>
          <cell r="BK488" t="str">
            <v>-</v>
          </cell>
          <cell r="BL488" t="str">
            <v>-</v>
          </cell>
          <cell r="BM488" t="str">
            <v>-</v>
          </cell>
          <cell r="BN488" t="str">
            <v>-</v>
          </cell>
          <cell r="BO488" t="str">
            <v>-</v>
          </cell>
          <cell r="BP488" t="str">
            <v>DNB SY20-21</v>
          </cell>
        </row>
        <row r="489">
          <cell r="B489">
            <v>10000032924</v>
          </cell>
          <cell r="C489" t="str">
            <v>CLASSICS</v>
          </cell>
          <cell r="D489" t="str">
            <v>-</v>
          </cell>
          <cell r="E489">
            <v>130</v>
          </cell>
          <cell r="F489" t="str">
            <v>-</v>
          </cell>
          <cell r="G489" t="str">
            <v>Whole Grain Sliced Biscuit, 1.9 oz.</v>
          </cell>
          <cell r="H489" t="str">
            <v>WG</v>
          </cell>
          <cell r="I489" t="str">
            <v>-</v>
          </cell>
          <cell r="J489" t="str">
            <v/>
          </cell>
          <cell r="K489">
            <v>11.88</v>
          </cell>
          <cell r="L489">
            <v>100</v>
          </cell>
          <cell r="M489" t="str">
            <v>1 piece</v>
          </cell>
          <cell r="N489" t="str">
            <v>-</v>
          </cell>
          <cell r="O489">
            <v>1.75</v>
          </cell>
          <cell r="P489" t="str">
            <v>-</v>
          </cell>
          <cell r="Q489" t="str">
            <v>-</v>
          </cell>
          <cell r="R489" t="str">
            <v>-</v>
          </cell>
          <cell r="S489" t="str">
            <v>-</v>
          </cell>
          <cell r="T489" t="str">
            <v>-</v>
          </cell>
          <cell r="U489" t="str">
            <v>-</v>
          </cell>
          <cell r="V489" t="str">
            <v>-</v>
          </cell>
          <cell r="W489" t="str">
            <v>-</v>
          </cell>
          <cell r="X489" t="str">
            <v>-</v>
          </cell>
          <cell r="Y489" t="str">
            <v>-</v>
          </cell>
          <cell r="Z489" t="str">
            <v>-</v>
          </cell>
          <cell r="AA489" t="str">
            <v>-</v>
          </cell>
          <cell r="AB489" t="str">
            <v>-</v>
          </cell>
          <cell r="AC489" t="str">
            <v>-</v>
          </cell>
          <cell r="AE489" t="str">
            <v>-</v>
          </cell>
          <cell r="AF489" t="str">
            <v>-</v>
          </cell>
          <cell r="AG489" t="str">
            <v>-</v>
          </cell>
          <cell r="AH489" t="str">
            <v>-</v>
          </cell>
          <cell r="AI489" t="str">
            <v>-</v>
          </cell>
          <cell r="AK489" t="str">
            <v>-</v>
          </cell>
          <cell r="AL489" t="str">
            <v>-</v>
          </cell>
          <cell r="AM489" t="str">
            <v>CL</v>
          </cell>
          <cell r="AN489" t="str">
            <v>-</v>
          </cell>
          <cell r="AO489" t="str">
            <v>-</v>
          </cell>
          <cell r="AP489" t="str">
            <v>-</v>
          </cell>
          <cell r="AQ489" t="str">
            <v>-</v>
          </cell>
          <cell r="AR489" t="str">
            <v>-</v>
          </cell>
          <cell r="AS489" t="str">
            <v>-</v>
          </cell>
          <cell r="AT489" t="str">
            <v>No</v>
          </cell>
          <cell r="AU489" t="str">
            <v>-</v>
          </cell>
          <cell r="AV489" t="str">
            <v>Yes</v>
          </cell>
          <cell r="AW489" t="str">
            <v>-</v>
          </cell>
          <cell r="AX489" t="str">
            <v>Yes</v>
          </cell>
          <cell r="AY489" t="str">
            <v>Yes</v>
          </cell>
          <cell r="AZ489" t="str">
            <v>-</v>
          </cell>
          <cell r="BA489" t="str">
            <v>-</v>
          </cell>
          <cell r="BB489" t="str">
            <v>-</v>
          </cell>
          <cell r="BC489" t="str">
            <v>-</v>
          </cell>
          <cell r="BD489" t="str">
            <v>-</v>
          </cell>
          <cell r="BE489" t="str">
            <v>-</v>
          </cell>
          <cell r="BF489" t="str">
            <v/>
          </cell>
          <cell r="BG489" t="str">
            <v>Bulk</v>
          </cell>
          <cell r="BH489" t="str">
            <v>-</v>
          </cell>
          <cell r="BI489" t="str">
            <v>-</v>
          </cell>
          <cell r="BJ489" t="str">
            <v>-</v>
          </cell>
          <cell r="BK489" t="str">
            <v>-</v>
          </cell>
          <cell r="BL489" t="str">
            <v>-</v>
          </cell>
          <cell r="BM489" t="str">
            <v>-</v>
          </cell>
          <cell r="BN489" t="str">
            <v>-</v>
          </cell>
          <cell r="BO489" t="str">
            <v>-</v>
          </cell>
          <cell r="BP489" t="str">
            <v>DFIN</v>
          </cell>
        </row>
        <row r="490">
          <cell r="B490">
            <v>10000090011</v>
          </cell>
          <cell r="C490" t="str">
            <v>CLASSICS</v>
          </cell>
          <cell r="D490" t="str">
            <v>-</v>
          </cell>
          <cell r="E490">
            <v>130</v>
          </cell>
          <cell r="F490" t="str">
            <v>-</v>
          </cell>
          <cell r="G490" t="str">
            <v>Peanut Butter Cup, 1.11 oz.</v>
          </cell>
          <cell r="H490" t="str">
            <v>-</v>
          </cell>
          <cell r="I490" t="str">
            <v>-</v>
          </cell>
          <cell r="J490" t="str">
            <v/>
          </cell>
          <cell r="K490">
            <v>6.94</v>
          </cell>
          <cell r="L490">
            <v>100</v>
          </cell>
          <cell r="M490" t="str">
            <v>1 cup</v>
          </cell>
          <cell r="N490">
            <v>1</v>
          </cell>
          <cell r="O490" t="str">
            <v>-</v>
          </cell>
          <cell r="P490" t="str">
            <v>-</v>
          </cell>
          <cell r="Q490" t="str">
            <v>-</v>
          </cell>
          <cell r="R490" t="str">
            <v>-</v>
          </cell>
          <cell r="S490" t="str">
            <v>-</v>
          </cell>
          <cell r="T490" t="str">
            <v>-</v>
          </cell>
          <cell r="U490" t="str">
            <v>-</v>
          </cell>
          <cell r="V490" t="str">
            <v>-</v>
          </cell>
          <cell r="W490" t="str">
            <v>-</v>
          </cell>
          <cell r="X490" t="str">
            <v>-</v>
          </cell>
          <cell r="Y490" t="str">
            <v>-</v>
          </cell>
          <cell r="Z490" t="str">
            <v>-</v>
          </cell>
          <cell r="AA490" t="str">
            <v>-</v>
          </cell>
          <cell r="AB490" t="str">
            <v>-</v>
          </cell>
          <cell r="AC490" t="str">
            <v>-</v>
          </cell>
          <cell r="AE490" t="str">
            <v>CSC</v>
          </cell>
          <cell r="AF490" t="str">
            <v>-</v>
          </cell>
          <cell r="AG490" t="str">
            <v>-</v>
          </cell>
          <cell r="AH490" t="str">
            <v>-</v>
          </cell>
          <cell r="AI490" t="str">
            <v>-</v>
          </cell>
          <cell r="AK490" t="str">
            <v>-</v>
          </cell>
          <cell r="AL490" t="str">
            <v>-</v>
          </cell>
          <cell r="AM490" t="str">
            <v>SUB</v>
          </cell>
          <cell r="AN490" t="str">
            <v>-</v>
          </cell>
          <cell r="AO490" t="str">
            <v>-</v>
          </cell>
          <cell r="AP490" t="str">
            <v>-</v>
          </cell>
          <cell r="AQ490" t="str">
            <v>-</v>
          </cell>
          <cell r="AR490" t="str">
            <v>-</v>
          </cell>
          <cell r="AS490" t="str">
            <v>-</v>
          </cell>
          <cell r="AT490" t="str">
            <v>Yes</v>
          </cell>
          <cell r="AU490" t="str">
            <v>-</v>
          </cell>
          <cell r="AV490" t="str">
            <v>-</v>
          </cell>
          <cell r="AW490" t="str">
            <v>-</v>
          </cell>
          <cell r="AX490" t="str">
            <v>-</v>
          </cell>
          <cell r="AY490" t="str">
            <v>-</v>
          </cell>
          <cell r="AZ490" t="str">
            <v>-</v>
          </cell>
          <cell r="BA490" t="str">
            <v>-</v>
          </cell>
          <cell r="BB490" t="str">
            <v>-</v>
          </cell>
          <cell r="BC490" t="str">
            <v>-</v>
          </cell>
          <cell r="BD490" t="str">
            <v>-</v>
          </cell>
          <cell r="BE490" t="str">
            <v>-</v>
          </cell>
          <cell r="BF490" t="str">
            <v/>
          </cell>
          <cell r="BG490" t="str">
            <v>Bulk</v>
          </cell>
          <cell r="BH490" t="str">
            <v>No</v>
          </cell>
          <cell r="BI490" t="str">
            <v>-</v>
          </cell>
          <cell r="BJ490" t="str">
            <v>-</v>
          </cell>
          <cell r="BK490" t="str">
            <v>-</v>
          </cell>
          <cell r="BL490" t="str">
            <v>-</v>
          </cell>
          <cell r="BM490" t="str">
            <v>-</v>
          </cell>
          <cell r="BN490" t="str">
            <v>-</v>
          </cell>
          <cell r="BO490" t="str">
            <v>-</v>
          </cell>
          <cell r="BP490" t="str">
            <v>DNB SY19-20</v>
          </cell>
        </row>
        <row r="491">
          <cell r="B491">
            <v>10000090017</v>
          </cell>
          <cell r="C491" t="str">
            <v>CLASSICS</v>
          </cell>
          <cell r="D491" t="str">
            <v>-</v>
          </cell>
          <cell r="E491">
            <v>130</v>
          </cell>
          <cell r="F491" t="str">
            <v>-</v>
          </cell>
          <cell r="G491" t="str">
            <v>Peanut Butter &amp; HFCS Free Grape Jelly Cup, 2.8 oz.</v>
          </cell>
          <cell r="H491" t="str">
            <v>-</v>
          </cell>
          <cell r="I491" t="str">
            <v>-</v>
          </cell>
          <cell r="J491" t="str">
            <v/>
          </cell>
          <cell r="K491">
            <v>17.5</v>
          </cell>
          <cell r="L491">
            <v>100</v>
          </cell>
          <cell r="M491" t="str">
            <v>1 cup</v>
          </cell>
          <cell r="N491">
            <v>2</v>
          </cell>
          <cell r="O491" t="str">
            <v>-</v>
          </cell>
          <cell r="P491" t="str">
            <v>-</v>
          </cell>
          <cell r="Q491" t="str">
            <v>-</v>
          </cell>
          <cell r="R491" t="str">
            <v>-</v>
          </cell>
          <cell r="S491" t="str">
            <v>-</v>
          </cell>
          <cell r="T491" t="str">
            <v>-</v>
          </cell>
          <cell r="U491" t="str">
            <v>-</v>
          </cell>
          <cell r="V491" t="str">
            <v>-</v>
          </cell>
          <cell r="W491" t="str">
            <v>-</v>
          </cell>
          <cell r="X491" t="str">
            <v>-</v>
          </cell>
          <cell r="Y491" t="str">
            <v>-</v>
          </cell>
          <cell r="Z491" t="str">
            <v>-</v>
          </cell>
          <cell r="AA491" t="str">
            <v>-</v>
          </cell>
          <cell r="AB491" t="str">
            <v>-</v>
          </cell>
          <cell r="AC491" t="str">
            <v>-</v>
          </cell>
          <cell r="AE491" t="str">
            <v>-</v>
          </cell>
          <cell r="AF491" t="str">
            <v>-</v>
          </cell>
          <cell r="AG491" t="str">
            <v>-</v>
          </cell>
          <cell r="AH491" t="str">
            <v>-</v>
          </cell>
          <cell r="AI491" t="str">
            <v>-</v>
          </cell>
          <cell r="AK491" t="str">
            <v>-</v>
          </cell>
          <cell r="AL491" t="str">
            <v>-</v>
          </cell>
          <cell r="AM491" t="str">
            <v>SUB</v>
          </cell>
          <cell r="AN491" t="str">
            <v>-</v>
          </cell>
          <cell r="AO491" t="str">
            <v>-</v>
          </cell>
          <cell r="AP491" t="str">
            <v>-</v>
          </cell>
          <cell r="AQ491" t="str">
            <v>-</v>
          </cell>
          <cell r="AR491" t="str">
            <v>-</v>
          </cell>
          <cell r="AS491" t="str">
            <v>-</v>
          </cell>
          <cell r="AT491" t="str">
            <v>Yes</v>
          </cell>
          <cell r="AU491" t="str">
            <v>-</v>
          </cell>
          <cell r="AV491" t="str">
            <v>-</v>
          </cell>
          <cell r="AW491" t="str">
            <v>-</v>
          </cell>
          <cell r="AX491" t="str">
            <v>-</v>
          </cell>
          <cell r="AY491" t="str">
            <v>-</v>
          </cell>
          <cell r="AZ491" t="str">
            <v>-</v>
          </cell>
          <cell r="BA491" t="str">
            <v>-</v>
          </cell>
          <cell r="BB491" t="str">
            <v>-</v>
          </cell>
          <cell r="BC491" t="str">
            <v>-</v>
          </cell>
          <cell r="BD491" t="str">
            <v>-</v>
          </cell>
          <cell r="BE491" t="str">
            <v>-</v>
          </cell>
          <cell r="BF491" t="str">
            <v/>
          </cell>
          <cell r="BG491" t="str">
            <v>Bulk</v>
          </cell>
          <cell r="BH491" t="str">
            <v>No</v>
          </cell>
          <cell r="BI491" t="str">
            <v>-</v>
          </cell>
          <cell r="BJ491" t="str">
            <v>-</v>
          </cell>
          <cell r="BK491" t="str">
            <v>-</v>
          </cell>
          <cell r="BL491" t="str">
            <v>-</v>
          </cell>
          <cell r="BM491" t="str">
            <v>-</v>
          </cell>
          <cell r="BN491" t="str">
            <v>-</v>
          </cell>
          <cell r="BO491" t="str">
            <v>-</v>
          </cell>
          <cell r="BP491" t="str">
            <v>DNB SY19-20</v>
          </cell>
        </row>
        <row r="492">
          <cell r="B492">
            <v>10000009945</v>
          </cell>
          <cell r="C492" t="str">
            <v>CLASSICS</v>
          </cell>
          <cell r="D492" t="str">
            <v>-</v>
          </cell>
          <cell r="E492">
            <v>130</v>
          </cell>
          <cell r="F492" t="str">
            <v>-</v>
          </cell>
          <cell r="G492" t="str">
            <v xml:space="preserve">Flame Broiled Chicken Breast Filet with BBQ Sauce, 2.4 oz. </v>
          </cell>
          <cell r="H492" t="str">
            <v>-</v>
          </cell>
          <cell r="I492" t="str">
            <v>White</v>
          </cell>
          <cell r="J492" t="str">
            <v/>
          </cell>
          <cell r="K492">
            <v>15</v>
          </cell>
          <cell r="L492">
            <v>100</v>
          </cell>
          <cell r="M492" t="str">
            <v>1 piece</v>
          </cell>
          <cell r="N492">
            <v>1.5</v>
          </cell>
          <cell r="O492" t="str">
            <v>-</v>
          </cell>
          <cell r="P492" t="str">
            <v>-</v>
          </cell>
          <cell r="Q492" t="str">
            <v>-</v>
          </cell>
          <cell r="R492" t="str">
            <v>-</v>
          </cell>
          <cell r="S492" t="str">
            <v>-</v>
          </cell>
          <cell r="T492" t="str">
            <v>-</v>
          </cell>
          <cell r="U492" t="str">
            <v>-</v>
          </cell>
          <cell r="V492" t="str">
            <v>-</v>
          </cell>
          <cell r="W492" t="str">
            <v>-</v>
          </cell>
          <cell r="X492" t="str">
            <v>-</v>
          </cell>
          <cell r="Y492" t="str">
            <v>-</v>
          </cell>
          <cell r="Z492" t="str">
            <v>-</v>
          </cell>
          <cell r="AA492" t="str">
            <v>-</v>
          </cell>
          <cell r="AB492" t="str">
            <v>-</v>
          </cell>
          <cell r="AC492" t="str">
            <v>-</v>
          </cell>
          <cell r="AE492" t="str">
            <v>-</v>
          </cell>
          <cell r="AF492" t="str">
            <v>-</v>
          </cell>
          <cell r="AG492" t="str">
            <v>-</v>
          </cell>
          <cell r="AH492" t="str">
            <v>-</v>
          </cell>
          <cell r="AI492" t="str">
            <v>-</v>
          </cell>
          <cell r="AK492" t="str">
            <v>-</v>
          </cell>
          <cell r="AL492" t="str">
            <v>-</v>
          </cell>
          <cell r="AM492" t="str">
            <v>CL</v>
          </cell>
          <cell r="AN492" t="str">
            <v>-</v>
          </cell>
          <cell r="AO492" t="str">
            <v>-</v>
          </cell>
          <cell r="AP492" t="str">
            <v>-</v>
          </cell>
          <cell r="AQ492" t="str">
            <v>-</v>
          </cell>
          <cell r="AR492" t="str">
            <v>-</v>
          </cell>
          <cell r="AS492" t="str">
            <v>-</v>
          </cell>
          <cell r="AT492" t="str">
            <v>Yes</v>
          </cell>
          <cell r="AU492" t="str">
            <v>-</v>
          </cell>
          <cell r="AV492" t="str">
            <v>Yes</v>
          </cell>
          <cell r="AW492" t="str">
            <v>-</v>
          </cell>
          <cell r="AX492" t="str">
            <v>-</v>
          </cell>
          <cell r="AY492" t="str">
            <v>-</v>
          </cell>
          <cell r="AZ492" t="str">
            <v>-</v>
          </cell>
          <cell r="BA492" t="str">
            <v>-</v>
          </cell>
          <cell r="BB492" t="str">
            <v>-</v>
          </cell>
          <cell r="BC492" t="str">
            <v>-</v>
          </cell>
          <cell r="BD492" t="str">
            <v>-</v>
          </cell>
          <cell r="BE492" t="str">
            <v>-</v>
          </cell>
          <cell r="BF492" t="str">
            <v/>
          </cell>
          <cell r="BG492" t="str">
            <v>Bulk</v>
          </cell>
          <cell r="BH492" t="str">
            <v>-</v>
          </cell>
          <cell r="BI492" t="str">
            <v>-</v>
          </cell>
          <cell r="BJ492" t="str">
            <v>-</v>
          </cell>
          <cell r="BK492" t="str">
            <v>-</v>
          </cell>
          <cell r="BL492" t="str">
            <v>-</v>
          </cell>
          <cell r="BM492" t="str">
            <v>-</v>
          </cell>
          <cell r="BN492" t="str">
            <v>-</v>
          </cell>
          <cell r="BO492" t="str">
            <v>-</v>
          </cell>
          <cell r="BP492" t="str">
            <v>DNB SY20-21</v>
          </cell>
        </row>
        <row r="493">
          <cell r="B493">
            <v>10000055825</v>
          </cell>
          <cell r="C493" t="str">
            <v>AdvancePierre™</v>
          </cell>
          <cell r="D493" t="str">
            <v>-</v>
          </cell>
          <cell r="E493">
            <v>130</v>
          </cell>
          <cell r="F493" t="str">
            <v>-</v>
          </cell>
          <cell r="G493" t="str">
            <v>Flame Grilled Beef Pattie, 2.5 oz.</v>
          </cell>
          <cell r="H493" t="str">
            <v>-</v>
          </cell>
          <cell r="I493" t="str">
            <v>-</v>
          </cell>
          <cell r="J493" t="str">
            <v/>
          </cell>
          <cell r="K493">
            <v>31.25</v>
          </cell>
          <cell r="L493">
            <v>200</v>
          </cell>
          <cell r="M493" t="str">
            <v>1 piece</v>
          </cell>
          <cell r="N493">
            <v>2</v>
          </cell>
          <cell r="O493" t="str">
            <v>-</v>
          </cell>
          <cell r="P493" t="str">
            <v>-</v>
          </cell>
          <cell r="Q493" t="str">
            <v>-</v>
          </cell>
          <cell r="R493" t="str">
            <v>-</v>
          </cell>
          <cell r="S493" t="str">
            <v>-</v>
          </cell>
          <cell r="T493" t="str">
            <v>-</v>
          </cell>
          <cell r="U493" t="str">
            <v>-</v>
          </cell>
          <cell r="V493" t="str">
            <v>-</v>
          </cell>
          <cell r="W493" t="str">
            <v>-</v>
          </cell>
          <cell r="X493" t="str">
            <v>-</v>
          </cell>
          <cell r="Y493" t="str">
            <v>-</v>
          </cell>
          <cell r="Z493" t="str">
            <v>-</v>
          </cell>
          <cell r="AA493" t="str">
            <v>-</v>
          </cell>
          <cell r="AB493" t="str">
            <v>-</v>
          </cell>
          <cell r="AC493" t="str">
            <v>-</v>
          </cell>
          <cell r="AE493" t="str">
            <v>-</v>
          </cell>
          <cell r="AF493" t="str">
            <v>-</v>
          </cell>
          <cell r="AG493" t="str">
            <v>-</v>
          </cell>
          <cell r="AH493" t="str">
            <v>-</v>
          </cell>
          <cell r="AI493" t="str">
            <v>-</v>
          </cell>
          <cell r="AK493" t="str">
            <v>-</v>
          </cell>
          <cell r="AL493" t="str">
            <v>-</v>
          </cell>
          <cell r="AM493" t="str">
            <v>CY</v>
          </cell>
          <cell r="AN493" t="str">
            <v>-</v>
          </cell>
          <cell r="AO493" t="str">
            <v>-</v>
          </cell>
          <cell r="AP493" t="str">
            <v>-</v>
          </cell>
          <cell r="AQ493" t="str">
            <v>-</v>
          </cell>
          <cell r="AR493" t="str">
            <v>-</v>
          </cell>
          <cell r="AS493" t="str">
            <v>-</v>
          </cell>
          <cell r="AT493" t="str">
            <v>Yes</v>
          </cell>
          <cell r="AU493" t="str">
            <v>-</v>
          </cell>
          <cell r="AV493" t="str">
            <v>Yes</v>
          </cell>
          <cell r="AW493" t="str">
            <v>-</v>
          </cell>
          <cell r="AX493" t="str">
            <v>-</v>
          </cell>
          <cell r="AY493" t="str">
            <v>-</v>
          </cell>
          <cell r="AZ493" t="str">
            <v>-</v>
          </cell>
          <cell r="BA493" t="str">
            <v>-</v>
          </cell>
          <cell r="BB493" t="str">
            <v>-</v>
          </cell>
          <cell r="BC493" t="str">
            <v>-</v>
          </cell>
          <cell r="BD493" t="str">
            <v>-</v>
          </cell>
          <cell r="BE493" t="str">
            <v>-</v>
          </cell>
          <cell r="BF493" t="str">
            <v/>
          </cell>
          <cell r="BG493" t="str">
            <v>Bulk</v>
          </cell>
          <cell r="BH493" t="str">
            <v>-</v>
          </cell>
          <cell r="BI493" t="str">
            <v>-</v>
          </cell>
          <cell r="BJ493" t="str">
            <v>-</v>
          </cell>
          <cell r="BK493" t="str">
            <v>-</v>
          </cell>
          <cell r="BL493" t="str">
            <v>-</v>
          </cell>
          <cell r="BM493" t="str">
            <v>-</v>
          </cell>
          <cell r="BN493" t="str">
            <v>-</v>
          </cell>
          <cell r="BO493" t="str">
            <v>-</v>
          </cell>
          <cell r="BP493" t="str">
            <v>DNB SY20-21</v>
          </cell>
        </row>
        <row r="494">
          <cell r="B494">
            <v>10000025824</v>
          </cell>
          <cell r="C494" t="str">
            <v>AdvancePierre™</v>
          </cell>
          <cell r="D494" t="str">
            <v>-</v>
          </cell>
          <cell r="E494">
            <v>130</v>
          </cell>
          <cell r="F494" t="str">
            <v>-</v>
          </cell>
          <cell r="G494" t="str">
            <v>Flame Grilled Beef Pattie Island Burger, BBQ Flavor , 2.4 oz.</v>
          </cell>
          <cell r="H494" t="str">
            <v>-</v>
          </cell>
          <cell r="I494" t="str">
            <v>-</v>
          </cell>
          <cell r="J494" t="str">
            <v/>
          </cell>
          <cell r="K494">
            <v>30</v>
          </cell>
          <cell r="L494">
            <v>200</v>
          </cell>
          <cell r="M494" t="str">
            <v>1 piece</v>
          </cell>
          <cell r="N494">
            <v>2</v>
          </cell>
          <cell r="O494" t="str">
            <v>-</v>
          </cell>
          <cell r="P494" t="str">
            <v>-</v>
          </cell>
          <cell r="Q494" t="str">
            <v>-</v>
          </cell>
          <cell r="R494" t="str">
            <v>-</v>
          </cell>
          <cell r="S494" t="str">
            <v>-</v>
          </cell>
          <cell r="T494" t="str">
            <v>-</v>
          </cell>
          <cell r="U494" t="str">
            <v>-</v>
          </cell>
          <cell r="V494" t="str">
            <v>-</v>
          </cell>
          <cell r="W494" t="str">
            <v>-</v>
          </cell>
          <cell r="X494" t="str">
            <v>-</v>
          </cell>
          <cell r="Y494" t="str">
            <v>-</v>
          </cell>
          <cell r="Z494" t="str">
            <v>-</v>
          </cell>
          <cell r="AA494" t="str">
            <v>-</v>
          </cell>
          <cell r="AB494" t="str">
            <v>-</v>
          </cell>
          <cell r="AC494" t="str">
            <v>-</v>
          </cell>
          <cell r="AE494" t="str">
            <v>-</v>
          </cell>
          <cell r="AF494" t="str">
            <v>-</v>
          </cell>
          <cell r="AG494" t="str">
            <v>-</v>
          </cell>
          <cell r="AH494" t="str">
            <v>-</v>
          </cell>
          <cell r="AI494" t="str">
            <v>-</v>
          </cell>
          <cell r="AK494" t="str">
            <v>-</v>
          </cell>
          <cell r="AL494" t="str">
            <v>-</v>
          </cell>
          <cell r="AM494" t="str">
            <v>CY</v>
          </cell>
          <cell r="AN494" t="str">
            <v>-</v>
          </cell>
          <cell r="AO494" t="str">
            <v>-</v>
          </cell>
          <cell r="AP494" t="str">
            <v>-</v>
          </cell>
          <cell r="AQ494" t="str">
            <v>-</v>
          </cell>
          <cell r="AR494" t="str">
            <v>-</v>
          </cell>
          <cell r="AS494" t="str">
            <v>-</v>
          </cell>
          <cell r="AT494" t="str">
            <v>Yes</v>
          </cell>
          <cell r="AU494" t="str">
            <v>-</v>
          </cell>
          <cell r="AV494" t="str">
            <v>Yes</v>
          </cell>
          <cell r="AW494" t="str">
            <v>-</v>
          </cell>
          <cell r="AX494" t="str">
            <v>-</v>
          </cell>
          <cell r="AY494" t="str">
            <v>Yes</v>
          </cell>
          <cell r="AZ494" t="str">
            <v>-</v>
          </cell>
          <cell r="BA494" t="str">
            <v>-</v>
          </cell>
          <cell r="BB494" t="str">
            <v>-</v>
          </cell>
          <cell r="BC494" t="str">
            <v>-</v>
          </cell>
          <cell r="BD494" t="str">
            <v>-</v>
          </cell>
          <cell r="BE494" t="str">
            <v>-</v>
          </cell>
          <cell r="BF494" t="str">
            <v/>
          </cell>
          <cell r="BG494" t="str">
            <v>Bulk</v>
          </cell>
          <cell r="BH494" t="str">
            <v>-</v>
          </cell>
          <cell r="BI494" t="str">
            <v>-</v>
          </cell>
          <cell r="BJ494" t="str">
            <v>-</v>
          </cell>
          <cell r="BK494" t="str">
            <v>-</v>
          </cell>
          <cell r="BL494" t="str">
            <v>-</v>
          </cell>
          <cell r="BM494" t="str">
            <v>-</v>
          </cell>
          <cell r="BN494" t="str">
            <v>-</v>
          </cell>
          <cell r="BO494" t="str">
            <v>-</v>
          </cell>
          <cell r="BP494" t="str">
            <v>DNB SY19-20</v>
          </cell>
        </row>
        <row r="495">
          <cell r="B495">
            <v>10000097871</v>
          </cell>
          <cell r="C495" t="str">
            <v>AdvancePierre™</v>
          </cell>
          <cell r="D495" t="str">
            <v>-</v>
          </cell>
          <cell r="E495" t="str">
            <v>-</v>
          </cell>
          <cell r="F495" t="str">
            <v>-</v>
          </cell>
          <cell r="G495" t="str">
            <v>Flame Grilled Beef Pattie Island Burger, BBQ Flavor , 2.4 oz.</v>
          </cell>
          <cell r="H495" t="str">
            <v>-</v>
          </cell>
          <cell r="I495" t="str">
            <v>-</v>
          </cell>
          <cell r="J495" t="str">
            <v/>
          </cell>
          <cell r="K495">
            <v>30</v>
          </cell>
          <cell r="L495">
            <v>200</v>
          </cell>
          <cell r="M495" t="str">
            <v>1 piece</v>
          </cell>
          <cell r="N495">
            <v>2</v>
          </cell>
          <cell r="O495" t="str">
            <v>-</v>
          </cell>
          <cell r="P495" t="str">
            <v>-</v>
          </cell>
          <cell r="Q495" t="str">
            <v>-</v>
          </cell>
          <cell r="R495" t="str">
            <v>-</v>
          </cell>
          <cell r="S495" t="str">
            <v>-</v>
          </cell>
          <cell r="T495" t="str">
            <v>-</v>
          </cell>
          <cell r="U495" t="str">
            <v>-</v>
          </cell>
          <cell r="V495" t="str">
            <v>-</v>
          </cell>
          <cell r="W495" t="str">
            <v>-</v>
          </cell>
          <cell r="X495" t="str">
            <v>-</v>
          </cell>
          <cell r="Y495" t="str">
            <v>-</v>
          </cell>
          <cell r="Z495" t="str">
            <v>-</v>
          </cell>
          <cell r="AA495" t="str">
            <v>-</v>
          </cell>
          <cell r="AB495" t="str">
            <v>-</v>
          </cell>
          <cell r="AC495" t="str">
            <v>-</v>
          </cell>
          <cell r="AE495" t="str">
            <v>-</v>
          </cell>
          <cell r="AF495" t="str">
            <v>-</v>
          </cell>
          <cell r="AG495" t="str">
            <v>-</v>
          </cell>
          <cell r="AH495" t="str">
            <v>-</v>
          </cell>
          <cell r="AI495" t="str">
            <v>-</v>
          </cell>
          <cell r="AK495" t="str">
            <v>-</v>
          </cell>
          <cell r="AL495" t="str">
            <v>-</v>
          </cell>
          <cell r="AM495" t="str">
            <v>CL</v>
          </cell>
          <cell r="AN495" t="str">
            <v>-</v>
          </cell>
          <cell r="AO495" t="str">
            <v>-</v>
          </cell>
          <cell r="AP495" t="str">
            <v>-</v>
          </cell>
          <cell r="AQ495" t="str">
            <v>-</v>
          </cell>
          <cell r="AR495" t="str">
            <v>-</v>
          </cell>
          <cell r="AS495" t="str">
            <v>-</v>
          </cell>
          <cell r="AT495" t="str">
            <v>No</v>
          </cell>
          <cell r="AU495" t="str">
            <v>-</v>
          </cell>
          <cell r="AV495" t="str">
            <v>Yes</v>
          </cell>
          <cell r="AW495" t="str">
            <v>-</v>
          </cell>
          <cell r="AX495" t="str">
            <v>-</v>
          </cell>
          <cell r="AY495" t="str">
            <v>Yes</v>
          </cell>
          <cell r="AZ495" t="str">
            <v>-</v>
          </cell>
          <cell r="BA495" t="str">
            <v>-</v>
          </cell>
          <cell r="BB495" t="str">
            <v>-</v>
          </cell>
          <cell r="BC495" t="str">
            <v>-</v>
          </cell>
          <cell r="BD495" t="str">
            <v>-</v>
          </cell>
          <cell r="BE495" t="str">
            <v>-</v>
          </cell>
          <cell r="BF495" t="str">
            <v/>
          </cell>
          <cell r="BG495" t="str">
            <v>Bulk</v>
          </cell>
          <cell r="BH495" t="str">
            <v>-</v>
          </cell>
          <cell r="BI495" t="str">
            <v>-</v>
          </cell>
          <cell r="BJ495" t="str">
            <v>-</v>
          </cell>
          <cell r="BK495" t="str">
            <v>-</v>
          </cell>
          <cell r="BL495" t="str">
            <v>-</v>
          </cell>
          <cell r="BM495" t="str">
            <v>-</v>
          </cell>
          <cell r="BN495" t="str">
            <v>-</v>
          </cell>
          <cell r="BO495" t="str">
            <v>-</v>
          </cell>
          <cell r="BP495" t="str">
            <v>DNB SY19-20</v>
          </cell>
        </row>
        <row r="496">
          <cell r="B496">
            <v>10000053389</v>
          </cell>
          <cell r="C496" t="str">
            <v>AdvancePierre™</v>
          </cell>
          <cell r="D496" t="str">
            <v>The Pub Steak Brgr Original</v>
          </cell>
          <cell r="E496">
            <v>130</v>
          </cell>
          <cell r="F496" t="str">
            <v>-</v>
          </cell>
          <cell r="G496" t="str">
            <v>Flame Grilled Beef Burger, 3.8 oz.</v>
          </cell>
          <cell r="H496" t="str">
            <v>-</v>
          </cell>
          <cell r="I496" t="str">
            <v>-</v>
          </cell>
          <cell r="J496" t="str">
            <v/>
          </cell>
          <cell r="K496">
            <v>15.91</v>
          </cell>
          <cell r="L496">
            <v>67</v>
          </cell>
          <cell r="M496" t="str">
            <v>1 piece</v>
          </cell>
          <cell r="N496">
            <v>3.75</v>
          </cell>
          <cell r="O496" t="str">
            <v>-</v>
          </cell>
          <cell r="P496" t="str">
            <v>-</v>
          </cell>
          <cell r="Q496" t="str">
            <v>-</v>
          </cell>
          <cell r="R496" t="str">
            <v>-</v>
          </cell>
          <cell r="S496" t="str">
            <v>-</v>
          </cell>
          <cell r="T496" t="str">
            <v>-</v>
          </cell>
          <cell r="U496" t="str">
            <v>-</v>
          </cell>
          <cell r="V496" t="str">
            <v>-</v>
          </cell>
          <cell r="W496" t="str">
            <v>-</v>
          </cell>
          <cell r="X496" t="str">
            <v>-</v>
          </cell>
          <cell r="Y496" t="str">
            <v>-</v>
          </cell>
          <cell r="Z496" t="str">
            <v>-</v>
          </cell>
          <cell r="AA496" t="str">
            <v>-</v>
          </cell>
          <cell r="AB496" t="str">
            <v>-</v>
          </cell>
          <cell r="AC496" t="str">
            <v>-</v>
          </cell>
          <cell r="AE496" t="str">
            <v>-</v>
          </cell>
          <cell r="AF496" t="str">
            <v>-</v>
          </cell>
          <cell r="AG496" t="str">
            <v>-</v>
          </cell>
          <cell r="AH496" t="str">
            <v>-</v>
          </cell>
          <cell r="AI496" t="str">
            <v>-</v>
          </cell>
          <cell r="AK496" t="str">
            <v>-</v>
          </cell>
          <cell r="AL496" t="str">
            <v>-</v>
          </cell>
          <cell r="AM496" t="str">
            <v>CL</v>
          </cell>
          <cell r="AN496" t="str">
            <v>-</v>
          </cell>
          <cell r="AO496" t="str">
            <v>-</v>
          </cell>
          <cell r="AP496" t="str">
            <v>-</v>
          </cell>
          <cell r="AQ496" t="str">
            <v>-</v>
          </cell>
          <cell r="AR496" t="str">
            <v>-</v>
          </cell>
          <cell r="AS496" t="str">
            <v>-</v>
          </cell>
          <cell r="AT496" t="str">
            <v>No</v>
          </cell>
          <cell r="AU496" t="str">
            <v>-</v>
          </cell>
          <cell r="AV496" t="str">
            <v>-</v>
          </cell>
          <cell r="AW496" t="str">
            <v>-</v>
          </cell>
          <cell r="AX496" t="str">
            <v>-</v>
          </cell>
          <cell r="AY496" t="str">
            <v>-</v>
          </cell>
          <cell r="AZ496" t="str">
            <v>-</v>
          </cell>
          <cell r="BA496" t="str">
            <v>-</v>
          </cell>
          <cell r="BB496" t="str">
            <v>-</v>
          </cell>
          <cell r="BC496" t="str">
            <v>-</v>
          </cell>
          <cell r="BD496" t="str">
            <v>-</v>
          </cell>
          <cell r="BE496" t="str">
            <v>-</v>
          </cell>
          <cell r="BF496" t="str">
            <v/>
          </cell>
          <cell r="BG496" t="str">
            <v>Bulk</v>
          </cell>
          <cell r="BH496" t="str">
            <v>-</v>
          </cell>
          <cell r="BI496" t="str">
            <v>-</v>
          </cell>
          <cell r="BJ496" t="str">
            <v>-</v>
          </cell>
          <cell r="BK496" t="str">
            <v>-</v>
          </cell>
          <cell r="BL496" t="str">
            <v>-</v>
          </cell>
          <cell r="BM496" t="str">
            <v>-</v>
          </cell>
          <cell r="BN496" t="str">
            <v>-</v>
          </cell>
          <cell r="BO496" t="str">
            <v>-</v>
          </cell>
          <cell r="BP496" t="str">
            <v>DNB SY20-21</v>
          </cell>
        </row>
        <row r="497">
          <cell r="B497">
            <v>10000001411</v>
          </cell>
          <cell r="C497" t="str">
            <v>AdvancePierre™</v>
          </cell>
          <cell r="D497" t="str">
            <v>Tenderbroil</v>
          </cell>
          <cell r="E497">
            <v>130</v>
          </cell>
          <cell r="F497" t="str">
            <v>-</v>
          </cell>
          <cell r="G497" t="str">
            <v>Flame Grilled Beef Pattie, 2.8 oz.</v>
          </cell>
          <cell r="H497" t="str">
            <v>-</v>
          </cell>
          <cell r="I497" t="str">
            <v>-</v>
          </cell>
          <cell r="J497" t="str">
            <v/>
          </cell>
          <cell r="K497">
            <v>14.7</v>
          </cell>
          <cell r="L497">
            <v>84</v>
          </cell>
          <cell r="M497" t="str">
            <v>1 piece</v>
          </cell>
          <cell r="N497">
            <v>2.25</v>
          </cell>
          <cell r="O497" t="str">
            <v>-</v>
          </cell>
          <cell r="P497" t="str">
            <v>-</v>
          </cell>
          <cell r="Q497" t="str">
            <v>-</v>
          </cell>
          <cell r="R497" t="str">
            <v>-</v>
          </cell>
          <cell r="S497" t="str">
            <v>-</v>
          </cell>
          <cell r="T497" t="str">
            <v>-</v>
          </cell>
          <cell r="U497" t="str">
            <v>-</v>
          </cell>
          <cell r="V497" t="str">
            <v>-</v>
          </cell>
          <cell r="W497" t="str">
            <v>-</v>
          </cell>
          <cell r="X497" t="str">
            <v>-</v>
          </cell>
          <cell r="Y497" t="str">
            <v>-</v>
          </cell>
          <cell r="Z497" t="str">
            <v>-</v>
          </cell>
          <cell r="AA497" t="str">
            <v>-</v>
          </cell>
          <cell r="AB497" t="str">
            <v>-</v>
          </cell>
          <cell r="AC497" t="str">
            <v>-</v>
          </cell>
          <cell r="AE497" t="str">
            <v>-</v>
          </cell>
          <cell r="AF497" t="str">
            <v>-</v>
          </cell>
          <cell r="AG497" t="str">
            <v>-</v>
          </cell>
          <cell r="AH497" t="str">
            <v>-</v>
          </cell>
          <cell r="AI497" t="str">
            <v>-</v>
          </cell>
          <cell r="AK497" t="str">
            <v>-</v>
          </cell>
          <cell r="AL497" t="str">
            <v>-</v>
          </cell>
          <cell r="AM497" t="str">
            <v>CL</v>
          </cell>
          <cell r="AN497" t="str">
            <v>-</v>
          </cell>
          <cell r="AO497" t="str">
            <v>-</v>
          </cell>
          <cell r="AP497" t="str">
            <v>-</v>
          </cell>
          <cell r="AQ497" t="str">
            <v>-</v>
          </cell>
          <cell r="AR497" t="str">
            <v>-</v>
          </cell>
          <cell r="AS497" t="str">
            <v>-</v>
          </cell>
          <cell r="AT497" t="str">
            <v>No</v>
          </cell>
          <cell r="AU497" t="str">
            <v>-</v>
          </cell>
          <cell r="AV497" t="str">
            <v>Yes</v>
          </cell>
          <cell r="AW497" t="str">
            <v>-</v>
          </cell>
          <cell r="AX497" t="str">
            <v>-</v>
          </cell>
          <cell r="AY497" t="str">
            <v>-</v>
          </cell>
          <cell r="AZ497" t="str">
            <v>-</v>
          </cell>
          <cell r="BA497" t="str">
            <v>-</v>
          </cell>
          <cell r="BB497" t="str">
            <v>-</v>
          </cell>
          <cell r="BC497" t="str">
            <v>-</v>
          </cell>
          <cell r="BD497" t="str">
            <v>-</v>
          </cell>
          <cell r="BE497" t="str">
            <v>-</v>
          </cell>
          <cell r="BF497" t="str">
            <v/>
          </cell>
          <cell r="BG497" t="str">
            <v>Bulk</v>
          </cell>
          <cell r="BH497" t="str">
            <v>-</v>
          </cell>
          <cell r="BI497" t="str">
            <v>-</v>
          </cell>
          <cell r="BJ497" t="str">
            <v>-</v>
          </cell>
          <cell r="BK497" t="str">
            <v>-</v>
          </cell>
          <cell r="BL497" t="str">
            <v>-</v>
          </cell>
          <cell r="BM497" t="str">
            <v>-</v>
          </cell>
          <cell r="BN497" t="str">
            <v>-</v>
          </cell>
          <cell r="BO497" t="str">
            <v>-</v>
          </cell>
          <cell r="BP497" t="str">
            <v>DNB SY20-21</v>
          </cell>
        </row>
        <row r="498">
          <cell r="B498">
            <v>10000011105</v>
          </cell>
          <cell r="C498" t="str">
            <v>AdvancePierre™</v>
          </cell>
          <cell r="D498" t="str">
            <v>-</v>
          </cell>
          <cell r="E498">
            <v>130</v>
          </cell>
          <cell r="F498" t="str">
            <v>-</v>
          </cell>
          <cell r="G498" t="str">
            <v>Flame Grilled Beef Pattie, 2.5 oz.</v>
          </cell>
          <cell r="H498" t="str">
            <v>-</v>
          </cell>
          <cell r="I498" t="str">
            <v>-</v>
          </cell>
          <cell r="J498" t="str">
            <v/>
          </cell>
          <cell r="K498">
            <v>14.06</v>
          </cell>
          <cell r="L498">
            <v>90</v>
          </cell>
          <cell r="M498" t="str">
            <v>1 piece</v>
          </cell>
          <cell r="N498">
            <v>2</v>
          </cell>
          <cell r="O498" t="str">
            <v>-</v>
          </cell>
          <cell r="P498" t="str">
            <v>-</v>
          </cell>
          <cell r="Q498" t="str">
            <v>-</v>
          </cell>
          <cell r="R498" t="str">
            <v>-</v>
          </cell>
          <cell r="S498" t="str">
            <v>-</v>
          </cell>
          <cell r="T498" t="str">
            <v>-</v>
          </cell>
          <cell r="U498" t="str">
            <v>-</v>
          </cell>
          <cell r="V498" t="str">
            <v>-</v>
          </cell>
          <cell r="W498" t="str">
            <v>-</v>
          </cell>
          <cell r="X498" t="str">
            <v>-</v>
          </cell>
          <cell r="Y498" t="str">
            <v>-</v>
          </cell>
          <cell r="Z498" t="str">
            <v>-</v>
          </cell>
          <cell r="AA498" t="str">
            <v>-</v>
          </cell>
          <cell r="AB498" t="str">
            <v>-</v>
          </cell>
          <cell r="AC498" t="str">
            <v>-</v>
          </cell>
          <cell r="AE498" t="str">
            <v>-</v>
          </cell>
          <cell r="AF498" t="str">
            <v>-</v>
          </cell>
          <cell r="AG498" t="str">
            <v>-</v>
          </cell>
          <cell r="AH498" t="str">
            <v>-</v>
          </cell>
          <cell r="AI498" t="str">
            <v>-</v>
          </cell>
          <cell r="AK498" t="str">
            <v>-</v>
          </cell>
          <cell r="AL498" t="str">
            <v>-</v>
          </cell>
          <cell r="AM498" t="str">
            <v>CL</v>
          </cell>
          <cell r="AN498" t="str">
            <v>-</v>
          </cell>
          <cell r="AO498" t="str">
            <v>-</v>
          </cell>
          <cell r="AP498" t="str">
            <v>-</v>
          </cell>
          <cell r="AQ498" t="str">
            <v>-</v>
          </cell>
          <cell r="AR498" t="str">
            <v>-</v>
          </cell>
          <cell r="AS498" t="str">
            <v>-</v>
          </cell>
          <cell r="AT498" t="str">
            <v>No</v>
          </cell>
          <cell r="AU498" t="str">
            <v>-</v>
          </cell>
          <cell r="AV498" t="str">
            <v>Yes</v>
          </cell>
          <cell r="AW498" t="str">
            <v>-</v>
          </cell>
          <cell r="AX498" t="str">
            <v>-</v>
          </cell>
          <cell r="AY498" t="str">
            <v>-</v>
          </cell>
          <cell r="AZ498" t="str">
            <v>-</v>
          </cell>
          <cell r="BA498" t="str">
            <v>-</v>
          </cell>
          <cell r="BB498" t="str">
            <v>-</v>
          </cell>
          <cell r="BC498" t="str">
            <v>-</v>
          </cell>
          <cell r="BD498" t="str">
            <v>-</v>
          </cell>
          <cell r="BE498" t="str">
            <v>-</v>
          </cell>
          <cell r="BF498" t="str">
            <v/>
          </cell>
          <cell r="BG498" t="str">
            <v>Bulk</v>
          </cell>
          <cell r="BH498" t="str">
            <v>-</v>
          </cell>
          <cell r="BI498" t="str">
            <v>-</v>
          </cell>
          <cell r="BJ498" t="str">
            <v>-</v>
          </cell>
          <cell r="BK498" t="str">
            <v>-</v>
          </cell>
          <cell r="BL498" t="str">
            <v>-</v>
          </cell>
          <cell r="BM498" t="str">
            <v>-</v>
          </cell>
          <cell r="BN498" t="str">
            <v>-</v>
          </cell>
          <cell r="BO498" t="str">
            <v>-</v>
          </cell>
          <cell r="BP498" t="str">
            <v>DNB SY20-21</v>
          </cell>
        </row>
        <row r="499">
          <cell r="B499">
            <v>10000028133</v>
          </cell>
          <cell r="C499" t="str">
            <v>AdvancePierre™</v>
          </cell>
          <cell r="D499" t="str">
            <v>-</v>
          </cell>
          <cell r="E499">
            <v>130</v>
          </cell>
          <cell r="F499" t="str">
            <v>-</v>
          </cell>
          <cell r="G499" t="str">
            <v>Flame Grilled Beef Pattie, 2.5 oz.</v>
          </cell>
          <cell r="H499" t="str">
            <v>-</v>
          </cell>
          <cell r="I499" t="str">
            <v>-</v>
          </cell>
          <cell r="J499" t="str">
            <v/>
          </cell>
          <cell r="K499">
            <v>15.94</v>
          </cell>
          <cell r="L499">
            <v>102</v>
          </cell>
          <cell r="M499" t="str">
            <v>1 piece</v>
          </cell>
          <cell r="N499">
            <v>2</v>
          </cell>
          <cell r="O499" t="str">
            <v>-</v>
          </cell>
          <cell r="P499" t="str">
            <v>-</v>
          </cell>
          <cell r="Q499" t="str">
            <v>-</v>
          </cell>
          <cell r="R499" t="str">
            <v>-</v>
          </cell>
          <cell r="S499" t="str">
            <v>-</v>
          </cell>
          <cell r="T499" t="str">
            <v>-</v>
          </cell>
          <cell r="U499" t="str">
            <v>-</v>
          </cell>
          <cell r="V499" t="str">
            <v>-</v>
          </cell>
          <cell r="W499" t="str">
            <v>-</v>
          </cell>
          <cell r="X499" t="str">
            <v>-</v>
          </cell>
          <cell r="Y499" t="str">
            <v>-</v>
          </cell>
          <cell r="Z499" t="str">
            <v>-</v>
          </cell>
          <cell r="AA499" t="str">
            <v>-</v>
          </cell>
          <cell r="AB499" t="str">
            <v>-</v>
          </cell>
          <cell r="AC499" t="str">
            <v>-</v>
          </cell>
          <cell r="AE499" t="str">
            <v>-</v>
          </cell>
          <cell r="AF499" t="str">
            <v>-</v>
          </cell>
          <cell r="AG499" t="str">
            <v>-</v>
          </cell>
          <cell r="AH499" t="str">
            <v>-</v>
          </cell>
          <cell r="AI499" t="str">
            <v>-</v>
          </cell>
          <cell r="AK499" t="str">
            <v>-</v>
          </cell>
          <cell r="AL499" t="str">
            <v>-</v>
          </cell>
          <cell r="AM499" t="str">
            <v>CL</v>
          </cell>
          <cell r="AN499" t="str">
            <v>-</v>
          </cell>
          <cell r="AO499" t="str">
            <v>-</v>
          </cell>
          <cell r="AP499" t="str">
            <v>-</v>
          </cell>
          <cell r="AQ499" t="str">
            <v>-</v>
          </cell>
          <cell r="AR499" t="str">
            <v>-</v>
          </cell>
          <cell r="AS499" t="str">
            <v>-</v>
          </cell>
          <cell r="AT499" t="str">
            <v>No</v>
          </cell>
          <cell r="AU499" t="str">
            <v>-</v>
          </cell>
          <cell r="AV499" t="str">
            <v>Yes</v>
          </cell>
          <cell r="AW499" t="str">
            <v>-</v>
          </cell>
          <cell r="AX499" t="str">
            <v>-</v>
          </cell>
          <cell r="AY499" t="str">
            <v>-</v>
          </cell>
          <cell r="AZ499" t="str">
            <v>-</v>
          </cell>
          <cell r="BA499" t="str">
            <v>-</v>
          </cell>
          <cell r="BB499" t="str">
            <v>-</v>
          </cell>
          <cell r="BC499" t="str">
            <v>-</v>
          </cell>
          <cell r="BD499" t="str">
            <v>-</v>
          </cell>
          <cell r="BE499" t="str">
            <v>-</v>
          </cell>
          <cell r="BF499" t="str">
            <v/>
          </cell>
          <cell r="BG499" t="str">
            <v>Bulk</v>
          </cell>
          <cell r="BH499" t="str">
            <v>-</v>
          </cell>
          <cell r="BI499" t="str">
            <v>-</v>
          </cell>
          <cell r="BJ499" t="str">
            <v>-</v>
          </cell>
          <cell r="BK499" t="str">
            <v>-</v>
          </cell>
          <cell r="BL499" t="str">
            <v>-</v>
          </cell>
          <cell r="BM499" t="str">
            <v>-</v>
          </cell>
          <cell r="BN499" t="str">
            <v>-</v>
          </cell>
          <cell r="BO499" t="str">
            <v>-</v>
          </cell>
          <cell r="BP499" t="str">
            <v>DNB SY20-21</v>
          </cell>
        </row>
        <row r="500">
          <cell r="B500">
            <v>10000003018</v>
          </cell>
          <cell r="C500" t="str">
            <v>AdvancePierre™</v>
          </cell>
          <cell r="D500" t="str">
            <v>-</v>
          </cell>
          <cell r="E500">
            <v>130</v>
          </cell>
          <cell r="F500" t="str">
            <v>-</v>
          </cell>
          <cell r="G500" t="str">
            <v>Flame Grilled Beef Pattie, 2.5 oz.</v>
          </cell>
          <cell r="H500" t="str">
            <v>-</v>
          </cell>
          <cell r="I500" t="str">
            <v>-</v>
          </cell>
          <cell r="J500" t="str">
            <v/>
          </cell>
          <cell r="K500">
            <v>31.25</v>
          </cell>
          <cell r="L500">
            <v>200</v>
          </cell>
          <cell r="M500" t="str">
            <v>1 piece</v>
          </cell>
          <cell r="N500">
            <v>2</v>
          </cell>
          <cell r="O500" t="str">
            <v>-</v>
          </cell>
          <cell r="P500" t="str">
            <v>-</v>
          </cell>
          <cell r="Q500" t="str">
            <v>-</v>
          </cell>
          <cell r="R500" t="str">
            <v>-</v>
          </cell>
          <cell r="S500" t="str">
            <v>-</v>
          </cell>
          <cell r="T500" t="str">
            <v>-</v>
          </cell>
          <cell r="U500" t="str">
            <v>-</v>
          </cell>
          <cell r="V500" t="str">
            <v>-</v>
          </cell>
          <cell r="W500" t="str">
            <v>-</v>
          </cell>
          <cell r="X500" t="str">
            <v>-</v>
          </cell>
          <cell r="Y500" t="str">
            <v>-</v>
          </cell>
          <cell r="Z500" t="str">
            <v>-</v>
          </cell>
          <cell r="AA500" t="str">
            <v>-</v>
          </cell>
          <cell r="AB500" t="str">
            <v>-</v>
          </cell>
          <cell r="AC500" t="str">
            <v>-</v>
          </cell>
          <cell r="AE500" t="str">
            <v>-</v>
          </cell>
          <cell r="AF500" t="str">
            <v>-</v>
          </cell>
          <cell r="AG500" t="str">
            <v>-</v>
          </cell>
          <cell r="AH500" t="str">
            <v>-</v>
          </cell>
          <cell r="AI500" t="str">
            <v>-</v>
          </cell>
          <cell r="AK500" t="str">
            <v>-</v>
          </cell>
          <cell r="AL500" t="str">
            <v>-</v>
          </cell>
          <cell r="AM500" t="str">
            <v>CL</v>
          </cell>
          <cell r="AN500" t="str">
            <v>-</v>
          </cell>
          <cell r="AO500" t="str">
            <v>-</v>
          </cell>
          <cell r="AP500" t="str">
            <v>-</v>
          </cell>
          <cell r="AQ500" t="str">
            <v>-</v>
          </cell>
          <cell r="AR500" t="str">
            <v>-</v>
          </cell>
          <cell r="AS500" t="str">
            <v>-</v>
          </cell>
          <cell r="AT500" t="str">
            <v>No</v>
          </cell>
          <cell r="AU500" t="str">
            <v>-</v>
          </cell>
          <cell r="AV500" t="str">
            <v>Yes</v>
          </cell>
          <cell r="AW500" t="str">
            <v>-</v>
          </cell>
          <cell r="AX500" t="str">
            <v>-</v>
          </cell>
          <cell r="AY500" t="str">
            <v>-</v>
          </cell>
          <cell r="AZ500" t="str">
            <v>-</v>
          </cell>
          <cell r="BA500" t="str">
            <v>-</v>
          </cell>
          <cell r="BB500" t="str">
            <v>-</v>
          </cell>
          <cell r="BC500" t="str">
            <v>-</v>
          </cell>
          <cell r="BD500" t="str">
            <v>-</v>
          </cell>
          <cell r="BE500" t="str">
            <v>-</v>
          </cell>
          <cell r="BF500" t="str">
            <v/>
          </cell>
          <cell r="BG500" t="str">
            <v>Bulk</v>
          </cell>
          <cell r="BH500" t="str">
            <v>-</v>
          </cell>
          <cell r="BI500" t="str">
            <v>-</v>
          </cell>
          <cell r="BJ500" t="str">
            <v>-</v>
          </cell>
          <cell r="BK500" t="str">
            <v>-</v>
          </cell>
          <cell r="BL500" t="str">
            <v>-</v>
          </cell>
          <cell r="BM500" t="str">
            <v>-</v>
          </cell>
          <cell r="BN500" t="str">
            <v>-</v>
          </cell>
          <cell r="BO500" t="str">
            <v>-</v>
          </cell>
          <cell r="BP500" t="str">
            <v>DNB SY20-21</v>
          </cell>
        </row>
        <row r="501">
          <cell r="B501">
            <v>10000013715</v>
          </cell>
          <cell r="C501" t="str">
            <v>AdvancePierre™</v>
          </cell>
          <cell r="D501" t="str">
            <v>-</v>
          </cell>
          <cell r="E501">
            <v>130</v>
          </cell>
          <cell r="F501" t="str">
            <v>-</v>
          </cell>
          <cell r="G501" t="str">
            <v>Flame Grilled Beef Pattie, 2.4 oz.</v>
          </cell>
          <cell r="H501" t="str">
            <v>-</v>
          </cell>
          <cell r="I501" t="str">
            <v>-</v>
          </cell>
          <cell r="J501" t="str">
            <v/>
          </cell>
          <cell r="K501">
            <v>20.25</v>
          </cell>
          <cell r="L501">
            <v>135</v>
          </cell>
          <cell r="M501" t="str">
            <v>1 piece</v>
          </cell>
          <cell r="N501">
            <v>2</v>
          </cell>
          <cell r="O501" t="str">
            <v>-</v>
          </cell>
          <cell r="P501" t="str">
            <v>-</v>
          </cell>
          <cell r="Q501" t="str">
            <v>-</v>
          </cell>
          <cell r="R501" t="str">
            <v>-</v>
          </cell>
          <cell r="S501" t="str">
            <v>-</v>
          </cell>
          <cell r="T501" t="str">
            <v>-</v>
          </cell>
          <cell r="U501" t="str">
            <v>-</v>
          </cell>
          <cell r="V501" t="str">
            <v>-</v>
          </cell>
          <cell r="W501" t="str">
            <v>-</v>
          </cell>
          <cell r="X501" t="str">
            <v>-</v>
          </cell>
          <cell r="Y501" t="str">
            <v>-</v>
          </cell>
          <cell r="Z501" t="str">
            <v>-</v>
          </cell>
          <cell r="AA501" t="str">
            <v>-</v>
          </cell>
          <cell r="AB501" t="str">
            <v>-</v>
          </cell>
          <cell r="AC501" t="str">
            <v>-</v>
          </cell>
          <cell r="AE501" t="str">
            <v>-</v>
          </cell>
          <cell r="AF501" t="str">
            <v>-</v>
          </cell>
          <cell r="AG501" t="str">
            <v>-</v>
          </cell>
          <cell r="AH501" t="str">
            <v>-</v>
          </cell>
          <cell r="AI501" t="str">
            <v>-</v>
          </cell>
          <cell r="AK501" t="str">
            <v>-</v>
          </cell>
          <cell r="AL501" t="str">
            <v>-</v>
          </cell>
          <cell r="AM501" t="str">
            <v>CY</v>
          </cell>
          <cell r="AN501" t="str">
            <v>-</v>
          </cell>
          <cell r="AO501" t="str">
            <v>-</v>
          </cell>
          <cell r="AP501" t="str">
            <v>-</v>
          </cell>
          <cell r="AQ501" t="str">
            <v>-</v>
          </cell>
          <cell r="AR501" t="str">
            <v>-</v>
          </cell>
          <cell r="AS501" t="str">
            <v>-</v>
          </cell>
          <cell r="AT501" t="str">
            <v>Yes</v>
          </cell>
          <cell r="AU501" t="str">
            <v>-</v>
          </cell>
          <cell r="AV501" t="str">
            <v>Yes</v>
          </cell>
          <cell r="AW501" t="str">
            <v>-</v>
          </cell>
          <cell r="AX501" t="str">
            <v>-</v>
          </cell>
          <cell r="AY501" t="str">
            <v>-</v>
          </cell>
          <cell r="AZ501" t="str">
            <v>-</v>
          </cell>
          <cell r="BA501" t="str">
            <v>-</v>
          </cell>
          <cell r="BB501" t="str">
            <v>-</v>
          </cell>
          <cell r="BC501" t="str">
            <v>-</v>
          </cell>
          <cell r="BD501" t="str">
            <v>-</v>
          </cell>
          <cell r="BE501" t="str">
            <v>-</v>
          </cell>
          <cell r="BF501" t="str">
            <v/>
          </cell>
          <cell r="BG501" t="str">
            <v>Bulk</v>
          </cell>
          <cell r="BH501" t="str">
            <v>-</v>
          </cell>
          <cell r="BI501" t="str">
            <v>-</v>
          </cell>
          <cell r="BJ501" t="str">
            <v>-</v>
          </cell>
          <cell r="BK501" t="str">
            <v>-</v>
          </cell>
          <cell r="BL501" t="str">
            <v>-</v>
          </cell>
          <cell r="BM501" t="str">
            <v>-</v>
          </cell>
          <cell r="BN501" t="str">
            <v>-</v>
          </cell>
          <cell r="BO501" t="str">
            <v>-</v>
          </cell>
          <cell r="BP501" t="str">
            <v>DNB SY21-22</v>
          </cell>
        </row>
        <row r="502">
          <cell r="B502">
            <v>10000013772</v>
          </cell>
          <cell r="C502" t="str">
            <v>AdvancePierre™</v>
          </cell>
          <cell r="D502" t="str">
            <v>-</v>
          </cell>
          <cell r="E502">
            <v>130</v>
          </cell>
          <cell r="F502" t="str">
            <v>-</v>
          </cell>
          <cell r="G502" t="str">
            <v>Flame Grilled Beef Pattie, 2.5 oz.</v>
          </cell>
          <cell r="H502" t="str">
            <v>-</v>
          </cell>
          <cell r="I502" t="str">
            <v>-</v>
          </cell>
          <cell r="J502" t="str">
            <v/>
          </cell>
          <cell r="K502">
            <v>21.09</v>
          </cell>
          <cell r="L502">
            <v>135</v>
          </cell>
          <cell r="M502" t="str">
            <v>1 piece</v>
          </cell>
          <cell r="N502">
            <v>2</v>
          </cell>
          <cell r="O502" t="str">
            <v>-</v>
          </cell>
          <cell r="P502" t="str">
            <v>-</v>
          </cell>
          <cell r="Q502" t="str">
            <v>-</v>
          </cell>
          <cell r="R502" t="str">
            <v>-</v>
          </cell>
          <cell r="S502" t="str">
            <v>-</v>
          </cell>
          <cell r="T502" t="str">
            <v>-</v>
          </cell>
          <cell r="U502" t="str">
            <v>-</v>
          </cell>
          <cell r="V502" t="str">
            <v>-</v>
          </cell>
          <cell r="W502" t="str">
            <v>-</v>
          </cell>
          <cell r="X502" t="str">
            <v>-</v>
          </cell>
          <cell r="Y502" t="str">
            <v>-</v>
          </cell>
          <cell r="Z502" t="str">
            <v>-</v>
          </cell>
          <cell r="AA502" t="str">
            <v>-</v>
          </cell>
          <cell r="AB502" t="str">
            <v>-</v>
          </cell>
          <cell r="AC502" t="str">
            <v>-</v>
          </cell>
          <cell r="AE502" t="str">
            <v>-</v>
          </cell>
          <cell r="AF502" t="str">
            <v>-</v>
          </cell>
          <cell r="AG502" t="str">
            <v>-</v>
          </cell>
          <cell r="AH502" t="str">
            <v>-</v>
          </cell>
          <cell r="AI502" t="str">
            <v>-</v>
          </cell>
          <cell r="AK502" t="str">
            <v>-</v>
          </cell>
          <cell r="AL502" t="str">
            <v>-</v>
          </cell>
          <cell r="AM502" t="str">
            <v>CY</v>
          </cell>
          <cell r="AN502" t="str">
            <v>-</v>
          </cell>
          <cell r="AO502" t="str">
            <v>-</v>
          </cell>
          <cell r="AP502" t="str">
            <v>-</v>
          </cell>
          <cell r="AQ502" t="str">
            <v>-</v>
          </cell>
          <cell r="AR502" t="str">
            <v>-</v>
          </cell>
          <cell r="AS502" t="str">
            <v>-</v>
          </cell>
          <cell r="AT502" t="str">
            <v>Yes</v>
          </cell>
          <cell r="AU502" t="str">
            <v>-</v>
          </cell>
          <cell r="AV502" t="str">
            <v>Yes</v>
          </cell>
          <cell r="AW502" t="str">
            <v>-</v>
          </cell>
          <cell r="AX502" t="str">
            <v>-</v>
          </cell>
          <cell r="AY502" t="str">
            <v>-</v>
          </cell>
          <cell r="AZ502" t="str">
            <v>-</v>
          </cell>
          <cell r="BA502" t="str">
            <v>-</v>
          </cell>
          <cell r="BB502" t="str">
            <v>-</v>
          </cell>
          <cell r="BC502" t="str">
            <v>-</v>
          </cell>
          <cell r="BD502" t="str">
            <v>-</v>
          </cell>
          <cell r="BE502" t="str">
            <v>-</v>
          </cell>
          <cell r="BF502" t="str">
            <v/>
          </cell>
          <cell r="BG502" t="str">
            <v>Bulk</v>
          </cell>
          <cell r="BH502" t="str">
            <v>-</v>
          </cell>
          <cell r="BI502" t="str">
            <v>-</v>
          </cell>
          <cell r="BJ502" t="str">
            <v>-</v>
          </cell>
          <cell r="BK502" t="str">
            <v>-</v>
          </cell>
          <cell r="BL502" t="str">
            <v>-</v>
          </cell>
          <cell r="BM502" t="str">
            <v>-</v>
          </cell>
          <cell r="BN502" t="str">
            <v>-</v>
          </cell>
          <cell r="BO502" t="str">
            <v>-</v>
          </cell>
          <cell r="BP502" t="str">
            <v>DNB SY21-22</v>
          </cell>
        </row>
        <row r="503">
          <cell r="B503">
            <v>10000013773</v>
          </cell>
          <cell r="C503" t="str">
            <v>AdvancePierre™</v>
          </cell>
          <cell r="D503" t="str">
            <v>-</v>
          </cell>
          <cell r="E503">
            <v>130</v>
          </cell>
          <cell r="F503" t="str">
            <v>-</v>
          </cell>
          <cell r="G503" t="str">
            <v>Flame Grilled Mesquite Flavored Beef Pattie, 2.5 oz.</v>
          </cell>
          <cell r="H503" t="str">
            <v>-</v>
          </cell>
          <cell r="I503" t="str">
            <v>-</v>
          </cell>
          <cell r="J503" t="str">
            <v/>
          </cell>
          <cell r="K503">
            <v>21.09</v>
          </cell>
          <cell r="L503">
            <v>135</v>
          </cell>
          <cell r="M503" t="str">
            <v>1 piece</v>
          </cell>
          <cell r="N503">
            <v>2</v>
          </cell>
          <cell r="O503" t="str">
            <v>-</v>
          </cell>
          <cell r="P503" t="str">
            <v>-</v>
          </cell>
          <cell r="Q503" t="str">
            <v>-</v>
          </cell>
          <cell r="R503" t="str">
            <v>-</v>
          </cell>
          <cell r="S503" t="str">
            <v>-</v>
          </cell>
          <cell r="T503" t="str">
            <v>-</v>
          </cell>
          <cell r="U503" t="str">
            <v>-</v>
          </cell>
          <cell r="V503" t="str">
            <v>-</v>
          </cell>
          <cell r="W503" t="str">
            <v>-</v>
          </cell>
          <cell r="X503" t="str">
            <v>-</v>
          </cell>
          <cell r="Y503" t="str">
            <v>-</v>
          </cell>
          <cell r="Z503" t="str">
            <v>-</v>
          </cell>
          <cell r="AA503" t="str">
            <v>-</v>
          </cell>
          <cell r="AB503" t="str">
            <v>-</v>
          </cell>
          <cell r="AC503" t="str">
            <v>-</v>
          </cell>
          <cell r="AE503" t="str">
            <v>-</v>
          </cell>
          <cell r="AF503" t="str">
            <v>-</v>
          </cell>
          <cell r="AG503" t="str">
            <v>-</v>
          </cell>
          <cell r="AH503" t="str">
            <v>-</v>
          </cell>
          <cell r="AI503" t="str">
            <v>-</v>
          </cell>
          <cell r="AK503" t="str">
            <v>-</v>
          </cell>
          <cell r="AL503" t="str">
            <v>-</v>
          </cell>
          <cell r="AM503" t="str">
            <v>CY</v>
          </cell>
          <cell r="AN503" t="str">
            <v>-</v>
          </cell>
          <cell r="AO503" t="str">
            <v>-</v>
          </cell>
          <cell r="AP503" t="str">
            <v>-</v>
          </cell>
          <cell r="AQ503" t="str">
            <v>-</v>
          </cell>
          <cell r="AR503" t="str">
            <v>-</v>
          </cell>
          <cell r="AS503" t="str">
            <v>-</v>
          </cell>
          <cell r="AT503" t="str">
            <v>Yes</v>
          </cell>
          <cell r="AU503" t="str">
            <v>-</v>
          </cell>
          <cell r="AV503" t="str">
            <v>Yes</v>
          </cell>
          <cell r="AW503" t="str">
            <v>-</v>
          </cell>
          <cell r="AX503" t="str">
            <v>-</v>
          </cell>
          <cell r="AY503" t="str">
            <v>-</v>
          </cell>
          <cell r="AZ503" t="str">
            <v>-</v>
          </cell>
          <cell r="BA503" t="str">
            <v>-</v>
          </cell>
          <cell r="BB503" t="str">
            <v>-</v>
          </cell>
          <cell r="BC503" t="str">
            <v>-</v>
          </cell>
          <cell r="BD503" t="str">
            <v>-</v>
          </cell>
          <cell r="BE503" t="str">
            <v>-</v>
          </cell>
          <cell r="BF503" t="str">
            <v/>
          </cell>
          <cell r="BG503" t="str">
            <v>Bulk</v>
          </cell>
          <cell r="BH503" t="str">
            <v>-</v>
          </cell>
          <cell r="BI503" t="str">
            <v>-</v>
          </cell>
          <cell r="BJ503" t="str">
            <v>-</v>
          </cell>
          <cell r="BK503" t="str">
            <v>-</v>
          </cell>
          <cell r="BL503" t="str">
            <v>-</v>
          </cell>
          <cell r="BM503" t="str">
            <v>-</v>
          </cell>
          <cell r="BN503" t="str">
            <v>-</v>
          </cell>
          <cell r="BO503" t="str">
            <v>-</v>
          </cell>
          <cell r="BP503" t="str">
            <v>DNB SY21-22</v>
          </cell>
        </row>
        <row r="504">
          <cell r="B504">
            <v>10000037791</v>
          </cell>
          <cell r="C504" t="str">
            <v>AdvancePierre™</v>
          </cell>
          <cell r="D504" t="str">
            <v>-</v>
          </cell>
          <cell r="E504">
            <v>130</v>
          </cell>
          <cell r="F504" t="str">
            <v>-</v>
          </cell>
          <cell r="G504" t="str">
            <v>Flame Grilled Beef Pattie with Onion, 1.85 oz.</v>
          </cell>
          <cell r="H504" t="str">
            <v>-</v>
          </cell>
          <cell r="I504" t="str">
            <v>-</v>
          </cell>
          <cell r="J504" t="str">
            <v/>
          </cell>
          <cell r="K504">
            <v>23.13</v>
          </cell>
          <cell r="L504">
            <v>200</v>
          </cell>
          <cell r="M504" t="str">
            <v>1 piece</v>
          </cell>
          <cell r="N504">
            <v>1.5</v>
          </cell>
          <cell r="O504" t="str">
            <v>-</v>
          </cell>
          <cell r="P504" t="str">
            <v>-</v>
          </cell>
          <cell r="Q504" t="str">
            <v>-</v>
          </cell>
          <cell r="R504" t="str">
            <v>-</v>
          </cell>
          <cell r="S504" t="str">
            <v>-</v>
          </cell>
          <cell r="T504" t="str">
            <v>-</v>
          </cell>
          <cell r="U504" t="str">
            <v>-</v>
          </cell>
          <cell r="V504" t="str">
            <v>-</v>
          </cell>
          <cell r="W504" t="str">
            <v>-</v>
          </cell>
          <cell r="X504" t="str">
            <v>-</v>
          </cell>
          <cell r="Y504" t="str">
            <v>-</v>
          </cell>
          <cell r="Z504" t="str">
            <v>-</v>
          </cell>
          <cell r="AA504" t="str">
            <v>-</v>
          </cell>
          <cell r="AB504" t="str">
            <v>-</v>
          </cell>
          <cell r="AC504" t="str">
            <v>-</v>
          </cell>
          <cell r="AE504" t="str">
            <v>-</v>
          </cell>
          <cell r="AF504" t="str">
            <v>-</v>
          </cell>
          <cell r="AG504" t="str">
            <v>-</v>
          </cell>
          <cell r="AH504" t="str">
            <v>-</v>
          </cell>
          <cell r="AI504" t="str">
            <v>-</v>
          </cell>
          <cell r="AK504" t="str">
            <v>-</v>
          </cell>
          <cell r="AL504" t="str">
            <v>-</v>
          </cell>
          <cell r="AM504" t="str">
            <v>CY</v>
          </cell>
          <cell r="AN504" t="str">
            <v>-</v>
          </cell>
          <cell r="AO504" t="str">
            <v>-</v>
          </cell>
          <cell r="AP504" t="str">
            <v>-</v>
          </cell>
          <cell r="AQ504" t="str">
            <v>-</v>
          </cell>
          <cell r="AR504" t="str">
            <v>-</v>
          </cell>
          <cell r="AS504" t="str">
            <v>-</v>
          </cell>
          <cell r="AT504" t="str">
            <v>Yes</v>
          </cell>
          <cell r="AU504" t="str">
            <v>-</v>
          </cell>
          <cell r="AV504" t="str">
            <v>Yes</v>
          </cell>
          <cell r="AW504" t="str">
            <v>-</v>
          </cell>
          <cell r="AX504" t="str">
            <v>-</v>
          </cell>
          <cell r="AY504" t="str">
            <v>-</v>
          </cell>
          <cell r="AZ504" t="str">
            <v>-</v>
          </cell>
          <cell r="BA504" t="str">
            <v>-</v>
          </cell>
          <cell r="BB504" t="str">
            <v>-</v>
          </cell>
          <cell r="BC504" t="str">
            <v>-</v>
          </cell>
          <cell r="BD504" t="str">
            <v>-</v>
          </cell>
          <cell r="BE504" t="str">
            <v>-</v>
          </cell>
          <cell r="BF504" t="str">
            <v/>
          </cell>
          <cell r="BG504" t="str">
            <v>Bulk</v>
          </cell>
          <cell r="BH504" t="str">
            <v>-</v>
          </cell>
          <cell r="BI504" t="str">
            <v>-</v>
          </cell>
          <cell r="BJ504" t="str">
            <v>-</v>
          </cell>
          <cell r="BK504" t="str">
            <v>-</v>
          </cell>
          <cell r="BL504" t="str">
            <v>-</v>
          </cell>
          <cell r="BM504" t="str">
            <v>-</v>
          </cell>
          <cell r="BN504" t="str">
            <v>-</v>
          </cell>
          <cell r="BO504" t="str">
            <v>-</v>
          </cell>
          <cell r="BP504" t="str">
            <v>DNB SY20-21</v>
          </cell>
        </row>
        <row r="505">
          <cell r="B505">
            <v>10000023815</v>
          </cell>
          <cell r="C505" t="str">
            <v>AdvancePierre™</v>
          </cell>
          <cell r="D505" t="str">
            <v>Tenderbroil</v>
          </cell>
          <cell r="E505">
            <v>130</v>
          </cell>
          <cell r="F505" t="str">
            <v>-</v>
          </cell>
          <cell r="G505" t="str">
            <v>Flame Grilled Beef Pattie, 2.4 oz.</v>
          </cell>
          <cell r="H505" t="str">
            <v>-</v>
          </cell>
          <cell r="I505" t="str">
            <v>-</v>
          </cell>
          <cell r="J505" t="str">
            <v/>
          </cell>
          <cell r="K505">
            <v>20.25</v>
          </cell>
          <cell r="L505">
            <v>135</v>
          </cell>
          <cell r="M505" t="str">
            <v>1 piece</v>
          </cell>
          <cell r="N505">
            <v>2</v>
          </cell>
          <cell r="O505" t="str">
            <v>-</v>
          </cell>
          <cell r="P505" t="str">
            <v>-</v>
          </cell>
          <cell r="Q505" t="str">
            <v>-</v>
          </cell>
          <cell r="R505" t="str">
            <v>-</v>
          </cell>
          <cell r="S505" t="str">
            <v>-</v>
          </cell>
          <cell r="T505" t="str">
            <v>-</v>
          </cell>
          <cell r="U505" t="str">
            <v>-</v>
          </cell>
          <cell r="V505" t="str">
            <v>-</v>
          </cell>
          <cell r="W505" t="str">
            <v>-</v>
          </cell>
          <cell r="X505" t="str">
            <v>-</v>
          </cell>
          <cell r="Y505" t="str">
            <v>-</v>
          </cell>
          <cell r="Z505" t="str">
            <v>-</v>
          </cell>
          <cell r="AA505" t="str">
            <v>-</v>
          </cell>
          <cell r="AB505" t="str">
            <v>-</v>
          </cell>
          <cell r="AC505" t="str">
            <v>-</v>
          </cell>
          <cell r="AE505" t="str">
            <v>-</v>
          </cell>
          <cell r="AF505" t="str">
            <v>-</v>
          </cell>
          <cell r="AG505" t="str">
            <v>-</v>
          </cell>
          <cell r="AH505" t="str">
            <v>-</v>
          </cell>
          <cell r="AI505" t="str">
            <v>-</v>
          </cell>
          <cell r="AK505" t="str">
            <v>-</v>
          </cell>
          <cell r="AL505" t="str">
            <v>-</v>
          </cell>
          <cell r="AM505" t="str">
            <v>CL</v>
          </cell>
          <cell r="AN505" t="str">
            <v>-</v>
          </cell>
          <cell r="AO505" t="str">
            <v>-</v>
          </cell>
          <cell r="AP505" t="str">
            <v>-</v>
          </cell>
          <cell r="AQ505" t="str">
            <v>-</v>
          </cell>
          <cell r="AR505" t="str">
            <v>-</v>
          </cell>
          <cell r="AS505" t="str">
            <v>-</v>
          </cell>
          <cell r="AT505" t="str">
            <v>No</v>
          </cell>
          <cell r="AU505" t="str">
            <v>-</v>
          </cell>
          <cell r="AV505" t="str">
            <v>Yes</v>
          </cell>
          <cell r="AW505" t="str">
            <v>-</v>
          </cell>
          <cell r="AX505" t="str">
            <v>-</v>
          </cell>
          <cell r="AY505" t="str">
            <v>-</v>
          </cell>
          <cell r="AZ505" t="str">
            <v>-</v>
          </cell>
          <cell r="BA505" t="str">
            <v>-</v>
          </cell>
          <cell r="BB505" t="str">
            <v>-</v>
          </cell>
          <cell r="BC505" t="str">
            <v>-</v>
          </cell>
          <cell r="BD505" t="str">
            <v>-</v>
          </cell>
          <cell r="BE505" t="str">
            <v>-</v>
          </cell>
          <cell r="BF505" t="str">
            <v/>
          </cell>
          <cell r="BG505" t="str">
            <v>Bulk</v>
          </cell>
          <cell r="BH505" t="str">
            <v>-</v>
          </cell>
          <cell r="BI505" t="str">
            <v>-</v>
          </cell>
          <cell r="BJ505" t="str">
            <v>-</v>
          </cell>
          <cell r="BK505" t="str">
            <v>-</v>
          </cell>
          <cell r="BL505" t="str">
            <v>-</v>
          </cell>
          <cell r="BM505" t="str">
            <v>-</v>
          </cell>
          <cell r="BN505" t="str">
            <v>-</v>
          </cell>
          <cell r="BO505" t="str">
            <v>-</v>
          </cell>
          <cell r="BP505" t="str">
            <v>DNB SY21-22</v>
          </cell>
        </row>
        <row r="506">
          <cell r="B506">
            <v>10000004854</v>
          </cell>
          <cell r="C506" t="str">
            <v>AdvancePierre™</v>
          </cell>
          <cell r="D506" t="str">
            <v>Smokie Grill®</v>
          </cell>
          <cell r="E506" t="str">
            <v>-</v>
          </cell>
          <cell r="F506" t="str">
            <v>-</v>
          </cell>
          <cell r="G506" t="str">
            <v>Flame Broiled Chopped Beef Burger with Sandwich, 3.0 oz. Wrapper, 3.0 oz.</v>
          </cell>
          <cell r="H506" t="str">
            <v>-</v>
          </cell>
          <cell r="I506" t="str">
            <v>-</v>
          </cell>
          <cell r="J506" t="str">
            <v/>
          </cell>
          <cell r="K506">
            <v>18.75</v>
          </cell>
          <cell r="L506">
            <v>100</v>
          </cell>
          <cell r="M506" t="str">
            <v>1 piece</v>
          </cell>
          <cell r="N506">
            <v>3</v>
          </cell>
          <cell r="O506" t="str">
            <v>-</v>
          </cell>
          <cell r="P506" t="str">
            <v>-</v>
          </cell>
          <cell r="Q506" t="str">
            <v>-</v>
          </cell>
          <cell r="R506" t="str">
            <v>-</v>
          </cell>
          <cell r="S506" t="str">
            <v>-</v>
          </cell>
          <cell r="T506" t="str">
            <v>-</v>
          </cell>
          <cell r="U506" t="str">
            <v>-</v>
          </cell>
          <cell r="V506" t="str">
            <v>-</v>
          </cell>
          <cell r="W506" t="str">
            <v>-</v>
          </cell>
          <cell r="X506" t="str">
            <v>-</v>
          </cell>
          <cell r="Y506" t="str">
            <v>-</v>
          </cell>
          <cell r="Z506" t="str">
            <v>-</v>
          </cell>
          <cell r="AA506" t="str">
            <v>-</v>
          </cell>
          <cell r="AB506" t="str">
            <v>-</v>
          </cell>
          <cell r="AC506" t="str">
            <v>-</v>
          </cell>
          <cell r="AE506" t="str">
            <v>-</v>
          </cell>
          <cell r="AF506" t="str">
            <v>-</v>
          </cell>
          <cell r="AG506" t="str">
            <v>-</v>
          </cell>
          <cell r="AH506" t="str">
            <v>-</v>
          </cell>
          <cell r="AI506" t="str">
            <v>-</v>
          </cell>
          <cell r="AK506" t="str">
            <v>-</v>
          </cell>
          <cell r="AL506" t="str">
            <v>-</v>
          </cell>
          <cell r="AM506" t="str">
            <v>CL</v>
          </cell>
          <cell r="AN506" t="str">
            <v>-</v>
          </cell>
          <cell r="AO506" t="str">
            <v>-</v>
          </cell>
          <cell r="AP506" t="str">
            <v>-</v>
          </cell>
          <cell r="AQ506" t="str">
            <v>-</v>
          </cell>
          <cell r="AR506" t="str">
            <v>-</v>
          </cell>
          <cell r="AS506" t="str">
            <v>-</v>
          </cell>
          <cell r="AT506" t="str">
            <v>No</v>
          </cell>
          <cell r="AU506" t="str">
            <v>-</v>
          </cell>
          <cell r="AV506" t="str">
            <v>-</v>
          </cell>
          <cell r="AW506" t="str">
            <v>-</v>
          </cell>
          <cell r="AX506" t="str">
            <v>-</v>
          </cell>
          <cell r="AY506" t="str">
            <v>-</v>
          </cell>
          <cell r="AZ506" t="str">
            <v>-</v>
          </cell>
          <cell r="BA506" t="str">
            <v>-</v>
          </cell>
          <cell r="BB506" t="str">
            <v>-</v>
          </cell>
          <cell r="BC506" t="str">
            <v>-</v>
          </cell>
          <cell r="BD506" t="str">
            <v>-</v>
          </cell>
          <cell r="BE506" t="str">
            <v>-</v>
          </cell>
          <cell r="BF506" t="str">
            <v/>
          </cell>
          <cell r="BG506" t="str">
            <v>Bulk</v>
          </cell>
          <cell r="BH506" t="str">
            <v>-</v>
          </cell>
          <cell r="BI506" t="str">
            <v>-</v>
          </cell>
          <cell r="BJ506" t="str">
            <v>-</v>
          </cell>
          <cell r="BK506" t="str">
            <v>-</v>
          </cell>
          <cell r="BL506" t="str">
            <v>-</v>
          </cell>
          <cell r="BM506" t="str">
            <v>-</v>
          </cell>
          <cell r="BN506" t="str">
            <v>-</v>
          </cell>
          <cell r="BO506" t="str">
            <v>-</v>
          </cell>
          <cell r="BP506" t="str">
            <v>DNB SY19-20</v>
          </cell>
        </row>
        <row r="507">
          <cell r="B507">
            <v>10000006871</v>
          </cell>
          <cell r="C507" t="str">
            <v>AdvancePierre™</v>
          </cell>
          <cell r="D507" t="str">
            <v>-</v>
          </cell>
          <cell r="E507">
            <v>130</v>
          </cell>
          <cell r="F507" t="str">
            <v>-</v>
          </cell>
          <cell r="G507" t="str">
            <v>Flame Grilled Beef Pattie, 2.45 oz.</v>
          </cell>
          <cell r="H507" t="str">
            <v>-</v>
          </cell>
          <cell r="I507" t="str">
            <v>-</v>
          </cell>
          <cell r="J507" t="str">
            <v/>
          </cell>
          <cell r="K507">
            <v>20.67</v>
          </cell>
          <cell r="L507">
            <v>135</v>
          </cell>
          <cell r="M507" t="str">
            <v>1 piece</v>
          </cell>
          <cell r="N507">
            <v>2</v>
          </cell>
          <cell r="O507" t="str">
            <v>-</v>
          </cell>
          <cell r="P507" t="str">
            <v>-</v>
          </cell>
          <cell r="Q507" t="str">
            <v>-</v>
          </cell>
          <cell r="R507" t="str">
            <v>-</v>
          </cell>
          <cell r="S507" t="str">
            <v>-</v>
          </cell>
          <cell r="T507" t="str">
            <v>-</v>
          </cell>
          <cell r="U507" t="str">
            <v>-</v>
          </cell>
          <cell r="V507" t="str">
            <v>-</v>
          </cell>
          <cell r="W507" t="str">
            <v>-</v>
          </cell>
          <cell r="X507" t="str">
            <v>-</v>
          </cell>
          <cell r="Y507" t="str">
            <v>-</v>
          </cell>
          <cell r="Z507" t="str">
            <v>-</v>
          </cell>
          <cell r="AA507" t="str">
            <v>-</v>
          </cell>
          <cell r="AB507" t="str">
            <v>-</v>
          </cell>
          <cell r="AC507" t="str">
            <v>-</v>
          </cell>
          <cell r="AE507" t="str">
            <v>-</v>
          </cell>
          <cell r="AF507" t="str">
            <v>-</v>
          </cell>
          <cell r="AG507" t="str">
            <v>-</v>
          </cell>
          <cell r="AH507" t="str">
            <v>-</v>
          </cell>
          <cell r="AI507" t="str">
            <v>-</v>
          </cell>
          <cell r="AK507" t="str">
            <v>-</v>
          </cell>
          <cell r="AL507" t="str">
            <v>-</v>
          </cell>
          <cell r="AM507" t="str">
            <v>CL</v>
          </cell>
          <cell r="AN507">
            <v>10000013782</v>
          </cell>
          <cell r="AO507" t="str">
            <v>-</v>
          </cell>
          <cell r="AP507" t="str">
            <v>-</v>
          </cell>
          <cell r="AQ507" t="str">
            <v>-</v>
          </cell>
          <cell r="AR507" t="str">
            <v>-</v>
          </cell>
          <cell r="AS507" t="str">
            <v>-</v>
          </cell>
          <cell r="AT507" t="str">
            <v>No</v>
          </cell>
          <cell r="AU507" t="str">
            <v>-</v>
          </cell>
          <cell r="AV507" t="str">
            <v>Yes</v>
          </cell>
          <cell r="AW507" t="str">
            <v>-</v>
          </cell>
          <cell r="AX507" t="str">
            <v>-</v>
          </cell>
          <cell r="AY507" t="str">
            <v>-</v>
          </cell>
          <cell r="AZ507" t="str">
            <v>-</v>
          </cell>
          <cell r="BA507" t="str">
            <v>-</v>
          </cell>
          <cell r="BB507" t="str">
            <v>-</v>
          </cell>
          <cell r="BC507" t="str">
            <v>-</v>
          </cell>
          <cell r="BD507" t="str">
            <v>-</v>
          </cell>
          <cell r="BE507" t="str">
            <v>-</v>
          </cell>
          <cell r="BF507" t="str">
            <v/>
          </cell>
          <cell r="BG507" t="str">
            <v>Bulk</v>
          </cell>
          <cell r="BH507" t="str">
            <v>-</v>
          </cell>
          <cell r="BI507" t="str">
            <v>-</v>
          </cell>
          <cell r="BJ507" t="str">
            <v>-</v>
          </cell>
          <cell r="BK507" t="str">
            <v>-</v>
          </cell>
          <cell r="BL507" t="str">
            <v>-</v>
          </cell>
          <cell r="BM507" t="str">
            <v>-</v>
          </cell>
          <cell r="BN507" t="str">
            <v>-</v>
          </cell>
          <cell r="BO507" t="str">
            <v>-</v>
          </cell>
          <cell r="BP507" t="str">
            <v>DNB SY21-22</v>
          </cell>
        </row>
        <row r="508">
          <cell r="B508">
            <v>10000097824</v>
          </cell>
          <cell r="C508" t="str">
            <v>AdvancePierre™</v>
          </cell>
          <cell r="D508" t="str">
            <v>-</v>
          </cell>
          <cell r="E508" t="str">
            <v>-</v>
          </cell>
          <cell r="F508" t="str">
            <v>-</v>
          </cell>
          <cell r="G508" t="str">
            <v>Flame Broiled Beef Pattie, 2.5 oz.</v>
          </cell>
          <cell r="H508" t="str">
            <v>-</v>
          </cell>
          <cell r="I508" t="str">
            <v>-</v>
          </cell>
          <cell r="J508" t="str">
            <v/>
          </cell>
          <cell r="K508">
            <v>21.09</v>
          </cell>
          <cell r="L508">
            <v>135</v>
          </cell>
          <cell r="M508" t="str">
            <v>1 piece</v>
          </cell>
          <cell r="N508">
            <v>2</v>
          </cell>
          <cell r="O508" t="str">
            <v>-</v>
          </cell>
          <cell r="P508" t="str">
            <v>-</v>
          </cell>
          <cell r="Q508" t="str">
            <v>-</v>
          </cell>
          <cell r="R508" t="str">
            <v>-</v>
          </cell>
          <cell r="S508" t="str">
            <v>-</v>
          </cell>
          <cell r="T508" t="str">
            <v>-</v>
          </cell>
          <cell r="U508" t="str">
            <v>-</v>
          </cell>
          <cell r="V508" t="str">
            <v>-</v>
          </cell>
          <cell r="W508" t="str">
            <v>-</v>
          </cell>
          <cell r="X508" t="str">
            <v>-</v>
          </cell>
          <cell r="Y508" t="str">
            <v>-</v>
          </cell>
          <cell r="Z508" t="str">
            <v>-</v>
          </cell>
          <cell r="AA508" t="str">
            <v>-</v>
          </cell>
          <cell r="AB508" t="str">
            <v>-</v>
          </cell>
          <cell r="AC508" t="str">
            <v>-</v>
          </cell>
          <cell r="AE508" t="str">
            <v>-</v>
          </cell>
          <cell r="AF508" t="str">
            <v>-</v>
          </cell>
          <cell r="AG508" t="str">
            <v>-</v>
          </cell>
          <cell r="AH508" t="str">
            <v>-</v>
          </cell>
          <cell r="AI508" t="str">
            <v>-</v>
          </cell>
          <cell r="AK508" t="str">
            <v>-</v>
          </cell>
          <cell r="AL508" t="str">
            <v>-</v>
          </cell>
          <cell r="AM508" t="str">
            <v>CL</v>
          </cell>
          <cell r="AN508" t="str">
            <v>-</v>
          </cell>
          <cell r="AO508" t="str">
            <v>-</v>
          </cell>
          <cell r="AP508" t="str">
            <v>-</v>
          </cell>
          <cell r="AQ508" t="str">
            <v>-</v>
          </cell>
          <cell r="AR508" t="str">
            <v>-</v>
          </cell>
          <cell r="AS508" t="str">
            <v>-</v>
          </cell>
          <cell r="AT508" t="str">
            <v>No</v>
          </cell>
          <cell r="AU508" t="str">
            <v>-</v>
          </cell>
          <cell r="AV508" t="str">
            <v>Yes</v>
          </cell>
          <cell r="AW508" t="str">
            <v>-</v>
          </cell>
          <cell r="AX508" t="str">
            <v>-</v>
          </cell>
          <cell r="AY508" t="str">
            <v>-</v>
          </cell>
          <cell r="AZ508" t="str">
            <v>-</v>
          </cell>
          <cell r="BA508" t="str">
            <v>-</v>
          </cell>
          <cell r="BB508" t="str">
            <v>-</v>
          </cell>
          <cell r="BC508" t="str">
            <v>-</v>
          </cell>
          <cell r="BD508" t="str">
            <v>-</v>
          </cell>
          <cell r="BE508" t="str">
            <v>-</v>
          </cell>
          <cell r="BF508" t="str">
            <v/>
          </cell>
          <cell r="BG508" t="str">
            <v>Bulk</v>
          </cell>
          <cell r="BH508" t="str">
            <v>-</v>
          </cell>
          <cell r="BI508" t="str">
            <v>-</v>
          </cell>
          <cell r="BJ508" t="str">
            <v>-</v>
          </cell>
          <cell r="BK508" t="str">
            <v>-</v>
          </cell>
          <cell r="BL508" t="str">
            <v>-</v>
          </cell>
          <cell r="BM508" t="str">
            <v>-</v>
          </cell>
          <cell r="BN508" t="str">
            <v>-</v>
          </cell>
          <cell r="BO508" t="str">
            <v>-</v>
          </cell>
          <cell r="BP508" t="str">
            <v>DNB SY19-20</v>
          </cell>
        </row>
        <row r="509">
          <cell r="B509">
            <v>10000005879</v>
          </cell>
          <cell r="C509" t="str">
            <v>AdvancePierre™</v>
          </cell>
          <cell r="D509" t="str">
            <v>Tenderbroil</v>
          </cell>
          <cell r="E509">
            <v>130</v>
          </cell>
          <cell r="F509" t="str">
            <v>-</v>
          </cell>
          <cell r="G509" t="str">
            <v>Flame Grilled Beef Pattie with Onion, 2.6 oz.</v>
          </cell>
          <cell r="H509" t="str">
            <v>-</v>
          </cell>
          <cell r="I509" t="str">
            <v>-</v>
          </cell>
          <cell r="J509" t="str">
            <v/>
          </cell>
          <cell r="K509">
            <v>21.94</v>
          </cell>
          <cell r="L509">
            <v>135</v>
          </cell>
          <cell r="M509" t="str">
            <v>1 piece</v>
          </cell>
          <cell r="N509">
            <v>2</v>
          </cell>
          <cell r="O509" t="str">
            <v>-</v>
          </cell>
          <cell r="P509" t="str">
            <v>-</v>
          </cell>
          <cell r="Q509" t="str">
            <v>-</v>
          </cell>
          <cell r="R509" t="str">
            <v>-</v>
          </cell>
          <cell r="S509" t="str">
            <v>-</v>
          </cell>
          <cell r="T509" t="str">
            <v>-</v>
          </cell>
          <cell r="U509" t="str">
            <v>-</v>
          </cell>
          <cell r="V509" t="str">
            <v>-</v>
          </cell>
          <cell r="W509" t="str">
            <v>-</v>
          </cell>
          <cell r="X509" t="str">
            <v>-</v>
          </cell>
          <cell r="Y509" t="str">
            <v>-</v>
          </cell>
          <cell r="Z509" t="str">
            <v>-</v>
          </cell>
          <cell r="AA509" t="str">
            <v>-</v>
          </cell>
          <cell r="AB509" t="str">
            <v>-</v>
          </cell>
          <cell r="AC509" t="str">
            <v>-</v>
          </cell>
          <cell r="AE509" t="str">
            <v>-</v>
          </cell>
          <cell r="AF509" t="str">
            <v>-</v>
          </cell>
          <cell r="AG509" t="str">
            <v>-</v>
          </cell>
          <cell r="AH509" t="str">
            <v>-</v>
          </cell>
          <cell r="AI509" t="str">
            <v>-</v>
          </cell>
          <cell r="AK509" t="str">
            <v>-</v>
          </cell>
          <cell r="AL509" t="str">
            <v>-</v>
          </cell>
          <cell r="AM509" t="str">
            <v>CL</v>
          </cell>
          <cell r="AN509" t="str">
            <v>-</v>
          </cell>
          <cell r="AO509" t="str">
            <v>-</v>
          </cell>
          <cell r="AP509" t="str">
            <v>-</v>
          </cell>
          <cell r="AQ509" t="str">
            <v>-</v>
          </cell>
          <cell r="AR509" t="str">
            <v>-</v>
          </cell>
          <cell r="AS509" t="str">
            <v>-</v>
          </cell>
          <cell r="AT509" t="str">
            <v>No</v>
          </cell>
          <cell r="AU509" t="str">
            <v>-</v>
          </cell>
          <cell r="AV509" t="str">
            <v>Yes</v>
          </cell>
          <cell r="AW509" t="str">
            <v>-</v>
          </cell>
          <cell r="AX509" t="str">
            <v>-</v>
          </cell>
          <cell r="AY509" t="str">
            <v>-</v>
          </cell>
          <cell r="AZ509" t="str">
            <v>-</v>
          </cell>
          <cell r="BA509" t="str">
            <v>-</v>
          </cell>
          <cell r="BB509" t="str">
            <v>-</v>
          </cell>
          <cell r="BC509" t="str">
            <v>-</v>
          </cell>
          <cell r="BD509" t="str">
            <v>-</v>
          </cell>
          <cell r="BE509" t="str">
            <v>-</v>
          </cell>
          <cell r="BF509" t="str">
            <v/>
          </cell>
          <cell r="BG509" t="str">
            <v>Bulk</v>
          </cell>
          <cell r="BH509" t="str">
            <v>-</v>
          </cell>
          <cell r="BI509" t="str">
            <v>-</v>
          </cell>
          <cell r="BJ509" t="str">
            <v>-</v>
          </cell>
          <cell r="BK509" t="str">
            <v>-</v>
          </cell>
          <cell r="BL509" t="str">
            <v>-</v>
          </cell>
          <cell r="BM509" t="str">
            <v>-</v>
          </cell>
          <cell r="BN509" t="str">
            <v>-</v>
          </cell>
          <cell r="BO509" t="str">
            <v>-</v>
          </cell>
          <cell r="BP509" t="str">
            <v>DNB SY21-22</v>
          </cell>
        </row>
        <row r="510">
          <cell r="B510">
            <v>10000005497</v>
          </cell>
          <cell r="C510" t="str">
            <v>Pierre®</v>
          </cell>
          <cell r="D510" t="str">
            <v>-</v>
          </cell>
          <cell r="E510" t="str">
            <v>-</v>
          </cell>
          <cell r="F510" t="str">
            <v>-</v>
          </cell>
          <cell r="G510" t="str">
            <v>Flame Grilled Beef Pattie with Onion, 1.85 oz.</v>
          </cell>
          <cell r="H510" t="str">
            <v>-</v>
          </cell>
          <cell r="I510" t="str">
            <v>-</v>
          </cell>
          <cell r="J510" t="str">
            <v/>
          </cell>
          <cell r="K510">
            <v>23.125</v>
          </cell>
          <cell r="L510">
            <v>200</v>
          </cell>
          <cell r="M510" t="str">
            <v>1 piece</v>
          </cell>
          <cell r="N510">
            <v>1.5</v>
          </cell>
          <cell r="O510" t="str">
            <v>-</v>
          </cell>
          <cell r="P510" t="str">
            <v>-</v>
          </cell>
          <cell r="Q510" t="str">
            <v>-</v>
          </cell>
          <cell r="R510" t="str">
            <v>-</v>
          </cell>
          <cell r="S510" t="str">
            <v>-</v>
          </cell>
          <cell r="T510" t="str">
            <v>-</v>
          </cell>
          <cell r="U510" t="str">
            <v>-</v>
          </cell>
          <cell r="V510" t="str">
            <v>-</v>
          </cell>
          <cell r="W510" t="str">
            <v>-</v>
          </cell>
          <cell r="X510" t="str">
            <v>-</v>
          </cell>
          <cell r="Y510" t="str">
            <v>-</v>
          </cell>
          <cell r="Z510" t="str">
            <v>-</v>
          </cell>
          <cell r="AA510" t="str">
            <v>-</v>
          </cell>
          <cell r="AB510" t="str">
            <v>-</v>
          </cell>
          <cell r="AC510" t="str">
            <v>-</v>
          </cell>
          <cell r="AE510" t="str">
            <v>-</v>
          </cell>
          <cell r="AF510" t="str">
            <v>-</v>
          </cell>
          <cell r="AG510" t="str">
            <v>-</v>
          </cell>
          <cell r="AH510" t="str">
            <v>-</v>
          </cell>
          <cell r="AI510" t="str">
            <v>-</v>
          </cell>
          <cell r="AK510" t="str">
            <v>-</v>
          </cell>
          <cell r="AL510" t="str">
            <v>-</v>
          </cell>
          <cell r="AM510" t="str">
            <v>CL</v>
          </cell>
          <cell r="AN510" t="str">
            <v>-</v>
          </cell>
          <cell r="AO510" t="str">
            <v>-</v>
          </cell>
          <cell r="AP510" t="str">
            <v>-</v>
          </cell>
          <cell r="AQ510" t="str">
            <v>-</v>
          </cell>
          <cell r="AR510" t="str">
            <v>-</v>
          </cell>
          <cell r="AS510" t="str">
            <v>-</v>
          </cell>
          <cell r="AT510" t="str">
            <v>No</v>
          </cell>
          <cell r="AU510" t="str">
            <v>-</v>
          </cell>
          <cell r="AV510" t="str">
            <v>Yes</v>
          </cell>
          <cell r="AW510" t="str">
            <v>-</v>
          </cell>
          <cell r="AX510" t="str">
            <v>-</v>
          </cell>
          <cell r="AY510" t="str">
            <v>-</v>
          </cell>
          <cell r="AZ510" t="str">
            <v>-</v>
          </cell>
          <cell r="BA510" t="str">
            <v>-</v>
          </cell>
          <cell r="BB510" t="str">
            <v>-</v>
          </cell>
          <cell r="BC510" t="str">
            <v>-</v>
          </cell>
          <cell r="BD510" t="str">
            <v>-</v>
          </cell>
          <cell r="BE510" t="str">
            <v>-</v>
          </cell>
          <cell r="BF510" t="str">
            <v/>
          </cell>
          <cell r="BG510" t="str">
            <v>Bulk</v>
          </cell>
          <cell r="BH510" t="str">
            <v>-</v>
          </cell>
          <cell r="BI510" t="str">
            <v>-</v>
          </cell>
          <cell r="BJ510" t="str">
            <v>-</v>
          </cell>
          <cell r="BK510" t="str">
            <v>-</v>
          </cell>
          <cell r="BL510" t="str">
            <v>-</v>
          </cell>
          <cell r="BM510" t="str">
            <v>-</v>
          </cell>
          <cell r="BN510" t="str">
            <v>-</v>
          </cell>
          <cell r="BO510" t="str">
            <v>-</v>
          </cell>
          <cell r="BP510" t="str">
            <v>DNB SY19-20</v>
          </cell>
        </row>
        <row r="511">
          <cell r="B511">
            <v>10000014512</v>
          </cell>
          <cell r="C511" t="str">
            <v>AdvancePierre™</v>
          </cell>
          <cell r="D511" t="str">
            <v>-</v>
          </cell>
          <cell r="E511">
            <v>130</v>
          </cell>
          <cell r="F511" t="str">
            <v>-</v>
          </cell>
          <cell r="G511" t="str">
            <v>Flame Grilled Beef Pattie, 2.4 oz.</v>
          </cell>
          <cell r="H511" t="str">
            <v>-</v>
          </cell>
          <cell r="I511" t="str">
            <v>-</v>
          </cell>
          <cell r="J511" t="str">
            <v/>
          </cell>
          <cell r="K511">
            <v>21</v>
          </cell>
          <cell r="L511">
            <v>140</v>
          </cell>
          <cell r="M511" t="str">
            <v>1 piece</v>
          </cell>
          <cell r="N511">
            <v>2</v>
          </cell>
          <cell r="O511" t="str">
            <v>-</v>
          </cell>
          <cell r="P511" t="str">
            <v>-</v>
          </cell>
          <cell r="Q511" t="str">
            <v>-</v>
          </cell>
          <cell r="R511" t="str">
            <v>-</v>
          </cell>
          <cell r="S511" t="str">
            <v>-</v>
          </cell>
          <cell r="T511" t="str">
            <v>-</v>
          </cell>
          <cell r="U511" t="str">
            <v>-</v>
          </cell>
          <cell r="V511" t="str">
            <v>-</v>
          </cell>
          <cell r="W511" t="str">
            <v>-</v>
          </cell>
          <cell r="X511" t="str">
            <v>-</v>
          </cell>
          <cell r="Y511" t="str">
            <v>-</v>
          </cell>
          <cell r="Z511" t="str">
            <v>-</v>
          </cell>
          <cell r="AA511" t="str">
            <v>-</v>
          </cell>
          <cell r="AB511" t="str">
            <v>-</v>
          </cell>
          <cell r="AC511" t="str">
            <v>-</v>
          </cell>
          <cell r="AE511" t="str">
            <v>-</v>
          </cell>
          <cell r="AF511" t="str">
            <v>-</v>
          </cell>
          <cell r="AG511" t="str">
            <v>-</v>
          </cell>
          <cell r="AH511" t="str">
            <v>-</v>
          </cell>
          <cell r="AI511" t="str">
            <v>-</v>
          </cell>
          <cell r="AK511" t="str">
            <v>-</v>
          </cell>
          <cell r="AL511" t="str">
            <v>-</v>
          </cell>
          <cell r="AM511" t="str">
            <v>CL</v>
          </cell>
          <cell r="AN511" t="str">
            <v>-</v>
          </cell>
          <cell r="AO511" t="str">
            <v>-</v>
          </cell>
          <cell r="AP511" t="str">
            <v>-</v>
          </cell>
          <cell r="AQ511" t="str">
            <v>-</v>
          </cell>
          <cell r="AR511" t="str">
            <v>-</v>
          </cell>
          <cell r="AS511" t="str">
            <v>-</v>
          </cell>
          <cell r="AT511" t="str">
            <v>No</v>
          </cell>
          <cell r="AU511" t="str">
            <v>-</v>
          </cell>
          <cell r="AV511" t="str">
            <v>Yes</v>
          </cell>
          <cell r="AW511" t="str">
            <v>-</v>
          </cell>
          <cell r="AX511" t="str">
            <v>-</v>
          </cell>
          <cell r="AY511" t="str">
            <v>-</v>
          </cell>
          <cell r="AZ511" t="str">
            <v>-</v>
          </cell>
          <cell r="BA511" t="str">
            <v>-</v>
          </cell>
          <cell r="BB511" t="str">
            <v>-</v>
          </cell>
          <cell r="BC511" t="str">
            <v>-</v>
          </cell>
          <cell r="BD511" t="str">
            <v>-</v>
          </cell>
          <cell r="BE511" t="str">
            <v>-</v>
          </cell>
          <cell r="BF511" t="str">
            <v/>
          </cell>
          <cell r="BG511" t="str">
            <v>Bulk</v>
          </cell>
          <cell r="BH511" t="str">
            <v>-</v>
          </cell>
          <cell r="BI511" t="str">
            <v>-</v>
          </cell>
          <cell r="BJ511" t="str">
            <v>-</v>
          </cell>
          <cell r="BK511" t="str">
            <v>-</v>
          </cell>
          <cell r="BL511" t="str">
            <v>-</v>
          </cell>
          <cell r="BM511" t="str">
            <v>-</v>
          </cell>
          <cell r="BN511" t="str">
            <v>-</v>
          </cell>
          <cell r="BO511" t="str">
            <v>-</v>
          </cell>
          <cell r="BP511" t="str">
            <v>DNB SY21-22</v>
          </cell>
        </row>
        <row r="512">
          <cell r="B512">
            <v>10000068081</v>
          </cell>
          <cell r="C512" t="str">
            <v>AdvancePierre™</v>
          </cell>
          <cell r="D512" t="str">
            <v>-</v>
          </cell>
          <cell r="E512" t="str">
            <v>-</v>
          </cell>
          <cell r="F512" t="str">
            <v>-</v>
          </cell>
          <cell r="G512" t="str">
            <v>Flame Grilled Beef Pattie, 2.2 oz.</v>
          </cell>
          <cell r="H512" t="str">
            <v>-</v>
          </cell>
          <cell r="I512" t="str">
            <v>-</v>
          </cell>
          <cell r="J512" t="str">
            <v/>
          </cell>
          <cell r="K512">
            <v>20.63</v>
          </cell>
          <cell r="L512">
            <v>150</v>
          </cell>
          <cell r="M512" t="str">
            <v>1 piece</v>
          </cell>
          <cell r="N512">
            <v>2</v>
          </cell>
          <cell r="O512" t="str">
            <v>-</v>
          </cell>
          <cell r="P512" t="str">
            <v>-</v>
          </cell>
          <cell r="Q512" t="str">
            <v>-</v>
          </cell>
          <cell r="R512" t="str">
            <v>-</v>
          </cell>
          <cell r="S512" t="str">
            <v>-</v>
          </cell>
          <cell r="T512" t="str">
            <v>-</v>
          </cell>
          <cell r="U512" t="str">
            <v>-</v>
          </cell>
          <cell r="V512" t="str">
            <v>-</v>
          </cell>
          <cell r="W512" t="str">
            <v>-</v>
          </cell>
          <cell r="X512" t="str">
            <v>-</v>
          </cell>
          <cell r="Y512" t="str">
            <v>-</v>
          </cell>
          <cell r="Z512" t="str">
            <v>-</v>
          </cell>
          <cell r="AA512" t="str">
            <v>-</v>
          </cell>
          <cell r="AB512" t="str">
            <v>-</v>
          </cell>
          <cell r="AC512" t="str">
            <v>-</v>
          </cell>
          <cell r="AE512" t="str">
            <v>-</v>
          </cell>
          <cell r="AF512" t="str">
            <v>-</v>
          </cell>
          <cell r="AG512" t="str">
            <v>-</v>
          </cell>
          <cell r="AH512" t="str">
            <v>-</v>
          </cell>
          <cell r="AI512" t="str">
            <v>-</v>
          </cell>
          <cell r="AK512" t="str">
            <v>-</v>
          </cell>
          <cell r="AL512" t="str">
            <v>-</v>
          </cell>
          <cell r="AM512" t="str">
            <v>CL</v>
          </cell>
          <cell r="AN512" t="str">
            <v>-</v>
          </cell>
          <cell r="AO512" t="str">
            <v>-</v>
          </cell>
          <cell r="AP512" t="str">
            <v>-</v>
          </cell>
          <cell r="AQ512" t="str">
            <v>-</v>
          </cell>
          <cell r="AR512" t="str">
            <v>-</v>
          </cell>
          <cell r="AS512" t="str">
            <v>-</v>
          </cell>
          <cell r="AT512" t="str">
            <v>No</v>
          </cell>
          <cell r="AU512" t="str">
            <v>-</v>
          </cell>
          <cell r="AV512" t="str">
            <v>Yes</v>
          </cell>
          <cell r="AW512" t="str">
            <v>-</v>
          </cell>
          <cell r="AX512" t="str">
            <v>-</v>
          </cell>
          <cell r="AY512" t="str">
            <v>-</v>
          </cell>
          <cell r="AZ512" t="str">
            <v>-</v>
          </cell>
          <cell r="BA512" t="str">
            <v>-</v>
          </cell>
          <cell r="BB512" t="str">
            <v>-</v>
          </cell>
          <cell r="BC512" t="str">
            <v>-</v>
          </cell>
          <cell r="BD512" t="str">
            <v>-</v>
          </cell>
          <cell r="BE512" t="str">
            <v>-</v>
          </cell>
          <cell r="BF512" t="str">
            <v/>
          </cell>
          <cell r="BG512" t="str">
            <v>Bulk</v>
          </cell>
          <cell r="BH512" t="str">
            <v>-</v>
          </cell>
          <cell r="BI512" t="str">
            <v>-</v>
          </cell>
          <cell r="BJ512" t="str">
            <v>-</v>
          </cell>
          <cell r="BK512" t="str">
            <v>-</v>
          </cell>
          <cell r="BL512" t="str">
            <v>-</v>
          </cell>
          <cell r="BM512" t="str">
            <v>-</v>
          </cell>
          <cell r="BN512" t="str">
            <v>-</v>
          </cell>
          <cell r="BO512" t="str">
            <v>-</v>
          </cell>
          <cell r="BP512" t="str">
            <v>DNB SY19-20</v>
          </cell>
        </row>
        <row r="513">
          <cell r="B513">
            <v>10000097850</v>
          </cell>
          <cell r="C513" t="str">
            <v>Pierre®</v>
          </cell>
          <cell r="D513" t="str">
            <v>-</v>
          </cell>
          <cell r="E513" t="str">
            <v>-</v>
          </cell>
          <cell r="F513" t="str">
            <v>-</v>
          </cell>
          <cell r="G513" t="str">
            <v>Flame Broiled Beef Burger, 4.0 oz.</v>
          </cell>
          <cell r="H513" t="str">
            <v>-</v>
          </cell>
          <cell r="I513" t="str">
            <v>-</v>
          </cell>
          <cell r="J513" t="str">
            <v/>
          </cell>
          <cell r="K513">
            <v>25</v>
          </cell>
          <cell r="L513">
            <v>100</v>
          </cell>
          <cell r="M513" t="str">
            <v>1 piece</v>
          </cell>
          <cell r="N513">
            <v>4</v>
          </cell>
          <cell r="O513" t="str">
            <v>-</v>
          </cell>
          <cell r="P513" t="str">
            <v>-</v>
          </cell>
          <cell r="Q513" t="str">
            <v>-</v>
          </cell>
          <cell r="R513" t="str">
            <v>-</v>
          </cell>
          <cell r="S513" t="str">
            <v>-</v>
          </cell>
          <cell r="T513" t="str">
            <v>-</v>
          </cell>
          <cell r="U513" t="str">
            <v>-</v>
          </cell>
          <cell r="V513" t="str">
            <v>-</v>
          </cell>
          <cell r="W513" t="str">
            <v>-</v>
          </cell>
          <cell r="X513" t="str">
            <v>-</v>
          </cell>
          <cell r="Y513" t="str">
            <v>-</v>
          </cell>
          <cell r="Z513" t="str">
            <v>-</v>
          </cell>
          <cell r="AA513" t="str">
            <v>-</v>
          </cell>
          <cell r="AB513" t="str">
            <v>-</v>
          </cell>
          <cell r="AC513" t="str">
            <v>-</v>
          </cell>
          <cell r="AE513" t="str">
            <v>-</v>
          </cell>
          <cell r="AF513" t="str">
            <v>-</v>
          </cell>
          <cell r="AG513" t="str">
            <v>-</v>
          </cell>
          <cell r="AH513" t="str">
            <v>-</v>
          </cell>
          <cell r="AI513" t="str">
            <v>-</v>
          </cell>
          <cell r="AK513" t="str">
            <v>-</v>
          </cell>
          <cell r="AL513" t="str">
            <v>-</v>
          </cell>
          <cell r="AM513" t="str">
            <v>CL</v>
          </cell>
          <cell r="AN513" t="str">
            <v>-</v>
          </cell>
          <cell r="AO513" t="str">
            <v>-</v>
          </cell>
          <cell r="AP513" t="str">
            <v>-</v>
          </cell>
          <cell r="AQ513" t="str">
            <v>-</v>
          </cell>
          <cell r="AR513" t="str">
            <v>-</v>
          </cell>
          <cell r="AS513" t="str">
            <v>-</v>
          </cell>
          <cell r="AT513" t="str">
            <v>No</v>
          </cell>
          <cell r="AU513" t="str">
            <v>-</v>
          </cell>
          <cell r="AV513" t="str">
            <v>-</v>
          </cell>
          <cell r="AW513" t="str">
            <v>-</v>
          </cell>
          <cell r="AX513" t="str">
            <v>-</v>
          </cell>
          <cell r="AY513" t="str">
            <v>-</v>
          </cell>
          <cell r="AZ513" t="str">
            <v>-</v>
          </cell>
          <cell r="BA513" t="str">
            <v>-</v>
          </cell>
          <cell r="BB513" t="str">
            <v>-</v>
          </cell>
          <cell r="BC513" t="str">
            <v>-</v>
          </cell>
          <cell r="BD513" t="str">
            <v>-</v>
          </cell>
          <cell r="BE513" t="str">
            <v>-</v>
          </cell>
          <cell r="BF513" t="str">
            <v/>
          </cell>
          <cell r="BG513" t="str">
            <v>Bulk</v>
          </cell>
          <cell r="BH513" t="str">
            <v>-</v>
          </cell>
          <cell r="BI513" t="str">
            <v>-</v>
          </cell>
          <cell r="BJ513" t="str">
            <v>-</v>
          </cell>
          <cell r="BK513" t="str">
            <v>-</v>
          </cell>
          <cell r="BL513" t="str">
            <v>-</v>
          </cell>
          <cell r="BM513" t="str">
            <v>-</v>
          </cell>
          <cell r="BN513" t="str">
            <v>-</v>
          </cell>
          <cell r="BO513" t="str">
            <v>-</v>
          </cell>
          <cell r="BP513" t="str">
            <v>DNB SY21-22</v>
          </cell>
        </row>
        <row r="514">
          <cell r="B514">
            <v>10000025565</v>
          </cell>
          <cell r="C514" t="str">
            <v>AdvancePierre™</v>
          </cell>
          <cell r="D514" t="str">
            <v>-</v>
          </cell>
          <cell r="E514" t="str">
            <v>-</v>
          </cell>
          <cell r="F514" t="str">
            <v>-</v>
          </cell>
          <cell r="G514" t="str">
            <v>Flame Broiled Beef and Chicken Pattie, 2.2 oz.</v>
          </cell>
          <cell r="H514" t="str">
            <v>-</v>
          </cell>
          <cell r="I514" t="str">
            <v>-</v>
          </cell>
          <cell r="J514" t="str">
            <v/>
          </cell>
          <cell r="K514">
            <v>23.38</v>
          </cell>
          <cell r="L514">
            <v>170</v>
          </cell>
          <cell r="M514" t="str">
            <v>1 piece</v>
          </cell>
          <cell r="N514">
            <v>2</v>
          </cell>
          <cell r="O514" t="str">
            <v>-</v>
          </cell>
          <cell r="P514" t="str">
            <v>-</v>
          </cell>
          <cell r="Q514" t="str">
            <v>-</v>
          </cell>
          <cell r="R514" t="str">
            <v>-</v>
          </cell>
          <cell r="S514" t="str">
            <v>-</v>
          </cell>
          <cell r="T514" t="str">
            <v>-</v>
          </cell>
          <cell r="U514" t="str">
            <v>-</v>
          </cell>
          <cell r="V514" t="str">
            <v>-</v>
          </cell>
          <cell r="W514" t="str">
            <v>-</v>
          </cell>
          <cell r="X514" t="str">
            <v>-</v>
          </cell>
          <cell r="Y514" t="str">
            <v>-</v>
          </cell>
          <cell r="Z514" t="str">
            <v>-</v>
          </cell>
          <cell r="AA514" t="str">
            <v>-</v>
          </cell>
          <cell r="AB514" t="str">
            <v>-</v>
          </cell>
          <cell r="AC514" t="str">
            <v>-</v>
          </cell>
          <cell r="AE514" t="str">
            <v>-</v>
          </cell>
          <cell r="AF514" t="str">
            <v>-</v>
          </cell>
          <cell r="AG514" t="str">
            <v>-</v>
          </cell>
          <cell r="AH514" t="str">
            <v>-</v>
          </cell>
          <cell r="AI514" t="str">
            <v>-</v>
          </cell>
          <cell r="AK514" t="str">
            <v>-</v>
          </cell>
          <cell r="AL514" t="str">
            <v>-</v>
          </cell>
          <cell r="AM514" t="str">
            <v>CL</v>
          </cell>
          <cell r="AN514" t="str">
            <v>-</v>
          </cell>
          <cell r="AO514" t="str">
            <v>-</v>
          </cell>
          <cell r="AP514" t="str">
            <v>-</v>
          </cell>
          <cell r="AQ514" t="str">
            <v>-</v>
          </cell>
          <cell r="AR514" t="str">
            <v>-</v>
          </cell>
          <cell r="AS514" t="str">
            <v>-</v>
          </cell>
          <cell r="AT514" t="str">
            <v>No</v>
          </cell>
          <cell r="AU514" t="str">
            <v>-</v>
          </cell>
          <cell r="AV514" t="str">
            <v>-</v>
          </cell>
          <cell r="AW514" t="str">
            <v>-</v>
          </cell>
          <cell r="AX514" t="str">
            <v>-</v>
          </cell>
          <cell r="AY514" t="str">
            <v>-</v>
          </cell>
          <cell r="AZ514" t="str">
            <v>-</v>
          </cell>
          <cell r="BA514" t="str">
            <v>-</v>
          </cell>
          <cell r="BB514" t="str">
            <v>-</v>
          </cell>
          <cell r="BC514" t="str">
            <v>-</v>
          </cell>
          <cell r="BD514" t="str">
            <v>-</v>
          </cell>
          <cell r="BE514" t="str">
            <v>-</v>
          </cell>
          <cell r="BF514" t="str">
            <v/>
          </cell>
          <cell r="BG514" t="str">
            <v>Bulk</v>
          </cell>
          <cell r="BH514" t="str">
            <v>-</v>
          </cell>
          <cell r="BI514" t="str">
            <v>-</v>
          </cell>
          <cell r="BJ514" t="str">
            <v>-</v>
          </cell>
          <cell r="BK514" t="str">
            <v>-</v>
          </cell>
          <cell r="BL514" t="str">
            <v>-</v>
          </cell>
          <cell r="BM514" t="str">
            <v>-</v>
          </cell>
          <cell r="BN514" t="str">
            <v>-</v>
          </cell>
          <cell r="BO514" t="str">
            <v>-</v>
          </cell>
          <cell r="BP514" t="str">
            <v>DNB SY19-20</v>
          </cell>
        </row>
        <row r="515">
          <cell r="B515">
            <v>10000097838</v>
          </cell>
          <cell r="C515" t="str">
            <v>AdvancePierre™</v>
          </cell>
          <cell r="D515" t="str">
            <v>-</v>
          </cell>
          <cell r="E515" t="str">
            <v>-</v>
          </cell>
          <cell r="F515" t="str">
            <v>-</v>
          </cell>
          <cell r="G515" t="str">
            <v>Flame Grilled Beef Burger, 2.0 oz.</v>
          </cell>
          <cell r="H515" t="str">
            <v>-</v>
          </cell>
          <cell r="I515" t="str">
            <v>-</v>
          </cell>
          <cell r="J515" t="str">
            <v/>
          </cell>
          <cell r="K515">
            <v>25</v>
          </cell>
          <cell r="L515">
            <v>200</v>
          </cell>
          <cell r="M515" t="str">
            <v>1 piece</v>
          </cell>
          <cell r="N515">
            <v>2</v>
          </cell>
          <cell r="O515" t="str">
            <v>-</v>
          </cell>
          <cell r="P515" t="str">
            <v>-</v>
          </cell>
          <cell r="Q515" t="str">
            <v>-</v>
          </cell>
          <cell r="R515" t="str">
            <v>-</v>
          </cell>
          <cell r="S515" t="str">
            <v>-</v>
          </cell>
          <cell r="T515" t="str">
            <v>-</v>
          </cell>
          <cell r="U515" t="str">
            <v>-</v>
          </cell>
          <cell r="V515" t="str">
            <v>-</v>
          </cell>
          <cell r="W515" t="str">
            <v>-</v>
          </cell>
          <cell r="X515" t="str">
            <v>-</v>
          </cell>
          <cell r="Y515" t="str">
            <v>-</v>
          </cell>
          <cell r="Z515" t="str">
            <v>-</v>
          </cell>
          <cell r="AA515" t="str">
            <v>-</v>
          </cell>
          <cell r="AB515" t="str">
            <v>-</v>
          </cell>
          <cell r="AC515" t="str">
            <v>-</v>
          </cell>
          <cell r="AE515" t="str">
            <v>-</v>
          </cell>
          <cell r="AF515" t="str">
            <v>-</v>
          </cell>
          <cell r="AG515" t="str">
            <v>-</v>
          </cell>
          <cell r="AH515" t="str">
            <v>-</v>
          </cell>
          <cell r="AI515" t="str">
            <v>-</v>
          </cell>
          <cell r="AK515" t="str">
            <v>-</v>
          </cell>
          <cell r="AL515" t="str">
            <v>-</v>
          </cell>
          <cell r="AM515" t="str">
            <v>CL</v>
          </cell>
          <cell r="AN515" t="str">
            <v>-</v>
          </cell>
          <cell r="AO515" t="str">
            <v>-</v>
          </cell>
          <cell r="AP515" t="str">
            <v>-</v>
          </cell>
          <cell r="AQ515" t="str">
            <v>-</v>
          </cell>
          <cell r="AR515" t="str">
            <v>-</v>
          </cell>
          <cell r="AS515" t="str">
            <v>-</v>
          </cell>
          <cell r="AT515" t="str">
            <v>No</v>
          </cell>
          <cell r="AU515" t="str">
            <v>-</v>
          </cell>
          <cell r="AV515" t="str">
            <v>-</v>
          </cell>
          <cell r="AW515" t="str">
            <v>-</v>
          </cell>
          <cell r="AX515" t="str">
            <v>-</v>
          </cell>
          <cell r="AY515" t="str">
            <v>-</v>
          </cell>
          <cell r="AZ515" t="str">
            <v>-</v>
          </cell>
          <cell r="BA515" t="str">
            <v>-</v>
          </cell>
          <cell r="BB515" t="str">
            <v>-</v>
          </cell>
          <cell r="BC515" t="str">
            <v>-</v>
          </cell>
          <cell r="BD515" t="str">
            <v>-</v>
          </cell>
          <cell r="BE515" t="str">
            <v>-</v>
          </cell>
          <cell r="BF515" t="str">
            <v/>
          </cell>
          <cell r="BG515" t="str">
            <v>Bulk</v>
          </cell>
          <cell r="BH515" t="str">
            <v>-</v>
          </cell>
          <cell r="BI515" t="str">
            <v>-</v>
          </cell>
          <cell r="BJ515" t="str">
            <v>-</v>
          </cell>
          <cell r="BK515" t="str">
            <v>-</v>
          </cell>
          <cell r="BL515" t="str">
            <v>-</v>
          </cell>
          <cell r="BM515" t="str">
            <v>-</v>
          </cell>
          <cell r="BN515" t="str">
            <v>-</v>
          </cell>
          <cell r="BO515" t="str">
            <v>-</v>
          </cell>
          <cell r="BP515" t="str">
            <v>DNB SY19-20</v>
          </cell>
        </row>
        <row r="516">
          <cell r="B516">
            <v>10000069075</v>
          </cell>
          <cell r="C516" t="str">
            <v>AdvancePierre™</v>
          </cell>
          <cell r="D516" t="str">
            <v>-</v>
          </cell>
          <cell r="E516">
            <v>130</v>
          </cell>
          <cell r="F516" t="str">
            <v>-</v>
          </cell>
          <cell r="G516" t="str">
            <v>Beef and Mushroom Pattie, 2.4 oz.</v>
          </cell>
          <cell r="H516" t="str">
            <v>-</v>
          </cell>
          <cell r="I516" t="str">
            <v>-</v>
          </cell>
          <cell r="J516" t="str">
            <v/>
          </cell>
          <cell r="K516">
            <v>30</v>
          </cell>
          <cell r="L516">
            <v>200</v>
          </cell>
          <cell r="M516" t="str">
            <v>1 piece</v>
          </cell>
          <cell r="N516">
            <v>2</v>
          </cell>
          <cell r="O516" t="str">
            <v>-</v>
          </cell>
          <cell r="P516">
            <v>0.12</v>
          </cell>
          <cell r="Q516" t="str">
            <v>-</v>
          </cell>
          <cell r="R516" t="str">
            <v>-</v>
          </cell>
          <cell r="S516" t="str">
            <v>-</v>
          </cell>
          <cell r="T516" t="str">
            <v>-</v>
          </cell>
          <cell r="U516" t="str">
            <v>-</v>
          </cell>
          <cell r="V516" t="str">
            <v>-</v>
          </cell>
          <cell r="W516" t="str">
            <v>-</v>
          </cell>
          <cell r="X516" t="str">
            <v>-</v>
          </cell>
          <cell r="Y516" t="str">
            <v>-</v>
          </cell>
          <cell r="Z516" t="str">
            <v>-</v>
          </cell>
          <cell r="AA516" t="str">
            <v>-</v>
          </cell>
          <cell r="AB516" t="str">
            <v>-</v>
          </cell>
          <cell r="AC516" t="str">
            <v>-</v>
          </cell>
          <cell r="AE516" t="str">
            <v>-</v>
          </cell>
          <cell r="AF516" t="str">
            <v>-</v>
          </cell>
          <cell r="AG516" t="str">
            <v>-</v>
          </cell>
          <cell r="AH516" t="str">
            <v>-</v>
          </cell>
          <cell r="AI516" t="str">
            <v>-</v>
          </cell>
          <cell r="AK516" t="str">
            <v>-</v>
          </cell>
          <cell r="AL516" t="str">
            <v>-</v>
          </cell>
          <cell r="AM516" t="str">
            <v>CY</v>
          </cell>
          <cell r="AN516">
            <v>10000068075</v>
          </cell>
          <cell r="AO516" t="str">
            <v>-</v>
          </cell>
          <cell r="AP516" t="str">
            <v>-</v>
          </cell>
          <cell r="AQ516" t="str">
            <v>-</v>
          </cell>
          <cell r="AR516" t="str">
            <v>-</v>
          </cell>
          <cell r="AS516" t="str">
            <v>-</v>
          </cell>
          <cell r="AT516" t="str">
            <v>Yes</v>
          </cell>
          <cell r="AU516" t="str">
            <v>-</v>
          </cell>
          <cell r="AV516" t="str">
            <v>Yes</v>
          </cell>
          <cell r="AW516" t="str">
            <v>-</v>
          </cell>
          <cell r="AX516" t="str">
            <v>-</v>
          </cell>
          <cell r="AY516" t="str">
            <v>-</v>
          </cell>
          <cell r="AZ516" t="str">
            <v>-</v>
          </cell>
          <cell r="BA516" t="str">
            <v>-</v>
          </cell>
          <cell r="BB516" t="str">
            <v>-</v>
          </cell>
          <cell r="BC516" t="str">
            <v>-</v>
          </cell>
          <cell r="BD516" t="str">
            <v>-</v>
          </cell>
          <cell r="BE516" t="str">
            <v>-</v>
          </cell>
          <cell r="BF516" t="str">
            <v/>
          </cell>
          <cell r="BG516" t="str">
            <v>Bulk</v>
          </cell>
          <cell r="BH516" t="str">
            <v>Yes</v>
          </cell>
          <cell r="BI516" t="str">
            <v>-</v>
          </cell>
          <cell r="BJ516" t="str">
            <v>-</v>
          </cell>
          <cell r="BK516" t="str">
            <v>-</v>
          </cell>
          <cell r="BL516" t="str">
            <v>-</v>
          </cell>
          <cell r="BM516" t="str">
            <v>-</v>
          </cell>
          <cell r="BN516" t="str">
            <v>-</v>
          </cell>
          <cell r="BO516" t="str">
            <v>-</v>
          </cell>
          <cell r="BP516" t="str">
            <v>DNB SY21-22</v>
          </cell>
        </row>
        <row r="517">
          <cell r="B517">
            <v>10000069076</v>
          </cell>
          <cell r="C517" t="str">
            <v>AdvancePierre™</v>
          </cell>
          <cell r="D517" t="str">
            <v>-</v>
          </cell>
          <cell r="E517" t="str">
            <v>-</v>
          </cell>
          <cell r="F517" t="str">
            <v>-</v>
          </cell>
          <cell r="G517" t="str">
            <v>Beef and Mushroom Pattie, 1.8 oz.</v>
          </cell>
          <cell r="H517" t="str">
            <v>-</v>
          </cell>
          <cell r="I517" t="str">
            <v>-</v>
          </cell>
          <cell r="J517" t="str">
            <v/>
          </cell>
          <cell r="K517">
            <v>30.04</v>
          </cell>
          <cell r="L517">
            <v>267</v>
          </cell>
          <cell r="M517" t="str">
            <v>1 piece</v>
          </cell>
          <cell r="N517">
            <v>1.5</v>
          </cell>
          <cell r="O517" t="str">
            <v>-</v>
          </cell>
          <cell r="P517">
            <v>0.12</v>
          </cell>
          <cell r="Q517" t="str">
            <v>-</v>
          </cell>
          <cell r="R517" t="str">
            <v>-</v>
          </cell>
          <cell r="S517" t="str">
            <v>-</v>
          </cell>
          <cell r="T517" t="str">
            <v>-</v>
          </cell>
          <cell r="U517" t="str">
            <v>-</v>
          </cell>
          <cell r="V517" t="str">
            <v>-</v>
          </cell>
          <cell r="W517" t="str">
            <v>-</v>
          </cell>
          <cell r="X517" t="str">
            <v>-</v>
          </cell>
          <cell r="Y517" t="str">
            <v>-</v>
          </cell>
          <cell r="Z517" t="str">
            <v>-</v>
          </cell>
          <cell r="AA517" t="str">
            <v>-</v>
          </cell>
          <cell r="AB517" t="str">
            <v>-</v>
          </cell>
          <cell r="AC517" t="str">
            <v>-</v>
          </cell>
          <cell r="AE517" t="str">
            <v>-</v>
          </cell>
          <cell r="AF517" t="str">
            <v>-</v>
          </cell>
          <cell r="AG517" t="str">
            <v>-</v>
          </cell>
          <cell r="AH517" t="str">
            <v>-</v>
          </cell>
          <cell r="AI517" t="str">
            <v>-</v>
          </cell>
          <cell r="AK517" t="str">
            <v>-</v>
          </cell>
          <cell r="AL517" t="str">
            <v>-</v>
          </cell>
          <cell r="AM517" t="str">
            <v>CY</v>
          </cell>
          <cell r="AN517" t="str">
            <v>-</v>
          </cell>
          <cell r="AO517" t="str">
            <v>-</v>
          </cell>
          <cell r="AP517" t="str">
            <v>-</v>
          </cell>
          <cell r="AQ517" t="str">
            <v>-</v>
          </cell>
          <cell r="AR517" t="str">
            <v>-</v>
          </cell>
          <cell r="AS517" t="str">
            <v>-</v>
          </cell>
          <cell r="AT517" t="str">
            <v>Yes</v>
          </cell>
          <cell r="AU517" t="str">
            <v>-</v>
          </cell>
          <cell r="AV517" t="str">
            <v>Yes</v>
          </cell>
          <cell r="AW517" t="str">
            <v>-</v>
          </cell>
          <cell r="AX517" t="str">
            <v>-</v>
          </cell>
          <cell r="AY517" t="str">
            <v>-</v>
          </cell>
          <cell r="AZ517" t="str">
            <v>-</v>
          </cell>
          <cell r="BA517" t="str">
            <v>-</v>
          </cell>
          <cell r="BB517" t="str">
            <v>-</v>
          </cell>
          <cell r="BC517" t="str">
            <v>-</v>
          </cell>
          <cell r="BD517" t="str">
            <v>-</v>
          </cell>
          <cell r="BE517" t="str">
            <v>-</v>
          </cell>
          <cell r="BF517" t="str">
            <v/>
          </cell>
          <cell r="BG517" t="str">
            <v>Bulk</v>
          </cell>
          <cell r="BH517" t="str">
            <v>-</v>
          </cell>
          <cell r="BI517" t="str">
            <v>-</v>
          </cell>
          <cell r="BJ517" t="str">
            <v>-</v>
          </cell>
          <cell r="BK517" t="str">
            <v>-</v>
          </cell>
          <cell r="BL517" t="str">
            <v>-</v>
          </cell>
          <cell r="BM517" t="str">
            <v>-</v>
          </cell>
          <cell r="BN517" t="str">
            <v>-</v>
          </cell>
          <cell r="BO517" t="str">
            <v>-</v>
          </cell>
          <cell r="BP517" t="str">
            <v>DNB SY19-20</v>
          </cell>
        </row>
        <row r="518">
          <cell r="B518">
            <v>10000069081</v>
          </cell>
          <cell r="C518" t="str">
            <v>AdvancePierre™</v>
          </cell>
          <cell r="D518" t="str">
            <v>-</v>
          </cell>
          <cell r="E518">
            <v>130</v>
          </cell>
          <cell r="F518" t="str">
            <v>-</v>
          </cell>
          <cell r="G518" t="str">
            <v>Flame Grilled Beef Pattie, 2.2 oz.</v>
          </cell>
          <cell r="H518" t="str">
            <v>-</v>
          </cell>
          <cell r="I518" t="str">
            <v>-</v>
          </cell>
          <cell r="J518" t="str">
            <v/>
          </cell>
          <cell r="K518">
            <v>20.63</v>
          </cell>
          <cell r="L518">
            <v>150</v>
          </cell>
          <cell r="M518" t="str">
            <v>1 piece</v>
          </cell>
          <cell r="N518">
            <v>2</v>
          </cell>
          <cell r="O518" t="str">
            <v>-</v>
          </cell>
          <cell r="P518" t="str">
            <v>-</v>
          </cell>
          <cell r="Q518" t="str">
            <v>-</v>
          </cell>
          <cell r="R518" t="str">
            <v>-</v>
          </cell>
          <cell r="S518" t="str">
            <v>-</v>
          </cell>
          <cell r="T518" t="str">
            <v>-</v>
          </cell>
          <cell r="U518" t="str">
            <v>-</v>
          </cell>
          <cell r="V518" t="str">
            <v>-</v>
          </cell>
          <cell r="W518" t="str">
            <v>-</v>
          </cell>
          <cell r="X518" t="str">
            <v>-</v>
          </cell>
          <cell r="Y518" t="str">
            <v>-</v>
          </cell>
          <cell r="Z518" t="str">
            <v>-</v>
          </cell>
          <cell r="AA518" t="str">
            <v>-</v>
          </cell>
          <cell r="AB518" t="str">
            <v>-</v>
          </cell>
          <cell r="AC518" t="str">
            <v>-</v>
          </cell>
          <cell r="AE518" t="str">
            <v>-</v>
          </cell>
          <cell r="AF518" t="str">
            <v>-</v>
          </cell>
          <cell r="AG518" t="str">
            <v>-</v>
          </cell>
          <cell r="AH518" t="str">
            <v>-</v>
          </cell>
          <cell r="AI518" t="str">
            <v>-</v>
          </cell>
          <cell r="AK518" t="str">
            <v>-</v>
          </cell>
          <cell r="AL518" t="str">
            <v>-</v>
          </cell>
          <cell r="AM518" t="str">
            <v>CY</v>
          </cell>
          <cell r="AN518" t="str">
            <v>-</v>
          </cell>
          <cell r="AO518" t="str">
            <v>-</v>
          </cell>
          <cell r="AP518" t="str">
            <v>-</v>
          </cell>
          <cell r="AQ518" t="str">
            <v>-</v>
          </cell>
          <cell r="AR518" t="str">
            <v>-</v>
          </cell>
          <cell r="AS518" t="str">
            <v>-</v>
          </cell>
          <cell r="AT518" t="str">
            <v>Yes</v>
          </cell>
          <cell r="AU518" t="str">
            <v>-</v>
          </cell>
          <cell r="AV518" t="str">
            <v>Yes</v>
          </cell>
          <cell r="AW518" t="str">
            <v>-</v>
          </cell>
          <cell r="AX518" t="str">
            <v>-</v>
          </cell>
          <cell r="AY518" t="str">
            <v>-</v>
          </cell>
          <cell r="AZ518" t="str">
            <v>-</v>
          </cell>
          <cell r="BA518" t="str">
            <v>-</v>
          </cell>
          <cell r="BB518" t="str">
            <v>-</v>
          </cell>
          <cell r="BC518" t="str">
            <v>-</v>
          </cell>
          <cell r="BD518" t="str">
            <v>-</v>
          </cell>
          <cell r="BE518" t="str">
            <v>-</v>
          </cell>
          <cell r="BF518" t="str">
            <v/>
          </cell>
          <cell r="BG518" t="str">
            <v>Bulk</v>
          </cell>
          <cell r="BH518" t="str">
            <v>-</v>
          </cell>
          <cell r="BI518" t="str">
            <v>-</v>
          </cell>
          <cell r="BJ518" t="str">
            <v>-</v>
          </cell>
          <cell r="BK518" t="str">
            <v>-</v>
          </cell>
          <cell r="BL518" t="str">
            <v>-</v>
          </cell>
          <cell r="BM518" t="str">
            <v>-</v>
          </cell>
          <cell r="BN518" t="str">
            <v>-</v>
          </cell>
          <cell r="BO518" t="str">
            <v>-</v>
          </cell>
          <cell r="BP518" t="str">
            <v>DNB SY19-20</v>
          </cell>
        </row>
        <row r="519">
          <cell r="B519">
            <v>10000097829</v>
          </cell>
          <cell r="C519" t="str">
            <v>AdvancePierre™</v>
          </cell>
          <cell r="D519" t="str">
            <v>-</v>
          </cell>
          <cell r="E519" t="str">
            <v>-</v>
          </cell>
          <cell r="F519" t="str">
            <v>-</v>
          </cell>
          <cell r="G519" t="str">
            <v>Flame Broiled Beef and Chicken Burger, 2.2 oz.</v>
          </cell>
          <cell r="H519" t="str">
            <v>-</v>
          </cell>
          <cell r="I519" t="str">
            <v>-</v>
          </cell>
          <cell r="J519" t="str">
            <v/>
          </cell>
          <cell r="K519">
            <v>23.38</v>
          </cell>
          <cell r="L519">
            <v>170</v>
          </cell>
          <cell r="M519" t="str">
            <v>1 piece</v>
          </cell>
          <cell r="N519">
            <v>2</v>
          </cell>
          <cell r="O519" t="str">
            <v>-</v>
          </cell>
          <cell r="P519" t="str">
            <v>-</v>
          </cell>
          <cell r="Q519" t="str">
            <v>-</v>
          </cell>
          <cell r="R519" t="str">
            <v>-</v>
          </cell>
          <cell r="S519" t="str">
            <v>-</v>
          </cell>
          <cell r="T519" t="str">
            <v>-</v>
          </cell>
          <cell r="U519" t="str">
            <v>-</v>
          </cell>
          <cell r="V519" t="str">
            <v>-</v>
          </cell>
          <cell r="W519" t="str">
            <v>-</v>
          </cell>
          <cell r="X519" t="str">
            <v>-</v>
          </cell>
          <cell r="Y519" t="str">
            <v>-</v>
          </cell>
          <cell r="Z519" t="str">
            <v>-</v>
          </cell>
          <cell r="AA519" t="str">
            <v>-</v>
          </cell>
          <cell r="AB519" t="str">
            <v>-</v>
          </cell>
          <cell r="AC519" t="str">
            <v>-</v>
          </cell>
          <cell r="AE519" t="str">
            <v>-</v>
          </cell>
          <cell r="AF519" t="str">
            <v>-</v>
          </cell>
          <cell r="AG519" t="str">
            <v>-</v>
          </cell>
          <cell r="AH519" t="str">
            <v>-</v>
          </cell>
          <cell r="AI519" t="str">
            <v>-</v>
          </cell>
          <cell r="AK519" t="str">
            <v>-</v>
          </cell>
          <cell r="AL519" t="str">
            <v>-</v>
          </cell>
          <cell r="AM519" t="str">
            <v>CY</v>
          </cell>
          <cell r="AN519" t="str">
            <v>-</v>
          </cell>
          <cell r="AO519" t="str">
            <v>-</v>
          </cell>
          <cell r="AP519" t="str">
            <v>-</v>
          </cell>
          <cell r="AQ519" t="str">
            <v>-</v>
          </cell>
          <cell r="AR519" t="str">
            <v>-</v>
          </cell>
          <cell r="AS519" t="str">
            <v>-</v>
          </cell>
          <cell r="AT519" t="str">
            <v>Yes</v>
          </cell>
          <cell r="AU519" t="str">
            <v>-</v>
          </cell>
          <cell r="AV519" t="str">
            <v>-</v>
          </cell>
          <cell r="AW519" t="str">
            <v>-</v>
          </cell>
          <cell r="AX519" t="str">
            <v>-</v>
          </cell>
          <cell r="AY519" t="str">
            <v>-</v>
          </cell>
          <cell r="AZ519" t="str">
            <v>-</v>
          </cell>
          <cell r="BA519" t="str">
            <v>-</v>
          </cell>
          <cell r="BB519" t="str">
            <v>-</v>
          </cell>
          <cell r="BC519" t="str">
            <v>-</v>
          </cell>
          <cell r="BD519" t="str">
            <v>-</v>
          </cell>
          <cell r="BE519" t="str">
            <v>-</v>
          </cell>
          <cell r="BF519" t="str">
            <v/>
          </cell>
          <cell r="BG519" t="str">
            <v>Bulk</v>
          </cell>
          <cell r="BH519" t="str">
            <v>-</v>
          </cell>
          <cell r="BI519" t="str">
            <v>-</v>
          </cell>
          <cell r="BJ519" t="str">
            <v>-</v>
          </cell>
          <cell r="BK519" t="str">
            <v>-</v>
          </cell>
          <cell r="BL519" t="str">
            <v>-</v>
          </cell>
          <cell r="BM519" t="str">
            <v>-</v>
          </cell>
          <cell r="BN519" t="str">
            <v>-</v>
          </cell>
          <cell r="BO519" t="str">
            <v>-</v>
          </cell>
          <cell r="BP519" t="str">
            <v>DNB SY19-20</v>
          </cell>
        </row>
        <row r="520">
          <cell r="B520">
            <v>10000016037</v>
          </cell>
          <cell r="C520" t="str">
            <v>AdvancePierre™</v>
          </cell>
          <cell r="D520" t="str">
            <v>The Pub Steak Brgr Original</v>
          </cell>
          <cell r="E520">
            <v>130</v>
          </cell>
          <cell r="F520" t="str">
            <v>-</v>
          </cell>
          <cell r="G520" t="str">
            <v>Flame Grilled Chopped Beef Burger, 2.4 oz.</v>
          </cell>
          <cell r="H520" t="str">
            <v>-</v>
          </cell>
          <cell r="I520" t="str">
            <v>-</v>
          </cell>
          <cell r="J520" t="str">
            <v/>
          </cell>
          <cell r="K520">
            <v>17.399999999999999</v>
          </cell>
          <cell r="L520">
            <v>116</v>
          </cell>
          <cell r="M520" t="str">
            <v>1 piece</v>
          </cell>
          <cell r="N520">
            <v>2.25</v>
          </cell>
          <cell r="O520" t="str">
            <v>-</v>
          </cell>
          <cell r="P520" t="str">
            <v>-</v>
          </cell>
          <cell r="Q520" t="str">
            <v>-</v>
          </cell>
          <cell r="R520" t="str">
            <v>-</v>
          </cell>
          <cell r="S520" t="str">
            <v>-</v>
          </cell>
          <cell r="T520" t="str">
            <v>-</v>
          </cell>
          <cell r="U520" t="str">
            <v>-</v>
          </cell>
          <cell r="V520" t="str">
            <v>-</v>
          </cell>
          <cell r="W520" t="str">
            <v>-</v>
          </cell>
          <cell r="X520" t="str">
            <v>-</v>
          </cell>
          <cell r="Y520" t="str">
            <v>-</v>
          </cell>
          <cell r="Z520" t="str">
            <v>-</v>
          </cell>
          <cell r="AA520" t="str">
            <v>-</v>
          </cell>
          <cell r="AB520" t="str">
            <v>-</v>
          </cell>
          <cell r="AC520" t="str">
            <v>-</v>
          </cell>
          <cell r="AE520" t="str">
            <v>-</v>
          </cell>
          <cell r="AF520" t="str">
            <v>-</v>
          </cell>
          <cell r="AG520" t="str">
            <v>-</v>
          </cell>
          <cell r="AH520" t="str">
            <v>-</v>
          </cell>
          <cell r="AI520" t="str">
            <v>-</v>
          </cell>
          <cell r="AK520" t="str">
            <v>-</v>
          </cell>
          <cell r="AL520" t="str">
            <v>-</v>
          </cell>
          <cell r="AM520" t="str">
            <v>CL</v>
          </cell>
          <cell r="AN520" t="str">
            <v>-</v>
          </cell>
          <cell r="AO520" t="str">
            <v>-</v>
          </cell>
          <cell r="AP520" t="str">
            <v>-</v>
          </cell>
          <cell r="AQ520" t="str">
            <v>-</v>
          </cell>
          <cell r="AR520" t="str">
            <v>-</v>
          </cell>
          <cell r="AS520" t="str">
            <v>-</v>
          </cell>
          <cell r="AT520" t="str">
            <v>No</v>
          </cell>
          <cell r="AU520" t="str">
            <v>-</v>
          </cell>
          <cell r="AV520" t="str">
            <v>-</v>
          </cell>
          <cell r="AW520" t="str">
            <v>-</v>
          </cell>
          <cell r="AX520" t="str">
            <v>-</v>
          </cell>
          <cell r="AY520" t="str">
            <v>-</v>
          </cell>
          <cell r="AZ520" t="str">
            <v>-</v>
          </cell>
          <cell r="BA520" t="str">
            <v>-</v>
          </cell>
          <cell r="BB520" t="str">
            <v>-</v>
          </cell>
          <cell r="BC520" t="str">
            <v>-</v>
          </cell>
          <cell r="BD520" t="str">
            <v>-</v>
          </cell>
          <cell r="BE520" t="str">
            <v>-</v>
          </cell>
          <cell r="BF520" t="str">
            <v/>
          </cell>
          <cell r="BG520" t="str">
            <v>Bulk</v>
          </cell>
          <cell r="BH520" t="str">
            <v>-</v>
          </cell>
          <cell r="BI520" t="str">
            <v>-</v>
          </cell>
          <cell r="BJ520" t="str">
            <v>-</v>
          </cell>
          <cell r="BK520" t="str">
            <v>-</v>
          </cell>
          <cell r="BL520" t="str">
            <v>-</v>
          </cell>
          <cell r="BM520" t="str">
            <v>-</v>
          </cell>
          <cell r="BN520" t="str">
            <v>-</v>
          </cell>
          <cell r="BO520" t="str">
            <v>-</v>
          </cell>
          <cell r="BP520" t="str">
            <v>DNB SY20-21</v>
          </cell>
        </row>
        <row r="521">
          <cell r="B521">
            <v>10000080133</v>
          </cell>
          <cell r="C521" t="str">
            <v>AdvancePierre™</v>
          </cell>
          <cell r="D521" t="str">
            <v>-</v>
          </cell>
          <cell r="E521">
            <v>130</v>
          </cell>
          <cell r="F521" t="str">
            <v>-</v>
          </cell>
          <cell r="G521" t="str">
            <v>Flame Grilled Beef Pattie, 3.0 oz.</v>
          </cell>
          <cell r="H521" t="str">
            <v>-</v>
          </cell>
          <cell r="I521" t="str">
            <v>-</v>
          </cell>
          <cell r="J521" t="str">
            <v/>
          </cell>
          <cell r="K521">
            <v>31.5</v>
          </cell>
          <cell r="L521">
            <v>168</v>
          </cell>
          <cell r="M521" t="str">
            <v>1 piece</v>
          </cell>
          <cell r="N521">
            <v>2.75</v>
          </cell>
          <cell r="O521" t="str">
            <v>-</v>
          </cell>
          <cell r="P521" t="str">
            <v>-</v>
          </cell>
          <cell r="Q521" t="str">
            <v>-</v>
          </cell>
          <cell r="R521" t="str">
            <v>-</v>
          </cell>
          <cell r="S521" t="str">
            <v>-</v>
          </cell>
          <cell r="T521" t="str">
            <v>-</v>
          </cell>
          <cell r="U521" t="str">
            <v>-</v>
          </cell>
          <cell r="V521" t="str">
            <v>-</v>
          </cell>
          <cell r="W521" t="str">
            <v>-</v>
          </cell>
          <cell r="X521" t="str">
            <v>-</v>
          </cell>
          <cell r="Y521" t="str">
            <v>-</v>
          </cell>
          <cell r="Z521" t="str">
            <v>-</v>
          </cell>
          <cell r="AA521" t="str">
            <v>-</v>
          </cell>
          <cell r="AB521" t="str">
            <v>-</v>
          </cell>
          <cell r="AC521" t="str">
            <v>-</v>
          </cell>
          <cell r="AE521" t="str">
            <v>-</v>
          </cell>
          <cell r="AF521" t="str">
            <v>-</v>
          </cell>
          <cell r="AG521" t="str">
            <v>-</v>
          </cell>
          <cell r="AH521" t="str">
            <v>-</v>
          </cell>
          <cell r="AI521" t="str">
            <v>-</v>
          </cell>
          <cell r="AK521" t="str">
            <v>-</v>
          </cell>
          <cell r="AL521" t="str">
            <v>-</v>
          </cell>
          <cell r="AM521" t="str">
            <v>CY</v>
          </cell>
          <cell r="AN521">
            <v>10000018013</v>
          </cell>
          <cell r="AO521" t="str">
            <v>-</v>
          </cell>
          <cell r="AP521" t="str">
            <v>-</v>
          </cell>
          <cell r="AQ521" t="str">
            <v>-</v>
          </cell>
          <cell r="AR521" t="str">
            <v>-</v>
          </cell>
          <cell r="AS521" t="str">
            <v>-</v>
          </cell>
          <cell r="AT521" t="str">
            <v>Yes</v>
          </cell>
          <cell r="AU521" t="str">
            <v>-</v>
          </cell>
          <cell r="AV521" t="str">
            <v>Yes</v>
          </cell>
          <cell r="AW521" t="str">
            <v>-</v>
          </cell>
          <cell r="AX521" t="str">
            <v>-</v>
          </cell>
          <cell r="AY521" t="str">
            <v>-</v>
          </cell>
          <cell r="AZ521" t="str">
            <v>-</v>
          </cell>
          <cell r="BA521" t="str">
            <v>-</v>
          </cell>
          <cell r="BB521" t="str">
            <v>-</v>
          </cell>
          <cell r="BC521" t="str">
            <v>-</v>
          </cell>
          <cell r="BD521" t="str">
            <v>-</v>
          </cell>
          <cell r="BE521" t="str">
            <v>-</v>
          </cell>
          <cell r="BF521" t="str">
            <v/>
          </cell>
          <cell r="BG521" t="str">
            <v>Bulk</v>
          </cell>
          <cell r="BH521" t="str">
            <v>-</v>
          </cell>
          <cell r="BI521" t="str">
            <v>-</v>
          </cell>
          <cell r="BJ521" t="str">
            <v>-</v>
          </cell>
          <cell r="BK521" t="str">
            <v>-</v>
          </cell>
          <cell r="BL521" t="str">
            <v>-</v>
          </cell>
          <cell r="BM521" t="str">
            <v>-</v>
          </cell>
          <cell r="BN521" t="str">
            <v>-</v>
          </cell>
          <cell r="BO521" t="str">
            <v>-</v>
          </cell>
          <cell r="BP521" t="str">
            <v>DNB SY21-22</v>
          </cell>
        </row>
        <row r="522">
          <cell r="B522">
            <v>10000009781</v>
          </cell>
          <cell r="C522" t="str">
            <v>AdvancePierre™</v>
          </cell>
          <cell r="D522" t="str">
            <v>-</v>
          </cell>
          <cell r="E522">
            <v>130</v>
          </cell>
          <cell r="F522" t="str">
            <v>-</v>
          </cell>
          <cell r="G522" t="str">
            <v>Flame Grilled Beef Pattie with Onion, 3.3 oz.</v>
          </cell>
          <cell r="H522" t="str">
            <v>-</v>
          </cell>
          <cell r="I522" t="str">
            <v>-</v>
          </cell>
          <cell r="J522" t="str">
            <v/>
          </cell>
          <cell r="K522">
            <v>13.75</v>
          </cell>
          <cell r="L522">
            <v>67</v>
          </cell>
          <cell r="M522" t="str">
            <v>1 piece</v>
          </cell>
          <cell r="N522">
            <v>0.75</v>
          </cell>
          <cell r="O522" t="str">
            <v>-</v>
          </cell>
          <cell r="P522" t="str">
            <v>-</v>
          </cell>
          <cell r="Q522" t="str">
            <v>-</v>
          </cell>
          <cell r="R522" t="str">
            <v>-</v>
          </cell>
          <cell r="S522" t="str">
            <v>-</v>
          </cell>
          <cell r="T522" t="str">
            <v>-</v>
          </cell>
          <cell r="U522" t="str">
            <v>-</v>
          </cell>
          <cell r="V522" t="str">
            <v>-</v>
          </cell>
          <cell r="W522" t="str">
            <v>-</v>
          </cell>
          <cell r="X522" t="str">
            <v>-</v>
          </cell>
          <cell r="Y522" t="str">
            <v>-</v>
          </cell>
          <cell r="Z522" t="str">
            <v>-</v>
          </cell>
          <cell r="AA522" t="str">
            <v>-</v>
          </cell>
          <cell r="AB522" t="str">
            <v>-</v>
          </cell>
          <cell r="AC522" t="str">
            <v>-</v>
          </cell>
          <cell r="AE522" t="str">
            <v>-</v>
          </cell>
          <cell r="AF522" t="str">
            <v>-</v>
          </cell>
          <cell r="AG522" t="str">
            <v>-</v>
          </cell>
          <cell r="AH522" t="str">
            <v>-</v>
          </cell>
          <cell r="AI522" t="str">
            <v>-</v>
          </cell>
          <cell r="AK522" t="str">
            <v>-</v>
          </cell>
          <cell r="AL522" t="str">
            <v>-</v>
          </cell>
          <cell r="AM522" t="str">
            <v>CL</v>
          </cell>
          <cell r="AN522" t="str">
            <v>-</v>
          </cell>
          <cell r="AO522" t="str">
            <v>-</v>
          </cell>
          <cell r="AP522" t="str">
            <v>-</v>
          </cell>
          <cell r="AQ522" t="str">
            <v>-</v>
          </cell>
          <cell r="AR522" t="str">
            <v>-</v>
          </cell>
          <cell r="AS522" t="str">
            <v>-</v>
          </cell>
          <cell r="AT522" t="str">
            <v>No</v>
          </cell>
          <cell r="AU522" t="str">
            <v>-</v>
          </cell>
          <cell r="AV522" t="str">
            <v>Yes</v>
          </cell>
          <cell r="AW522" t="str">
            <v>-</v>
          </cell>
          <cell r="AX522" t="str">
            <v>-</v>
          </cell>
          <cell r="AY522" t="str">
            <v>-</v>
          </cell>
          <cell r="AZ522" t="str">
            <v>-</v>
          </cell>
          <cell r="BA522" t="str">
            <v>-</v>
          </cell>
          <cell r="BB522" t="str">
            <v>-</v>
          </cell>
          <cell r="BC522" t="str">
            <v>-</v>
          </cell>
          <cell r="BD522" t="str">
            <v>-</v>
          </cell>
          <cell r="BE522" t="str">
            <v>-</v>
          </cell>
          <cell r="BF522" t="str">
            <v/>
          </cell>
          <cell r="BG522" t="str">
            <v>Bulk</v>
          </cell>
          <cell r="BH522" t="str">
            <v>-</v>
          </cell>
          <cell r="BI522" t="str">
            <v>-</v>
          </cell>
          <cell r="BJ522" t="str">
            <v>-</v>
          </cell>
          <cell r="BK522" t="str">
            <v>-</v>
          </cell>
          <cell r="BL522" t="str">
            <v>-</v>
          </cell>
          <cell r="BM522" t="str">
            <v>-</v>
          </cell>
          <cell r="BN522" t="str">
            <v>-</v>
          </cell>
          <cell r="BO522" t="str">
            <v>-</v>
          </cell>
          <cell r="BP522" t="str">
            <v>DNB SY19-20</v>
          </cell>
        </row>
        <row r="523">
          <cell r="B523">
            <v>10000009736</v>
          </cell>
          <cell r="C523" t="str">
            <v>AdvancePierre™</v>
          </cell>
          <cell r="D523" t="str">
            <v>-</v>
          </cell>
          <cell r="E523">
            <v>130</v>
          </cell>
          <cell r="F523" t="str">
            <v>-</v>
          </cell>
          <cell r="G523" t="str">
            <v>Flame Grilled Beef Pattie, 2.45 oz.</v>
          </cell>
          <cell r="H523" t="str">
            <v>-</v>
          </cell>
          <cell r="I523" t="str">
            <v>-</v>
          </cell>
          <cell r="J523" t="str">
            <v/>
          </cell>
          <cell r="K523">
            <v>41.34</v>
          </cell>
          <cell r="L523">
            <v>270</v>
          </cell>
          <cell r="M523" t="str">
            <v>1 piece</v>
          </cell>
          <cell r="N523">
            <v>2</v>
          </cell>
          <cell r="O523" t="str">
            <v>-</v>
          </cell>
          <cell r="P523" t="str">
            <v>-</v>
          </cell>
          <cell r="Q523" t="str">
            <v>-</v>
          </cell>
          <cell r="R523" t="str">
            <v>-</v>
          </cell>
          <cell r="S523" t="str">
            <v>-</v>
          </cell>
          <cell r="T523" t="str">
            <v>-</v>
          </cell>
          <cell r="U523" t="str">
            <v>-</v>
          </cell>
          <cell r="V523" t="str">
            <v>-</v>
          </cell>
          <cell r="W523" t="str">
            <v>-</v>
          </cell>
          <cell r="X523" t="str">
            <v>-</v>
          </cell>
          <cell r="Y523" t="str">
            <v>-</v>
          </cell>
          <cell r="Z523" t="str">
            <v>-</v>
          </cell>
          <cell r="AA523" t="str">
            <v>-</v>
          </cell>
          <cell r="AB523" t="str">
            <v>-</v>
          </cell>
          <cell r="AC523" t="str">
            <v>-</v>
          </cell>
          <cell r="AE523" t="str">
            <v>-</v>
          </cell>
          <cell r="AF523" t="str">
            <v>-</v>
          </cell>
          <cell r="AG523" t="str">
            <v>-</v>
          </cell>
          <cell r="AH523" t="str">
            <v>-</v>
          </cell>
          <cell r="AI523" t="str">
            <v>-</v>
          </cell>
          <cell r="AK523" t="str">
            <v>-</v>
          </cell>
          <cell r="AL523" t="str">
            <v>-</v>
          </cell>
          <cell r="AM523" t="str">
            <v>CY</v>
          </cell>
          <cell r="AN523" t="str">
            <v>-</v>
          </cell>
          <cell r="AO523" t="str">
            <v>-</v>
          </cell>
          <cell r="AP523" t="str">
            <v>-</v>
          </cell>
          <cell r="AQ523" t="str">
            <v>-</v>
          </cell>
          <cell r="AR523" t="str">
            <v>-</v>
          </cell>
          <cell r="AS523" t="str">
            <v>-</v>
          </cell>
          <cell r="AT523" t="str">
            <v>Yes</v>
          </cell>
          <cell r="AU523" t="str">
            <v>-</v>
          </cell>
          <cell r="AV523" t="str">
            <v>Yes</v>
          </cell>
          <cell r="AW523" t="str">
            <v>-</v>
          </cell>
          <cell r="AX523" t="str">
            <v>-</v>
          </cell>
          <cell r="AY523" t="str">
            <v>-</v>
          </cell>
          <cell r="AZ523" t="str">
            <v>-</v>
          </cell>
          <cell r="BA523" t="str">
            <v>-</v>
          </cell>
          <cell r="BB523" t="str">
            <v>-</v>
          </cell>
          <cell r="BC523" t="str">
            <v>-</v>
          </cell>
          <cell r="BD523" t="str">
            <v>-</v>
          </cell>
          <cell r="BE523" t="str">
            <v>-</v>
          </cell>
          <cell r="BF523" t="str">
            <v/>
          </cell>
          <cell r="BG523" t="str">
            <v>Bulk</v>
          </cell>
          <cell r="BH523" t="str">
            <v>-</v>
          </cell>
          <cell r="BI523" t="str">
            <v>-</v>
          </cell>
          <cell r="BJ523" t="str">
            <v>-</v>
          </cell>
          <cell r="BK523" t="str">
            <v>-</v>
          </cell>
          <cell r="BL523" t="str">
            <v>-</v>
          </cell>
          <cell r="BM523" t="str">
            <v>-</v>
          </cell>
          <cell r="BN523" t="str">
            <v>-</v>
          </cell>
          <cell r="BO523" t="str">
            <v>-</v>
          </cell>
          <cell r="BP523" t="str">
            <v>DNB SY19-20</v>
          </cell>
        </row>
        <row r="524">
          <cell r="B524">
            <v>10000009769</v>
          </cell>
          <cell r="C524" t="str">
            <v>AdvancePierre™</v>
          </cell>
          <cell r="D524" t="str">
            <v>Tenderbroil</v>
          </cell>
          <cell r="E524">
            <v>130</v>
          </cell>
          <cell r="F524" t="str">
            <v>-</v>
          </cell>
          <cell r="G524" t="str">
            <v>Flame Grilled Beef Pattie with Onion, 5.4 oz.</v>
          </cell>
          <cell r="H524" t="str">
            <v>-</v>
          </cell>
          <cell r="I524" t="str">
            <v>-</v>
          </cell>
          <cell r="J524" t="str">
            <v/>
          </cell>
          <cell r="K524">
            <v>15.19</v>
          </cell>
          <cell r="L524">
            <v>45</v>
          </cell>
          <cell r="M524" t="str">
            <v>1 piece</v>
          </cell>
          <cell r="N524">
            <v>1.75</v>
          </cell>
          <cell r="O524" t="str">
            <v>-</v>
          </cell>
          <cell r="P524" t="str">
            <v>-</v>
          </cell>
          <cell r="Q524" t="str">
            <v>-</v>
          </cell>
          <cell r="R524" t="str">
            <v>-</v>
          </cell>
          <cell r="S524" t="str">
            <v>-</v>
          </cell>
          <cell r="T524" t="str">
            <v>-</v>
          </cell>
          <cell r="U524" t="str">
            <v>-</v>
          </cell>
          <cell r="V524" t="str">
            <v>-</v>
          </cell>
          <cell r="W524" t="str">
            <v>-</v>
          </cell>
          <cell r="X524" t="str">
            <v>-</v>
          </cell>
          <cell r="Y524" t="str">
            <v>-</v>
          </cell>
          <cell r="Z524" t="str">
            <v>-</v>
          </cell>
          <cell r="AA524" t="str">
            <v>-</v>
          </cell>
          <cell r="AB524" t="str">
            <v>-</v>
          </cell>
          <cell r="AC524" t="str">
            <v>-</v>
          </cell>
          <cell r="AE524" t="str">
            <v>-</v>
          </cell>
          <cell r="AF524" t="str">
            <v>-</v>
          </cell>
          <cell r="AG524" t="str">
            <v>-</v>
          </cell>
          <cell r="AH524" t="str">
            <v>-</v>
          </cell>
          <cell r="AI524" t="str">
            <v>-</v>
          </cell>
          <cell r="AK524" t="str">
            <v>-</v>
          </cell>
          <cell r="AL524" t="str">
            <v>-</v>
          </cell>
          <cell r="AM524" t="str">
            <v>CL</v>
          </cell>
          <cell r="AN524" t="str">
            <v>-</v>
          </cell>
          <cell r="AO524" t="str">
            <v>-</v>
          </cell>
          <cell r="AP524" t="str">
            <v>-</v>
          </cell>
          <cell r="AQ524" t="str">
            <v>-</v>
          </cell>
          <cell r="AR524" t="str">
            <v>-</v>
          </cell>
          <cell r="AS524" t="str">
            <v>-</v>
          </cell>
          <cell r="AT524" t="str">
            <v>No</v>
          </cell>
          <cell r="AU524" t="str">
            <v>-</v>
          </cell>
          <cell r="AV524" t="str">
            <v>Yes</v>
          </cell>
          <cell r="AW524" t="str">
            <v>-</v>
          </cell>
          <cell r="AX524" t="str">
            <v>-</v>
          </cell>
          <cell r="AY524" t="str">
            <v>-</v>
          </cell>
          <cell r="AZ524" t="str">
            <v>-</v>
          </cell>
          <cell r="BA524" t="str">
            <v>-</v>
          </cell>
          <cell r="BB524" t="str">
            <v>-</v>
          </cell>
          <cell r="BC524" t="str">
            <v>-</v>
          </cell>
          <cell r="BD524" t="str">
            <v>-</v>
          </cell>
          <cell r="BE524" t="str">
            <v>-</v>
          </cell>
          <cell r="BF524" t="str">
            <v/>
          </cell>
          <cell r="BG524" t="str">
            <v>Bulk</v>
          </cell>
          <cell r="BH524" t="str">
            <v>-</v>
          </cell>
          <cell r="BI524" t="str">
            <v>-</v>
          </cell>
          <cell r="BJ524" t="str">
            <v>-</v>
          </cell>
          <cell r="BK524" t="str">
            <v>-</v>
          </cell>
          <cell r="BL524" t="str">
            <v>-</v>
          </cell>
          <cell r="BM524" t="str">
            <v>-</v>
          </cell>
          <cell r="BN524" t="str">
            <v>-</v>
          </cell>
          <cell r="BO524" t="str">
            <v>-</v>
          </cell>
          <cell r="BP524" t="str">
            <v>DNB SY21-22</v>
          </cell>
        </row>
        <row r="525">
          <cell r="B525">
            <v>10000014164</v>
          </cell>
          <cell r="C525" t="str">
            <v>AdvancePierre™</v>
          </cell>
          <cell r="D525" t="str">
            <v>Smart Picks™</v>
          </cell>
          <cell r="E525">
            <v>130</v>
          </cell>
          <cell r="F525" t="str">
            <v>-</v>
          </cell>
          <cell r="G525" t="str">
            <v>Breaded Beef Fingers, 0.97 oz.</v>
          </cell>
          <cell r="H525" t="str">
            <v>WG</v>
          </cell>
          <cell r="I525" t="str">
            <v>-</v>
          </cell>
          <cell r="J525" t="str">
            <v/>
          </cell>
          <cell r="K525">
            <v>30</v>
          </cell>
          <cell r="L525">
            <v>124</v>
          </cell>
          <cell r="M525" t="str">
            <v>4 pieces</v>
          </cell>
          <cell r="N525">
            <v>2</v>
          </cell>
          <cell r="O525">
            <v>1</v>
          </cell>
          <cell r="P525" t="str">
            <v>-</v>
          </cell>
          <cell r="Q525" t="str">
            <v>-</v>
          </cell>
          <cell r="R525" t="str">
            <v>-</v>
          </cell>
          <cell r="S525" t="str">
            <v>-</v>
          </cell>
          <cell r="T525" t="str">
            <v>-</v>
          </cell>
          <cell r="U525" t="str">
            <v>-</v>
          </cell>
          <cell r="V525" t="str">
            <v>-</v>
          </cell>
          <cell r="W525" t="str">
            <v>-</v>
          </cell>
          <cell r="X525" t="str">
            <v>-</v>
          </cell>
          <cell r="Y525" t="str">
            <v>-</v>
          </cell>
          <cell r="Z525" t="str">
            <v>-</v>
          </cell>
          <cell r="AA525" t="str">
            <v>-</v>
          </cell>
          <cell r="AB525" t="str">
            <v>-</v>
          </cell>
          <cell r="AC525" t="str">
            <v>-</v>
          </cell>
          <cell r="AE525" t="str">
            <v>-</v>
          </cell>
          <cell r="AF525" t="str">
            <v>-</v>
          </cell>
          <cell r="AG525" t="str">
            <v>-</v>
          </cell>
          <cell r="AH525" t="str">
            <v>-</v>
          </cell>
          <cell r="AI525" t="str">
            <v>-</v>
          </cell>
          <cell r="AK525" t="str">
            <v>-</v>
          </cell>
          <cell r="AL525" t="str">
            <v>-</v>
          </cell>
          <cell r="AM525" t="str">
            <v>CL</v>
          </cell>
          <cell r="AN525" t="str">
            <v>-</v>
          </cell>
          <cell r="AO525" t="str">
            <v>-</v>
          </cell>
          <cell r="AP525" t="str">
            <v>-</v>
          </cell>
          <cell r="AQ525" t="str">
            <v>-</v>
          </cell>
          <cell r="AR525" t="str">
            <v>-</v>
          </cell>
          <cell r="AS525" t="str">
            <v>-</v>
          </cell>
          <cell r="AT525" t="str">
            <v>No</v>
          </cell>
          <cell r="AU525" t="str">
            <v>-</v>
          </cell>
          <cell r="AV525" t="str">
            <v>Yes</v>
          </cell>
          <cell r="AW525" t="str">
            <v>-</v>
          </cell>
          <cell r="AX525" t="str">
            <v>-</v>
          </cell>
          <cell r="AY525" t="str">
            <v>Yes</v>
          </cell>
          <cell r="AZ525" t="str">
            <v>-</v>
          </cell>
          <cell r="BA525" t="str">
            <v>-</v>
          </cell>
          <cell r="BB525" t="str">
            <v>-</v>
          </cell>
          <cell r="BC525" t="str">
            <v>-</v>
          </cell>
          <cell r="BD525" t="str">
            <v>-</v>
          </cell>
          <cell r="BE525" t="str">
            <v>-</v>
          </cell>
          <cell r="BF525" t="str">
            <v/>
          </cell>
          <cell r="BG525" t="str">
            <v>Bulk</v>
          </cell>
          <cell r="BH525" t="str">
            <v>-</v>
          </cell>
          <cell r="BI525" t="str">
            <v>-</v>
          </cell>
          <cell r="BJ525" t="str">
            <v>-</v>
          </cell>
          <cell r="BK525" t="str">
            <v>-</v>
          </cell>
          <cell r="BL525" t="str">
            <v>-</v>
          </cell>
          <cell r="BM525" t="str">
            <v>-</v>
          </cell>
          <cell r="BN525" t="str">
            <v>-</v>
          </cell>
          <cell r="BO525" t="str">
            <v>-</v>
          </cell>
          <cell r="BP525" t="str">
            <v>DNB SY19-20</v>
          </cell>
        </row>
        <row r="526">
          <cell r="B526">
            <v>10000061130</v>
          </cell>
          <cell r="C526" t="str">
            <v>AdvancePierre™</v>
          </cell>
          <cell r="D526" t="str">
            <v>-</v>
          </cell>
          <cell r="E526">
            <v>130</v>
          </cell>
          <cell r="F526" t="str">
            <v>-</v>
          </cell>
          <cell r="G526" t="str">
            <v>Breaded Beef Nugget, 3.92 oz.</v>
          </cell>
          <cell r="H526" t="str">
            <v>WG</v>
          </cell>
          <cell r="I526" t="str">
            <v>-</v>
          </cell>
          <cell r="J526" t="str">
            <v/>
          </cell>
          <cell r="K526">
            <v>10</v>
          </cell>
          <cell r="L526">
            <v>41</v>
          </cell>
          <cell r="M526" t="str">
            <v>8 pieces</v>
          </cell>
          <cell r="N526">
            <v>2</v>
          </cell>
          <cell r="O526">
            <v>1.25</v>
          </cell>
          <cell r="P526" t="str">
            <v>-</v>
          </cell>
          <cell r="Q526" t="str">
            <v>-</v>
          </cell>
          <cell r="R526" t="str">
            <v>-</v>
          </cell>
          <cell r="S526" t="str">
            <v>-</v>
          </cell>
          <cell r="T526" t="str">
            <v>-</v>
          </cell>
          <cell r="U526" t="str">
            <v>-</v>
          </cell>
          <cell r="V526" t="str">
            <v>-</v>
          </cell>
          <cell r="W526" t="str">
            <v>-</v>
          </cell>
          <cell r="X526" t="str">
            <v>-</v>
          </cell>
          <cell r="Y526" t="str">
            <v>-</v>
          </cell>
          <cell r="Z526" t="str">
            <v>-</v>
          </cell>
          <cell r="AA526" t="str">
            <v>-</v>
          </cell>
          <cell r="AB526" t="str">
            <v>-</v>
          </cell>
          <cell r="AC526" t="str">
            <v>-</v>
          </cell>
          <cell r="AE526" t="str">
            <v>-</v>
          </cell>
          <cell r="AF526" t="str">
            <v>-</v>
          </cell>
          <cell r="AG526" t="str">
            <v>-</v>
          </cell>
          <cell r="AH526" t="str">
            <v>-</v>
          </cell>
          <cell r="AI526" t="str">
            <v>-</v>
          </cell>
          <cell r="AK526" t="str">
            <v>-</v>
          </cell>
          <cell r="AL526" t="str">
            <v>-</v>
          </cell>
          <cell r="AM526" t="str">
            <v>CL</v>
          </cell>
          <cell r="AN526" t="str">
            <v>-</v>
          </cell>
          <cell r="AO526" t="str">
            <v>-</v>
          </cell>
          <cell r="AP526" t="str">
            <v>-</v>
          </cell>
          <cell r="AQ526" t="str">
            <v>-</v>
          </cell>
          <cell r="AR526" t="str">
            <v>-</v>
          </cell>
          <cell r="AS526" t="str">
            <v>-</v>
          </cell>
          <cell r="AT526" t="str">
            <v>No</v>
          </cell>
          <cell r="AU526" t="str">
            <v>-</v>
          </cell>
          <cell r="AV526" t="str">
            <v>Yes</v>
          </cell>
          <cell r="AW526" t="str">
            <v>-</v>
          </cell>
          <cell r="AX526" t="str">
            <v>-</v>
          </cell>
          <cell r="AY526" t="str">
            <v>Yes</v>
          </cell>
          <cell r="AZ526" t="str">
            <v>-</v>
          </cell>
          <cell r="BA526" t="str">
            <v>-</v>
          </cell>
          <cell r="BB526" t="str">
            <v>-</v>
          </cell>
          <cell r="BC526" t="str">
            <v>-</v>
          </cell>
          <cell r="BD526" t="str">
            <v>-</v>
          </cell>
          <cell r="BE526" t="str">
            <v>-</v>
          </cell>
          <cell r="BF526" t="str">
            <v/>
          </cell>
          <cell r="BG526" t="str">
            <v>Bulk</v>
          </cell>
          <cell r="BH526" t="str">
            <v>-</v>
          </cell>
          <cell r="BI526" t="str">
            <v>-</v>
          </cell>
          <cell r="BJ526" t="str">
            <v>-</v>
          </cell>
          <cell r="BK526" t="str">
            <v>-</v>
          </cell>
          <cell r="BL526" t="str">
            <v>-</v>
          </cell>
          <cell r="BM526" t="str">
            <v>-</v>
          </cell>
          <cell r="BN526" t="str">
            <v>-</v>
          </cell>
          <cell r="BO526" t="str">
            <v>-</v>
          </cell>
          <cell r="BP526" t="str">
            <v>DNB SY20-21</v>
          </cell>
        </row>
        <row r="527">
          <cell r="B527">
            <v>10000019236</v>
          </cell>
          <cell r="C527" t="str">
            <v>AdvancePierre™</v>
          </cell>
          <cell r="D527" t="str">
            <v>-</v>
          </cell>
          <cell r="E527">
            <v>130</v>
          </cell>
          <cell r="F527" t="str">
            <v>-</v>
          </cell>
          <cell r="G527" t="str">
            <v>Breaded Steak Pattie, 3.8 oz.</v>
          </cell>
          <cell r="H527" t="str">
            <v>WG</v>
          </cell>
          <cell r="I527" t="str">
            <v>-</v>
          </cell>
          <cell r="J527" t="str">
            <v/>
          </cell>
          <cell r="K527">
            <v>30.88</v>
          </cell>
          <cell r="L527">
            <v>130</v>
          </cell>
          <cell r="M527" t="str">
            <v>1 piece</v>
          </cell>
          <cell r="N527">
            <v>2</v>
          </cell>
          <cell r="O527">
            <v>1</v>
          </cell>
          <cell r="P527" t="str">
            <v>-</v>
          </cell>
          <cell r="Q527" t="str">
            <v>-</v>
          </cell>
          <cell r="R527" t="str">
            <v>-</v>
          </cell>
          <cell r="S527" t="str">
            <v>-</v>
          </cell>
          <cell r="T527" t="str">
            <v>-</v>
          </cell>
          <cell r="U527" t="str">
            <v>-</v>
          </cell>
          <cell r="V527" t="str">
            <v>-</v>
          </cell>
          <cell r="W527" t="str">
            <v>-</v>
          </cell>
          <cell r="X527" t="str">
            <v>-</v>
          </cell>
          <cell r="Y527" t="str">
            <v>-</v>
          </cell>
          <cell r="Z527" t="str">
            <v>-</v>
          </cell>
          <cell r="AA527" t="str">
            <v>-</v>
          </cell>
          <cell r="AB527" t="str">
            <v>-</v>
          </cell>
          <cell r="AC527" t="str">
            <v>-</v>
          </cell>
          <cell r="AE527" t="str">
            <v>CSC</v>
          </cell>
          <cell r="AF527" t="str">
            <v>-</v>
          </cell>
          <cell r="AG527" t="str">
            <v>-</v>
          </cell>
          <cell r="AH527" t="str">
            <v>-</v>
          </cell>
          <cell r="AI527" t="str">
            <v>-</v>
          </cell>
          <cell r="AK527" t="str">
            <v>-</v>
          </cell>
          <cell r="AL527" t="str">
            <v>-</v>
          </cell>
          <cell r="AM527" t="str">
            <v>CL</v>
          </cell>
          <cell r="AN527">
            <v>10000009860</v>
          </cell>
          <cell r="AO527" t="str">
            <v>-</v>
          </cell>
          <cell r="AP527" t="str">
            <v>-</v>
          </cell>
          <cell r="AQ527" t="str">
            <v>-</v>
          </cell>
          <cell r="AR527" t="str">
            <v>-</v>
          </cell>
          <cell r="AS527" t="str">
            <v>-</v>
          </cell>
          <cell r="AT527" t="str">
            <v>No</v>
          </cell>
          <cell r="AU527" t="str">
            <v>-</v>
          </cell>
          <cell r="AV527" t="str">
            <v>-</v>
          </cell>
          <cell r="AW527" t="str">
            <v>-</v>
          </cell>
          <cell r="AX527" t="str">
            <v>-</v>
          </cell>
          <cell r="AY527" t="str">
            <v>Yes</v>
          </cell>
          <cell r="AZ527" t="str">
            <v>-</v>
          </cell>
          <cell r="BA527" t="str">
            <v>-</v>
          </cell>
          <cell r="BB527" t="str">
            <v>-</v>
          </cell>
          <cell r="BC527" t="str">
            <v>-</v>
          </cell>
          <cell r="BD527" t="str">
            <v>-</v>
          </cell>
          <cell r="BE527" t="str">
            <v>-</v>
          </cell>
          <cell r="BF527" t="str">
            <v/>
          </cell>
          <cell r="BG527" t="str">
            <v>Bulk</v>
          </cell>
          <cell r="BH527" t="str">
            <v>Yes</v>
          </cell>
          <cell r="BI527" t="str">
            <v>-</v>
          </cell>
          <cell r="BJ527" t="str">
            <v>-</v>
          </cell>
          <cell r="BK527" t="str">
            <v>-</v>
          </cell>
          <cell r="BL527" t="str">
            <v>-</v>
          </cell>
          <cell r="BM527" t="str">
            <v>-</v>
          </cell>
          <cell r="BN527" t="str">
            <v>-</v>
          </cell>
          <cell r="BO527" t="str">
            <v>-</v>
          </cell>
          <cell r="BP527" t="str">
            <v>DNB SY20-21</v>
          </cell>
        </row>
        <row r="528">
          <cell r="B528">
            <v>10000014640</v>
          </cell>
          <cell r="C528" t="str">
            <v>AdvancePierre™</v>
          </cell>
          <cell r="D528" t="str">
            <v>-</v>
          </cell>
          <cell r="E528">
            <v>130</v>
          </cell>
          <cell r="F528" t="str">
            <v>-</v>
          </cell>
          <cell r="G528" t="str">
            <v>Breaded Pork Pattie, 3.75 oz.</v>
          </cell>
          <cell r="H528" t="str">
            <v>WG</v>
          </cell>
          <cell r="I528" t="str">
            <v>-</v>
          </cell>
          <cell r="J528" t="str">
            <v/>
          </cell>
          <cell r="K528">
            <v>9.3800000000000008</v>
          </cell>
          <cell r="L528">
            <v>40</v>
          </cell>
          <cell r="M528" t="str">
            <v>1 piece</v>
          </cell>
          <cell r="N528">
            <v>2</v>
          </cell>
          <cell r="O528">
            <v>1</v>
          </cell>
          <cell r="P528" t="str">
            <v>-</v>
          </cell>
          <cell r="Q528" t="str">
            <v>-</v>
          </cell>
          <cell r="R528" t="str">
            <v>-</v>
          </cell>
          <cell r="S528" t="str">
            <v>-</v>
          </cell>
          <cell r="T528" t="str">
            <v>-</v>
          </cell>
          <cell r="U528" t="str">
            <v>-</v>
          </cell>
          <cell r="V528" t="str">
            <v>-</v>
          </cell>
          <cell r="W528" t="str">
            <v>-</v>
          </cell>
          <cell r="X528" t="str">
            <v>-</v>
          </cell>
          <cell r="Y528" t="str">
            <v>-</v>
          </cell>
          <cell r="Z528" t="str">
            <v>-</v>
          </cell>
          <cell r="AA528" t="str">
            <v>-</v>
          </cell>
          <cell r="AB528" t="str">
            <v>-</v>
          </cell>
          <cell r="AC528" t="str">
            <v>-</v>
          </cell>
          <cell r="AE528" t="str">
            <v>-</v>
          </cell>
          <cell r="AF528" t="str">
            <v>-</v>
          </cell>
          <cell r="AG528" t="str">
            <v>-</v>
          </cell>
          <cell r="AH528" t="str">
            <v>-</v>
          </cell>
          <cell r="AI528" t="str">
            <v>-</v>
          </cell>
          <cell r="AK528" t="str">
            <v>-</v>
          </cell>
          <cell r="AL528" t="str">
            <v>-</v>
          </cell>
          <cell r="AM528" t="str">
            <v>CL</v>
          </cell>
          <cell r="AN528" t="str">
            <v>-</v>
          </cell>
          <cell r="AO528" t="str">
            <v>-</v>
          </cell>
          <cell r="AP528" t="str">
            <v>-</v>
          </cell>
          <cell r="AQ528" t="str">
            <v>-</v>
          </cell>
          <cell r="AR528" t="str">
            <v>-</v>
          </cell>
          <cell r="AS528" t="str">
            <v>-</v>
          </cell>
          <cell r="AT528" t="str">
            <v>No</v>
          </cell>
          <cell r="AU528" t="str">
            <v>-</v>
          </cell>
          <cell r="AV528" t="str">
            <v>Yes</v>
          </cell>
          <cell r="AW528" t="str">
            <v>-</v>
          </cell>
          <cell r="AX528" t="str">
            <v>-</v>
          </cell>
          <cell r="AY528" t="str">
            <v>Yes</v>
          </cell>
          <cell r="AZ528" t="str">
            <v>-</v>
          </cell>
          <cell r="BA528" t="str">
            <v>-</v>
          </cell>
          <cell r="BB528" t="str">
            <v>-</v>
          </cell>
          <cell r="BC528" t="str">
            <v>-</v>
          </cell>
          <cell r="BD528" t="str">
            <v>-</v>
          </cell>
          <cell r="BE528" t="str">
            <v>-</v>
          </cell>
          <cell r="BF528" t="str">
            <v/>
          </cell>
          <cell r="BG528" t="str">
            <v>Bulk</v>
          </cell>
          <cell r="BH528" t="str">
            <v>-</v>
          </cell>
          <cell r="BI528" t="str">
            <v>-</v>
          </cell>
          <cell r="BJ528" t="str">
            <v>-</v>
          </cell>
          <cell r="BK528" t="str">
            <v>-</v>
          </cell>
          <cell r="BL528" t="str">
            <v>-</v>
          </cell>
          <cell r="BM528" t="str">
            <v>-</v>
          </cell>
          <cell r="BN528" t="str">
            <v>-</v>
          </cell>
          <cell r="BO528" t="str">
            <v>-</v>
          </cell>
          <cell r="BP528" t="str">
            <v>DNB SY20-21</v>
          </cell>
        </row>
        <row r="529">
          <cell r="B529">
            <v>10000004655</v>
          </cell>
          <cell r="C529" t="str">
            <v>AdvancePierre™</v>
          </cell>
          <cell r="D529" t="str">
            <v>-</v>
          </cell>
          <cell r="E529">
            <v>130</v>
          </cell>
          <cell r="F529" t="str">
            <v>-</v>
          </cell>
          <cell r="G529" t="str">
            <v>Breaded Pork Pattie, 2.83 oz.</v>
          </cell>
          <cell r="H529" t="str">
            <v>WG</v>
          </cell>
          <cell r="I529" t="str">
            <v>-</v>
          </cell>
          <cell r="J529" t="str">
            <v/>
          </cell>
          <cell r="K529">
            <v>9.73</v>
          </cell>
          <cell r="L529">
            <v>55</v>
          </cell>
          <cell r="M529" t="str">
            <v>1 piece</v>
          </cell>
          <cell r="N529">
            <v>1.5</v>
          </cell>
          <cell r="O529">
            <v>0.75</v>
          </cell>
          <cell r="P529" t="str">
            <v>-</v>
          </cell>
          <cell r="Q529" t="str">
            <v>-</v>
          </cell>
          <cell r="R529" t="str">
            <v>-</v>
          </cell>
          <cell r="S529" t="str">
            <v>-</v>
          </cell>
          <cell r="T529" t="str">
            <v>-</v>
          </cell>
          <cell r="U529" t="str">
            <v>-</v>
          </cell>
          <cell r="V529" t="str">
            <v>-</v>
          </cell>
          <cell r="W529" t="str">
            <v>-</v>
          </cell>
          <cell r="X529" t="str">
            <v>-</v>
          </cell>
          <cell r="Y529" t="str">
            <v>-</v>
          </cell>
          <cell r="Z529" t="str">
            <v>-</v>
          </cell>
          <cell r="AA529" t="str">
            <v>-</v>
          </cell>
          <cell r="AB529" t="str">
            <v>-</v>
          </cell>
          <cell r="AC529" t="str">
            <v>-</v>
          </cell>
          <cell r="AE529" t="str">
            <v>-</v>
          </cell>
          <cell r="AF529" t="str">
            <v>-</v>
          </cell>
          <cell r="AG529" t="str">
            <v>-</v>
          </cell>
          <cell r="AH529" t="str">
            <v>-</v>
          </cell>
          <cell r="AI529" t="str">
            <v>-</v>
          </cell>
          <cell r="AK529" t="str">
            <v>-</v>
          </cell>
          <cell r="AL529" t="str">
            <v>-</v>
          </cell>
          <cell r="AM529" t="str">
            <v>CL</v>
          </cell>
          <cell r="AN529" t="str">
            <v>-</v>
          </cell>
          <cell r="AO529" t="str">
            <v>-</v>
          </cell>
          <cell r="AP529" t="str">
            <v>-</v>
          </cell>
          <cell r="AQ529" t="str">
            <v>-</v>
          </cell>
          <cell r="AR529" t="str">
            <v>-</v>
          </cell>
          <cell r="AS529" t="str">
            <v>-</v>
          </cell>
          <cell r="AT529" t="str">
            <v>No</v>
          </cell>
          <cell r="AU529" t="str">
            <v>-</v>
          </cell>
          <cell r="AV529" t="str">
            <v>Yes</v>
          </cell>
          <cell r="AW529" t="str">
            <v>-</v>
          </cell>
          <cell r="AX529" t="str">
            <v>-</v>
          </cell>
          <cell r="AY529" t="str">
            <v>Yes</v>
          </cell>
          <cell r="AZ529" t="str">
            <v>-</v>
          </cell>
          <cell r="BA529" t="str">
            <v>-</v>
          </cell>
          <cell r="BB529" t="str">
            <v>-</v>
          </cell>
          <cell r="BC529" t="str">
            <v>-</v>
          </cell>
          <cell r="BD529" t="str">
            <v>-</v>
          </cell>
          <cell r="BE529" t="str">
            <v>-</v>
          </cell>
          <cell r="BF529" t="str">
            <v/>
          </cell>
          <cell r="BG529" t="str">
            <v>Bulk</v>
          </cell>
          <cell r="BH529" t="str">
            <v>-</v>
          </cell>
          <cell r="BI529" t="str">
            <v>-</v>
          </cell>
          <cell r="BJ529" t="str">
            <v>-</v>
          </cell>
          <cell r="BK529" t="str">
            <v>-</v>
          </cell>
          <cell r="BL529" t="str">
            <v>-</v>
          </cell>
          <cell r="BM529" t="str">
            <v>-</v>
          </cell>
          <cell r="BN529" t="str">
            <v>-</v>
          </cell>
          <cell r="BO529" t="str">
            <v>-</v>
          </cell>
          <cell r="BP529" t="str">
            <v>DNB SY19-20</v>
          </cell>
        </row>
        <row r="530">
          <cell r="B530">
            <v>10000007895</v>
          </cell>
          <cell r="C530" t="str">
            <v>AdvancePierre™</v>
          </cell>
          <cell r="D530" t="str">
            <v>-</v>
          </cell>
          <cell r="E530" t="str">
            <v>-</v>
          </cell>
          <cell r="F530" t="str">
            <v>-</v>
          </cell>
          <cell r="G530" t="str">
            <v>Pork Mock Drumstick, 3.7 oz.</v>
          </cell>
          <cell r="H530" t="str">
            <v>-</v>
          </cell>
          <cell r="I530" t="str">
            <v>-</v>
          </cell>
          <cell r="J530" t="str">
            <v/>
          </cell>
          <cell r="K530">
            <v>30.06</v>
          </cell>
          <cell r="L530">
            <v>130</v>
          </cell>
          <cell r="M530" t="str">
            <v>1 piece</v>
          </cell>
          <cell r="N530">
            <v>2</v>
          </cell>
          <cell r="O530" t="str">
            <v>-</v>
          </cell>
          <cell r="P530" t="str">
            <v>-</v>
          </cell>
          <cell r="Q530" t="str">
            <v>-</v>
          </cell>
          <cell r="R530" t="str">
            <v>-</v>
          </cell>
          <cell r="S530" t="str">
            <v>-</v>
          </cell>
          <cell r="T530" t="str">
            <v>-</v>
          </cell>
          <cell r="U530" t="str">
            <v>-</v>
          </cell>
          <cell r="V530" t="str">
            <v>-</v>
          </cell>
          <cell r="W530" t="str">
            <v>-</v>
          </cell>
          <cell r="X530" t="str">
            <v>-</v>
          </cell>
          <cell r="Y530" t="str">
            <v>-</v>
          </cell>
          <cell r="Z530" t="str">
            <v>-</v>
          </cell>
          <cell r="AA530" t="str">
            <v>-</v>
          </cell>
          <cell r="AB530" t="str">
            <v>-</v>
          </cell>
          <cell r="AC530" t="str">
            <v>-</v>
          </cell>
          <cell r="AE530" t="str">
            <v>-</v>
          </cell>
          <cell r="AF530" t="str">
            <v>-</v>
          </cell>
          <cell r="AG530" t="str">
            <v>-</v>
          </cell>
          <cell r="AH530" t="str">
            <v>-</v>
          </cell>
          <cell r="AI530" t="str">
            <v>-</v>
          </cell>
          <cell r="AK530" t="str">
            <v>-</v>
          </cell>
          <cell r="AL530" t="str">
            <v>-</v>
          </cell>
          <cell r="AM530" t="str">
            <v>CL</v>
          </cell>
          <cell r="AN530" t="str">
            <v>-</v>
          </cell>
          <cell r="AO530" t="str">
            <v>-</v>
          </cell>
          <cell r="AP530" t="str">
            <v>-</v>
          </cell>
          <cell r="AQ530" t="str">
            <v>-</v>
          </cell>
          <cell r="AR530" t="str">
            <v>-</v>
          </cell>
          <cell r="AS530" t="str">
            <v>-</v>
          </cell>
          <cell r="AT530" t="str">
            <v>No</v>
          </cell>
          <cell r="AU530" t="str">
            <v>-</v>
          </cell>
          <cell r="AV530" t="str">
            <v>Yes</v>
          </cell>
          <cell r="AW530" t="str">
            <v>-</v>
          </cell>
          <cell r="AX530" t="str">
            <v>Yes</v>
          </cell>
          <cell r="AY530" t="str">
            <v>Yes</v>
          </cell>
          <cell r="AZ530" t="str">
            <v>-</v>
          </cell>
          <cell r="BA530" t="str">
            <v>-</v>
          </cell>
          <cell r="BB530" t="str">
            <v>-</v>
          </cell>
          <cell r="BC530" t="str">
            <v>-</v>
          </cell>
          <cell r="BD530" t="str">
            <v>-</v>
          </cell>
          <cell r="BE530" t="str">
            <v>-</v>
          </cell>
          <cell r="BF530" t="str">
            <v/>
          </cell>
          <cell r="BG530" t="str">
            <v>Bulk</v>
          </cell>
          <cell r="BH530" t="str">
            <v>-</v>
          </cell>
          <cell r="BI530" t="str">
            <v>-</v>
          </cell>
          <cell r="BJ530" t="str">
            <v>-</v>
          </cell>
          <cell r="BK530" t="str">
            <v>-</v>
          </cell>
          <cell r="BL530" t="str">
            <v>-</v>
          </cell>
          <cell r="BM530" t="str">
            <v>-</v>
          </cell>
          <cell r="BN530" t="str">
            <v>-</v>
          </cell>
          <cell r="BO530" t="str">
            <v>-</v>
          </cell>
          <cell r="BP530" t="str">
            <v>DNB SY19-20</v>
          </cell>
        </row>
        <row r="531">
          <cell r="B531">
            <v>10000068011</v>
          </cell>
          <cell r="C531" t="str">
            <v>AdvancePierre™</v>
          </cell>
          <cell r="D531" t="str">
            <v>-</v>
          </cell>
          <cell r="E531">
            <v>130</v>
          </cell>
          <cell r="F531" t="str">
            <v>-</v>
          </cell>
          <cell r="G531" t="str">
            <v>Breaded Beef Fingers, 0.97 oz.</v>
          </cell>
          <cell r="H531" t="str">
            <v>WG</v>
          </cell>
          <cell r="I531" t="str">
            <v>-</v>
          </cell>
          <cell r="J531" t="str">
            <v/>
          </cell>
          <cell r="K531">
            <v>9.6999999999999993</v>
          </cell>
          <cell r="L531">
            <v>40</v>
          </cell>
          <cell r="M531" t="str">
            <v>4 pieces</v>
          </cell>
          <cell r="N531">
            <v>2</v>
          </cell>
          <cell r="O531">
            <v>1</v>
          </cell>
          <cell r="P531" t="str">
            <v>-</v>
          </cell>
          <cell r="Q531" t="str">
            <v>-</v>
          </cell>
          <cell r="R531" t="str">
            <v>-</v>
          </cell>
          <cell r="S531" t="str">
            <v>-</v>
          </cell>
          <cell r="T531" t="str">
            <v>-</v>
          </cell>
          <cell r="U531" t="str">
            <v>-</v>
          </cell>
          <cell r="V531" t="str">
            <v>-</v>
          </cell>
          <cell r="W531" t="str">
            <v>-</v>
          </cell>
          <cell r="X531" t="str">
            <v>-</v>
          </cell>
          <cell r="Y531" t="str">
            <v>-</v>
          </cell>
          <cell r="Z531" t="str">
            <v>-</v>
          </cell>
          <cell r="AA531" t="str">
            <v>-</v>
          </cell>
          <cell r="AB531" t="str">
            <v>-</v>
          </cell>
          <cell r="AC531" t="str">
            <v>-</v>
          </cell>
          <cell r="AE531" t="str">
            <v>-</v>
          </cell>
          <cell r="AF531" t="str">
            <v>-</v>
          </cell>
          <cell r="AG531" t="str">
            <v>-</v>
          </cell>
          <cell r="AH531" t="str">
            <v>-</v>
          </cell>
          <cell r="AI531" t="str">
            <v>-</v>
          </cell>
          <cell r="AK531" t="str">
            <v>-</v>
          </cell>
          <cell r="AL531" t="str">
            <v>-</v>
          </cell>
          <cell r="AM531" t="str">
            <v>CL</v>
          </cell>
          <cell r="AN531" t="str">
            <v>-</v>
          </cell>
          <cell r="AO531" t="str">
            <v>-</v>
          </cell>
          <cell r="AP531" t="str">
            <v>-</v>
          </cell>
          <cell r="AQ531" t="str">
            <v>-</v>
          </cell>
          <cell r="AR531" t="str">
            <v>-</v>
          </cell>
          <cell r="AS531" t="str">
            <v>-</v>
          </cell>
          <cell r="AT531" t="str">
            <v>No</v>
          </cell>
          <cell r="AU531" t="str">
            <v>-</v>
          </cell>
          <cell r="AV531" t="str">
            <v>Yes</v>
          </cell>
          <cell r="AW531" t="str">
            <v>-</v>
          </cell>
          <cell r="AX531" t="str">
            <v>-</v>
          </cell>
          <cell r="AY531" t="str">
            <v>Yes</v>
          </cell>
          <cell r="AZ531" t="str">
            <v>-</v>
          </cell>
          <cell r="BA531" t="str">
            <v>-</v>
          </cell>
          <cell r="BB531" t="str">
            <v>-</v>
          </cell>
          <cell r="BC531" t="str">
            <v>-</v>
          </cell>
          <cell r="BD531" t="str">
            <v>-</v>
          </cell>
          <cell r="BE531" t="str">
            <v>-</v>
          </cell>
          <cell r="BF531" t="str">
            <v/>
          </cell>
          <cell r="BG531" t="str">
            <v>Bulk</v>
          </cell>
          <cell r="BH531" t="str">
            <v>-</v>
          </cell>
          <cell r="BI531" t="str">
            <v>-</v>
          </cell>
          <cell r="BJ531" t="str">
            <v>-</v>
          </cell>
          <cell r="BK531" t="str">
            <v>-</v>
          </cell>
          <cell r="BL531" t="str">
            <v>-</v>
          </cell>
          <cell r="BM531" t="str">
            <v>-</v>
          </cell>
          <cell r="BN531" t="str">
            <v>-</v>
          </cell>
          <cell r="BO531" t="str">
            <v>-</v>
          </cell>
          <cell r="BP531" t="str">
            <v>DNB SY20-21</v>
          </cell>
        </row>
        <row r="532">
          <cell r="B532">
            <v>10000068019</v>
          </cell>
          <cell r="C532" t="str">
            <v>Pierre®</v>
          </cell>
          <cell r="D532" t="str">
            <v>-</v>
          </cell>
          <cell r="E532">
            <v>130</v>
          </cell>
          <cell r="F532" t="str">
            <v>-</v>
          </cell>
          <cell r="G532" t="str">
            <v>Country Fried Pork Chop, 3.1 oz.</v>
          </cell>
          <cell r="H532" t="str">
            <v>WG</v>
          </cell>
          <cell r="I532" t="str">
            <v>-</v>
          </cell>
          <cell r="J532" t="str">
            <v/>
          </cell>
          <cell r="K532">
            <v>19.38</v>
          </cell>
          <cell r="L532">
            <v>100</v>
          </cell>
          <cell r="M532" t="str">
            <v>1 piece</v>
          </cell>
          <cell r="N532">
            <v>2</v>
          </cell>
          <cell r="O532">
            <v>0.75</v>
          </cell>
          <cell r="P532" t="str">
            <v>-</v>
          </cell>
          <cell r="Q532" t="str">
            <v>-</v>
          </cell>
          <cell r="R532" t="str">
            <v>-</v>
          </cell>
          <cell r="S532" t="str">
            <v>-</v>
          </cell>
          <cell r="T532" t="str">
            <v>-</v>
          </cell>
          <cell r="U532" t="str">
            <v>-</v>
          </cell>
          <cell r="V532" t="str">
            <v>-</v>
          </cell>
          <cell r="W532" t="str">
            <v>-</v>
          </cell>
          <cell r="X532" t="str">
            <v>-</v>
          </cell>
          <cell r="Y532" t="str">
            <v>-</v>
          </cell>
          <cell r="Z532" t="str">
            <v>-</v>
          </cell>
          <cell r="AA532" t="str">
            <v>-</v>
          </cell>
          <cell r="AB532" t="str">
            <v>-</v>
          </cell>
          <cell r="AC532" t="str">
            <v>-</v>
          </cell>
          <cell r="AE532" t="str">
            <v>-</v>
          </cell>
          <cell r="AF532" t="str">
            <v>-</v>
          </cell>
          <cell r="AG532" t="str">
            <v>-</v>
          </cell>
          <cell r="AH532" t="str">
            <v>-</v>
          </cell>
          <cell r="AI532" t="str">
            <v>-</v>
          </cell>
          <cell r="AK532" t="str">
            <v>-</v>
          </cell>
          <cell r="AL532" t="str">
            <v>-</v>
          </cell>
          <cell r="AM532" t="str">
            <v>CL</v>
          </cell>
          <cell r="AN532">
            <v>10000016904</v>
          </cell>
          <cell r="AO532" t="str">
            <v>-</v>
          </cell>
          <cell r="AP532" t="str">
            <v>-</v>
          </cell>
          <cell r="AQ532" t="str">
            <v>-</v>
          </cell>
          <cell r="AR532" t="str">
            <v>-</v>
          </cell>
          <cell r="AS532" t="str">
            <v>-</v>
          </cell>
          <cell r="AT532" t="str">
            <v>No</v>
          </cell>
          <cell r="AU532" t="str">
            <v>-</v>
          </cell>
          <cell r="AV532" t="str">
            <v>Yes</v>
          </cell>
          <cell r="AW532" t="str">
            <v>Yes</v>
          </cell>
          <cell r="AX532" t="str">
            <v>-</v>
          </cell>
          <cell r="AY532" t="str">
            <v>Yes</v>
          </cell>
          <cell r="AZ532" t="str">
            <v>-</v>
          </cell>
          <cell r="BA532" t="str">
            <v>-</v>
          </cell>
          <cell r="BB532" t="str">
            <v>-</v>
          </cell>
          <cell r="BC532" t="str">
            <v>-</v>
          </cell>
          <cell r="BD532" t="str">
            <v>-</v>
          </cell>
          <cell r="BE532" t="str">
            <v>-</v>
          </cell>
          <cell r="BF532" t="str">
            <v/>
          </cell>
          <cell r="BG532" t="str">
            <v>Bulk</v>
          </cell>
          <cell r="BH532" t="str">
            <v>-</v>
          </cell>
          <cell r="BI532" t="str">
            <v>-</v>
          </cell>
          <cell r="BJ532" t="str">
            <v>-</v>
          </cell>
          <cell r="BK532" t="str">
            <v>-</v>
          </cell>
          <cell r="BL532" t="str">
            <v>-</v>
          </cell>
          <cell r="BM532" t="str">
            <v>-</v>
          </cell>
          <cell r="BN532" t="str">
            <v>-</v>
          </cell>
          <cell r="BO532" t="str">
            <v>-</v>
          </cell>
          <cell r="BP532" t="str">
            <v>DNB SY20-21</v>
          </cell>
        </row>
        <row r="533">
          <cell r="B533">
            <v>10000057732</v>
          </cell>
          <cell r="C533" t="str">
            <v>AdvancePierre™</v>
          </cell>
          <cell r="D533" t="str">
            <v>-</v>
          </cell>
          <cell r="E533" t="str">
            <v>-</v>
          </cell>
          <cell r="F533" t="str">
            <v>-</v>
          </cell>
          <cell r="G533" t="str">
            <v>Country Fried Beef Steaks Strips, 4 oz.</v>
          </cell>
          <cell r="H533" t="str">
            <v>WG</v>
          </cell>
          <cell r="I533" t="str">
            <v>-</v>
          </cell>
          <cell r="J533" t="str">
            <v/>
          </cell>
          <cell r="K533">
            <v>25</v>
          </cell>
          <cell r="L533">
            <v>100</v>
          </cell>
          <cell r="M533" t="str">
            <v>4 pieces</v>
          </cell>
          <cell r="N533">
            <v>2</v>
          </cell>
          <cell r="O533">
            <v>1</v>
          </cell>
          <cell r="P533" t="str">
            <v>-</v>
          </cell>
          <cell r="Q533" t="str">
            <v>-</v>
          </cell>
          <cell r="R533" t="str">
            <v>-</v>
          </cell>
          <cell r="S533" t="str">
            <v>-</v>
          </cell>
          <cell r="T533" t="str">
            <v>-</v>
          </cell>
          <cell r="U533" t="str">
            <v>-</v>
          </cell>
          <cell r="V533" t="str">
            <v>-</v>
          </cell>
          <cell r="W533" t="str">
            <v>-</v>
          </cell>
          <cell r="X533" t="str">
            <v>-</v>
          </cell>
          <cell r="Y533" t="str">
            <v>-</v>
          </cell>
          <cell r="Z533" t="str">
            <v>-</v>
          </cell>
          <cell r="AA533" t="str">
            <v>-</v>
          </cell>
          <cell r="AB533" t="str">
            <v>-</v>
          </cell>
          <cell r="AC533" t="str">
            <v>-</v>
          </cell>
          <cell r="AE533" t="str">
            <v>-</v>
          </cell>
          <cell r="AF533" t="str">
            <v>-</v>
          </cell>
          <cell r="AG533" t="str">
            <v>-</v>
          </cell>
          <cell r="AH533" t="str">
            <v>-</v>
          </cell>
          <cell r="AI533" t="str">
            <v>-</v>
          </cell>
          <cell r="AK533" t="str">
            <v>-</v>
          </cell>
          <cell r="AL533" t="str">
            <v>-</v>
          </cell>
          <cell r="AM533" t="str">
            <v>CL</v>
          </cell>
          <cell r="AN533" t="str">
            <v>-</v>
          </cell>
          <cell r="AO533" t="str">
            <v>-</v>
          </cell>
          <cell r="AP533" t="str">
            <v>-</v>
          </cell>
          <cell r="AQ533" t="str">
            <v>-</v>
          </cell>
          <cell r="AR533" t="str">
            <v>-</v>
          </cell>
          <cell r="AS533" t="str">
            <v>-</v>
          </cell>
          <cell r="AT533" t="str">
            <v>No</v>
          </cell>
          <cell r="AU533" t="str">
            <v>-</v>
          </cell>
          <cell r="AV533" t="str">
            <v>-</v>
          </cell>
          <cell r="AW533" t="str">
            <v>-</v>
          </cell>
          <cell r="AX533" t="str">
            <v>-</v>
          </cell>
          <cell r="AY533" t="str">
            <v>Yes</v>
          </cell>
          <cell r="AZ533" t="str">
            <v>-</v>
          </cell>
          <cell r="BA533" t="str">
            <v>-</v>
          </cell>
          <cell r="BB533" t="str">
            <v>-</v>
          </cell>
          <cell r="BC533" t="str">
            <v>-</v>
          </cell>
          <cell r="BD533" t="str">
            <v>-</v>
          </cell>
          <cell r="BE533" t="str">
            <v>-</v>
          </cell>
          <cell r="BF533" t="str">
            <v/>
          </cell>
          <cell r="BG533" t="str">
            <v>Bulk</v>
          </cell>
          <cell r="BH533" t="str">
            <v>-</v>
          </cell>
          <cell r="BI533" t="str">
            <v>-</v>
          </cell>
          <cell r="BJ533" t="str">
            <v>-</v>
          </cell>
          <cell r="BK533" t="str">
            <v>-</v>
          </cell>
          <cell r="BL533" t="str">
            <v>-</v>
          </cell>
          <cell r="BM533" t="str">
            <v>-</v>
          </cell>
          <cell r="BN533" t="str">
            <v>-</v>
          </cell>
          <cell r="BO533" t="str">
            <v>-</v>
          </cell>
          <cell r="BP533" t="str">
            <v>DNB SY19-20</v>
          </cell>
        </row>
        <row r="534">
          <cell r="B534">
            <v>10000068038</v>
          </cell>
          <cell r="C534" t="str">
            <v>Pierre®</v>
          </cell>
          <cell r="D534" t="str">
            <v>-</v>
          </cell>
          <cell r="E534" t="str">
            <v>-</v>
          </cell>
          <cell r="F534" t="str">
            <v>-</v>
          </cell>
          <cell r="G534" t="str">
            <v>Breaded Beef Pattie, 3.6 oz.</v>
          </cell>
          <cell r="H534" t="str">
            <v>WG</v>
          </cell>
          <cell r="I534" t="str">
            <v>-</v>
          </cell>
          <cell r="J534" t="str">
            <v/>
          </cell>
          <cell r="K534">
            <v>22.5</v>
          </cell>
          <cell r="L534">
            <v>100</v>
          </cell>
          <cell r="M534" t="str">
            <v>4 pieces</v>
          </cell>
          <cell r="N534">
            <v>2</v>
          </cell>
          <cell r="O534">
            <v>1</v>
          </cell>
          <cell r="P534" t="str">
            <v>-</v>
          </cell>
          <cell r="Q534" t="str">
            <v>-</v>
          </cell>
          <cell r="R534" t="str">
            <v>-</v>
          </cell>
          <cell r="S534" t="str">
            <v>-</v>
          </cell>
          <cell r="T534" t="str">
            <v>-</v>
          </cell>
          <cell r="U534" t="str">
            <v>-</v>
          </cell>
          <cell r="V534" t="str">
            <v>-</v>
          </cell>
          <cell r="W534" t="str">
            <v>-</v>
          </cell>
          <cell r="X534" t="str">
            <v>-</v>
          </cell>
          <cell r="Y534" t="str">
            <v>-</v>
          </cell>
          <cell r="Z534" t="str">
            <v>-</v>
          </cell>
          <cell r="AA534" t="str">
            <v>-</v>
          </cell>
          <cell r="AB534" t="str">
            <v>-</v>
          </cell>
          <cell r="AC534" t="str">
            <v>-</v>
          </cell>
          <cell r="AE534" t="str">
            <v>-</v>
          </cell>
          <cell r="AF534" t="str">
            <v>-</v>
          </cell>
          <cell r="AG534" t="str">
            <v>-</v>
          </cell>
          <cell r="AH534" t="str">
            <v>-</v>
          </cell>
          <cell r="AI534" t="str">
            <v>-</v>
          </cell>
          <cell r="AK534" t="str">
            <v>-</v>
          </cell>
          <cell r="AL534" t="str">
            <v>-</v>
          </cell>
          <cell r="AM534" t="str">
            <v>CL</v>
          </cell>
          <cell r="AN534" t="str">
            <v>-</v>
          </cell>
          <cell r="AO534" t="str">
            <v>-</v>
          </cell>
          <cell r="AP534" t="str">
            <v>-</v>
          </cell>
          <cell r="AQ534" t="str">
            <v>-</v>
          </cell>
          <cell r="AR534" t="str">
            <v>-</v>
          </cell>
          <cell r="AS534" t="str">
            <v>-</v>
          </cell>
          <cell r="AT534" t="str">
            <v>No</v>
          </cell>
          <cell r="AU534" t="str">
            <v>-</v>
          </cell>
          <cell r="AV534" t="str">
            <v>Yes</v>
          </cell>
          <cell r="AW534" t="str">
            <v>-</v>
          </cell>
          <cell r="AX534" t="str">
            <v>-</v>
          </cell>
          <cell r="AY534" t="str">
            <v>Yes</v>
          </cell>
          <cell r="AZ534" t="str">
            <v>-</v>
          </cell>
          <cell r="BA534" t="str">
            <v>-</v>
          </cell>
          <cell r="BB534" t="str">
            <v>-</v>
          </cell>
          <cell r="BC534" t="str">
            <v>-</v>
          </cell>
          <cell r="BD534" t="str">
            <v>-</v>
          </cell>
          <cell r="BE534" t="str">
            <v>-</v>
          </cell>
          <cell r="BF534" t="str">
            <v/>
          </cell>
          <cell r="BG534" t="str">
            <v>Bulk</v>
          </cell>
          <cell r="BH534" t="str">
            <v>-</v>
          </cell>
          <cell r="BI534" t="str">
            <v>-</v>
          </cell>
          <cell r="BJ534" t="str">
            <v>-</v>
          </cell>
          <cell r="BK534" t="str">
            <v>-</v>
          </cell>
          <cell r="BL534" t="str">
            <v>-</v>
          </cell>
          <cell r="BM534" t="str">
            <v>-</v>
          </cell>
          <cell r="BN534" t="str">
            <v>-</v>
          </cell>
          <cell r="BO534" t="str">
            <v>-</v>
          </cell>
          <cell r="BP534" t="str">
            <v>DNB SY19-20</v>
          </cell>
        </row>
        <row r="535">
          <cell r="B535">
            <v>10000087596</v>
          </cell>
          <cell r="C535" t="str">
            <v>Pierre®</v>
          </cell>
          <cell r="D535" t="str">
            <v>-</v>
          </cell>
          <cell r="E535" t="str">
            <v>-</v>
          </cell>
          <cell r="F535" t="str">
            <v>-</v>
          </cell>
          <cell r="G535" t="str">
            <v>Country Fried Breaded Beef Patties, 3.85oz.</v>
          </cell>
          <cell r="H535" t="str">
            <v>WG</v>
          </cell>
          <cell r="I535" t="str">
            <v>-</v>
          </cell>
          <cell r="J535" t="str">
            <v/>
          </cell>
          <cell r="K535">
            <v>20.45</v>
          </cell>
          <cell r="L535">
            <v>85</v>
          </cell>
          <cell r="M535" t="str">
            <v>1 Piece</v>
          </cell>
          <cell r="N535">
            <v>2</v>
          </cell>
          <cell r="O535">
            <v>1</v>
          </cell>
          <cell r="P535" t="str">
            <v>-</v>
          </cell>
          <cell r="Q535" t="str">
            <v>-</v>
          </cell>
          <cell r="R535" t="str">
            <v>-</v>
          </cell>
          <cell r="S535" t="str">
            <v>-</v>
          </cell>
          <cell r="T535" t="str">
            <v>-</v>
          </cell>
          <cell r="U535" t="str">
            <v>-</v>
          </cell>
          <cell r="V535" t="str">
            <v>-</v>
          </cell>
          <cell r="W535" t="str">
            <v>-</v>
          </cell>
          <cell r="X535" t="str">
            <v>-</v>
          </cell>
          <cell r="Y535" t="str">
            <v>-</v>
          </cell>
          <cell r="Z535" t="str">
            <v>-</v>
          </cell>
          <cell r="AA535" t="str">
            <v>-</v>
          </cell>
          <cell r="AB535" t="str">
            <v>-</v>
          </cell>
          <cell r="AC535" t="str">
            <v>-</v>
          </cell>
          <cell r="AE535" t="str">
            <v>-</v>
          </cell>
          <cell r="AF535" t="str">
            <v>-</v>
          </cell>
          <cell r="AG535" t="str">
            <v>-</v>
          </cell>
          <cell r="AH535" t="str">
            <v>-</v>
          </cell>
          <cell r="AI535" t="str">
            <v>-</v>
          </cell>
          <cell r="AK535" t="str">
            <v>-</v>
          </cell>
          <cell r="AL535" t="str">
            <v>-</v>
          </cell>
          <cell r="AM535" t="str">
            <v>CL</v>
          </cell>
          <cell r="AN535">
            <v>10000069005</v>
          </cell>
          <cell r="AO535" t="str">
            <v>-</v>
          </cell>
          <cell r="AP535" t="str">
            <v>-</v>
          </cell>
          <cell r="AQ535" t="str">
            <v>-</v>
          </cell>
          <cell r="AR535" t="str">
            <v>-</v>
          </cell>
          <cell r="AS535" t="str">
            <v>-</v>
          </cell>
          <cell r="AT535" t="str">
            <v>No</v>
          </cell>
          <cell r="AU535" t="str">
            <v>-</v>
          </cell>
          <cell r="AV535" t="str">
            <v>Yes</v>
          </cell>
          <cell r="AW535" t="str">
            <v>-</v>
          </cell>
          <cell r="AX535" t="str">
            <v>-</v>
          </cell>
          <cell r="AY535" t="str">
            <v>Yes</v>
          </cell>
          <cell r="AZ535" t="str">
            <v>-</v>
          </cell>
          <cell r="BA535" t="str">
            <v>-</v>
          </cell>
          <cell r="BB535" t="str">
            <v>-</v>
          </cell>
          <cell r="BC535" t="str">
            <v>-</v>
          </cell>
          <cell r="BD535" t="str">
            <v>-</v>
          </cell>
          <cell r="BE535" t="str">
            <v>-</v>
          </cell>
          <cell r="BF535" t="str">
            <v/>
          </cell>
          <cell r="BG535" t="str">
            <v>Bulk</v>
          </cell>
          <cell r="BH535" t="str">
            <v>-</v>
          </cell>
          <cell r="BI535" t="str">
            <v>-</v>
          </cell>
          <cell r="BJ535" t="str">
            <v>-</v>
          </cell>
          <cell r="BK535" t="str">
            <v>-</v>
          </cell>
          <cell r="BL535" t="str">
            <v>-</v>
          </cell>
          <cell r="BM535" t="str">
            <v>-</v>
          </cell>
          <cell r="BN535" t="str">
            <v>-</v>
          </cell>
          <cell r="BO535" t="str">
            <v>-</v>
          </cell>
          <cell r="BP535" t="str">
            <v>DNB SY19-20</v>
          </cell>
        </row>
        <row r="536">
          <cell r="B536">
            <v>10000068072</v>
          </cell>
          <cell r="C536" t="str">
            <v>AdvancePierre™</v>
          </cell>
          <cell r="D536" t="str">
            <v>-</v>
          </cell>
          <cell r="E536">
            <v>130</v>
          </cell>
          <cell r="F536" t="str">
            <v>-</v>
          </cell>
          <cell r="G536" t="str">
            <v>Breaded Pork Pattie, 3.0 oz.</v>
          </cell>
          <cell r="H536" t="str">
            <v>WG</v>
          </cell>
          <cell r="I536" t="str">
            <v>-</v>
          </cell>
          <cell r="J536" t="str">
            <v/>
          </cell>
          <cell r="K536">
            <v>15.94</v>
          </cell>
          <cell r="L536">
            <v>85</v>
          </cell>
          <cell r="M536" t="str">
            <v>1 piece</v>
          </cell>
          <cell r="N536">
            <v>2</v>
          </cell>
          <cell r="O536">
            <v>0.75</v>
          </cell>
          <cell r="P536" t="str">
            <v>-</v>
          </cell>
          <cell r="Q536" t="str">
            <v>-</v>
          </cell>
          <cell r="R536" t="str">
            <v>-</v>
          </cell>
          <cell r="S536" t="str">
            <v>-</v>
          </cell>
          <cell r="T536" t="str">
            <v>-</v>
          </cell>
          <cell r="U536" t="str">
            <v>-</v>
          </cell>
          <cell r="V536" t="str">
            <v>-</v>
          </cell>
          <cell r="W536" t="str">
            <v>-</v>
          </cell>
          <cell r="X536" t="str">
            <v>-</v>
          </cell>
          <cell r="Y536" t="str">
            <v>-</v>
          </cell>
          <cell r="Z536" t="str">
            <v>-</v>
          </cell>
          <cell r="AA536" t="str">
            <v>-</v>
          </cell>
          <cell r="AB536" t="str">
            <v>-</v>
          </cell>
          <cell r="AC536" t="str">
            <v>-</v>
          </cell>
          <cell r="AE536" t="str">
            <v>-</v>
          </cell>
          <cell r="AF536" t="str">
            <v>-</v>
          </cell>
          <cell r="AG536" t="str">
            <v>-</v>
          </cell>
          <cell r="AH536" t="str">
            <v>-</v>
          </cell>
          <cell r="AI536" t="str">
            <v>-</v>
          </cell>
          <cell r="AK536" t="str">
            <v>-</v>
          </cell>
          <cell r="AL536" t="str">
            <v>-</v>
          </cell>
          <cell r="AM536" t="str">
            <v>CL</v>
          </cell>
          <cell r="AN536" t="str">
            <v>-</v>
          </cell>
          <cell r="AO536" t="str">
            <v>-</v>
          </cell>
          <cell r="AP536" t="str">
            <v>-</v>
          </cell>
          <cell r="AQ536" t="str">
            <v>-</v>
          </cell>
          <cell r="AR536" t="str">
            <v>-</v>
          </cell>
          <cell r="AS536" t="str">
            <v>-</v>
          </cell>
          <cell r="AT536" t="str">
            <v>No</v>
          </cell>
          <cell r="AU536" t="str">
            <v>-</v>
          </cell>
          <cell r="AV536" t="str">
            <v>Yes</v>
          </cell>
          <cell r="AW536" t="str">
            <v>-</v>
          </cell>
          <cell r="AX536" t="str">
            <v>-</v>
          </cell>
          <cell r="AY536" t="str">
            <v>Yes</v>
          </cell>
          <cell r="AZ536" t="str">
            <v>-</v>
          </cell>
          <cell r="BA536" t="str">
            <v>-</v>
          </cell>
          <cell r="BB536" t="str">
            <v>-</v>
          </cell>
          <cell r="BC536" t="str">
            <v>-</v>
          </cell>
          <cell r="BD536" t="str">
            <v>-</v>
          </cell>
          <cell r="BE536" t="str">
            <v>-</v>
          </cell>
          <cell r="BF536" t="str">
            <v/>
          </cell>
          <cell r="BG536" t="str">
            <v>Bulk</v>
          </cell>
          <cell r="BH536" t="str">
            <v>-</v>
          </cell>
          <cell r="BI536" t="str">
            <v>-</v>
          </cell>
          <cell r="BJ536" t="str">
            <v>-</v>
          </cell>
          <cell r="BK536" t="str">
            <v>-</v>
          </cell>
          <cell r="BL536" t="str">
            <v>-</v>
          </cell>
          <cell r="BM536" t="str">
            <v>-</v>
          </cell>
          <cell r="BN536" t="str">
            <v>-</v>
          </cell>
          <cell r="BO536" t="str">
            <v>-</v>
          </cell>
          <cell r="BP536" t="str">
            <v>DNB SY19-20</v>
          </cell>
        </row>
        <row r="537">
          <cell r="B537">
            <v>10000068093</v>
          </cell>
          <cell r="C537" t="str">
            <v>AdvancePierre™</v>
          </cell>
          <cell r="D537" t="str">
            <v>-</v>
          </cell>
          <cell r="E537" t="str">
            <v>-</v>
          </cell>
          <cell r="F537" t="str">
            <v>-</v>
          </cell>
          <cell r="G537" t="str">
            <v>Breaded Beef Steak, 1.9 oz.</v>
          </cell>
          <cell r="H537" t="str">
            <v>WG</v>
          </cell>
          <cell r="I537" t="str">
            <v>-</v>
          </cell>
          <cell r="J537" t="str">
            <v/>
          </cell>
          <cell r="K537">
            <v>30.88</v>
          </cell>
          <cell r="L537">
            <v>260</v>
          </cell>
          <cell r="M537" t="str">
            <v>1 Piece</v>
          </cell>
          <cell r="N537">
            <v>1</v>
          </cell>
          <cell r="O537">
            <v>0.5</v>
          </cell>
          <cell r="P537" t="str">
            <v>-</v>
          </cell>
          <cell r="Q537" t="str">
            <v>-</v>
          </cell>
          <cell r="R537" t="str">
            <v>-</v>
          </cell>
          <cell r="S537" t="str">
            <v>-</v>
          </cell>
          <cell r="T537" t="str">
            <v>-</v>
          </cell>
          <cell r="U537" t="str">
            <v>-</v>
          </cell>
          <cell r="V537" t="str">
            <v>-</v>
          </cell>
          <cell r="W537" t="str">
            <v>-</v>
          </cell>
          <cell r="X537" t="str">
            <v>-</v>
          </cell>
          <cell r="Y537" t="str">
            <v>-</v>
          </cell>
          <cell r="Z537" t="str">
            <v>-</v>
          </cell>
          <cell r="AA537" t="str">
            <v>-</v>
          </cell>
          <cell r="AB537" t="str">
            <v>-</v>
          </cell>
          <cell r="AC537" t="str">
            <v>-</v>
          </cell>
          <cell r="AE537" t="str">
            <v>-</v>
          </cell>
          <cell r="AF537" t="str">
            <v>-</v>
          </cell>
          <cell r="AG537" t="str">
            <v>-</v>
          </cell>
          <cell r="AH537" t="str">
            <v>-</v>
          </cell>
          <cell r="AI537" t="str">
            <v>-</v>
          </cell>
          <cell r="AK537" t="str">
            <v>-</v>
          </cell>
          <cell r="AL537" t="str">
            <v>-</v>
          </cell>
          <cell r="AM537" t="str">
            <v>CL</v>
          </cell>
          <cell r="AN537" t="str">
            <v>-</v>
          </cell>
          <cell r="AO537" t="str">
            <v>-</v>
          </cell>
          <cell r="AP537" t="str">
            <v>-</v>
          </cell>
          <cell r="AQ537" t="str">
            <v>-</v>
          </cell>
          <cell r="AR537" t="str">
            <v>-</v>
          </cell>
          <cell r="AS537" t="str">
            <v>-</v>
          </cell>
          <cell r="AT537" t="str">
            <v>No</v>
          </cell>
          <cell r="AU537" t="str">
            <v>-</v>
          </cell>
          <cell r="AV537" t="str">
            <v>-</v>
          </cell>
          <cell r="AW537" t="str">
            <v>-</v>
          </cell>
          <cell r="AX537" t="str">
            <v>-</v>
          </cell>
          <cell r="AY537" t="str">
            <v>Yes</v>
          </cell>
          <cell r="AZ537" t="str">
            <v>-</v>
          </cell>
          <cell r="BA537" t="str">
            <v>-</v>
          </cell>
          <cell r="BB537" t="str">
            <v>-</v>
          </cell>
          <cell r="BC537" t="str">
            <v>-</v>
          </cell>
          <cell r="BD537" t="str">
            <v>-</v>
          </cell>
          <cell r="BE537" t="str">
            <v>-</v>
          </cell>
          <cell r="BF537" t="str">
            <v/>
          </cell>
          <cell r="BG537" t="str">
            <v>Bulk</v>
          </cell>
          <cell r="BH537" t="str">
            <v>-</v>
          </cell>
          <cell r="BI537" t="str">
            <v>-</v>
          </cell>
          <cell r="BJ537" t="str">
            <v>-</v>
          </cell>
          <cell r="BK537" t="str">
            <v>-</v>
          </cell>
          <cell r="BL537" t="str">
            <v>-</v>
          </cell>
          <cell r="BM537" t="str">
            <v>-</v>
          </cell>
          <cell r="BN537" t="str">
            <v>-</v>
          </cell>
          <cell r="BO537" t="str">
            <v>-</v>
          </cell>
          <cell r="BP537" t="str">
            <v>DNB SY19-20</v>
          </cell>
        </row>
        <row r="538">
          <cell r="B538">
            <v>10000009775</v>
          </cell>
          <cell r="C538" t="str">
            <v>Pierre®</v>
          </cell>
          <cell r="D538" t="str">
            <v>-</v>
          </cell>
          <cell r="E538" t="str">
            <v>-</v>
          </cell>
          <cell r="F538" t="str">
            <v>-</v>
          </cell>
          <cell r="G538" t="str">
            <v>Breaded Pork Steak, 1.9 oz.</v>
          </cell>
          <cell r="H538" t="str">
            <v>WG</v>
          </cell>
          <cell r="I538" t="str">
            <v>-</v>
          </cell>
          <cell r="J538" t="str">
            <v/>
          </cell>
          <cell r="K538">
            <v>30.88</v>
          </cell>
          <cell r="L538">
            <v>260</v>
          </cell>
          <cell r="M538" t="str">
            <v>1 piece</v>
          </cell>
          <cell r="N538">
            <v>1</v>
          </cell>
          <cell r="O538">
            <v>0.5</v>
          </cell>
          <cell r="P538" t="str">
            <v>-</v>
          </cell>
          <cell r="Q538" t="str">
            <v>-</v>
          </cell>
          <cell r="R538" t="str">
            <v>-</v>
          </cell>
          <cell r="S538" t="str">
            <v>-</v>
          </cell>
          <cell r="T538" t="str">
            <v>-</v>
          </cell>
          <cell r="U538" t="str">
            <v>-</v>
          </cell>
          <cell r="V538" t="str">
            <v>-</v>
          </cell>
          <cell r="W538" t="str">
            <v>-</v>
          </cell>
          <cell r="X538" t="str">
            <v>-</v>
          </cell>
          <cell r="Y538" t="str">
            <v>-</v>
          </cell>
          <cell r="Z538" t="str">
            <v>-</v>
          </cell>
          <cell r="AA538" t="str">
            <v>-</v>
          </cell>
          <cell r="AB538" t="str">
            <v>-</v>
          </cell>
          <cell r="AC538" t="str">
            <v>-</v>
          </cell>
          <cell r="AE538" t="str">
            <v>CSC</v>
          </cell>
          <cell r="AF538" t="str">
            <v>-</v>
          </cell>
          <cell r="AG538" t="str">
            <v>-</v>
          </cell>
          <cell r="AH538" t="str">
            <v>-</v>
          </cell>
          <cell r="AI538" t="str">
            <v>-</v>
          </cell>
          <cell r="AK538" t="str">
            <v>-</v>
          </cell>
          <cell r="AL538" t="str">
            <v>-</v>
          </cell>
          <cell r="AM538" t="str">
            <v>CL</v>
          </cell>
          <cell r="AN538" t="str">
            <v>-</v>
          </cell>
          <cell r="AO538" t="str">
            <v>-</v>
          </cell>
          <cell r="AP538" t="str">
            <v>-</v>
          </cell>
          <cell r="AQ538" t="str">
            <v>-</v>
          </cell>
          <cell r="AR538" t="str">
            <v>-</v>
          </cell>
          <cell r="AS538" t="str">
            <v>-</v>
          </cell>
          <cell r="AT538" t="str">
            <v>No</v>
          </cell>
          <cell r="AU538" t="str">
            <v>-</v>
          </cell>
          <cell r="AV538" t="str">
            <v>Yes</v>
          </cell>
          <cell r="AW538" t="str">
            <v>-</v>
          </cell>
          <cell r="AX538" t="str">
            <v>-</v>
          </cell>
          <cell r="AY538" t="str">
            <v>Yes</v>
          </cell>
          <cell r="AZ538" t="str">
            <v>-</v>
          </cell>
          <cell r="BA538" t="str">
            <v>-</v>
          </cell>
          <cell r="BB538" t="str">
            <v>-</v>
          </cell>
          <cell r="BC538" t="str">
            <v>-</v>
          </cell>
          <cell r="BD538" t="str">
            <v>-</v>
          </cell>
          <cell r="BE538" t="str">
            <v>-</v>
          </cell>
          <cell r="BF538" t="str">
            <v/>
          </cell>
          <cell r="BG538" t="str">
            <v>Bulk</v>
          </cell>
          <cell r="BH538" t="str">
            <v>Yes</v>
          </cell>
          <cell r="BI538" t="str">
            <v>-</v>
          </cell>
          <cell r="BJ538" t="str">
            <v>-</v>
          </cell>
          <cell r="BK538" t="str">
            <v>-</v>
          </cell>
          <cell r="BL538" t="str">
            <v>-</v>
          </cell>
          <cell r="BM538" t="str">
            <v>-</v>
          </cell>
          <cell r="BN538" t="str">
            <v>-</v>
          </cell>
          <cell r="BO538" t="str">
            <v>-</v>
          </cell>
          <cell r="BP538" t="str">
            <v>DNB SY19-20</v>
          </cell>
        </row>
        <row r="539">
          <cell r="B539">
            <v>10000097913</v>
          </cell>
          <cell r="C539" t="str">
            <v>AdvancePierre™</v>
          </cell>
          <cell r="D539" t="str">
            <v>-</v>
          </cell>
          <cell r="E539">
            <v>130</v>
          </cell>
          <cell r="F539" t="str">
            <v>-</v>
          </cell>
          <cell r="G539" t="str">
            <v>Breaded Beef Pattie, 3.8 oz.</v>
          </cell>
          <cell r="H539" t="str">
            <v>WG</v>
          </cell>
          <cell r="I539" t="str">
            <v>-</v>
          </cell>
          <cell r="J539" t="str">
            <v/>
          </cell>
          <cell r="K539">
            <v>30.88</v>
          </cell>
          <cell r="L539">
            <v>130</v>
          </cell>
          <cell r="M539" t="str">
            <v>1 piece</v>
          </cell>
          <cell r="N539">
            <v>2</v>
          </cell>
          <cell r="O539">
            <v>1</v>
          </cell>
          <cell r="P539" t="str">
            <v>-</v>
          </cell>
          <cell r="Q539" t="str">
            <v>-</v>
          </cell>
          <cell r="R539" t="str">
            <v>-</v>
          </cell>
          <cell r="S539" t="str">
            <v>-</v>
          </cell>
          <cell r="T539" t="str">
            <v>-</v>
          </cell>
          <cell r="U539" t="str">
            <v>-</v>
          </cell>
          <cell r="V539" t="str">
            <v>-</v>
          </cell>
          <cell r="W539" t="str">
            <v>-</v>
          </cell>
          <cell r="X539" t="str">
            <v>-</v>
          </cell>
          <cell r="Y539" t="str">
            <v>-</v>
          </cell>
          <cell r="Z539" t="str">
            <v>-</v>
          </cell>
          <cell r="AA539" t="str">
            <v>-</v>
          </cell>
          <cell r="AB539" t="str">
            <v>-</v>
          </cell>
          <cell r="AC539" t="str">
            <v>-</v>
          </cell>
          <cell r="AE539" t="str">
            <v>-</v>
          </cell>
          <cell r="AF539" t="str">
            <v>-</v>
          </cell>
          <cell r="AG539" t="str">
            <v>-</v>
          </cell>
          <cell r="AH539" t="str">
            <v>-</v>
          </cell>
          <cell r="AI539" t="str">
            <v>-</v>
          </cell>
          <cell r="AK539" t="str">
            <v>-</v>
          </cell>
          <cell r="AL539" t="str">
            <v>-</v>
          </cell>
          <cell r="AM539" t="str">
            <v>CY</v>
          </cell>
          <cell r="AN539" t="str">
            <v>-</v>
          </cell>
          <cell r="AO539" t="str">
            <v>-</v>
          </cell>
          <cell r="AP539" t="str">
            <v>-</v>
          </cell>
          <cell r="AQ539" t="str">
            <v>-</v>
          </cell>
          <cell r="AR539" t="str">
            <v>-</v>
          </cell>
          <cell r="AS539" t="str">
            <v>-</v>
          </cell>
          <cell r="AT539" t="str">
            <v>Yes</v>
          </cell>
          <cell r="AU539" t="str">
            <v>-</v>
          </cell>
          <cell r="AV539" t="str">
            <v>Yes</v>
          </cell>
          <cell r="AW539" t="str">
            <v>-</v>
          </cell>
          <cell r="AX539" t="str">
            <v>-</v>
          </cell>
          <cell r="AY539" t="str">
            <v>Yes</v>
          </cell>
          <cell r="AZ539" t="str">
            <v>-</v>
          </cell>
          <cell r="BA539" t="str">
            <v>-</v>
          </cell>
          <cell r="BB539" t="str">
            <v>-</v>
          </cell>
          <cell r="BC539" t="str">
            <v>-</v>
          </cell>
          <cell r="BD539" t="str">
            <v>-</v>
          </cell>
          <cell r="BE539" t="str">
            <v>-</v>
          </cell>
          <cell r="BF539" t="str">
            <v/>
          </cell>
          <cell r="BG539" t="str">
            <v>Bulk</v>
          </cell>
          <cell r="BH539" t="str">
            <v>-</v>
          </cell>
          <cell r="BI539" t="str">
            <v>-</v>
          </cell>
          <cell r="BJ539" t="str">
            <v>-</v>
          </cell>
          <cell r="BK539" t="str">
            <v>-</v>
          </cell>
          <cell r="BL539" t="str">
            <v>-</v>
          </cell>
          <cell r="BM539" t="str">
            <v>-</v>
          </cell>
          <cell r="BN539" t="str">
            <v>-</v>
          </cell>
          <cell r="BO539" t="str">
            <v>-</v>
          </cell>
          <cell r="BP539" t="str">
            <v>DNB SY20-21</v>
          </cell>
        </row>
        <row r="540">
          <cell r="B540">
            <v>10000069037</v>
          </cell>
          <cell r="C540" t="str">
            <v>CLASSICS</v>
          </cell>
          <cell r="D540" t="str">
            <v>-</v>
          </cell>
          <cell r="E540">
            <v>130</v>
          </cell>
          <cell r="F540" t="str">
            <v>-</v>
          </cell>
          <cell r="G540" t="str">
            <v>Breaded Beef Steak, Strip Shape, 4.0 oz.</v>
          </cell>
          <cell r="H540" t="str">
            <v>WG</v>
          </cell>
          <cell r="I540" t="str">
            <v>-</v>
          </cell>
          <cell r="J540" t="str">
            <v/>
          </cell>
          <cell r="K540">
            <v>25</v>
          </cell>
          <cell r="L540">
            <v>100</v>
          </cell>
          <cell r="M540" t="str">
            <v>4 pieces</v>
          </cell>
          <cell r="N540">
            <v>2</v>
          </cell>
          <cell r="O540">
            <v>1</v>
          </cell>
          <cell r="P540" t="str">
            <v>-</v>
          </cell>
          <cell r="Q540" t="str">
            <v>-</v>
          </cell>
          <cell r="R540" t="str">
            <v>-</v>
          </cell>
          <cell r="S540" t="str">
            <v>-</v>
          </cell>
          <cell r="T540" t="str">
            <v>-</v>
          </cell>
          <cell r="U540" t="str">
            <v>-</v>
          </cell>
          <cell r="V540" t="str">
            <v>-</v>
          </cell>
          <cell r="W540" t="str">
            <v>-</v>
          </cell>
          <cell r="X540" t="str">
            <v>-</v>
          </cell>
          <cell r="Y540" t="str">
            <v>-</v>
          </cell>
          <cell r="Z540" t="str">
            <v>-</v>
          </cell>
          <cell r="AA540" t="str">
            <v>-</v>
          </cell>
          <cell r="AB540" t="str">
            <v>-</v>
          </cell>
          <cell r="AC540" t="str">
            <v>-</v>
          </cell>
          <cell r="AE540" t="str">
            <v>-</v>
          </cell>
          <cell r="AF540" t="str">
            <v>-</v>
          </cell>
          <cell r="AG540" t="str">
            <v>-</v>
          </cell>
          <cell r="AH540" t="str">
            <v>-</v>
          </cell>
          <cell r="AI540" t="str">
            <v>-</v>
          </cell>
          <cell r="AK540" t="str">
            <v>-</v>
          </cell>
          <cell r="AL540" t="str">
            <v>-</v>
          </cell>
          <cell r="AM540" t="str">
            <v>CY</v>
          </cell>
          <cell r="AN540" t="str">
            <v>-</v>
          </cell>
          <cell r="AO540" t="str">
            <v>-</v>
          </cell>
          <cell r="AP540" t="str">
            <v>-</v>
          </cell>
          <cell r="AQ540" t="str">
            <v>-</v>
          </cell>
          <cell r="AR540" t="str">
            <v>-</v>
          </cell>
          <cell r="AS540" t="str">
            <v>-</v>
          </cell>
          <cell r="AT540" t="str">
            <v>Yes</v>
          </cell>
          <cell r="AU540" t="str">
            <v>-</v>
          </cell>
          <cell r="AV540" t="str">
            <v>-</v>
          </cell>
          <cell r="AW540" t="str">
            <v>-</v>
          </cell>
          <cell r="AX540" t="str">
            <v>-</v>
          </cell>
          <cell r="AY540" t="str">
            <v>Yes</v>
          </cell>
          <cell r="AZ540" t="str">
            <v>-</v>
          </cell>
          <cell r="BA540" t="str">
            <v>-</v>
          </cell>
          <cell r="BB540" t="str">
            <v>-</v>
          </cell>
          <cell r="BC540" t="str">
            <v>-</v>
          </cell>
          <cell r="BD540" t="str">
            <v>-</v>
          </cell>
          <cell r="BE540" t="str">
            <v>-</v>
          </cell>
          <cell r="BF540" t="str">
            <v/>
          </cell>
          <cell r="BG540" t="str">
            <v>Bulk</v>
          </cell>
          <cell r="BH540" t="str">
            <v>-</v>
          </cell>
          <cell r="BI540" t="str">
            <v>-</v>
          </cell>
          <cell r="BJ540" t="str">
            <v>-</v>
          </cell>
          <cell r="BK540" t="str">
            <v>-</v>
          </cell>
          <cell r="BL540" t="str">
            <v>-</v>
          </cell>
          <cell r="BM540" t="str">
            <v>-</v>
          </cell>
          <cell r="BN540" t="str">
            <v>-</v>
          </cell>
          <cell r="BO540" t="str">
            <v>-</v>
          </cell>
          <cell r="BP540" t="str">
            <v>DNB SY20-21</v>
          </cell>
        </row>
        <row r="541">
          <cell r="B541">
            <v>10000009676</v>
          </cell>
          <cell r="C541" t="str">
            <v>Pierre®</v>
          </cell>
          <cell r="D541" t="str">
            <v>-</v>
          </cell>
          <cell r="E541" t="str">
            <v>-</v>
          </cell>
          <cell r="F541" t="str">
            <v>-</v>
          </cell>
          <cell r="G541" t="str">
            <v>Breaded Pork Steak, 1.9 oz.</v>
          </cell>
          <cell r="H541" t="str">
            <v>WG</v>
          </cell>
          <cell r="I541" t="str">
            <v>-</v>
          </cell>
          <cell r="J541" t="str">
            <v/>
          </cell>
          <cell r="K541">
            <v>30.88</v>
          </cell>
          <cell r="L541">
            <v>260</v>
          </cell>
          <cell r="M541" t="str">
            <v>1 piece</v>
          </cell>
          <cell r="N541">
            <v>1</v>
          </cell>
          <cell r="O541">
            <v>0.5</v>
          </cell>
          <cell r="P541" t="str">
            <v>-</v>
          </cell>
          <cell r="Q541" t="str">
            <v>-</v>
          </cell>
          <cell r="R541" t="str">
            <v>-</v>
          </cell>
          <cell r="S541" t="str">
            <v>-</v>
          </cell>
          <cell r="T541" t="str">
            <v>-</v>
          </cell>
          <cell r="U541" t="str">
            <v>-</v>
          </cell>
          <cell r="V541" t="str">
            <v>-</v>
          </cell>
          <cell r="W541" t="str">
            <v>-</v>
          </cell>
          <cell r="X541" t="str">
            <v>-</v>
          </cell>
          <cell r="Y541" t="str">
            <v>-</v>
          </cell>
          <cell r="Z541" t="str">
            <v>-</v>
          </cell>
          <cell r="AA541" t="str">
            <v>-</v>
          </cell>
          <cell r="AB541" t="str">
            <v>-</v>
          </cell>
          <cell r="AC541" t="str">
            <v>-</v>
          </cell>
          <cell r="AE541" t="str">
            <v>-</v>
          </cell>
          <cell r="AF541" t="str">
            <v>-</v>
          </cell>
          <cell r="AG541" t="str">
            <v>-</v>
          </cell>
          <cell r="AH541" t="str">
            <v>-</v>
          </cell>
          <cell r="AI541" t="str">
            <v>-</v>
          </cell>
          <cell r="AK541" t="str">
            <v>-</v>
          </cell>
          <cell r="AL541" t="str">
            <v>-</v>
          </cell>
          <cell r="AM541" t="str">
            <v>CY</v>
          </cell>
          <cell r="AN541" t="str">
            <v>-</v>
          </cell>
          <cell r="AO541" t="str">
            <v>-</v>
          </cell>
          <cell r="AP541" t="str">
            <v>-</v>
          </cell>
          <cell r="AQ541" t="str">
            <v>-</v>
          </cell>
          <cell r="AR541" t="str">
            <v>-</v>
          </cell>
          <cell r="AS541" t="str">
            <v>-</v>
          </cell>
          <cell r="AT541" t="str">
            <v>Yes</v>
          </cell>
          <cell r="AU541" t="str">
            <v>-</v>
          </cell>
          <cell r="AV541" t="str">
            <v>Yes</v>
          </cell>
          <cell r="AW541" t="str">
            <v>-</v>
          </cell>
          <cell r="AX541" t="str">
            <v>-</v>
          </cell>
          <cell r="AY541" t="str">
            <v>Yes</v>
          </cell>
          <cell r="AZ541" t="str">
            <v>-</v>
          </cell>
          <cell r="BA541" t="str">
            <v>-</v>
          </cell>
          <cell r="BB541" t="str">
            <v>-</v>
          </cell>
          <cell r="BC541" t="str">
            <v>-</v>
          </cell>
          <cell r="BD541" t="str">
            <v>-</v>
          </cell>
          <cell r="BE541" t="str">
            <v>-</v>
          </cell>
          <cell r="BF541" t="str">
            <v/>
          </cell>
          <cell r="BG541" t="str">
            <v>Bulk</v>
          </cell>
          <cell r="BH541" t="str">
            <v>-</v>
          </cell>
          <cell r="BI541" t="str">
            <v>-</v>
          </cell>
          <cell r="BJ541" t="str">
            <v>-</v>
          </cell>
          <cell r="BK541" t="str">
            <v>-</v>
          </cell>
          <cell r="BL541" t="str">
            <v>-</v>
          </cell>
          <cell r="BM541" t="str">
            <v>-</v>
          </cell>
          <cell r="BN541" t="str">
            <v>-</v>
          </cell>
          <cell r="BO541" t="str">
            <v>-</v>
          </cell>
          <cell r="BP541" t="str">
            <v>DNB SY19-20</v>
          </cell>
        </row>
        <row r="542">
          <cell r="B542">
            <v>10000095532</v>
          </cell>
          <cell r="C542" t="str">
            <v>CLASSICS</v>
          </cell>
          <cell r="D542" t="str">
            <v>-</v>
          </cell>
          <cell r="E542">
            <v>130</v>
          </cell>
          <cell r="F542" t="str">
            <v>-</v>
          </cell>
          <cell r="G542" t="str">
            <v>Breaded Pork Pattie, 3 oz.</v>
          </cell>
          <cell r="H542" t="str">
            <v>WG</v>
          </cell>
          <cell r="I542" t="str">
            <v>-</v>
          </cell>
          <cell r="J542" t="str">
            <v/>
          </cell>
          <cell r="K542">
            <v>15.94</v>
          </cell>
          <cell r="L542">
            <v>85</v>
          </cell>
          <cell r="M542" t="str">
            <v>1 piece</v>
          </cell>
          <cell r="N542">
            <v>2</v>
          </cell>
          <cell r="O542">
            <v>0.75</v>
          </cell>
          <cell r="P542" t="str">
            <v>-</v>
          </cell>
          <cell r="Q542" t="str">
            <v>-</v>
          </cell>
          <cell r="R542" t="str">
            <v>-</v>
          </cell>
          <cell r="S542" t="str">
            <v>-</v>
          </cell>
          <cell r="T542" t="str">
            <v>-</v>
          </cell>
          <cell r="U542" t="str">
            <v>-</v>
          </cell>
          <cell r="V542" t="str">
            <v>-</v>
          </cell>
          <cell r="W542" t="str">
            <v>-</v>
          </cell>
          <cell r="X542" t="str">
            <v>-</v>
          </cell>
          <cell r="Y542" t="str">
            <v>-</v>
          </cell>
          <cell r="Z542" t="str">
            <v>-</v>
          </cell>
          <cell r="AA542" t="str">
            <v>-</v>
          </cell>
          <cell r="AB542" t="str">
            <v>-</v>
          </cell>
          <cell r="AC542" t="str">
            <v>-</v>
          </cell>
          <cell r="AE542" t="str">
            <v>-</v>
          </cell>
          <cell r="AF542" t="str">
            <v>-</v>
          </cell>
          <cell r="AG542" t="str">
            <v>-</v>
          </cell>
          <cell r="AH542" t="str">
            <v>-</v>
          </cell>
          <cell r="AI542" t="str">
            <v>-</v>
          </cell>
          <cell r="AK542" t="str">
            <v>-</v>
          </cell>
          <cell r="AL542" t="str">
            <v>-</v>
          </cell>
          <cell r="AM542" t="str">
            <v>CL</v>
          </cell>
          <cell r="AN542" t="str">
            <v>-</v>
          </cell>
          <cell r="AO542" t="str">
            <v>-</v>
          </cell>
          <cell r="AP542" t="str">
            <v>-</v>
          </cell>
          <cell r="AQ542" t="str">
            <v>-</v>
          </cell>
          <cell r="AR542" t="str">
            <v>-</v>
          </cell>
          <cell r="AS542" t="str">
            <v>-</v>
          </cell>
          <cell r="AT542" t="str">
            <v>No</v>
          </cell>
          <cell r="AU542" t="str">
            <v>-</v>
          </cell>
          <cell r="AV542" t="str">
            <v>Yes</v>
          </cell>
          <cell r="AW542" t="str">
            <v>-</v>
          </cell>
          <cell r="AX542" t="str">
            <v>-</v>
          </cell>
          <cell r="AY542" t="str">
            <v>Yes</v>
          </cell>
          <cell r="AZ542" t="str">
            <v>-</v>
          </cell>
          <cell r="BA542" t="str">
            <v>-</v>
          </cell>
          <cell r="BB542" t="str">
            <v>-</v>
          </cell>
          <cell r="BC542" t="str">
            <v>-</v>
          </cell>
          <cell r="BD542" t="str">
            <v>-</v>
          </cell>
          <cell r="BE542" t="str">
            <v>-</v>
          </cell>
          <cell r="BF542" t="str">
            <v/>
          </cell>
          <cell r="BG542" t="str">
            <v>Bulk</v>
          </cell>
          <cell r="BH542" t="str">
            <v>-</v>
          </cell>
          <cell r="BI542" t="str">
            <v>-</v>
          </cell>
          <cell r="BJ542" t="str">
            <v>-</v>
          </cell>
          <cell r="BK542" t="str">
            <v>-</v>
          </cell>
          <cell r="BL542" t="str">
            <v>-</v>
          </cell>
          <cell r="BM542" t="str">
            <v>-</v>
          </cell>
          <cell r="BN542" t="str">
            <v>-</v>
          </cell>
          <cell r="BO542" t="str">
            <v>-</v>
          </cell>
          <cell r="BP542" t="str">
            <v>DNB SY20-21</v>
          </cell>
        </row>
        <row r="543">
          <cell r="B543">
            <v>10000006637</v>
          </cell>
          <cell r="C543" t="str">
            <v>CLASSICS</v>
          </cell>
          <cell r="D543" t="str">
            <v>-</v>
          </cell>
          <cell r="E543">
            <v>130</v>
          </cell>
          <cell r="F543" t="str">
            <v>-</v>
          </cell>
          <cell r="G543" t="str">
            <v>Chicken Fried Slim Stick, 4 oz.</v>
          </cell>
          <cell r="H543" t="str">
            <v>WG</v>
          </cell>
          <cell r="I543" t="str">
            <v>-</v>
          </cell>
          <cell r="J543" t="str">
            <v/>
          </cell>
          <cell r="K543">
            <v>15</v>
          </cell>
          <cell r="L543">
            <v>60</v>
          </cell>
          <cell r="M543" t="str">
            <v>4 pieces</v>
          </cell>
          <cell r="N543">
            <v>2.25</v>
          </cell>
          <cell r="O543">
            <v>1</v>
          </cell>
          <cell r="P543" t="str">
            <v>-</v>
          </cell>
          <cell r="Q543" t="str">
            <v>-</v>
          </cell>
          <cell r="R543" t="str">
            <v>-</v>
          </cell>
          <cell r="S543" t="str">
            <v>-</v>
          </cell>
          <cell r="T543" t="str">
            <v>-</v>
          </cell>
          <cell r="U543" t="str">
            <v>-</v>
          </cell>
          <cell r="V543" t="str">
            <v>-</v>
          </cell>
          <cell r="W543" t="str">
            <v>-</v>
          </cell>
          <cell r="X543" t="str">
            <v>-</v>
          </cell>
          <cell r="Y543" t="str">
            <v>-</v>
          </cell>
          <cell r="Z543" t="str">
            <v>-</v>
          </cell>
          <cell r="AA543" t="str">
            <v>-</v>
          </cell>
          <cell r="AB543" t="str">
            <v>-</v>
          </cell>
          <cell r="AC543" t="str">
            <v>-</v>
          </cell>
          <cell r="AE543" t="str">
            <v>-</v>
          </cell>
          <cell r="AF543" t="str">
            <v>-</v>
          </cell>
          <cell r="AG543" t="str">
            <v>-</v>
          </cell>
          <cell r="AH543" t="str">
            <v>-</v>
          </cell>
          <cell r="AI543" t="str">
            <v>-</v>
          </cell>
          <cell r="AK543" t="str">
            <v>-</v>
          </cell>
          <cell r="AL543" t="str">
            <v>-</v>
          </cell>
          <cell r="AM543" t="str">
            <v>CL</v>
          </cell>
          <cell r="AN543" t="str">
            <v>-</v>
          </cell>
          <cell r="AO543" t="str">
            <v>-</v>
          </cell>
          <cell r="AP543" t="str">
            <v>-</v>
          </cell>
          <cell r="AQ543" t="str">
            <v>-</v>
          </cell>
          <cell r="AR543" t="str">
            <v>-</v>
          </cell>
          <cell r="AS543" t="str">
            <v>-</v>
          </cell>
          <cell r="AT543" t="str">
            <v>No</v>
          </cell>
          <cell r="AU543" t="str">
            <v>-</v>
          </cell>
          <cell r="AV543" t="str">
            <v>Yes</v>
          </cell>
          <cell r="AW543" t="str">
            <v>-</v>
          </cell>
          <cell r="AX543" t="str">
            <v>-</v>
          </cell>
          <cell r="AY543" t="str">
            <v>Yes</v>
          </cell>
          <cell r="AZ543" t="str">
            <v>-</v>
          </cell>
          <cell r="BA543" t="str">
            <v>-</v>
          </cell>
          <cell r="BB543" t="str">
            <v>-</v>
          </cell>
          <cell r="BC543" t="str">
            <v>-</v>
          </cell>
          <cell r="BD543" t="str">
            <v>-</v>
          </cell>
          <cell r="BE543" t="str">
            <v>-</v>
          </cell>
          <cell r="BF543" t="str">
            <v/>
          </cell>
          <cell r="BG543" t="str">
            <v>Bulk</v>
          </cell>
          <cell r="BH543" t="str">
            <v>-</v>
          </cell>
          <cell r="BI543" t="str">
            <v>-</v>
          </cell>
          <cell r="BJ543" t="str">
            <v>-</v>
          </cell>
          <cell r="BK543" t="str">
            <v>-</v>
          </cell>
          <cell r="BL543" t="str">
            <v>-</v>
          </cell>
          <cell r="BM543" t="str">
            <v>-</v>
          </cell>
          <cell r="BN543" t="str">
            <v>-</v>
          </cell>
          <cell r="BO543" t="str">
            <v>-</v>
          </cell>
          <cell r="BP543" t="str">
            <v>DNB SY20-21</v>
          </cell>
        </row>
        <row r="544">
          <cell r="B544">
            <v>10000044195</v>
          </cell>
          <cell r="C544" t="str">
            <v>Tyson®</v>
          </cell>
          <cell r="D544" t="str">
            <v>-</v>
          </cell>
          <cell r="E544">
            <v>130</v>
          </cell>
          <cell r="F544" t="str">
            <v>Tyson® Breaded Traditional Chicken Thigh</v>
          </cell>
          <cell r="G544" t="str">
            <v>Breaded Traditional Chicken Thigh</v>
          </cell>
          <cell r="H544" t="str">
            <v>WG</v>
          </cell>
          <cell r="I544" t="str">
            <v>Dark</v>
          </cell>
          <cell r="J544" t="str">
            <v>100103D</v>
          </cell>
          <cell r="K544">
            <v>29.64</v>
          </cell>
          <cell r="L544" t="str">
            <v>56-100, avg 78</v>
          </cell>
          <cell r="M544" t="str">
            <v>1 Piece</v>
          </cell>
          <cell r="N544">
            <v>3.25</v>
          </cell>
          <cell r="O544">
            <v>1.25</v>
          </cell>
          <cell r="P544" t="str">
            <v>-</v>
          </cell>
          <cell r="Q544" t="str">
            <v>360</v>
          </cell>
          <cell r="R544" t="str">
            <v>28</v>
          </cell>
          <cell r="S544" t="str">
            <v>7</v>
          </cell>
          <cell r="T544" t="str">
            <v>620</v>
          </cell>
          <cell r="U544" t="str">
            <v>10</v>
          </cell>
          <cell r="V544" t="str">
            <v>18</v>
          </cell>
          <cell r="W544" t="str">
            <v>250</v>
          </cell>
          <cell r="X544" t="str">
            <v>0</v>
          </cell>
          <cell r="Y544" t="str">
            <v>85</v>
          </cell>
          <cell r="Z544" t="str">
            <v>1</v>
          </cell>
          <cell r="AA544" t="str">
            <v>1</v>
          </cell>
          <cell r="AB544" t="str">
            <v/>
          </cell>
          <cell r="AC544" t="str">
            <v>-</v>
          </cell>
          <cell r="AD544" t="str">
            <v>-</v>
          </cell>
          <cell r="AE544" t="str">
            <v>-</v>
          </cell>
          <cell r="AF544" t="str">
            <v>-</v>
          </cell>
          <cell r="AG544" t="str">
            <v>-</v>
          </cell>
          <cell r="AH544" t="str">
            <v>-</v>
          </cell>
          <cell r="AI544" t="str">
            <v>-</v>
          </cell>
          <cell r="AJ544" t="str">
            <v>CSC</v>
          </cell>
          <cell r="AK544" t="str">
            <v>-</v>
          </cell>
          <cell r="AL544">
            <v>0</v>
          </cell>
          <cell r="AM544" t="str">
            <v>SUB</v>
          </cell>
          <cell r="AN544" t="str">
            <v>-</v>
          </cell>
          <cell r="AO544" t="str">
            <v>-</v>
          </cell>
          <cell r="AP544" t="str">
            <v>-</v>
          </cell>
          <cell r="AQ544" t="str">
            <v>Yes</v>
          </cell>
          <cell r="AR544" t="str">
            <v>Yes</v>
          </cell>
          <cell r="AS544" t="str">
            <v>Yes</v>
          </cell>
          <cell r="AT544" t="str">
            <v>Yes</v>
          </cell>
          <cell r="AU544" t="str">
            <v>-</v>
          </cell>
          <cell r="AV544" t="str">
            <v>-</v>
          </cell>
          <cell r="AW544" t="str">
            <v>-</v>
          </cell>
          <cell r="AX544" t="str">
            <v>-</v>
          </cell>
          <cell r="AY544" t="str">
            <v>Yes</v>
          </cell>
          <cell r="AZ544" t="str">
            <v>-</v>
          </cell>
          <cell r="BA544" t="str">
            <v>-</v>
          </cell>
          <cell r="BB544" t="str">
            <v>-</v>
          </cell>
          <cell r="BC544" t="str">
            <v>-</v>
          </cell>
          <cell r="BD544" t="str">
            <v>365</v>
          </cell>
          <cell r="BE544" t="str">
            <v>4</v>
          </cell>
          <cell r="BF544">
            <v>7.41</v>
          </cell>
          <cell r="BG544" t="str">
            <v>Bulk</v>
          </cell>
          <cell r="BJ544" t="str">
            <v>-</v>
          </cell>
          <cell r="BK544" t="str">
            <v>-</v>
          </cell>
          <cell r="BL544" t="str">
            <v>-</v>
          </cell>
          <cell r="BM544" t="str">
            <v>Yes</v>
          </cell>
          <cell r="BN544" t="str">
            <v>Yes</v>
          </cell>
          <cell r="BO544" t="str">
            <v>Yes</v>
          </cell>
          <cell r="BP544" t="str">
            <v>ACT</v>
          </cell>
        </row>
        <row r="545">
          <cell r="B545">
            <v>10048570928</v>
          </cell>
          <cell r="D545" t="str">
            <v>-</v>
          </cell>
          <cell r="E545">
            <v>130</v>
          </cell>
          <cell r="F545" t="str">
            <v>-</v>
          </cell>
          <cell r="G545" t="str">
            <v>USDA FC GRL CKN DK MT</v>
          </cell>
          <cell r="J545" t="str">
            <v/>
          </cell>
          <cell r="Q545" t="str">
            <v>-</v>
          </cell>
          <cell r="R545" t="str">
            <v>-</v>
          </cell>
          <cell r="S545" t="str">
            <v>-</v>
          </cell>
          <cell r="T545" t="str">
            <v>-</v>
          </cell>
          <cell r="U545" t="str">
            <v>-</v>
          </cell>
          <cell r="V545" t="str">
            <v>-</v>
          </cell>
          <cell r="W545" t="str">
            <v>-</v>
          </cell>
          <cell r="X545" t="str">
            <v>-</v>
          </cell>
          <cell r="Y545" t="str">
            <v>-</v>
          </cell>
          <cell r="Z545" t="str">
            <v>-</v>
          </cell>
          <cell r="AA545" t="str">
            <v>-</v>
          </cell>
          <cell r="AB545" t="str">
            <v>-</v>
          </cell>
          <cell r="AH545" t="str">
            <v>-</v>
          </cell>
          <cell r="AI545" t="str">
            <v>-</v>
          </cell>
          <cell r="AK545" t="str">
            <v>-</v>
          </cell>
          <cell r="AL545" t="str">
            <v>-</v>
          </cell>
          <cell r="AN545" t="str">
            <v>-</v>
          </cell>
          <cell r="AQ545" t="str">
            <v>-</v>
          </cell>
          <cell r="AR545" t="str">
            <v>-</v>
          </cell>
          <cell r="AS545" t="str">
            <v>-</v>
          </cell>
          <cell r="AT545" t="str">
            <v>Yes</v>
          </cell>
          <cell r="BC545" t="str">
            <v>-</v>
          </cell>
          <cell r="BD545" t="str">
            <v>-</v>
          </cell>
          <cell r="BE545" t="str">
            <v>-</v>
          </cell>
          <cell r="BF545" t="str">
            <v/>
          </cell>
          <cell r="BG545">
            <v>0</v>
          </cell>
          <cell r="BJ545" t="str">
            <v>-</v>
          </cell>
          <cell r="BL545" t="str">
            <v>-</v>
          </cell>
          <cell r="BM545" t="str">
            <v>-</v>
          </cell>
          <cell r="BN545" t="str">
            <v>-</v>
          </cell>
          <cell r="BO545" t="str">
            <v>-</v>
          </cell>
          <cell r="BP545" t="str">
            <v>Deleted - USDA</v>
          </cell>
        </row>
        <row r="546">
          <cell r="B546">
            <v>10000044440</v>
          </cell>
          <cell r="C546" t="str">
            <v>AdvancePierre™</v>
          </cell>
          <cell r="D546" t="str">
            <v>Smart Picks™</v>
          </cell>
          <cell r="E546">
            <v>130</v>
          </cell>
          <cell r="F546" t="str">
            <v>-</v>
          </cell>
          <cell r="G546" t="str">
            <v>Harvest Breaded Turkey Pattie, 3 oz.</v>
          </cell>
          <cell r="H546" t="str">
            <v>WG</v>
          </cell>
          <cell r="I546" t="str">
            <v>-</v>
          </cell>
          <cell r="J546" t="str">
            <v/>
          </cell>
          <cell r="K546">
            <v>11.25</v>
          </cell>
          <cell r="L546">
            <v>60</v>
          </cell>
          <cell r="M546" t="str">
            <v>1 piece</v>
          </cell>
          <cell r="N546">
            <v>2</v>
          </cell>
          <cell r="O546">
            <v>1</v>
          </cell>
          <cell r="P546" t="str">
            <v>-</v>
          </cell>
          <cell r="Q546" t="str">
            <v>-</v>
          </cell>
          <cell r="R546" t="str">
            <v>-</v>
          </cell>
          <cell r="S546" t="str">
            <v>-</v>
          </cell>
          <cell r="T546" t="str">
            <v>-</v>
          </cell>
          <cell r="U546" t="str">
            <v>-</v>
          </cell>
          <cell r="V546" t="str">
            <v>-</v>
          </cell>
          <cell r="W546" t="str">
            <v>-</v>
          </cell>
          <cell r="X546" t="str">
            <v>-</v>
          </cell>
          <cell r="Y546" t="str">
            <v>-</v>
          </cell>
          <cell r="Z546" t="str">
            <v>-</v>
          </cell>
          <cell r="AA546" t="str">
            <v>-</v>
          </cell>
          <cell r="AB546" t="str">
            <v>-</v>
          </cell>
          <cell r="AC546" t="str">
            <v>-</v>
          </cell>
          <cell r="AE546" t="str">
            <v>-</v>
          </cell>
          <cell r="AF546" t="str">
            <v>-</v>
          </cell>
          <cell r="AG546" t="str">
            <v>-</v>
          </cell>
          <cell r="AH546" t="str">
            <v>-</v>
          </cell>
          <cell r="AI546" t="str">
            <v>-</v>
          </cell>
          <cell r="AK546" t="str">
            <v>-</v>
          </cell>
          <cell r="AL546" t="str">
            <v>-</v>
          </cell>
          <cell r="AM546" t="str">
            <v>CL</v>
          </cell>
          <cell r="AN546" t="str">
            <v>-</v>
          </cell>
          <cell r="AO546" t="str">
            <v>-</v>
          </cell>
          <cell r="AP546" t="str">
            <v>-</v>
          </cell>
          <cell r="AQ546" t="str">
            <v>-</v>
          </cell>
          <cell r="AR546" t="str">
            <v>-</v>
          </cell>
          <cell r="AS546" t="str">
            <v>-</v>
          </cell>
          <cell r="AT546" t="str">
            <v>No</v>
          </cell>
          <cell r="AU546" t="str">
            <v>-</v>
          </cell>
          <cell r="AV546" t="str">
            <v>Yes</v>
          </cell>
          <cell r="AW546" t="str">
            <v>-</v>
          </cell>
          <cell r="AX546" t="str">
            <v>-</v>
          </cell>
          <cell r="AY546" t="str">
            <v>Yes</v>
          </cell>
          <cell r="AZ546" t="str">
            <v>-</v>
          </cell>
          <cell r="BA546" t="str">
            <v>-</v>
          </cell>
          <cell r="BB546" t="str">
            <v>-</v>
          </cell>
          <cell r="BC546" t="str">
            <v>-</v>
          </cell>
          <cell r="BD546" t="str">
            <v>-</v>
          </cell>
          <cell r="BE546" t="str">
            <v>-</v>
          </cell>
          <cell r="BF546" t="str">
            <v/>
          </cell>
          <cell r="BG546" t="str">
            <v>Bulk</v>
          </cell>
          <cell r="BH546" t="str">
            <v>-</v>
          </cell>
          <cell r="BI546" t="str">
            <v>-</v>
          </cell>
          <cell r="BJ546" t="str">
            <v>-</v>
          </cell>
          <cell r="BK546" t="str">
            <v>-</v>
          </cell>
          <cell r="BL546" t="str">
            <v>-</v>
          </cell>
          <cell r="BM546" t="str">
            <v>-</v>
          </cell>
          <cell r="BN546" t="str">
            <v>-</v>
          </cell>
          <cell r="BO546" t="str">
            <v>-</v>
          </cell>
          <cell r="BP546" t="str">
            <v>DNB SY20-21</v>
          </cell>
        </row>
        <row r="547">
          <cell r="B547">
            <v>10000063330</v>
          </cell>
          <cell r="C547" t="str">
            <v>CLASSICS</v>
          </cell>
          <cell r="D547" t="str">
            <v>-</v>
          </cell>
          <cell r="E547">
            <v>130</v>
          </cell>
          <cell r="F547" t="str">
            <v>-</v>
          </cell>
          <cell r="G547" t="str">
            <v>Whole Grain Breaded Chicken Breast Pattie, 3 oz.</v>
          </cell>
          <cell r="H547" t="str">
            <v>WG</v>
          </cell>
          <cell r="I547" t="str">
            <v>White</v>
          </cell>
          <cell r="J547" t="str">
            <v/>
          </cell>
          <cell r="K547">
            <v>16.88</v>
          </cell>
          <cell r="L547">
            <v>90</v>
          </cell>
          <cell r="M547" t="str">
            <v>1 piece</v>
          </cell>
          <cell r="N547">
            <v>2</v>
          </cell>
          <cell r="O547">
            <v>0.75</v>
          </cell>
          <cell r="P547" t="str">
            <v>-</v>
          </cell>
          <cell r="Q547" t="str">
            <v>-</v>
          </cell>
          <cell r="R547" t="str">
            <v>-</v>
          </cell>
          <cell r="S547" t="str">
            <v>-</v>
          </cell>
          <cell r="T547" t="str">
            <v>-</v>
          </cell>
          <cell r="U547" t="str">
            <v>-</v>
          </cell>
          <cell r="V547" t="str">
            <v>-</v>
          </cell>
          <cell r="W547" t="str">
            <v>-</v>
          </cell>
          <cell r="X547" t="str">
            <v>-</v>
          </cell>
          <cell r="Y547" t="str">
            <v>-</v>
          </cell>
          <cell r="Z547" t="str">
            <v>-</v>
          </cell>
          <cell r="AA547" t="str">
            <v>-</v>
          </cell>
          <cell r="AB547" t="str">
            <v>-</v>
          </cell>
          <cell r="AC547" t="str">
            <v>-</v>
          </cell>
          <cell r="AE547" t="str">
            <v>-</v>
          </cell>
          <cell r="AF547" t="str">
            <v>-</v>
          </cell>
          <cell r="AG547" t="str">
            <v>-</v>
          </cell>
          <cell r="AH547" t="str">
            <v>-</v>
          </cell>
          <cell r="AI547" t="str">
            <v>-</v>
          </cell>
          <cell r="AK547" t="str">
            <v>-</v>
          </cell>
          <cell r="AL547" t="str">
            <v>-</v>
          </cell>
          <cell r="AM547" t="str">
            <v>CL</v>
          </cell>
          <cell r="AN547" t="str">
            <v>-</v>
          </cell>
          <cell r="AO547" t="str">
            <v>-</v>
          </cell>
          <cell r="AP547" t="str">
            <v>-</v>
          </cell>
          <cell r="AQ547" t="str">
            <v>-</v>
          </cell>
          <cell r="AR547" t="str">
            <v>-</v>
          </cell>
          <cell r="AS547" t="str">
            <v>-</v>
          </cell>
          <cell r="AT547" t="str">
            <v>Yes</v>
          </cell>
          <cell r="AU547" t="str">
            <v>-</v>
          </cell>
          <cell r="AV547" t="str">
            <v>Yes</v>
          </cell>
          <cell r="AW547" t="str">
            <v>-</v>
          </cell>
          <cell r="AX547" t="str">
            <v>-</v>
          </cell>
          <cell r="AY547" t="str">
            <v>Yes</v>
          </cell>
          <cell r="AZ547" t="str">
            <v>-</v>
          </cell>
          <cell r="BA547" t="str">
            <v>-</v>
          </cell>
          <cell r="BB547" t="str">
            <v>-</v>
          </cell>
          <cell r="BC547" t="str">
            <v>-</v>
          </cell>
          <cell r="BD547" t="str">
            <v>-</v>
          </cell>
          <cell r="BE547" t="str">
            <v>-</v>
          </cell>
          <cell r="BF547" t="str">
            <v/>
          </cell>
          <cell r="BG547" t="str">
            <v>Bulk</v>
          </cell>
          <cell r="BH547" t="str">
            <v>-</v>
          </cell>
          <cell r="BI547" t="str">
            <v>-</v>
          </cell>
          <cell r="BJ547" t="str">
            <v>-</v>
          </cell>
          <cell r="BK547" t="str">
            <v>-</v>
          </cell>
          <cell r="BL547" t="str">
            <v>-</v>
          </cell>
          <cell r="BM547" t="str">
            <v>-</v>
          </cell>
          <cell r="BN547" t="str">
            <v>-</v>
          </cell>
          <cell r="BO547" t="str">
            <v>-</v>
          </cell>
          <cell r="BP547" t="str">
            <v>DNB SY21-22</v>
          </cell>
        </row>
        <row r="548">
          <cell r="B548">
            <v>10000009929</v>
          </cell>
          <cell r="C548" t="str">
            <v>Pierre®</v>
          </cell>
          <cell r="D548" t="str">
            <v>-</v>
          </cell>
          <cell r="E548">
            <v>130</v>
          </cell>
          <cell r="F548" t="str">
            <v>-</v>
          </cell>
          <cell r="G548" t="str">
            <v>Flame Broiled Chicken Breast Pattie with Teriyaki Sauce, 3.0 oz.</v>
          </cell>
          <cell r="H548" t="str">
            <v>-</v>
          </cell>
          <cell r="I548" t="str">
            <v>White</v>
          </cell>
          <cell r="J548" t="str">
            <v/>
          </cell>
          <cell r="K548">
            <v>16.88</v>
          </cell>
          <cell r="L548">
            <v>90</v>
          </cell>
          <cell r="M548" t="str">
            <v>1 piece</v>
          </cell>
          <cell r="N548">
            <v>2</v>
          </cell>
          <cell r="O548" t="str">
            <v>-</v>
          </cell>
          <cell r="P548" t="str">
            <v>-</v>
          </cell>
          <cell r="Q548" t="str">
            <v>-</v>
          </cell>
          <cell r="R548" t="str">
            <v>-</v>
          </cell>
          <cell r="S548" t="str">
            <v>-</v>
          </cell>
          <cell r="T548" t="str">
            <v>-</v>
          </cell>
          <cell r="U548" t="str">
            <v>-</v>
          </cell>
          <cell r="V548" t="str">
            <v>-</v>
          </cell>
          <cell r="W548" t="str">
            <v>-</v>
          </cell>
          <cell r="X548" t="str">
            <v>-</v>
          </cell>
          <cell r="Y548" t="str">
            <v>-</v>
          </cell>
          <cell r="Z548" t="str">
            <v>-</v>
          </cell>
          <cell r="AA548" t="str">
            <v>-</v>
          </cell>
          <cell r="AB548" t="str">
            <v>-</v>
          </cell>
          <cell r="AC548" t="str">
            <v>-</v>
          </cell>
          <cell r="AE548" t="str">
            <v>-</v>
          </cell>
          <cell r="AF548" t="str">
            <v>-</v>
          </cell>
          <cell r="AG548" t="str">
            <v>-</v>
          </cell>
          <cell r="AH548" t="str">
            <v>-</v>
          </cell>
          <cell r="AI548" t="str">
            <v>-</v>
          </cell>
          <cell r="AK548" t="str">
            <v>-</v>
          </cell>
          <cell r="AL548" t="str">
            <v>-</v>
          </cell>
          <cell r="AM548" t="str">
            <v>CL</v>
          </cell>
          <cell r="AN548" t="str">
            <v>-</v>
          </cell>
          <cell r="AO548" t="str">
            <v>-</v>
          </cell>
          <cell r="AP548" t="str">
            <v>-</v>
          </cell>
          <cell r="AQ548" t="str">
            <v>-</v>
          </cell>
          <cell r="AR548" t="str">
            <v>-</v>
          </cell>
          <cell r="AS548" t="str">
            <v>-</v>
          </cell>
          <cell r="AT548" t="str">
            <v>Yes</v>
          </cell>
          <cell r="AU548" t="str">
            <v>-</v>
          </cell>
          <cell r="AV548" t="str">
            <v>Yes</v>
          </cell>
          <cell r="AW548" t="str">
            <v>-</v>
          </cell>
          <cell r="AX548" t="str">
            <v>-</v>
          </cell>
          <cell r="AY548" t="str">
            <v>Yes</v>
          </cell>
          <cell r="AZ548" t="str">
            <v>-</v>
          </cell>
          <cell r="BA548" t="str">
            <v>-</v>
          </cell>
          <cell r="BB548" t="str">
            <v>-</v>
          </cell>
          <cell r="BC548" t="str">
            <v>-</v>
          </cell>
          <cell r="BD548" t="str">
            <v>-</v>
          </cell>
          <cell r="BE548" t="str">
            <v>-</v>
          </cell>
          <cell r="BF548" t="str">
            <v/>
          </cell>
          <cell r="BG548" t="str">
            <v>Bulk</v>
          </cell>
          <cell r="BH548" t="str">
            <v>-</v>
          </cell>
          <cell r="BI548" t="str">
            <v>-</v>
          </cell>
          <cell r="BJ548" t="str">
            <v>-</v>
          </cell>
          <cell r="BK548" t="str">
            <v>-</v>
          </cell>
          <cell r="BL548" t="str">
            <v>-</v>
          </cell>
          <cell r="BM548" t="str">
            <v>-</v>
          </cell>
          <cell r="BN548" t="str">
            <v>-</v>
          </cell>
          <cell r="BO548" t="str">
            <v>-</v>
          </cell>
          <cell r="BP548" t="str">
            <v>DNB SY20-21</v>
          </cell>
        </row>
        <row r="549">
          <cell r="B549">
            <v>10000029210</v>
          </cell>
          <cell r="C549" t="str">
            <v>AdvancePierre™</v>
          </cell>
          <cell r="D549" t="str">
            <v>-</v>
          </cell>
          <cell r="E549">
            <v>130</v>
          </cell>
          <cell r="F549" t="str">
            <v>-</v>
          </cell>
          <cell r="G549" t="str">
            <v>Pork Sausage Link, 1.6 oz.</v>
          </cell>
          <cell r="H549" t="str">
            <v>-</v>
          </cell>
          <cell r="I549" t="str">
            <v>-</v>
          </cell>
          <cell r="J549" t="str">
            <v/>
          </cell>
          <cell r="K549">
            <v>10</v>
          </cell>
          <cell r="L549">
            <v>100</v>
          </cell>
          <cell r="M549" t="str">
            <v>2 pieces</v>
          </cell>
          <cell r="N549">
            <v>0.75</v>
          </cell>
          <cell r="O549" t="str">
            <v>-</v>
          </cell>
          <cell r="P549" t="str">
            <v>-</v>
          </cell>
          <cell r="Q549" t="str">
            <v>-</v>
          </cell>
          <cell r="R549" t="str">
            <v>-</v>
          </cell>
          <cell r="S549" t="str">
            <v>-</v>
          </cell>
          <cell r="T549" t="str">
            <v>-</v>
          </cell>
          <cell r="U549" t="str">
            <v>-</v>
          </cell>
          <cell r="V549" t="str">
            <v>-</v>
          </cell>
          <cell r="W549" t="str">
            <v>-</v>
          </cell>
          <cell r="X549" t="str">
            <v>-</v>
          </cell>
          <cell r="Y549" t="str">
            <v>-</v>
          </cell>
          <cell r="Z549" t="str">
            <v>-</v>
          </cell>
          <cell r="AA549" t="str">
            <v>-</v>
          </cell>
          <cell r="AB549" t="str">
            <v>-</v>
          </cell>
          <cell r="AC549" t="str">
            <v>-</v>
          </cell>
          <cell r="AE549" t="str">
            <v>-</v>
          </cell>
          <cell r="AF549" t="str">
            <v>-</v>
          </cell>
          <cell r="AG549" t="str">
            <v>-</v>
          </cell>
          <cell r="AH549" t="str">
            <v>-</v>
          </cell>
          <cell r="AI549" t="str">
            <v>-</v>
          </cell>
          <cell r="AK549" t="str">
            <v>-</v>
          </cell>
          <cell r="AL549" t="str">
            <v>-</v>
          </cell>
          <cell r="AM549" t="str">
            <v>CL</v>
          </cell>
          <cell r="AN549" t="str">
            <v>-</v>
          </cell>
          <cell r="AO549" t="str">
            <v>-</v>
          </cell>
          <cell r="AP549" t="str">
            <v>-</v>
          </cell>
          <cell r="AQ549" t="str">
            <v>-</v>
          </cell>
          <cell r="AR549" t="str">
            <v>-</v>
          </cell>
          <cell r="AS549" t="str">
            <v>-</v>
          </cell>
          <cell r="AT549" t="str">
            <v>No</v>
          </cell>
          <cell r="AU549" t="str">
            <v>-</v>
          </cell>
          <cell r="AV549" t="str">
            <v>-</v>
          </cell>
          <cell r="AW549" t="str">
            <v>-</v>
          </cell>
          <cell r="AX549" t="str">
            <v>-</v>
          </cell>
          <cell r="AY549" t="str">
            <v>-</v>
          </cell>
          <cell r="AZ549" t="str">
            <v>-</v>
          </cell>
          <cell r="BA549" t="str">
            <v>-</v>
          </cell>
          <cell r="BB549" t="str">
            <v>-</v>
          </cell>
          <cell r="BC549" t="str">
            <v>-</v>
          </cell>
          <cell r="BD549" t="str">
            <v>-</v>
          </cell>
          <cell r="BE549" t="str">
            <v>-</v>
          </cell>
          <cell r="BF549" t="str">
            <v/>
          </cell>
          <cell r="BG549" t="str">
            <v>Bulk</v>
          </cell>
          <cell r="BH549" t="str">
            <v>-</v>
          </cell>
          <cell r="BI549" t="str">
            <v>-</v>
          </cell>
          <cell r="BJ549" t="str">
            <v>-</v>
          </cell>
          <cell r="BK549" t="str">
            <v>-</v>
          </cell>
          <cell r="BL549" t="str">
            <v>-</v>
          </cell>
          <cell r="BM549" t="str">
            <v>-</v>
          </cell>
          <cell r="BN549" t="str">
            <v>-</v>
          </cell>
          <cell r="BO549" t="str">
            <v>-</v>
          </cell>
          <cell r="BP549" t="str">
            <v>DNB SY19-20</v>
          </cell>
        </row>
        <row r="550">
          <cell r="B550">
            <v>10000004256</v>
          </cell>
          <cell r="C550" t="str">
            <v>AdvancePierre™</v>
          </cell>
          <cell r="D550" t="str">
            <v>-</v>
          </cell>
          <cell r="E550">
            <v>130</v>
          </cell>
          <cell r="F550" t="str">
            <v>-</v>
          </cell>
          <cell r="G550" t="str">
            <v>Beef Crumbles, 2.03 oz.</v>
          </cell>
          <cell r="H550" t="str">
            <v>-</v>
          </cell>
          <cell r="I550" t="str">
            <v>-</v>
          </cell>
          <cell r="J550" t="str">
            <v/>
          </cell>
          <cell r="K550">
            <v>30</v>
          </cell>
          <cell r="L550">
            <v>236</v>
          </cell>
          <cell r="M550" t="str">
            <v>2.03 oz.</v>
          </cell>
          <cell r="N550">
            <v>2</v>
          </cell>
          <cell r="O550" t="str">
            <v>-</v>
          </cell>
          <cell r="P550" t="str">
            <v>-</v>
          </cell>
          <cell r="Q550" t="str">
            <v>-</v>
          </cell>
          <cell r="R550" t="str">
            <v>-</v>
          </cell>
          <cell r="S550" t="str">
            <v>-</v>
          </cell>
          <cell r="T550" t="str">
            <v>-</v>
          </cell>
          <cell r="U550" t="str">
            <v>-</v>
          </cell>
          <cell r="V550" t="str">
            <v>-</v>
          </cell>
          <cell r="W550" t="str">
            <v>-</v>
          </cell>
          <cell r="X550" t="str">
            <v>-</v>
          </cell>
          <cell r="Y550" t="str">
            <v>-</v>
          </cell>
          <cell r="Z550" t="str">
            <v>-</v>
          </cell>
          <cell r="AA550" t="str">
            <v>-</v>
          </cell>
          <cell r="AB550" t="str">
            <v>-</v>
          </cell>
          <cell r="AC550" t="str">
            <v>-</v>
          </cell>
          <cell r="AE550" t="str">
            <v>-</v>
          </cell>
          <cell r="AF550" t="str">
            <v>-</v>
          </cell>
          <cell r="AG550" t="str">
            <v>-</v>
          </cell>
          <cell r="AH550" t="str">
            <v>-</v>
          </cell>
          <cell r="AI550" t="str">
            <v>-</v>
          </cell>
          <cell r="AK550" t="str">
            <v>-</v>
          </cell>
          <cell r="AL550" t="str">
            <v>-</v>
          </cell>
          <cell r="AM550" t="str">
            <v>CL</v>
          </cell>
          <cell r="AN550" t="str">
            <v>-</v>
          </cell>
          <cell r="AO550" t="str">
            <v>-</v>
          </cell>
          <cell r="AP550" t="str">
            <v>-</v>
          </cell>
          <cell r="AQ550" t="str">
            <v>-</v>
          </cell>
          <cell r="AR550" t="str">
            <v>-</v>
          </cell>
          <cell r="AS550" t="str">
            <v>-</v>
          </cell>
          <cell r="AT550" t="str">
            <v>No</v>
          </cell>
          <cell r="AU550" t="str">
            <v>-</v>
          </cell>
          <cell r="AV550" t="str">
            <v>-</v>
          </cell>
          <cell r="AW550" t="str">
            <v>-</v>
          </cell>
          <cell r="AX550" t="str">
            <v>-</v>
          </cell>
          <cell r="AY550" t="str">
            <v>-</v>
          </cell>
          <cell r="AZ550" t="str">
            <v>-</v>
          </cell>
          <cell r="BA550" t="str">
            <v>-</v>
          </cell>
          <cell r="BB550" t="str">
            <v>-</v>
          </cell>
          <cell r="BC550" t="str">
            <v>-</v>
          </cell>
          <cell r="BD550" t="str">
            <v>-</v>
          </cell>
          <cell r="BE550" t="str">
            <v>-</v>
          </cell>
          <cell r="BF550" t="str">
            <v/>
          </cell>
          <cell r="BG550" t="str">
            <v>Bulk</v>
          </cell>
          <cell r="BH550" t="str">
            <v>-</v>
          </cell>
          <cell r="BI550" t="str">
            <v>-</v>
          </cell>
          <cell r="BJ550" t="str">
            <v>-</v>
          </cell>
          <cell r="BK550" t="str">
            <v>-</v>
          </cell>
          <cell r="BL550" t="str">
            <v>-</v>
          </cell>
          <cell r="BM550" t="str">
            <v>-</v>
          </cell>
          <cell r="BN550" t="str">
            <v>-</v>
          </cell>
          <cell r="BO550" t="str">
            <v>-</v>
          </cell>
          <cell r="BP550" t="str">
            <v>DNB SY20-21</v>
          </cell>
        </row>
        <row r="551">
          <cell r="B551">
            <v>10000044063</v>
          </cell>
          <cell r="C551" t="str">
            <v>AdvancePierre™</v>
          </cell>
          <cell r="D551" t="str">
            <v>-</v>
          </cell>
          <cell r="E551">
            <v>130</v>
          </cell>
          <cell r="F551" t="str">
            <v>-</v>
          </cell>
          <cell r="G551" t="str">
            <v>Turkey Crumbles, 2.16 oz.</v>
          </cell>
          <cell r="H551" t="str">
            <v>-</v>
          </cell>
          <cell r="I551" t="str">
            <v>-</v>
          </cell>
          <cell r="J551" t="str">
            <v/>
          </cell>
          <cell r="K551">
            <v>30</v>
          </cell>
          <cell r="L551">
            <v>222</v>
          </cell>
          <cell r="M551" t="str">
            <v>2.16 oz.</v>
          </cell>
          <cell r="N551">
            <v>2</v>
          </cell>
          <cell r="O551" t="str">
            <v>-</v>
          </cell>
          <cell r="P551" t="str">
            <v>-</v>
          </cell>
          <cell r="Q551" t="str">
            <v>-</v>
          </cell>
          <cell r="R551" t="str">
            <v>-</v>
          </cell>
          <cell r="S551" t="str">
            <v>-</v>
          </cell>
          <cell r="T551" t="str">
            <v>-</v>
          </cell>
          <cell r="U551" t="str">
            <v>-</v>
          </cell>
          <cell r="V551" t="str">
            <v>-</v>
          </cell>
          <cell r="W551" t="str">
            <v>-</v>
          </cell>
          <cell r="X551" t="str">
            <v>-</v>
          </cell>
          <cell r="Y551" t="str">
            <v>-</v>
          </cell>
          <cell r="Z551" t="str">
            <v>-</v>
          </cell>
          <cell r="AA551" t="str">
            <v>-</v>
          </cell>
          <cell r="AB551" t="str">
            <v>-</v>
          </cell>
          <cell r="AC551" t="str">
            <v>-</v>
          </cell>
          <cell r="AE551" t="str">
            <v>-</v>
          </cell>
          <cell r="AF551" t="str">
            <v>-</v>
          </cell>
          <cell r="AG551" t="str">
            <v>-</v>
          </cell>
          <cell r="AH551" t="str">
            <v>-</v>
          </cell>
          <cell r="AI551" t="str">
            <v>-</v>
          </cell>
          <cell r="AK551" t="str">
            <v>-</v>
          </cell>
          <cell r="AL551" t="str">
            <v>-</v>
          </cell>
          <cell r="AM551" t="str">
            <v>CL</v>
          </cell>
          <cell r="AN551" t="str">
            <v>-</v>
          </cell>
          <cell r="AO551" t="str">
            <v>-</v>
          </cell>
          <cell r="AP551" t="str">
            <v>-</v>
          </cell>
          <cell r="AQ551" t="str">
            <v>-</v>
          </cell>
          <cell r="AR551" t="str">
            <v>-</v>
          </cell>
          <cell r="AS551" t="str">
            <v>-</v>
          </cell>
          <cell r="AT551" t="str">
            <v>No</v>
          </cell>
          <cell r="AU551" t="str">
            <v>-</v>
          </cell>
          <cell r="AV551" t="str">
            <v>Yes</v>
          </cell>
          <cell r="AW551" t="str">
            <v>-</v>
          </cell>
          <cell r="AX551" t="str">
            <v>-</v>
          </cell>
          <cell r="AY551" t="str">
            <v>-</v>
          </cell>
          <cell r="AZ551" t="str">
            <v>-</v>
          </cell>
          <cell r="BA551" t="str">
            <v>-</v>
          </cell>
          <cell r="BB551" t="str">
            <v>-</v>
          </cell>
          <cell r="BC551" t="str">
            <v>-</v>
          </cell>
          <cell r="BD551" t="str">
            <v>-</v>
          </cell>
          <cell r="BE551" t="str">
            <v>-</v>
          </cell>
          <cell r="BF551" t="str">
            <v/>
          </cell>
          <cell r="BG551" t="str">
            <v>Bulk</v>
          </cell>
          <cell r="BH551" t="str">
            <v>-</v>
          </cell>
          <cell r="BI551" t="str">
            <v>-</v>
          </cell>
          <cell r="BJ551" t="str">
            <v>-</v>
          </cell>
          <cell r="BK551" t="str">
            <v>-</v>
          </cell>
          <cell r="BL551" t="str">
            <v>-</v>
          </cell>
          <cell r="BM551" t="str">
            <v>-</v>
          </cell>
          <cell r="BN551" t="str">
            <v>-</v>
          </cell>
          <cell r="BO551" t="str">
            <v>-</v>
          </cell>
          <cell r="BP551" t="str">
            <v>DNB SY20-21</v>
          </cell>
        </row>
        <row r="552">
          <cell r="B552">
            <v>10000049324</v>
          </cell>
          <cell r="C552" t="str">
            <v>AdvancePierre™</v>
          </cell>
          <cell r="D552" t="str">
            <v>-</v>
          </cell>
          <cell r="E552" t="str">
            <v>-</v>
          </cell>
          <cell r="F552" t="str">
            <v>-</v>
          </cell>
          <cell r="G552" t="str">
            <v>Turkey Sausage Pattie, 1.15 oz.</v>
          </cell>
          <cell r="H552" t="str">
            <v>-</v>
          </cell>
          <cell r="I552" t="str">
            <v>-</v>
          </cell>
          <cell r="J552" t="str">
            <v/>
          </cell>
          <cell r="K552">
            <v>30.19</v>
          </cell>
          <cell r="L552">
            <v>420</v>
          </cell>
          <cell r="M552" t="str">
            <v>1 piece</v>
          </cell>
          <cell r="N552">
            <v>1</v>
          </cell>
          <cell r="O552" t="str">
            <v>-</v>
          </cell>
          <cell r="P552" t="str">
            <v>-</v>
          </cell>
          <cell r="Q552" t="str">
            <v>-</v>
          </cell>
          <cell r="R552" t="str">
            <v>-</v>
          </cell>
          <cell r="S552" t="str">
            <v>-</v>
          </cell>
          <cell r="T552" t="str">
            <v>-</v>
          </cell>
          <cell r="U552" t="str">
            <v>-</v>
          </cell>
          <cell r="V552" t="str">
            <v>-</v>
          </cell>
          <cell r="W552" t="str">
            <v>-</v>
          </cell>
          <cell r="X552" t="str">
            <v>-</v>
          </cell>
          <cell r="Y552" t="str">
            <v>-</v>
          </cell>
          <cell r="Z552" t="str">
            <v>-</v>
          </cell>
          <cell r="AA552" t="str">
            <v>-</v>
          </cell>
          <cell r="AB552" t="str">
            <v>-</v>
          </cell>
          <cell r="AC552" t="str">
            <v>-</v>
          </cell>
          <cell r="AE552" t="str">
            <v>-</v>
          </cell>
          <cell r="AF552" t="str">
            <v>-</v>
          </cell>
          <cell r="AG552" t="str">
            <v>-</v>
          </cell>
          <cell r="AH552" t="str">
            <v>-</v>
          </cell>
          <cell r="AI552" t="str">
            <v>-</v>
          </cell>
          <cell r="AK552" t="str">
            <v>-</v>
          </cell>
          <cell r="AL552" t="str">
            <v>-</v>
          </cell>
          <cell r="AM552" t="str">
            <v>CL</v>
          </cell>
          <cell r="AN552" t="str">
            <v>-</v>
          </cell>
          <cell r="AO552" t="str">
            <v>-</v>
          </cell>
          <cell r="AP552" t="str">
            <v>-</v>
          </cell>
          <cell r="AQ552" t="str">
            <v>-</v>
          </cell>
          <cell r="AR552" t="str">
            <v>-</v>
          </cell>
          <cell r="AS552" t="str">
            <v>-</v>
          </cell>
          <cell r="AT552" t="str">
            <v>No</v>
          </cell>
          <cell r="AU552" t="str">
            <v>-</v>
          </cell>
          <cell r="AV552" t="str">
            <v>-</v>
          </cell>
          <cell r="AW552" t="str">
            <v>-</v>
          </cell>
          <cell r="AX552" t="str">
            <v>-</v>
          </cell>
          <cell r="AY552" t="str">
            <v>-</v>
          </cell>
          <cell r="AZ552" t="str">
            <v>-</v>
          </cell>
          <cell r="BA552" t="str">
            <v>-</v>
          </cell>
          <cell r="BB552" t="str">
            <v>-</v>
          </cell>
          <cell r="BC552" t="str">
            <v>-</v>
          </cell>
          <cell r="BD552" t="str">
            <v>-</v>
          </cell>
          <cell r="BE552" t="str">
            <v>-</v>
          </cell>
          <cell r="BF552" t="str">
            <v/>
          </cell>
          <cell r="BG552" t="str">
            <v>Bulk</v>
          </cell>
          <cell r="BH552" t="str">
            <v>-</v>
          </cell>
          <cell r="BI552" t="str">
            <v>-</v>
          </cell>
          <cell r="BJ552" t="str">
            <v>-</v>
          </cell>
          <cell r="BK552" t="str">
            <v>-</v>
          </cell>
          <cell r="BL552" t="str">
            <v>-</v>
          </cell>
          <cell r="BM552" t="str">
            <v>-</v>
          </cell>
          <cell r="BN552" t="str">
            <v>-</v>
          </cell>
          <cell r="BO552" t="str">
            <v>-</v>
          </cell>
          <cell r="BP552" t="str">
            <v>DNB SY20-21</v>
          </cell>
        </row>
        <row r="553">
          <cell r="B553">
            <v>10000019358</v>
          </cell>
          <cell r="C553" t="str">
            <v>AdvancePierre™</v>
          </cell>
          <cell r="D553" t="str">
            <v>-</v>
          </cell>
          <cell r="E553" t="str">
            <v>-</v>
          </cell>
          <cell r="F553" t="str">
            <v>-</v>
          </cell>
          <cell r="G553" t="str">
            <v>Beef Sausage Pattie, 1.2 oz.</v>
          </cell>
          <cell r="H553" t="str">
            <v>-</v>
          </cell>
          <cell r="I553" t="str">
            <v>-</v>
          </cell>
          <cell r="J553" t="str">
            <v/>
          </cell>
          <cell r="K553">
            <v>18.75</v>
          </cell>
          <cell r="L553">
            <v>250</v>
          </cell>
          <cell r="M553" t="str">
            <v>1 piece</v>
          </cell>
          <cell r="N553">
            <v>1</v>
          </cell>
          <cell r="O553" t="str">
            <v>-</v>
          </cell>
          <cell r="P553" t="str">
            <v>-</v>
          </cell>
          <cell r="Q553" t="str">
            <v>-</v>
          </cell>
          <cell r="R553" t="str">
            <v>-</v>
          </cell>
          <cell r="S553" t="str">
            <v>-</v>
          </cell>
          <cell r="T553" t="str">
            <v>-</v>
          </cell>
          <cell r="U553" t="str">
            <v>-</v>
          </cell>
          <cell r="V553" t="str">
            <v>-</v>
          </cell>
          <cell r="W553" t="str">
            <v>-</v>
          </cell>
          <cell r="X553" t="str">
            <v>-</v>
          </cell>
          <cell r="Y553" t="str">
            <v>-</v>
          </cell>
          <cell r="Z553" t="str">
            <v>-</v>
          </cell>
          <cell r="AA553" t="str">
            <v>-</v>
          </cell>
          <cell r="AB553" t="str">
            <v>-</v>
          </cell>
          <cell r="AC553" t="str">
            <v>-</v>
          </cell>
          <cell r="AE553" t="str">
            <v>-</v>
          </cell>
          <cell r="AF553" t="str">
            <v>-</v>
          </cell>
          <cell r="AG553" t="str">
            <v>-</v>
          </cell>
          <cell r="AH553" t="str">
            <v>-</v>
          </cell>
          <cell r="AI553" t="str">
            <v>-</v>
          </cell>
          <cell r="AK553" t="str">
            <v>-</v>
          </cell>
          <cell r="AL553" t="str">
            <v>-</v>
          </cell>
          <cell r="AM553" t="str">
            <v>CL</v>
          </cell>
          <cell r="AN553" t="str">
            <v>-</v>
          </cell>
          <cell r="AO553" t="str">
            <v>-</v>
          </cell>
          <cell r="AP553" t="str">
            <v>-</v>
          </cell>
          <cell r="AQ553" t="str">
            <v>-</v>
          </cell>
          <cell r="AR553" t="str">
            <v>-</v>
          </cell>
          <cell r="AS553" t="str">
            <v>-</v>
          </cell>
          <cell r="AT553" t="str">
            <v>No</v>
          </cell>
          <cell r="AU553" t="str">
            <v>-</v>
          </cell>
          <cell r="AV553" t="str">
            <v>-</v>
          </cell>
          <cell r="AW553" t="str">
            <v>-</v>
          </cell>
          <cell r="AX553" t="str">
            <v>-</v>
          </cell>
          <cell r="AY553" t="str">
            <v>-</v>
          </cell>
          <cell r="AZ553" t="str">
            <v>-</v>
          </cell>
          <cell r="BA553" t="str">
            <v>-</v>
          </cell>
          <cell r="BB553" t="str">
            <v>-</v>
          </cell>
          <cell r="BC553" t="str">
            <v>-</v>
          </cell>
          <cell r="BD553" t="str">
            <v>-</v>
          </cell>
          <cell r="BE553" t="str">
            <v>-</v>
          </cell>
          <cell r="BF553" t="str">
            <v/>
          </cell>
          <cell r="BG553" t="str">
            <v>Bulk</v>
          </cell>
          <cell r="BH553" t="str">
            <v>-</v>
          </cell>
          <cell r="BI553" t="str">
            <v>-</v>
          </cell>
          <cell r="BJ553" t="str">
            <v>-</v>
          </cell>
          <cell r="BK553" t="str">
            <v>-</v>
          </cell>
          <cell r="BL553" t="str">
            <v>-</v>
          </cell>
          <cell r="BM553" t="str">
            <v>-</v>
          </cell>
          <cell r="BN553" t="str">
            <v>-</v>
          </cell>
          <cell r="BO553" t="str">
            <v>-</v>
          </cell>
          <cell r="BP553" t="str">
            <v>DNB SY19-20</v>
          </cell>
        </row>
        <row r="554">
          <cell r="B554">
            <v>10000014501</v>
          </cell>
          <cell r="C554" t="str">
            <v>AdvancePierre™</v>
          </cell>
          <cell r="D554" t="str">
            <v>Smart Picks™</v>
          </cell>
          <cell r="E554">
            <v>130</v>
          </cell>
          <cell r="F554" t="str">
            <v>-</v>
          </cell>
          <cell r="G554" t="str">
            <v>Beef Meatballs, 0.5 oz.</v>
          </cell>
          <cell r="H554" t="str">
            <v>-</v>
          </cell>
          <cell r="I554" t="str">
            <v>-</v>
          </cell>
          <cell r="J554" t="str">
            <v/>
          </cell>
          <cell r="K554">
            <v>30</v>
          </cell>
          <cell r="L554">
            <v>192</v>
          </cell>
          <cell r="M554" t="str">
            <v>5 pieces</v>
          </cell>
          <cell r="N554">
            <v>2</v>
          </cell>
          <cell r="O554" t="str">
            <v>-</v>
          </cell>
          <cell r="P554" t="str">
            <v>-</v>
          </cell>
          <cell r="Q554" t="str">
            <v>-</v>
          </cell>
          <cell r="R554" t="str">
            <v>-</v>
          </cell>
          <cell r="S554" t="str">
            <v>-</v>
          </cell>
          <cell r="T554" t="str">
            <v>-</v>
          </cell>
          <cell r="U554" t="str">
            <v>-</v>
          </cell>
          <cell r="V554" t="str">
            <v>-</v>
          </cell>
          <cell r="W554" t="str">
            <v>-</v>
          </cell>
          <cell r="X554" t="str">
            <v>-</v>
          </cell>
          <cell r="Y554" t="str">
            <v>-</v>
          </cell>
          <cell r="Z554" t="str">
            <v>-</v>
          </cell>
          <cell r="AA554" t="str">
            <v>-</v>
          </cell>
          <cell r="AB554" t="str">
            <v>-</v>
          </cell>
          <cell r="AC554" t="str">
            <v>-</v>
          </cell>
          <cell r="AE554" t="str">
            <v>-</v>
          </cell>
          <cell r="AF554" t="str">
            <v>-</v>
          </cell>
          <cell r="AG554" t="str">
            <v>-</v>
          </cell>
          <cell r="AH554" t="str">
            <v>-</v>
          </cell>
          <cell r="AI554" t="str">
            <v>-</v>
          </cell>
          <cell r="AK554" t="str">
            <v>-</v>
          </cell>
          <cell r="AL554" t="str">
            <v>-</v>
          </cell>
          <cell r="AM554" t="str">
            <v>CY</v>
          </cell>
          <cell r="AN554" t="str">
            <v>-</v>
          </cell>
          <cell r="AO554" t="str">
            <v>-</v>
          </cell>
          <cell r="AP554" t="str">
            <v>-</v>
          </cell>
          <cell r="AQ554" t="str">
            <v>-</v>
          </cell>
          <cell r="AR554" t="str">
            <v>-</v>
          </cell>
          <cell r="AS554" t="str">
            <v>-</v>
          </cell>
          <cell r="AT554" t="str">
            <v>Yes</v>
          </cell>
          <cell r="AU554" t="str">
            <v>-</v>
          </cell>
          <cell r="AV554" t="str">
            <v>Yes</v>
          </cell>
          <cell r="AW554" t="str">
            <v>-</v>
          </cell>
          <cell r="AX554" t="str">
            <v>Yes</v>
          </cell>
          <cell r="AY554" t="str">
            <v>Yes</v>
          </cell>
          <cell r="AZ554" t="str">
            <v>-</v>
          </cell>
          <cell r="BA554" t="str">
            <v>-</v>
          </cell>
          <cell r="BB554" t="str">
            <v>-</v>
          </cell>
          <cell r="BC554" t="str">
            <v>-</v>
          </cell>
          <cell r="BD554" t="str">
            <v>-</v>
          </cell>
          <cell r="BE554" t="str">
            <v>-</v>
          </cell>
          <cell r="BF554" t="str">
            <v/>
          </cell>
          <cell r="BG554" t="str">
            <v>Bulk</v>
          </cell>
          <cell r="BH554" t="str">
            <v>-</v>
          </cell>
          <cell r="BI554" t="str">
            <v>-</v>
          </cell>
          <cell r="BJ554" t="str">
            <v>-</v>
          </cell>
          <cell r="BK554" t="str">
            <v>-</v>
          </cell>
          <cell r="BL554" t="str">
            <v>-</v>
          </cell>
          <cell r="BM554" t="str">
            <v>-</v>
          </cell>
          <cell r="BN554" t="str">
            <v>-</v>
          </cell>
          <cell r="BO554" t="str">
            <v>-</v>
          </cell>
          <cell r="BP554" t="str">
            <v>DNB SY21-22</v>
          </cell>
        </row>
        <row r="555">
          <cell r="B555">
            <v>10000031730</v>
          </cell>
          <cell r="C555" t="str">
            <v>AdvancePierre™</v>
          </cell>
          <cell r="D555" t="str">
            <v>-</v>
          </cell>
          <cell r="E555">
            <v>130</v>
          </cell>
          <cell r="F555" t="str">
            <v>-</v>
          </cell>
          <cell r="G555" t="str">
            <v>Deluxe Beef Meatballs , 0.5 oz.</v>
          </cell>
          <cell r="H555" t="str">
            <v>-</v>
          </cell>
          <cell r="I555" t="str">
            <v>-</v>
          </cell>
          <cell r="J555" t="str">
            <v/>
          </cell>
          <cell r="K555">
            <v>30</v>
          </cell>
          <cell r="L555">
            <v>192</v>
          </cell>
          <cell r="M555" t="str">
            <v>5 pieces</v>
          </cell>
          <cell r="N555">
            <v>2</v>
          </cell>
          <cell r="O555" t="str">
            <v>-</v>
          </cell>
          <cell r="P555" t="str">
            <v>-</v>
          </cell>
          <cell r="Q555" t="str">
            <v>-</v>
          </cell>
          <cell r="R555" t="str">
            <v>-</v>
          </cell>
          <cell r="S555" t="str">
            <v>-</v>
          </cell>
          <cell r="T555" t="str">
            <v>-</v>
          </cell>
          <cell r="U555" t="str">
            <v>-</v>
          </cell>
          <cell r="V555" t="str">
            <v>-</v>
          </cell>
          <cell r="W555" t="str">
            <v>-</v>
          </cell>
          <cell r="X555" t="str">
            <v>-</v>
          </cell>
          <cell r="Y555" t="str">
            <v>-</v>
          </cell>
          <cell r="Z555" t="str">
            <v>-</v>
          </cell>
          <cell r="AA555" t="str">
            <v>-</v>
          </cell>
          <cell r="AB555" t="str">
            <v>-</v>
          </cell>
          <cell r="AC555" t="str">
            <v>-</v>
          </cell>
          <cell r="AE555" t="str">
            <v>CSC</v>
          </cell>
          <cell r="AF555" t="str">
            <v>-</v>
          </cell>
          <cell r="AG555" t="str">
            <v>-</v>
          </cell>
          <cell r="AH555" t="str">
            <v>-</v>
          </cell>
          <cell r="AI555" t="str">
            <v>-</v>
          </cell>
          <cell r="AK555" t="str">
            <v>-</v>
          </cell>
          <cell r="AL555" t="str">
            <v>-</v>
          </cell>
          <cell r="AM555" t="str">
            <v>CL</v>
          </cell>
          <cell r="AN555" t="str">
            <v>-</v>
          </cell>
          <cell r="AO555" t="str">
            <v>-</v>
          </cell>
          <cell r="AP555" t="str">
            <v>-</v>
          </cell>
          <cell r="AQ555" t="str">
            <v>-</v>
          </cell>
          <cell r="AR555" t="str">
            <v>-</v>
          </cell>
          <cell r="AS555" t="str">
            <v>-</v>
          </cell>
          <cell r="AT555" t="str">
            <v>No</v>
          </cell>
          <cell r="AU555" t="str">
            <v>-</v>
          </cell>
          <cell r="AV555" t="str">
            <v>-</v>
          </cell>
          <cell r="AW555" t="str">
            <v>-</v>
          </cell>
          <cell r="AX555" t="str">
            <v>Yes</v>
          </cell>
          <cell r="AY555" t="str">
            <v>Yes</v>
          </cell>
          <cell r="AZ555" t="str">
            <v>-</v>
          </cell>
          <cell r="BA555" t="str">
            <v>-</v>
          </cell>
          <cell r="BB555" t="str">
            <v>-</v>
          </cell>
          <cell r="BC555" t="str">
            <v>-</v>
          </cell>
          <cell r="BD555" t="str">
            <v>-</v>
          </cell>
          <cell r="BE555" t="str">
            <v>-</v>
          </cell>
          <cell r="BF555" t="str">
            <v/>
          </cell>
          <cell r="BG555" t="str">
            <v>Bulk</v>
          </cell>
          <cell r="BH555" t="str">
            <v>-</v>
          </cell>
          <cell r="BI555" t="str">
            <v>-</v>
          </cell>
          <cell r="BJ555" t="str">
            <v>-</v>
          </cell>
          <cell r="BK555" t="str">
            <v>-</v>
          </cell>
          <cell r="BL555" t="str">
            <v>-</v>
          </cell>
          <cell r="BM555" t="str">
            <v>-</v>
          </cell>
          <cell r="BN555" t="str">
            <v>-</v>
          </cell>
          <cell r="BO555" t="str">
            <v>-</v>
          </cell>
          <cell r="BP555" t="str">
            <v>DNB SY21-22</v>
          </cell>
        </row>
        <row r="556">
          <cell r="B556">
            <v>10000056215</v>
          </cell>
          <cell r="C556" t="str">
            <v>AdvancePierre™</v>
          </cell>
          <cell r="D556" t="str">
            <v>-</v>
          </cell>
          <cell r="E556" t="str">
            <v>-</v>
          </cell>
          <cell r="F556" t="str">
            <v>-</v>
          </cell>
          <cell r="G556" t="str">
            <v>Beef and Chicken Sliced Dinner Loaf, 1.5 oz.</v>
          </cell>
          <cell r="H556" t="str">
            <v>-</v>
          </cell>
          <cell r="I556" t="str">
            <v>-</v>
          </cell>
          <cell r="J556" t="str">
            <v/>
          </cell>
          <cell r="K556">
            <v>10</v>
          </cell>
          <cell r="L556">
            <v>107</v>
          </cell>
          <cell r="M556" t="str">
            <v>1 piece</v>
          </cell>
          <cell r="N556">
            <v>1</v>
          </cell>
          <cell r="O556" t="str">
            <v>-</v>
          </cell>
          <cell r="P556" t="str">
            <v>-</v>
          </cell>
          <cell r="Q556" t="str">
            <v>-</v>
          </cell>
          <cell r="R556" t="str">
            <v>-</v>
          </cell>
          <cell r="S556" t="str">
            <v>-</v>
          </cell>
          <cell r="T556" t="str">
            <v>-</v>
          </cell>
          <cell r="U556" t="str">
            <v>-</v>
          </cell>
          <cell r="V556" t="str">
            <v>-</v>
          </cell>
          <cell r="W556" t="str">
            <v>-</v>
          </cell>
          <cell r="X556" t="str">
            <v>-</v>
          </cell>
          <cell r="Y556" t="str">
            <v>-</v>
          </cell>
          <cell r="Z556" t="str">
            <v>-</v>
          </cell>
          <cell r="AA556" t="str">
            <v>-</v>
          </cell>
          <cell r="AB556" t="str">
            <v>-</v>
          </cell>
          <cell r="AC556" t="str">
            <v>-</v>
          </cell>
          <cell r="AE556" t="str">
            <v>-</v>
          </cell>
          <cell r="AF556" t="str">
            <v>-</v>
          </cell>
          <cell r="AG556" t="str">
            <v>-</v>
          </cell>
          <cell r="AH556" t="str">
            <v>-</v>
          </cell>
          <cell r="AI556" t="str">
            <v>-</v>
          </cell>
          <cell r="AK556" t="str">
            <v>-</v>
          </cell>
          <cell r="AL556" t="str">
            <v>-</v>
          </cell>
          <cell r="AM556" t="str">
            <v>CL</v>
          </cell>
          <cell r="AN556" t="str">
            <v>-</v>
          </cell>
          <cell r="AO556" t="str">
            <v>-</v>
          </cell>
          <cell r="AP556" t="str">
            <v>-</v>
          </cell>
          <cell r="AQ556" t="str">
            <v>-</v>
          </cell>
          <cell r="AR556" t="str">
            <v>-</v>
          </cell>
          <cell r="AS556" t="str">
            <v>-</v>
          </cell>
          <cell r="AT556" t="str">
            <v>No</v>
          </cell>
          <cell r="AU556" t="str">
            <v>-</v>
          </cell>
          <cell r="AV556" t="str">
            <v>Yes</v>
          </cell>
          <cell r="AW556" t="str">
            <v>-</v>
          </cell>
          <cell r="AX556" t="str">
            <v>Yes</v>
          </cell>
          <cell r="AY556" t="str">
            <v>Yes</v>
          </cell>
          <cell r="AZ556" t="str">
            <v>-</v>
          </cell>
          <cell r="BA556" t="str">
            <v>-</v>
          </cell>
          <cell r="BB556" t="str">
            <v>-</v>
          </cell>
          <cell r="BC556" t="str">
            <v>-</v>
          </cell>
          <cell r="BD556" t="str">
            <v>-</v>
          </cell>
          <cell r="BE556" t="str">
            <v>-</v>
          </cell>
          <cell r="BF556" t="str">
            <v/>
          </cell>
          <cell r="BG556" t="str">
            <v>Bulk</v>
          </cell>
          <cell r="BH556" t="str">
            <v>-</v>
          </cell>
          <cell r="BI556" t="str">
            <v>-</v>
          </cell>
          <cell r="BJ556" t="str">
            <v>-</v>
          </cell>
          <cell r="BK556" t="str">
            <v>-</v>
          </cell>
          <cell r="BL556" t="str">
            <v>-</v>
          </cell>
          <cell r="BM556" t="str">
            <v>-</v>
          </cell>
          <cell r="BN556" t="str">
            <v>-</v>
          </cell>
          <cell r="BO556" t="str">
            <v>-</v>
          </cell>
          <cell r="BP556" t="str">
            <v>DNB SY19-20</v>
          </cell>
        </row>
        <row r="557">
          <cell r="B557">
            <v>10000036918</v>
          </cell>
          <cell r="C557" t="str">
            <v>Pierre®</v>
          </cell>
          <cell r="D557" t="str">
            <v>-</v>
          </cell>
          <cell r="E557" t="str">
            <v>-</v>
          </cell>
          <cell r="F557" t="str">
            <v>-</v>
          </cell>
          <cell r="G557" t="str">
            <v>Meatloaf Topped with Southwest Sauce, 3.1 oz.</v>
          </cell>
          <cell r="H557" t="str">
            <v>-</v>
          </cell>
          <cell r="I557" t="str">
            <v>-</v>
          </cell>
          <cell r="J557" t="str">
            <v/>
          </cell>
          <cell r="K557">
            <v>21.7</v>
          </cell>
          <cell r="L557">
            <v>112</v>
          </cell>
          <cell r="M557" t="str">
            <v>1 piece</v>
          </cell>
          <cell r="N557">
            <v>2</v>
          </cell>
          <cell r="O557" t="str">
            <v>-</v>
          </cell>
          <cell r="P557" t="str">
            <v>-</v>
          </cell>
          <cell r="Q557" t="str">
            <v>-</v>
          </cell>
          <cell r="R557" t="str">
            <v>-</v>
          </cell>
          <cell r="S557" t="str">
            <v>-</v>
          </cell>
          <cell r="T557" t="str">
            <v>-</v>
          </cell>
          <cell r="U557" t="str">
            <v>-</v>
          </cell>
          <cell r="V557" t="str">
            <v>-</v>
          </cell>
          <cell r="W557" t="str">
            <v>-</v>
          </cell>
          <cell r="X557" t="str">
            <v>-</v>
          </cell>
          <cell r="Y557" t="str">
            <v>-</v>
          </cell>
          <cell r="Z557" t="str">
            <v>-</v>
          </cell>
          <cell r="AA557" t="str">
            <v>-</v>
          </cell>
          <cell r="AB557" t="str">
            <v>-</v>
          </cell>
          <cell r="AC557" t="str">
            <v>-</v>
          </cell>
          <cell r="AE557" t="str">
            <v>-</v>
          </cell>
          <cell r="AF557" t="str">
            <v>-</v>
          </cell>
          <cell r="AG557" t="str">
            <v>-</v>
          </cell>
          <cell r="AH557" t="str">
            <v>-</v>
          </cell>
          <cell r="AI557" t="str">
            <v>-</v>
          </cell>
          <cell r="AK557" t="str">
            <v>-</v>
          </cell>
          <cell r="AL557" t="str">
            <v>-</v>
          </cell>
          <cell r="AM557" t="str">
            <v>CL</v>
          </cell>
          <cell r="AN557" t="str">
            <v>-</v>
          </cell>
          <cell r="AO557" t="str">
            <v>-</v>
          </cell>
          <cell r="AP557" t="str">
            <v>-</v>
          </cell>
          <cell r="AQ557" t="str">
            <v>-</v>
          </cell>
          <cell r="AR557" t="str">
            <v>-</v>
          </cell>
          <cell r="AS557" t="str">
            <v>-</v>
          </cell>
          <cell r="AT557" t="str">
            <v>No</v>
          </cell>
          <cell r="AU557" t="str">
            <v>-</v>
          </cell>
          <cell r="AV557" t="str">
            <v>-</v>
          </cell>
          <cell r="AW557" t="str">
            <v>-</v>
          </cell>
          <cell r="AX557" t="str">
            <v>-</v>
          </cell>
          <cell r="AY557" t="str">
            <v>Yes</v>
          </cell>
          <cell r="AZ557" t="str">
            <v>-</v>
          </cell>
          <cell r="BA557" t="str">
            <v>-</v>
          </cell>
          <cell r="BB557" t="str">
            <v>-</v>
          </cell>
          <cell r="BC557" t="str">
            <v>-</v>
          </cell>
          <cell r="BD557" t="str">
            <v>-</v>
          </cell>
          <cell r="BE557" t="str">
            <v>-</v>
          </cell>
          <cell r="BF557" t="str">
            <v/>
          </cell>
          <cell r="BG557" t="str">
            <v>Bulk</v>
          </cell>
          <cell r="BH557" t="str">
            <v>-</v>
          </cell>
          <cell r="BI557" t="str">
            <v>-</v>
          </cell>
          <cell r="BJ557" t="str">
            <v>-</v>
          </cell>
          <cell r="BK557" t="str">
            <v>-</v>
          </cell>
          <cell r="BL557" t="str">
            <v>-</v>
          </cell>
          <cell r="BM557" t="str">
            <v>-</v>
          </cell>
          <cell r="BN557" t="str">
            <v>-</v>
          </cell>
          <cell r="BO557" t="str">
            <v>-</v>
          </cell>
          <cell r="BP557" t="str">
            <v>IMDFIN SY19-20</v>
          </cell>
        </row>
        <row r="558">
          <cell r="B558">
            <v>10000019565</v>
          </cell>
          <cell r="C558" t="str">
            <v>AdvancePierre™</v>
          </cell>
          <cell r="D558" t="str">
            <v>-</v>
          </cell>
          <cell r="E558">
            <v>130</v>
          </cell>
          <cell r="F558" t="str">
            <v>-</v>
          </cell>
          <cell r="G558" t="str">
            <v>Beef and Mushroom Meatball, 0.7 oz.</v>
          </cell>
          <cell r="H558" t="str">
            <v>-</v>
          </cell>
          <cell r="I558" t="str">
            <v>-</v>
          </cell>
          <cell r="J558" t="str">
            <v/>
          </cell>
          <cell r="K558">
            <v>29.4</v>
          </cell>
          <cell r="L558">
            <v>168</v>
          </cell>
          <cell r="M558" t="str">
            <v>4 pieces</v>
          </cell>
          <cell r="N558">
            <v>2</v>
          </cell>
          <cell r="O558" t="str">
            <v>-</v>
          </cell>
          <cell r="P558">
            <v>0.25</v>
          </cell>
          <cell r="Q558" t="str">
            <v>-</v>
          </cell>
          <cell r="R558" t="str">
            <v>-</v>
          </cell>
          <cell r="S558" t="str">
            <v>-</v>
          </cell>
          <cell r="T558" t="str">
            <v>-</v>
          </cell>
          <cell r="U558" t="str">
            <v>-</v>
          </cell>
          <cell r="V558" t="str">
            <v>-</v>
          </cell>
          <cell r="W558" t="str">
            <v>-</v>
          </cell>
          <cell r="X558" t="str">
            <v>-</v>
          </cell>
          <cell r="Y558" t="str">
            <v>-</v>
          </cell>
          <cell r="Z558" t="str">
            <v>-</v>
          </cell>
          <cell r="AA558" t="str">
            <v>-</v>
          </cell>
          <cell r="AB558" t="str">
            <v>-</v>
          </cell>
          <cell r="AC558" t="str">
            <v>-</v>
          </cell>
          <cell r="AE558" t="str">
            <v>CSC</v>
          </cell>
          <cell r="AF558" t="str">
            <v>CSC</v>
          </cell>
          <cell r="AG558" t="str">
            <v>-</v>
          </cell>
          <cell r="AH558" t="str">
            <v>-</v>
          </cell>
          <cell r="AI558" t="str">
            <v>-</v>
          </cell>
          <cell r="AK558" t="str">
            <v>-</v>
          </cell>
          <cell r="AL558" t="str">
            <v>-</v>
          </cell>
          <cell r="AM558" t="str">
            <v>CL</v>
          </cell>
          <cell r="AN558" t="str">
            <v>-</v>
          </cell>
          <cell r="AO558" t="str">
            <v>-</v>
          </cell>
          <cell r="AP558" t="str">
            <v>-</v>
          </cell>
          <cell r="AQ558" t="str">
            <v>-</v>
          </cell>
          <cell r="AR558" t="str">
            <v>-</v>
          </cell>
          <cell r="AS558" t="str">
            <v>-</v>
          </cell>
          <cell r="AT558" t="str">
            <v>No</v>
          </cell>
          <cell r="AU558" t="str">
            <v>-</v>
          </cell>
          <cell r="AV558" t="str">
            <v>Yes</v>
          </cell>
          <cell r="AW558" t="str">
            <v>-</v>
          </cell>
          <cell r="AX558" t="str">
            <v>Yes</v>
          </cell>
          <cell r="AY558" t="str">
            <v>Yes</v>
          </cell>
          <cell r="AZ558" t="str">
            <v>-</v>
          </cell>
          <cell r="BA558" t="str">
            <v>-</v>
          </cell>
          <cell r="BB558" t="str">
            <v>-</v>
          </cell>
          <cell r="BC558" t="str">
            <v>-</v>
          </cell>
          <cell r="BD558" t="str">
            <v>-</v>
          </cell>
          <cell r="BE558" t="str">
            <v>-</v>
          </cell>
          <cell r="BF558" t="str">
            <v/>
          </cell>
          <cell r="BG558" t="str">
            <v>Bulk</v>
          </cell>
          <cell r="BH558" t="str">
            <v>Yes</v>
          </cell>
          <cell r="BI558" t="str">
            <v>Yes</v>
          </cell>
          <cell r="BJ558" t="str">
            <v>-</v>
          </cell>
          <cell r="BK558" t="str">
            <v>-</v>
          </cell>
          <cell r="BL558" t="str">
            <v>-</v>
          </cell>
          <cell r="BM558" t="str">
            <v>-</v>
          </cell>
          <cell r="BN558" t="str">
            <v>-</v>
          </cell>
          <cell r="BO558" t="str">
            <v>-</v>
          </cell>
          <cell r="BP558" t="str">
            <v>DFIN</v>
          </cell>
        </row>
        <row r="559">
          <cell r="B559">
            <v>10000069189</v>
          </cell>
          <cell r="C559" t="str">
            <v>Pierre®</v>
          </cell>
          <cell r="D559" t="str">
            <v>-</v>
          </cell>
          <cell r="E559">
            <v>130</v>
          </cell>
          <cell r="F559" t="str">
            <v>-</v>
          </cell>
          <cell r="G559" t="str">
            <v>Meatloaf Topped with Southwest Sauce, 3.1 oz.</v>
          </cell>
          <cell r="H559" t="str">
            <v>-</v>
          </cell>
          <cell r="I559" t="str">
            <v>-</v>
          </cell>
          <cell r="J559" t="str">
            <v/>
          </cell>
          <cell r="K559">
            <v>21.7</v>
          </cell>
          <cell r="L559">
            <v>112</v>
          </cell>
          <cell r="M559" t="str">
            <v>1 piece</v>
          </cell>
          <cell r="N559">
            <v>2</v>
          </cell>
          <cell r="O559" t="str">
            <v>-</v>
          </cell>
          <cell r="P559" t="str">
            <v>-</v>
          </cell>
          <cell r="Q559" t="str">
            <v>-</v>
          </cell>
          <cell r="R559" t="str">
            <v>-</v>
          </cell>
          <cell r="S559" t="str">
            <v>-</v>
          </cell>
          <cell r="T559" t="str">
            <v>-</v>
          </cell>
          <cell r="U559" t="str">
            <v>-</v>
          </cell>
          <cell r="V559" t="str">
            <v>-</v>
          </cell>
          <cell r="W559" t="str">
            <v>-</v>
          </cell>
          <cell r="X559" t="str">
            <v>-</v>
          </cell>
          <cell r="Y559" t="str">
            <v>-</v>
          </cell>
          <cell r="Z559" t="str">
            <v>-</v>
          </cell>
          <cell r="AA559" t="str">
            <v>-</v>
          </cell>
          <cell r="AB559" t="str">
            <v>-</v>
          </cell>
          <cell r="AC559" t="str">
            <v>-</v>
          </cell>
          <cell r="AE559" t="str">
            <v>-</v>
          </cell>
          <cell r="AF559" t="str">
            <v>-</v>
          </cell>
          <cell r="AG559" t="str">
            <v>-</v>
          </cell>
          <cell r="AH559" t="str">
            <v>-</v>
          </cell>
          <cell r="AI559" t="str">
            <v>-</v>
          </cell>
          <cell r="AK559" t="str">
            <v>-</v>
          </cell>
          <cell r="AL559" t="str">
            <v>-</v>
          </cell>
          <cell r="AM559" t="str">
            <v>CY</v>
          </cell>
          <cell r="AN559" t="str">
            <v>-</v>
          </cell>
          <cell r="AO559" t="str">
            <v>-</v>
          </cell>
          <cell r="AP559" t="str">
            <v>-</v>
          </cell>
          <cell r="AQ559" t="str">
            <v>-</v>
          </cell>
          <cell r="AR559" t="str">
            <v>-</v>
          </cell>
          <cell r="AS559" t="str">
            <v>-</v>
          </cell>
          <cell r="AT559" t="str">
            <v>Yes</v>
          </cell>
          <cell r="AU559" t="str">
            <v>-</v>
          </cell>
          <cell r="AV559" t="str">
            <v>-</v>
          </cell>
          <cell r="AW559" t="str">
            <v>-</v>
          </cell>
          <cell r="AX559" t="str">
            <v>-</v>
          </cell>
          <cell r="AY559" t="str">
            <v>Yes</v>
          </cell>
          <cell r="AZ559" t="str">
            <v>-</v>
          </cell>
          <cell r="BA559" t="str">
            <v>-</v>
          </cell>
          <cell r="BB559" t="str">
            <v>-</v>
          </cell>
          <cell r="BC559" t="str">
            <v>-</v>
          </cell>
          <cell r="BD559" t="str">
            <v>-</v>
          </cell>
          <cell r="BE559" t="str">
            <v>-</v>
          </cell>
          <cell r="BF559" t="str">
            <v/>
          </cell>
          <cell r="BG559" t="str">
            <v>Bulk</v>
          </cell>
          <cell r="BH559" t="str">
            <v>-</v>
          </cell>
          <cell r="BI559" t="str">
            <v>-</v>
          </cell>
          <cell r="BJ559" t="str">
            <v>-</v>
          </cell>
          <cell r="BK559" t="str">
            <v>-</v>
          </cell>
          <cell r="BL559" t="str">
            <v>-</v>
          </cell>
          <cell r="BM559" t="str">
            <v>-</v>
          </cell>
          <cell r="BN559" t="str">
            <v>-</v>
          </cell>
          <cell r="BO559" t="str">
            <v>-</v>
          </cell>
          <cell r="BP559" t="str">
            <v>IMDFIN SY19-20</v>
          </cell>
        </row>
        <row r="560">
          <cell r="B560">
            <v>10000009666</v>
          </cell>
          <cell r="C560" t="str">
            <v>AdvancePierre™</v>
          </cell>
          <cell r="D560" t="str">
            <v>-</v>
          </cell>
          <cell r="E560">
            <v>130</v>
          </cell>
          <cell r="F560" t="str">
            <v>-</v>
          </cell>
          <cell r="G560" t="str">
            <v xml:space="preserve">Beef and Mushroom Meatball, 0.7 oz. </v>
          </cell>
          <cell r="H560" t="str">
            <v>-</v>
          </cell>
          <cell r="I560" t="str">
            <v>-</v>
          </cell>
          <cell r="J560" t="str">
            <v/>
          </cell>
          <cell r="K560">
            <v>29.4</v>
          </cell>
          <cell r="L560">
            <v>168</v>
          </cell>
          <cell r="M560" t="str">
            <v>4 pieces</v>
          </cell>
          <cell r="N560">
            <v>2</v>
          </cell>
          <cell r="O560" t="str">
            <v>-</v>
          </cell>
          <cell r="P560">
            <v>0.25</v>
          </cell>
          <cell r="Q560" t="str">
            <v>-</v>
          </cell>
          <cell r="R560" t="str">
            <v>-</v>
          </cell>
          <cell r="S560" t="str">
            <v>-</v>
          </cell>
          <cell r="T560" t="str">
            <v>-</v>
          </cell>
          <cell r="U560" t="str">
            <v>-</v>
          </cell>
          <cell r="V560" t="str">
            <v>-</v>
          </cell>
          <cell r="W560" t="str">
            <v>-</v>
          </cell>
          <cell r="X560" t="str">
            <v>-</v>
          </cell>
          <cell r="Y560" t="str">
            <v>-</v>
          </cell>
          <cell r="Z560" t="str">
            <v>-</v>
          </cell>
          <cell r="AA560" t="str">
            <v>-</v>
          </cell>
          <cell r="AB560" t="str">
            <v>-</v>
          </cell>
          <cell r="AC560" t="str">
            <v>-</v>
          </cell>
          <cell r="AE560" t="str">
            <v>-</v>
          </cell>
          <cell r="AF560" t="str">
            <v>-</v>
          </cell>
          <cell r="AG560" t="str">
            <v>-</v>
          </cell>
          <cell r="AH560" t="str">
            <v>-</v>
          </cell>
          <cell r="AI560" t="str">
            <v>-</v>
          </cell>
          <cell r="AK560" t="str">
            <v>-</v>
          </cell>
          <cell r="AL560" t="str">
            <v>-</v>
          </cell>
          <cell r="AM560" t="str">
            <v>CY</v>
          </cell>
          <cell r="AN560" t="str">
            <v>-</v>
          </cell>
          <cell r="AO560" t="str">
            <v>-</v>
          </cell>
          <cell r="AP560" t="str">
            <v>-</v>
          </cell>
          <cell r="AQ560" t="str">
            <v>-</v>
          </cell>
          <cell r="AR560" t="str">
            <v>-</v>
          </cell>
          <cell r="AS560" t="str">
            <v>-</v>
          </cell>
          <cell r="AT560" t="str">
            <v>Yes</v>
          </cell>
          <cell r="AU560" t="str">
            <v>-</v>
          </cell>
          <cell r="AV560" t="str">
            <v>Yes</v>
          </cell>
          <cell r="AW560" t="str">
            <v>-</v>
          </cell>
          <cell r="AX560" t="str">
            <v>Yes</v>
          </cell>
          <cell r="AY560" t="str">
            <v>Yes</v>
          </cell>
          <cell r="AZ560" t="str">
            <v>-</v>
          </cell>
          <cell r="BA560" t="str">
            <v>-</v>
          </cell>
          <cell r="BB560" t="str">
            <v>-</v>
          </cell>
          <cell r="BC560" t="str">
            <v>-</v>
          </cell>
          <cell r="BD560" t="str">
            <v>-</v>
          </cell>
          <cell r="BE560" t="str">
            <v>-</v>
          </cell>
          <cell r="BF560" t="str">
            <v/>
          </cell>
          <cell r="BG560" t="str">
            <v>Bulk</v>
          </cell>
          <cell r="BH560" t="str">
            <v>-</v>
          </cell>
          <cell r="BI560" t="str">
            <v>-</v>
          </cell>
          <cell r="BJ560" t="str">
            <v>-</v>
          </cell>
          <cell r="BK560" t="str">
            <v>-</v>
          </cell>
          <cell r="BL560" t="str">
            <v>-</v>
          </cell>
          <cell r="BM560" t="str">
            <v>-</v>
          </cell>
          <cell r="BN560" t="str">
            <v>-</v>
          </cell>
          <cell r="BO560" t="str">
            <v>-</v>
          </cell>
          <cell r="BP560" t="str">
            <v>DFIN</v>
          </cell>
        </row>
        <row r="561">
          <cell r="B561">
            <v>10000089521</v>
          </cell>
          <cell r="C561" t="str">
            <v>AdvancePierre™</v>
          </cell>
          <cell r="D561" t="str">
            <v>Tenderbroil</v>
          </cell>
          <cell r="E561">
            <v>130</v>
          </cell>
          <cell r="F561" t="str">
            <v>-</v>
          </cell>
          <cell r="G561" t="str">
            <v>Flame Broiled Beef Pattie, 2.4oz.</v>
          </cell>
          <cell r="H561" t="str">
            <v>-</v>
          </cell>
          <cell r="I561" t="str">
            <v>-</v>
          </cell>
          <cell r="J561" t="str">
            <v/>
          </cell>
          <cell r="K561">
            <v>10.050000000000001</v>
          </cell>
          <cell r="L561">
            <v>67</v>
          </cell>
          <cell r="M561" t="str">
            <v>1 piece</v>
          </cell>
          <cell r="N561">
            <v>2</v>
          </cell>
          <cell r="O561" t="str">
            <v>-</v>
          </cell>
          <cell r="P561" t="str">
            <v>-</v>
          </cell>
          <cell r="Q561" t="str">
            <v>-</v>
          </cell>
          <cell r="R561" t="str">
            <v>-</v>
          </cell>
          <cell r="S561" t="str">
            <v>-</v>
          </cell>
          <cell r="T561" t="str">
            <v>-</v>
          </cell>
          <cell r="U561" t="str">
            <v>-</v>
          </cell>
          <cell r="V561" t="str">
            <v>-</v>
          </cell>
          <cell r="W561" t="str">
            <v>-</v>
          </cell>
          <cell r="X561" t="str">
            <v>-</v>
          </cell>
          <cell r="Y561" t="str">
            <v>-</v>
          </cell>
          <cell r="Z561" t="str">
            <v>-</v>
          </cell>
          <cell r="AA561" t="str">
            <v>-</v>
          </cell>
          <cell r="AB561" t="str">
            <v>-</v>
          </cell>
          <cell r="AC561" t="str">
            <v>-</v>
          </cell>
          <cell r="AE561" t="str">
            <v>-</v>
          </cell>
          <cell r="AF561" t="str">
            <v>-</v>
          </cell>
          <cell r="AG561" t="str">
            <v>-</v>
          </cell>
          <cell r="AH561" t="str">
            <v>-</v>
          </cell>
          <cell r="AI561" t="str">
            <v>-</v>
          </cell>
          <cell r="AK561" t="str">
            <v>-</v>
          </cell>
          <cell r="AL561" t="str">
            <v>-</v>
          </cell>
          <cell r="AM561" t="str">
            <v>CL</v>
          </cell>
          <cell r="AN561" t="str">
            <v>-</v>
          </cell>
          <cell r="AO561" t="str">
            <v>-</v>
          </cell>
          <cell r="AP561" t="str">
            <v>-</v>
          </cell>
          <cell r="AQ561" t="str">
            <v>-</v>
          </cell>
          <cell r="AR561" t="str">
            <v>-</v>
          </cell>
          <cell r="AS561" t="str">
            <v>-</v>
          </cell>
          <cell r="AT561" t="str">
            <v>No</v>
          </cell>
          <cell r="AU561" t="str">
            <v>-</v>
          </cell>
          <cell r="AV561" t="str">
            <v>Yes</v>
          </cell>
          <cell r="AW561" t="str">
            <v>-</v>
          </cell>
          <cell r="AX561" t="str">
            <v>-</v>
          </cell>
          <cell r="AY561" t="str">
            <v>-</v>
          </cell>
          <cell r="AZ561" t="str">
            <v>-</v>
          </cell>
          <cell r="BA561" t="str">
            <v>-</v>
          </cell>
          <cell r="BB561" t="str">
            <v>-</v>
          </cell>
          <cell r="BC561" t="str">
            <v>-</v>
          </cell>
          <cell r="BD561" t="str">
            <v>-</v>
          </cell>
          <cell r="BE561" t="str">
            <v>-</v>
          </cell>
          <cell r="BF561" t="str">
            <v/>
          </cell>
          <cell r="BG561" t="str">
            <v>Bulk</v>
          </cell>
          <cell r="BH561" t="str">
            <v>-</v>
          </cell>
          <cell r="BI561" t="str">
            <v>-</v>
          </cell>
          <cell r="BJ561" t="str">
            <v>-</v>
          </cell>
          <cell r="BK561" t="str">
            <v>-</v>
          </cell>
          <cell r="BL561" t="str">
            <v>-</v>
          </cell>
          <cell r="BM561" t="str">
            <v>-</v>
          </cell>
          <cell r="BN561" t="str">
            <v>-</v>
          </cell>
          <cell r="BO561" t="str">
            <v>-</v>
          </cell>
          <cell r="BP561" t="str">
            <v>DNB SY19-20</v>
          </cell>
        </row>
        <row r="562">
          <cell r="B562">
            <v>10000009688</v>
          </cell>
          <cell r="C562" t="str">
            <v>AdvancePierre™</v>
          </cell>
          <cell r="D562" t="str">
            <v>Smokie Grill®</v>
          </cell>
          <cell r="E562">
            <v>130</v>
          </cell>
          <cell r="F562" t="str">
            <v>-</v>
          </cell>
          <cell r="G562" t="str">
            <v>Pork Rib Pattie with Honey BBQ Sauce, 3.25 oz.</v>
          </cell>
          <cell r="H562" t="str">
            <v>-</v>
          </cell>
          <cell r="I562" t="str">
            <v>-</v>
          </cell>
          <cell r="J562" t="str">
            <v/>
          </cell>
          <cell r="K562">
            <v>35.549999999999997</v>
          </cell>
          <cell r="L562">
            <v>175</v>
          </cell>
          <cell r="M562" t="str">
            <v>1 piece</v>
          </cell>
          <cell r="N562">
            <v>2</v>
          </cell>
          <cell r="O562" t="str">
            <v>-</v>
          </cell>
          <cell r="P562" t="str">
            <v>-</v>
          </cell>
          <cell r="Q562" t="str">
            <v>-</v>
          </cell>
          <cell r="R562" t="str">
            <v>-</v>
          </cell>
          <cell r="S562" t="str">
            <v>-</v>
          </cell>
          <cell r="T562" t="str">
            <v>-</v>
          </cell>
          <cell r="U562" t="str">
            <v>-</v>
          </cell>
          <cell r="V562" t="str">
            <v>-</v>
          </cell>
          <cell r="W562" t="str">
            <v>-</v>
          </cell>
          <cell r="X562" t="str">
            <v>-</v>
          </cell>
          <cell r="Y562" t="str">
            <v>-</v>
          </cell>
          <cell r="Z562" t="str">
            <v>-</v>
          </cell>
          <cell r="AA562" t="str">
            <v>-</v>
          </cell>
          <cell r="AB562" t="str">
            <v>-</v>
          </cell>
          <cell r="AC562" t="str">
            <v>-</v>
          </cell>
          <cell r="AE562" t="str">
            <v>-</v>
          </cell>
          <cell r="AF562" t="str">
            <v>-</v>
          </cell>
          <cell r="AG562" t="str">
            <v>-</v>
          </cell>
          <cell r="AH562" t="str">
            <v>-</v>
          </cell>
          <cell r="AI562" t="str">
            <v>-</v>
          </cell>
          <cell r="AK562" t="str">
            <v>-</v>
          </cell>
          <cell r="AL562" t="str">
            <v>-</v>
          </cell>
          <cell r="AM562" t="str">
            <v>CY</v>
          </cell>
          <cell r="AN562" t="str">
            <v>-</v>
          </cell>
          <cell r="AO562" t="str">
            <v>-</v>
          </cell>
          <cell r="AP562" t="str">
            <v>-</v>
          </cell>
          <cell r="AQ562" t="str">
            <v>-</v>
          </cell>
          <cell r="AR562" t="str">
            <v>-</v>
          </cell>
          <cell r="AS562" t="str">
            <v>-</v>
          </cell>
          <cell r="AT562" t="str">
            <v>Yes</v>
          </cell>
          <cell r="AU562" t="str">
            <v>-</v>
          </cell>
          <cell r="AV562" t="str">
            <v>Yes</v>
          </cell>
          <cell r="AW562" t="str">
            <v>-</v>
          </cell>
          <cell r="AX562" t="str">
            <v>Yes</v>
          </cell>
          <cell r="AY562" t="str">
            <v>Yes</v>
          </cell>
          <cell r="AZ562" t="str">
            <v>-</v>
          </cell>
          <cell r="BA562" t="str">
            <v>-</v>
          </cell>
          <cell r="BB562" t="str">
            <v>-</v>
          </cell>
          <cell r="BC562" t="str">
            <v>-</v>
          </cell>
          <cell r="BD562" t="str">
            <v>-</v>
          </cell>
          <cell r="BE562" t="str">
            <v>-</v>
          </cell>
          <cell r="BF562" t="str">
            <v/>
          </cell>
          <cell r="BG562" t="str">
            <v>Bulk</v>
          </cell>
          <cell r="BH562" t="str">
            <v>-</v>
          </cell>
          <cell r="BI562" t="str">
            <v>-</v>
          </cell>
          <cell r="BJ562" t="str">
            <v>-</v>
          </cell>
          <cell r="BK562" t="str">
            <v>-</v>
          </cell>
          <cell r="BL562" t="str">
            <v>-</v>
          </cell>
          <cell r="BM562" t="str">
            <v>-</v>
          </cell>
          <cell r="BN562" t="str">
            <v>-</v>
          </cell>
          <cell r="BO562" t="str">
            <v>-</v>
          </cell>
          <cell r="BP562" t="str">
            <v>DNB SY19-20</v>
          </cell>
        </row>
        <row r="563">
          <cell r="B563">
            <v>10000009900</v>
          </cell>
          <cell r="C563" t="str">
            <v>Pierre®</v>
          </cell>
          <cell r="D563" t="str">
            <v xml:space="preserve">RIB-B-Q® </v>
          </cell>
          <cell r="E563">
            <v>130</v>
          </cell>
          <cell r="F563" t="str">
            <v>-</v>
          </cell>
          <cell r="G563" t="str">
            <v>Pork Rib Pattie with Built-In BBQ Sauce, 2.6 oz.</v>
          </cell>
          <cell r="H563" t="str">
            <v>-</v>
          </cell>
          <cell r="I563" t="str">
            <v>-</v>
          </cell>
          <cell r="J563" t="str">
            <v/>
          </cell>
          <cell r="K563">
            <v>16.25</v>
          </cell>
          <cell r="L563">
            <v>100</v>
          </cell>
          <cell r="M563" t="str">
            <v>1 piece</v>
          </cell>
          <cell r="N563">
            <v>2</v>
          </cell>
          <cell r="O563" t="str">
            <v>-</v>
          </cell>
          <cell r="P563" t="str">
            <v>-</v>
          </cell>
          <cell r="Q563" t="str">
            <v>-</v>
          </cell>
          <cell r="R563" t="str">
            <v>-</v>
          </cell>
          <cell r="S563" t="str">
            <v>-</v>
          </cell>
          <cell r="T563" t="str">
            <v>-</v>
          </cell>
          <cell r="U563" t="str">
            <v>-</v>
          </cell>
          <cell r="V563" t="str">
            <v>-</v>
          </cell>
          <cell r="W563" t="str">
            <v>-</v>
          </cell>
          <cell r="X563" t="str">
            <v>-</v>
          </cell>
          <cell r="Y563" t="str">
            <v>-</v>
          </cell>
          <cell r="Z563" t="str">
            <v>-</v>
          </cell>
          <cell r="AA563" t="str">
            <v>-</v>
          </cell>
          <cell r="AB563" t="str">
            <v>-</v>
          </cell>
          <cell r="AC563" t="str">
            <v>-</v>
          </cell>
          <cell r="AE563" t="str">
            <v>-</v>
          </cell>
          <cell r="AF563" t="str">
            <v>-</v>
          </cell>
          <cell r="AG563" t="str">
            <v>-</v>
          </cell>
          <cell r="AH563" t="str">
            <v>-</v>
          </cell>
          <cell r="AI563" t="str">
            <v>-</v>
          </cell>
          <cell r="AK563" t="str">
            <v>-</v>
          </cell>
          <cell r="AL563" t="str">
            <v>-</v>
          </cell>
          <cell r="AM563" t="str">
            <v>CL</v>
          </cell>
          <cell r="AN563" t="str">
            <v>-</v>
          </cell>
          <cell r="AO563" t="str">
            <v>-</v>
          </cell>
          <cell r="AP563" t="str">
            <v>-</v>
          </cell>
          <cell r="AQ563" t="str">
            <v>-</v>
          </cell>
          <cell r="AR563" t="str">
            <v>-</v>
          </cell>
          <cell r="AS563" t="str">
            <v>-</v>
          </cell>
          <cell r="AT563" t="str">
            <v>No</v>
          </cell>
          <cell r="AU563" t="str">
            <v>-</v>
          </cell>
          <cell r="AV563" t="str">
            <v>Yes</v>
          </cell>
          <cell r="AW563" t="str">
            <v>-</v>
          </cell>
          <cell r="AX563" t="str">
            <v>Yes</v>
          </cell>
          <cell r="AY563" t="str">
            <v>Yes</v>
          </cell>
          <cell r="AZ563" t="str">
            <v>-</v>
          </cell>
          <cell r="BA563" t="str">
            <v>-</v>
          </cell>
          <cell r="BB563" t="str">
            <v>-</v>
          </cell>
          <cell r="BC563" t="str">
            <v>-</v>
          </cell>
          <cell r="BD563" t="str">
            <v>-</v>
          </cell>
          <cell r="BE563" t="str">
            <v>-</v>
          </cell>
          <cell r="BF563" t="str">
            <v/>
          </cell>
          <cell r="BG563" t="str">
            <v>Bulk</v>
          </cell>
          <cell r="BH563" t="str">
            <v>-</v>
          </cell>
          <cell r="BI563" t="str">
            <v>-</v>
          </cell>
          <cell r="BJ563" t="str">
            <v>-</v>
          </cell>
          <cell r="BK563" t="str">
            <v>-</v>
          </cell>
          <cell r="BL563" t="str">
            <v>-</v>
          </cell>
          <cell r="BM563" t="str">
            <v>-</v>
          </cell>
          <cell r="BN563" t="str">
            <v>-</v>
          </cell>
          <cell r="BO563" t="str">
            <v>-</v>
          </cell>
          <cell r="BP563" t="str">
            <v>DNB SY20-21</v>
          </cell>
        </row>
        <row r="564">
          <cell r="B564">
            <v>10000003542</v>
          </cell>
          <cell r="C564" t="str">
            <v>Pierre®</v>
          </cell>
          <cell r="D564" t="str">
            <v>-</v>
          </cell>
          <cell r="E564" t="str">
            <v>-</v>
          </cell>
          <cell r="F564" t="str">
            <v>-</v>
          </cell>
          <cell r="G564" t="str">
            <v>IW BBQ Beef Rib Mini Twin Sandwiches, 5.4 oz.</v>
          </cell>
          <cell r="H564" t="str">
            <v>WG</v>
          </cell>
          <cell r="I564" t="str">
            <v>-</v>
          </cell>
          <cell r="J564" t="str">
            <v/>
          </cell>
          <cell r="K564">
            <v>27</v>
          </cell>
          <cell r="L564">
            <v>80</v>
          </cell>
          <cell r="M564" t="str">
            <v>2 Mini Sandwiches</v>
          </cell>
          <cell r="N564">
            <v>2</v>
          </cell>
          <cell r="O564">
            <v>2.5</v>
          </cell>
          <cell r="P564" t="str">
            <v>-</v>
          </cell>
          <cell r="Q564" t="str">
            <v>-</v>
          </cell>
          <cell r="R564" t="str">
            <v>-</v>
          </cell>
          <cell r="S564" t="str">
            <v>-</v>
          </cell>
          <cell r="T564" t="str">
            <v>-</v>
          </cell>
          <cell r="U564" t="str">
            <v>-</v>
          </cell>
          <cell r="V564" t="str">
            <v>-</v>
          </cell>
          <cell r="W564" t="str">
            <v>-</v>
          </cell>
          <cell r="X564" t="str">
            <v>-</v>
          </cell>
          <cell r="Y564" t="str">
            <v>-</v>
          </cell>
          <cell r="Z564" t="str">
            <v>-</v>
          </cell>
          <cell r="AA564" t="str">
            <v>-</v>
          </cell>
          <cell r="AB564" t="str">
            <v>-</v>
          </cell>
          <cell r="AC564" t="str">
            <v>-</v>
          </cell>
          <cell r="AE564" t="str">
            <v>-</v>
          </cell>
          <cell r="AF564" t="str">
            <v>-</v>
          </cell>
          <cell r="AG564" t="str">
            <v>-</v>
          </cell>
          <cell r="AH564" t="str">
            <v>-</v>
          </cell>
          <cell r="AI564" t="str">
            <v>-</v>
          </cell>
          <cell r="AK564" t="str">
            <v>-</v>
          </cell>
          <cell r="AL564" t="str">
            <v>-</v>
          </cell>
          <cell r="AM564" t="str">
            <v>CL</v>
          </cell>
          <cell r="AN564" t="str">
            <v>-</v>
          </cell>
          <cell r="AO564" t="str">
            <v>-</v>
          </cell>
          <cell r="AP564" t="str">
            <v>-</v>
          </cell>
          <cell r="AQ564" t="str">
            <v>-</v>
          </cell>
          <cell r="AR564" t="str">
            <v>-</v>
          </cell>
          <cell r="AS564" t="str">
            <v>-</v>
          </cell>
          <cell r="AT564" t="str">
            <v>No</v>
          </cell>
          <cell r="AU564" t="str">
            <v>-</v>
          </cell>
          <cell r="AV564" t="str">
            <v>Yes</v>
          </cell>
          <cell r="AW564" t="str">
            <v>-</v>
          </cell>
          <cell r="AX564" t="str">
            <v>Yes</v>
          </cell>
          <cell r="AY564" t="str">
            <v>Yes</v>
          </cell>
          <cell r="AZ564" t="str">
            <v>-</v>
          </cell>
          <cell r="BA564" t="str">
            <v>-</v>
          </cell>
          <cell r="BB564" t="str">
            <v>-</v>
          </cell>
          <cell r="BC564" t="str">
            <v>-</v>
          </cell>
          <cell r="BD564" t="str">
            <v>-</v>
          </cell>
          <cell r="BE564" t="str">
            <v>-</v>
          </cell>
          <cell r="BF564" t="str">
            <v/>
          </cell>
          <cell r="BG564" t="str">
            <v>IW</v>
          </cell>
          <cell r="BH564" t="str">
            <v>Yes</v>
          </cell>
          <cell r="BI564" t="str">
            <v>-</v>
          </cell>
          <cell r="BJ564" t="str">
            <v>-</v>
          </cell>
          <cell r="BK564" t="str">
            <v>-</v>
          </cell>
          <cell r="BL564" t="str">
            <v>-</v>
          </cell>
          <cell r="BM564" t="str">
            <v>-</v>
          </cell>
          <cell r="BN564" t="str">
            <v>-</v>
          </cell>
          <cell r="BO564" t="str">
            <v>-</v>
          </cell>
          <cell r="BP564" t="str">
            <v>DNB SY22-23</v>
          </cell>
        </row>
        <row r="565">
          <cell r="B565">
            <v>10000003550</v>
          </cell>
          <cell r="C565" t="str">
            <v>CLASSICS</v>
          </cell>
          <cell r="D565" t="str">
            <v>-</v>
          </cell>
          <cell r="E565">
            <v>130</v>
          </cell>
          <cell r="F565" t="str">
            <v>-</v>
          </cell>
          <cell r="G565" t="str">
            <v>IW Beef Burger Mini Twin Sandwiches, 5.2 oz.</v>
          </cell>
          <cell r="H565" t="str">
            <v>WG</v>
          </cell>
          <cell r="I565" t="str">
            <v>-</v>
          </cell>
          <cell r="J565" t="str">
            <v/>
          </cell>
          <cell r="K565">
            <v>26</v>
          </cell>
          <cell r="L565">
            <v>80</v>
          </cell>
          <cell r="M565" t="str">
            <v>2 sandwiches</v>
          </cell>
          <cell r="N565">
            <v>2</v>
          </cell>
          <cell r="O565">
            <v>2.5</v>
          </cell>
          <cell r="P565" t="str">
            <v>-</v>
          </cell>
          <cell r="Q565" t="str">
            <v>-</v>
          </cell>
          <cell r="R565" t="str">
            <v>-</v>
          </cell>
          <cell r="S565" t="str">
            <v>-</v>
          </cell>
          <cell r="T565" t="str">
            <v>-</v>
          </cell>
          <cell r="U565" t="str">
            <v>-</v>
          </cell>
          <cell r="V565" t="str">
            <v>-</v>
          </cell>
          <cell r="W565" t="str">
            <v>-</v>
          </cell>
          <cell r="X565" t="str">
            <v>-</v>
          </cell>
          <cell r="Y565" t="str">
            <v>-</v>
          </cell>
          <cell r="Z565" t="str">
            <v>-</v>
          </cell>
          <cell r="AA565" t="str">
            <v>-</v>
          </cell>
          <cell r="AB565" t="str">
            <v>-</v>
          </cell>
          <cell r="AC565" t="str">
            <v>-</v>
          </cell>
          <cell r="AE565" t="str">
            <v>-</v>
          </cell>
          <cell r="AF565" t="str">
            <v>-</v>
          </cell>
          <cell r="AG565" t="str">
            <v>-</v>
          </cell>
          <cell r="AH565" t="str">
            <v>-</v>
          </cell>
          <cell r="AI565" t="str">
            <v>-</v>
          </cell>
          <cell r="AK565" t="str">
            <v>-</v>
          </cell>
          <cell r="AL565" t="str">
            <v>-</v>
          </cell>
          <cell r="AM565" t="str">
            <v>CY</v>
          </cell>
          <cell r="AN565" t="str">
            <v>-</v>
          </cell>
          <cell r="AO565" t="str">
            <v>-</v>
          </cell>
          <cell r="AP565" t="str">
            <v>-</v>
          </cell>
          <cell r="AQ565" t="str">
            <v>-</v>
          </cell>
          <cell r="AR565" t="str">
            <v>-</v>
          </cell>
          <cell r="AS565" t="str">
            <v>-</v>
          </cell>
          <cell r="AT565" t="str">
            <v>Yes</v>
          </cell>
          <cell r="AU565" t="str">
            <v>-</v>
          </cell>
          <cell r="AV565" t="str">
            <v>Yes</v>
          </cell>
          <cell r="AW565" t="str">
            <v>-</v>
          </cell>
          <cell r="AX565" t="str">
            <v>-</v>
          </cell>
          <cell r="AY565" t="str">
            <v>Yes</v>
          </cell>
          <cell r="AZ565" t="str">
            <v>-</v>
          </cell>
          <cell r="BA565" t="str">
            <v>-</v>
          </cell>
          <cell r="BB565" t="str">
            <v>-</v>
          </cell>
          <cell r="BC565" t="str">
            <v>-</v>
          </cell>
          <cell r="BD565" t="str">
            <v>-</v>
          </cell>
          <cell r="BE565" t="str">
            <v>-</v>
          </cell>
          <cell r="BF565" t="str">
            <v/>
          </cell>
          <cell r="BG565" t="str">
            <v>IW</v>
          </cell>
          <cell r="BH565" t="str">
            <v>-</v>
          </cell>
          <cell r="BI565" t="str">
            <v>-</v>
          </cell>
          <cell r="BJ565" t="str">
            <v>-</v>
          </cell>
          <cell r="BK565" t="str">
            <v>-</v>
          </cell>
          <cell r="BL565" t="str">
            <v>-</v>
          </cell>
          <cell r="BM565" t="str">
            <v>-</v>
          </cell>
          <cell r="BN565" t="str">
            <v>-</v>
          </cell>
          <cell r="BO565" t="str">
            <v>-</v>
          </cell>
          <cell r="BP565" t="str">
            <v>DNB SY20-21</v>
          </cell>
        </row>
        <row r="566">
          <cell r="B566">
            <v>10000002066</v>
          </cell>
          <cell r="C566" t="str">
            <v>CLASSICS</v>
          </cell>
          <cell r="D566" t="str">
            <v>-</v>
          </cell>
          <cell r="E566">
            <v>130</v>
          </cell>
          <cell r="F566" t="str">
            <v>-</v>
          </cell>
          <cell r="G566" t="str">
            <v>IW Beef Sausage Sandwich, 2.55 oz.</v>
          </cell>
          <cell r="H566" t="str">
            <v>WG</v>
          </cell>
          <cell r="I566" t="str">
            <v>-</v>
          </cell>
          <cell r="J566" t="str">
            <v/>
          </cell>
          <cell r="K566">
            <v>15.94</v>
          </cell>
          <cell r="L566">
            <v>100</v>
          </cell>
          <cell r="M566" t="str">
            <v>1 sandwich</v>
          </cell>
          <cell r="N566">
            <v>1</v>
          </cell>
          <cell r="O566">
            <v>1.25</v>
          </cell>
          <cell r="P566" t="str">
            <v>-</v>
          </cell>
          <cell r="Q566" t="str">
            <v>-</v>
          </cell>
          <cell r="R566" t="str">
            <v>-</v>
          </cell>
          <cell r="S566" t="str">
            <v>-</v>
          </cell>
          <cell r="T566" t="str">
            <v>-</v>
          </cell>
          <cell r="U566" t="str">
            <v>-</v>
          </cell>
          <cell r="V566" t="str">
            <v>-</v>
          </cell>
          <cell r="W566" t="str">
            <v>-</v>
          </cell>
          <cell r="X566" t="str">
            <v>-</v>
          </cell>
          <cell r="Y566" t="str">
            <v>-</v>
          </cell>
          <cell r="Z566" t="str">
            <v>-</v>
          </cell>
          <cell r="AA566" t="str">
            <v>-</v>
          </cell>
          <cell r="AB566" t="str">
            <v>-</v>
          </cell>
          <cell r="AC566" t="str">
            <v>-</v>
          </cell>
          <cell r="AE566" t="str">
            <v>-</v>
          </cell>
          <cell r="AF566" t="str">
            <v>-</v>
          </cell>
          <cell r="AG566" t="str">
            <v>-</v>
          </cell>
          <cell r="AH566" t="str">
            <v>-</v>
          </cell>
          <cell r="AI566" t="str">
            <v>-</v>
          </cell>
          <cell r="AK566" t="str">
            <v>-</v>
          </cell>
          <cell r="AL566" t="str">
            <v>-</v>
          </cell>
          <cell r="AM566" t="str">
            <v>CY</v>
          </cell>
          <cell r="AN566" t="str">
            <v>-</v>
          </cell>
          <cell r="AO566" t="str">
            <v>-</v>
          </cell>
          <cell r="AP566" t="str">
            <v>-</v>
          </cell>
          <cell r="AQ566" t="str">
            <v>-</v>
          </cell>
          <cell r="AR566" t="str">
            <v>-</v>
          </cell>
          <cell r="AS566" t="str">
            <v>-</v>
          </cell>
          <cell r="AT566" t="str">
            <v>Yes</v>
          </cell>
          <cell r="AU566" t="str">
            <v>-</v>
          </cell>
          <cell r="AV566" t="str">
            <v>Yes</v>
          </cell>
          <cell r="AW566" t="str">
            <v>-</v>
          </cell>
          <cell r="AX566" t="str">
            <v>-</v>
          </cell>
          <cell r="AY566" t="str">
            <v>Yes</v>
          </cell>
          <cell r="AZ566" t="str">
            <v>-</v>
          </cell>
          <cell r="BA566" t="str">
            <v>-</v>
          </cell>
          <cell r="BB566" t="str">
            <v>-</v>
          </cell>
          <cell r="BC566" t="str">
            <v>-</v>
          </cell>
          <cell r="BD566" t="str">
            <v>-</v>
          </cell>
          <cell r="BE566" t="str">
            <v>-</v>
          </cell>
          <cell r="BF566" t="str">
            <v/>
          </cell>
          <cell r="BG566" t="str">
            <v>IW</v>
          </cell>
          <cell r="BH566" t="str">
            <v>Yes</v>
          </cell>
          <cell r="BI566" t="str">
            <v>-</v>
          </cell>
          <cell r="BJ566" t="str">
            <v>-</v>
          </cell>
          <cell r="BK566" t="str">
            <v>-</v>
          </cell>
          <cell r="BL566" t="str">
            <v>-</v>
          </cell>
          <cell r="BM566" t="str">
            <v>-</v>
          </cell>
          <cell r="BN566" t="str">
            <v>-</v>
          </cell>
          <cell r="BO566" t="str">
            <v>-</v>
          </cell>
          <cell r="BP566" t="str">
            <v>DNB SY22-23</v>
          </cell>
        </row>
        <row r="567">
          <cell r="B567">
            <v>10000040173</v>
          </cell>
          <cell r="C567" t="str">
            <v>Pierre®</v>
          </cell>
          <cell r="D567" t="str">
            <v>-</v>
          </cell>
          <cell r="E567" t="str">
            <v>-</v>
          </cell>
          <cell r="F567" t="str">
            <v>-</v>
          </cell>
          <cell r="G567" t="str">
            <v>IW Toasted American Cheese Sandwich on Wheat Bread, 3.8oz.</v>
          </cell>
          <cell r="H567" t="str">
            <v>-</v>
          </cell>
          <cell r="I567" t="str">
            <v>-</v>
          </cell>
          <cell r="J567" t="str">
            <v/>
          </cell>
          <cell r="K567">
            <v>11.88</v>
          </cell>
          <cell r="L567">
            <v>50</v>
          </cell>
          <cell r="M567" t="str">
            <v>1 sandwich</v>
          </cell>
          <cell r="N567">
            <v>2</v>
          </cell>
          <cell r="O567" t="str">
            <v>-</v>
          </cell>
          <cell r="P567" t="str">
            <v>-</v>
          </cell>
          <cell r="Q567" t="str">
            <v>-</v>
          </cell>
          <cell r="R567" t="str">
            <v>-</v>
          </cell>
          <cell r="S567" t="str">
            <v>-</v>
          </cell>
          <cell r="T567" t="str">
            <v>-</v>
          </cell>
          <cell r="U567" t="str">
            <v>-</v>
          </cell>
          <cell r="V567" t="str">
            <v>-</v>
          </cell>
          <cell r="W567" t="str">
            <v>-</v>
          </cell>
          <cell r="X567" t="str">
            <v>-</v>
          </cell>
          <cell r="Y567" t="str">
            <v>-</v>
          </cell>
          <cell r="Z567" t="str">
            <v>-</v>
          </cell>
          <cell r="AA567" t="str">
            <v>-</v>
          </cell>
          <cell r="AB567" t="str">
            <v>-</v>
          </cell>
          <cell r="AC567" t="str">
            <v>-</v>
          </cell>
          <cell r="AE567" t="str">
            <v>-</v>
          </cell>
          <cell r="AF567" t="str">
            <v>-</v>
          </cell>
          <cell r="AG567" t="str">
            <v>-</v>
          </cell>
          <cell r="AH567" t="str">
            <v>-</v>
          </cell>
          <cell r="AI567" t="str">
            <v>-</v>
          </cell>
          <cell r="AK567" t="str">
            <v>-</v>
          </cell>
          <cell r="AL567" t="str">
            <v>-</v>
          </cell>
          <cell r="AM567" t="str">
            <v>CL</v>
          </cell>
          <cell r="AN567" t="str">
            <v>-</v>
          </cell>
          <cell r="AO567" t="str">
            <v>-</v>
          </cell>
          <cell r="AP567" t="str">
            <v>-</v>
          </cell>
          <cell r="AQ567" t="str">
            <v>-</v>
          </cell>
          <cell r="AR567" t="str">
            <v>-</v>
          </cell>
          <cell r="AS567" t="str">
            <v>-</v>
          </cell>
          <cell r="AT567" t="str">
            <v>No</v>
          </cell>
          <cell r="AU567" t="str">
            <v>-</v>
          </cell>
          <cell r="AV567" t="str">
            <v>Yes</v>
          </cell>
          <cell r="AW567" t="str">
            <v>-</v>
          </cell>
          <cell r="AX567" t="str">
            <v>Yes</v>
          </cell>
          <cell r="AY567" t="str">
            <v>Yes</v>
          </cell>
          <cell r="AZ567" t="str">
            <v>-</v>
          </cell>
          <cell r="BA567" t="str">
            <v>-</v>
          </cell>
          <cell r="BB567" t="str">
            <v>-</v>
          </cell>
          <cell r="BC567" t="str">
            <v>-</v>
          </cell>
          <cell r="BD567" t="str">
            <v>-</v>
          </cell>
          <cell r="BE567" t="str">
            <v>-</v>
          </cell>
          <cell r="BF567" t="str">
            <v/>
          </cell>
          <cell r="BG567" t="str">
            <v>IW</v>
          </cell>
          <cell r="BH567" t="str">
            <v>-</v>
          </cell>
          <cell r="BI567" t="str">
            <v>-</v>
          </cell>
          <cell r="BJ567" t="str">
            <v>-</v>
          </cell>
          <cell r="BK567" t="str">
            <v>-</v>
          </cell>
          <cell r="BL567" t="str">
            <v>-</v>
          </cell>
          <cell r="BM567" t="str">
            <v>-</v>
          </cell>
          <cell r="BN567" t="str">
            <v>-</v>
          </cell>
          <cell r="BO567" t="str">
            <v>-</v>
          </cell>
          <cell r="BP567" t="str">
            <v>IMDFIN SY20-21</v>
          </cell>
        </row>
        <row r="568">
          <cell r="B568">
            <v>10000016907</v>
          </cell>
          <cell r="C568" t="str">
            <v>AdvancePierre™</v>
          </cell>
          <cell r="D568" t="str">
            <v>-</v>
          </cell>
          <cell r="E568">
            <v>130</v>
          </cell>
          <cell r="F568" t="str">
            <v>-</v>
          </cell>
          <cell r="G568" t="str">
            <v>IW Breakfast Sausage Sandwich, 2.7 oz.</v>
          </cell>
          <cell r="H568" t="str">
            <v>WG</v>
          </cell>
          <cell r="I568" t="str">
            <v>-</v>
          </cell>
          <cell r="J568" t="str">
            <v/>
          </cell>
          <cell r="K568">
            <v>16.875</v>
          </cell>
          <cell r="L568">
            <v>100</v>
          </cell>
          <cell r="M568" t="str">
            <v>1 sandwich</v>
          </cell>
          <cell r="N568">
            <v>0.75</v>
          </cell>
          <cell r="O568">
            <v>1.25</v>
          </cell>
          <cell r="P568" t="str">
            <v>-</v>
          </cell>
          <cell r="Q568" t="str">
            <v>-</v>
          </cell>
          <cell r="R568" t="str">
            <v>-</v>
          </cell>
          <cell r="S568" t="str">
            <v>-</v>
          </cell>
          <cell r="T568" t="str">
            <v>-</v>
          </cell>
          <cell r="U568" t="str">
            <v>-</v>
          </cell>
          <cell r="V568" t="str">
            <v>-</v>
          </cell>
          <cell r="W568" t="str">
            <v>-</v>
          </cell>
          <cell r="X568" t="str">
            <v>-</v>
          </cell>
          <cell r="Y568" t="str">
            <v>-</v>
          </cell>
          <cell r="Z568" t="str">
            <v>-</v>
          </cell>
          <cell r="AA568" t="str">
            <v>-</v>
          </cell>
          <cell r="AB568" t="str">
            <v>-</v>
          </cell>
          <cell r="AC568" t="str">
            <v>-</v>
          </cell>
          <cell r="AE568" t="str">
            <v>CSC</v>
          </cell>
          <cell r="AF568" t="str">
            <v>CSC</v>
          </cell>
          <cell r="AG568" t="str">
            <v>-</v>
          </cell>
          <cell r="AH568" t="str">
            <v>-</v>
          </cell>
          <cell r="AI568" t="str">
            <v>-</v>
          </cell>
          <cell r="AK568" t="str">
            <v>-</v>
          </cell>
          <cell r="AL568" t="str">
            <v>-</v>
          </cell>
          <cell r="AM568" t="str">
            <v>CL</v>
          </cell>
          <cell r="AN568" t="str">
            <v>-</v>
          </cell>
          <cell r="AO568" t="str">
            <v>-</v>
          </cell>
          <cell r="AP568" t="str">
            <v>-</v>
          </cell>
          <cell r="AQ568" t="str">
            <v>-</v>
          </cell>
          <cell r="AR568" t="str">
            <v>-</v>
          </cell>
          <cell r="AS568" t="str">
            <v>-</v>
          </cell>
          <cell r="AT568" t="str">
            <v>No</v>
          </cell>
          <cell r="AU568" t="str">
            <v>-</v>
          </cell>
          <cell r="AV568" t="str">
            <v>-</v>
          </cell>
          <cell r="AW568" t="str">
            <v>-</v>
          </cell>
          <cell r="AX568" t="str">
            <v>-</v>
          </cell>
          <cell r="AY568" t="str">
            <v>Yes</v>
          </cell>
          <cell r="AZ568" t="str">
            <v>-</v>
          </cell>
          <cell r="BA568" t="str">
            <v>-</v>
          </cell>
          <cell r="BB568" t="str">
            <v>-</v>
          </cell>
          <cell r="BC568" t="str">
            <v>-</v>
          </cell>
          <cell r="BD568" t="str">
            <v>-</v>
          </cell>
          <cell r="BE568" t="str">
            <v>-</v>
          </cell>
          <cell r="BF568" t="str">
            <v/>
          </cell>
          <cell r="BG568" t="str">
            <v>IW</v>
          </cell>
          <cell r="BH568" t="str">
            <v>Yes</v>
          </cell>
          <cell r="BI568" t="str">
            <v>-</v>
          </cell>
          <cell r="BJ568" t="str">
            <v>-</v>
          </cell>
          <cell r="BK568" t="str">
            <v>-</v>
          </cell>
          <cell r="BL568" t="str">
            <v>-</v>
          </cell>
          <cell r="BM568" t="str">
            <v>-</v>
          </cell>
          <cell r="BN568" t="str">
            <v>-</v>
          </cell>
          <cell r="BO568" t="str">
            <v>-</v>
          </cell>
          <cell r="BP568" t="str">
            <v>DNB SY20-21</v>
          </cell>
        </row>
        <row r="569">
          <cell r="B569">
            <v>10000001790</v>
          </cell>
          <cell r="C569" t="str">
            <v>AdvancePierre™</v>
          </cell>
          <cell r="D569" t="str">
            <v>-</v>
          </cell>
          <cell r="E569" t="str">
            <v>-</v>
          </cell>
          <cell r="F569" t="str">
            <v>-</v>
          </cell>
          <cell r="G569" t="str">
            <v>IW Breakfast Sausage Sandwich, 2.7 oz.</v>
          </cell>
          <cell r="H569" t="str">
            <v>WG</v>
          </cell>
          <cell r="I569" t="str">
            <v>-</v>
          </cell>
          <cell r="J569" t="str">
            <v/>
          </cell>
          <cell r="K569">
            <v>16.875</v>
          </cell>
          <cell r="L569">
            <v>100</v>
          </cell>
          <cell r="M569" t="str">
            <v>1 sandwich</v>
          </cell>
          <cell r="N569">
            <v>0.75</v>
          </cell>
          <cell r="O569">
            <v>1.25</v>
          </cell>
          <cell r="P569" t="str">
            <v>-</v>
          </cell>
          <cell r="Q569" t="str">
            <v>-</v>
          </cell>
          <cell r="R569" t="str">
            <v>-</v>
          </cell>
          <cell r="S569" t="str">
            <v>-</v>
          </cell>
          <cell r="T569" t="str">
            <v>-</v>
          </cell>
          <cell r="U569" t="str">
            <v>-</v>
          </cell>
          <cell r="V569" t="str">
            <v>-</v>
          </cell>
          <cell r="W569" t="str">
            <v>-</v>
          </cell>
          <cell r="X569" t="str">
            <v>-</v>
          </cell>
          <cell r="Y569" t="str">
            <v>-</v>
          </cell>
          <cell r="Z569" t="str">
            <v>-</v>
          </cell>
          <cell r="AA569" t="str">
            <v>-</v>
          </cell>
          <cell r="AB569" t="str">
            <v>-</v>
          </cell>
          <cell r="AC569" t="str">
            <v>-</v>
          </cell>
          <cell r="AE569" t="str">
            <v>-</v>
          </cell>
          <cell r="AF569" t="str">
            <v>-</v>
          </cell>
          <cell r="AG569" t="str">
            <v>-</v>
          </cell>
          <cell r="AH569" t="str">
            <v>-</v>
          </cell>
          <cell r="AI569" t="str">
            <v>-</v>
          </cell>
          <cell r="AK569" t="str">
            <v>-</v>
          </cell>
          <cell r="AL569" t="str">
            <v>-</v>
          </cell>
          <cell r="AM569" t="str">
            <v>CY</v>
          </cell>
          <cell r="AN569" t="str">
            <v>-</v>
          </cell>
          <cell r="AO569" t="str">
            <v>-</v>
          </cell>
          <cell r="AP569" t="str">
            <v>-</v>
          </cell>
          <cell r="AQ569" t="str">
            <v>-</v>
          </cell>
          <cell r="AR569" t="str">
            <v>-</v>
          </cell>
          <cell r="AS569" t="str">
            <v>-</v>
          </cell>
          <cell r="AT569" t="str">
            <v>Yes</v>
          </cell>
          <cell r="AU569" t="str">
            <v>-</v>
          </cell>
          <cell r="AV569" t="str">
            <v>-</v>
          </cell>
          <cell r="AW569" t="str">
            <v>-</v>
          </cell>
          <cell r="AX569" t="str">
            <v>-</v>
          </cell>
          <cell r="AY569" t="str">
            <v>Yes</v>
          </cell>
          <cell r="AZ569" t="str">
            <v>-</v>
          </cell>
          <cell r="BA569" t="str">
            <v>-</v>
          </cell>
          <cell r="BB569" t="str">
            <v>-</v>
          </cell>
          <cell r="BC569" t="str">
            <v>-</v>
          </cell>
          <cell r="BD569" t="str">
            <v>-</v>
          </cell>
          <cell r="BE569" t="str">
            <v>-</v>
          </cell>
          <cell r="BF569" t="str">
            <v/>
          </cell>
          <cell r="BG569" t="str">
            <v>IW</v>
          </cell>
          <cell r="BH569" t="str">
            <v>-</v>
          </cell>
          <cell r="BI569" t="str">
            <v>-</v>
          </cell>
          <cell r="BJ569" t="str">
            <v>-</v>
          </cell>
          <cell r="BK569" t="str">
            <v>-</v>
          </cell>
          <cell r="BL569" t="str">
            <v>-</v>
          </cell>
          <cell r="BM569" t="str">
            <v>-</v>
          </cell>
          <cell r="BN569" t="str">
            <v>-</v>
          </cell>
          <cell r="BO569" t="str">
            <v>-</v>
          </cell>
          <cell r="BP569" t="str">
            <v>DNB SY19-20</v>
          </cell>
        </row>
        <row r="570">
          <cell r="B570">
            <v>10000098643</v>
          </cell>
          <cell r="C570" t="str">
            <v>Pierre®</v>
          </cell>
          <cell r="D570" t="str">
            <v>-</v>
          </cell>
          <cell r="E570">
            <v>130</v>
          </cell>
          <cell r="F570" t="str">
            <v>-</v>
          </cell>
          <cell r="G570" t="str">
            <v>IW BBQ Beef Rib Mini Twin Sandwiches, 5.0 oz.</v>
          </cell>
          <cell r="H570" t="str">
            <v>WG</v>
          </cell>
          <cell r="I570" t="str">
            <v>-</v>
          </cell>
          <cell r="J570" t="str">
            <v/>
          </cell>
          <cell r="K570">
            <v>25</v>
          </cell>
          <cell r="L570">
            <v>80</v>
          </cell>
          <cell r="M570" t="str">
            <v>2 sandwiches</v>
          </cell>
          <cell r="N570">
            <v>2</v>
          </cell>
          <cell r="O570">
            <v>2</v>
          </cell>
          <cell r="P570" t="str">
            <v>-</v>
          </cell>
          <cell r="Q570" t="str">
            <v>-</v>
          </cell>
          <cell r="R570" t="str">
            <v>-</v>
          </cell>
          <cell r="S570" t="str">
            <v>-</v>
          </cell>
          <cell r="T570" t="str">
            <v>-</v>
          </cell>
          <cell r="U570" t="str">
            <v>-</v>
          </cell>
          <cell r="V570" t="str">
            <v>-</v>
          </cell>
          <cell r="W570" t="str">
            <v>-</v>
          </cell>
          <cell r="X570" t="str">
            <v>-</v>
          </cell>
          <cell r="Y570" t="str">
            <v>-</v>
          </cell>
          <cell r="Z570" t="str">
            <v>-</v>
          </cell>
          <cell r="AA570" t="str">
            <v>-</v>
          </cell>
          <cell r="AB570" t="str">
            <v>-</v>
          </cell>
          <cell r="AC570" t="str">
            <v>-</v>
          </cell>
          <cell r="AE570" t="str">
            <v>CSC</v>
          </cell>
          <cell r="AF570" t="str">
            <v>-</v>
          </cell>
          <cell r="AG570" t="str">
            <v>-</v>
          </cell>
          <cell r="AH570" t="str">
            <v>-</v>
          </cell>
          <cell r="AI570" t="str">
            <v>-</v>
          </cell>
          <cell r="AK570" t="str">
            <v>-</v>
          </cell>
          <cell r="AL570" t="str">
            <v>-</v>
          </cell>
          <cell r="AM570" t="str">
            <v>CL</v>
          </cell>
          <cell r="AN570" t="str">
            <v>-</v>
          </cell>
          <cell r="AO570" t="str">
            <v>-</v>
          </cell>
          <cell r="AP570" t="str">
            <v>-</v>
          </cell>
          <cell r="AQ570" t="str">
            <v>-</v>
          </cell>
          <cell r="AR570" t="str">
            <v>-</v>
          </cell>
          <cell r="AS570" t="str">
            <v>-</v>
          </cell>
          <cell r="AT570" t="str">
            <v>No</v>
          </cell>
          <cell r="AU570" t="str">
            <v>-</v>
          </cell>
          <cell r="AV570" t="str">
            <v>Yes</v>
          </cell>
          <cell r="AW570" t="str">
            <v>-</v>
          </cell>
          <cell r="AX570" t="str">
            <v>Yes</v>
          </cell>
          <cell r="AY570" t="str">
            <v>Yes</v>
          </cell>
          <cell r="AZ570" t="str">
            <v>-</v>
          </cell>
          <cell r="BA570" t="str">
            <v>-</v>
          </cell>
          <cell r="BB570" t="str">
            <v>-</v>
          </cell>
          <cell r="BC570" t="str">
            <v>-</v>
          </cell>
          <cell r="BD570" t="str">
            <v>-</v>
          </cell>
          <cell r="BE570" t="str">
            <v>-</v>
          </cell>
          <cell r="BF570" t="str">
            <v/>
          </cell>
          <cell r="BG570" t="str">
            <v>IW</v>
          </cell>
          <cell r="BH570" t="str">
            <v>Yes</v>
          </cell>
          <cell r="BI570" t="str">
            <v>-</v>
          </cell>
          <cell r="BJ570" t="str">
            <v>-</v>
          </cell>
          <cell r="BK570" t="str">
            <v>-</v>
          </cell>
          <cell r="BL570" t="str">
            <v>-</v>
          </cell>
          <cell r="BM570" t="str">
            <v>-</v>
          </cell>
          <cell r="BN570" t="str">
            <v>-</v>
          </cell>
          <cell r="BO570" t="str">
            <v>-</v>
          </cell>
          <cell r="BP570" t="str">
            <v>DNB SY20-21</v>
          </cell>
        </row>
        <row r="571">
          <cell r="B571">
            <v>10000048896</v>
          </cell>
          <cell r="C571" t="str">
            <v>Pierre®</v>
          </cell>
          <cell r="D571" t="str">
            <v>-</v>
          </cell>
          <cell r="E571" t="str">
            <v>-</v>
          </cell>
          <cell r="F571" t="str">
            <v>-</v>
          </cell>
          <cell r="G571" t="str">
            <v>IW Breaded Beef on a Roll, 3.2 oz.</v>
          </cell>
          <cell r="H571" t="str">
            <v>WG</v>
          </cell>
          <cell r="I571" t="str">
            <v>-</v>
          </cell>
          <cell r="J571" t="str">
            <v/>
          </cell>
          <cell r="K571">
            <v>16</v>
          </cell>
          <cell r="L571">
            <v>80</v>
          </cell>
          <cell r="M571" t="str">
            <v>1 sandwich</v>
          </cell>
          <cell r="N571">
            <v>1</v>
          </cell>
          <cell r="O571">
            <v>0.75</v>
          </cell>
          <cell r="P571" t="str">
            <v>-</v>
          </cell>
          <cell r="Q571" t="str">
            <v>-</v>
          </cell>
          <cell r="R571" t="str">
            <v>-</v>
          </cell>
          <cell r="S571" t="str">
            <v>-</v>
          </cell>
          <cell r="T571" t="str">
            <v>-</v>
          </cell>
          <cell r="U571" t="str">
            <v>-</v>
          </cell>
          <cell r="V571" t="str">
            <v>-</v>
          </cell>
          <cell r="W571" t="str">
            <v>-</v>
          </cell>
          <cell r="X571" t="str">
            <v>-</v>
          </cell>
          <cell r="Y571" t="str">
            <v>-</v>
          </cell>
          <cell r="Z571" t="str">
            <v>-</v>
          </cell>
          <cell r="AA571" t="str">
            <v>-</v>
          </cell>
          <cell r="AB571" t="str">
            <v>-</v>
          </cell>
          <cell r="AC571" t="str">
            <v>-</v>
          </cell>
          <cell r="AE571" t="str">
            <v>-</v>
          </cell>
          <cell r="AF571" t="str">
            <v>-</v>
          </cell>
          <cell r="AG571" t="str">
            <v>-</v>
          </cell>
          <cell r="AH571" t="str">
            <v>-</v>
          </cell>
          <cell r="AI571" t="str">
            <v>-</v>
          </cell>
          <cell r="AK571" t="str">
            <v>-</v>
          </cell>
          <cell r="AL571" t="str">
            <v>-</v>
          </cell>
          <cell r="AM571" t="str">
            <v>CL</v>
          </cell>
          <cell r="AN571" t="str">
            <v>-</v>
          </cell>
          <cell r="AO571" t="str">
            <v>-</v>
          </cell>
          <cell r="AP571" t="str">
            <v>-</v>
          </cell>
          <cell r="AQ571" t="str">
            <v>-</v>
          </cell>
          <cell r="AR571" t="str">
            <v>-</v>
          </cell>
          <cell r="AS571" t="str">
            <v>-</v>
          </cell>
          <cell r="AT571" t="str">
            <v>No</v>
          </cell>
          <cell r="AU571" t="str">
            <v>-</v>
          </cell>
          <cell r="AV571" t="str">
            <v>-</v>
          </cell>
          <cell r="AW571" t="str">
            <v>-</v>
          </cell>
          <cell r="AX571" t="str">
            <v>-</v>
          </cell>
          <cell r="AY571" t="str">
            <v>Yes</v>
          </cell>
          <cell r="AZ571" t="str">
            <v>-</v>
          </cell>
          <cell r="BA571" t="str">
            <v>-</v>
          </cell>
          <cell r="BB571" t="str">
            <v>-</v>
          </cell>
          <cell r="BC571" t="str">
            <v>-</v>
          </cell>
          <cell r="BD571" t="str">
            <v>-</v>
          </cell>
          <cell r="BE571" t="str">
            <v>-</v>
          </cell>
          <cell r="BF571" t="str">
            <v/>
          </cell>
          <cell r="BG571" t="str">
            <v>IW</v>
          </cell>
          <cell r="BH571" t="str">
            <v>-</v>
          </cell>
          <cell r="BI571" t="str">
            <v>-</v>
          </cell>
          <cell r="BJ571" t="str">
            <v>-</v>
          </cell>
          <cell r="BK571" t="str">
            <v>-</v>
          </cell>
          <cell r="BL571" t="str">
            <v>-</v>
          </cell>
          <cell r="BM571" t="str">
            <v>-</v>
          </cell>
          <cell r="BN571" t="str">
            <v>-</v>
          </cell>
          <cell r="BO571" t="str">
            <v>-</v>
          </cell>
          <cell r="BP571" t="str">
            <v>DFIN</v>
          </cell>
        </row>
        <row r="572">
          <cell r="B572">
            <v>10000068120</v>
          </cell>
          <cell r="C572" t="str">
            <v>AdvancePierre™</v>
          </cell>
          <cell r="D572" t="str">
            <v>-</v>
          </cell>
          <cell r="E572" t="str">
            <v>-</v>
          </cell>
          <cell r="F572" t="str">
            <v>-</v>
          </cell>
          <cell r="G572" t="str">
            <v>IW Sriracha-Glazed Grilled Chicken Mini Twin Sandwiches, 5.1 oz.</v>
          </cell>
          <cell r="H572" t="str">
            <v>-</v>
          </cell>
          <cell r="I572" t="str">
            <v>-</v>
          </cell>
          <cell r="J572" t="str">
            <v/>
          </cell>
          <cell r="K572">
            <v>30.6</v>
          </cell>
          <cell r="L572">
            <v>96</v>
          </cell>
          <cell r="M572" t="str">
            <v>2 sandwiches</v>
          </cell>
          <cell r="N572">
            <v>2</v>
          </cell>
          <cell r="O572">
            <v>2</v>
          </cell>
          <cell r="P572" t="str">
            <v>-</v>
          </cell>
          <cell r="Q572" t="str">
            <v>-</v>
          </cell>
          <cell r="R572" t="str">
            <v>-</v>
          </cell>
          <cell r="S572" t="str">
            <v>-</v>
          </cell>
          <cell r="T572" t="str">
            <v>-</v>
          </cell>
          <cell r="U572" t="str">
            <v>-</v>
          </cell>
          <cell r="V572" t="str">
            <v>-</v>
          </cell>
          <cell r="W572" t="str">
            <v>-</v>
          </cell>
          <cell r="X572" t="str">
            <v>-</v>
          </cell>
          <cell r="Y572" t="str">
            <v>-</v>
          </cell>
          <cell r="Z572" t="str">
            <v>-</v>
          </cell>
          <cell r="AA572" t="str">
            <v>-</v>
          </cell>
          <cell r="AB572" t="str">
            <v>-</v>
          </cell>
          <cell r="AC572" t="str">
            <v>-</v>
          </cell>
          <cell r="AE572" t="str">
            <v>-</v>
          </cell>
          <cell r="AF572" t="str">
            <v>-</v>
          </cell>
          <cell r="AG572" t="str">
            <v>-</v>
          </cell>
          <cell r="AH572" t="str">
            <v>-</v>
          </cell>
          <cell r="AI572" t="str">
            <v>-</v>
          </cell>
          <cell r="AK572" t="str">
            <v>-</v>
          </cell>
          <cell r="AL572" t="str">
            <v>-</v>
          </cell>
          <cell r="AM572" t="str">
            <v>CL</v>
          </cell>
          <cell r="AN572" t="str">
            <v>-</v>
          </cell>
          <cell r="AO572" t="str">
            <v>-</v>
          </cell>
          <cell r="AP572" t="str">
            <v>-</v>
          </cell>
          <cell r="AQ572" t="str">
            <v>-</v>
          </cell>
          <cell r="AR572" t="str">
            <v>-</v>
          </cell>
          <cell r="AS572" t="str">
            <v>-</v>
          </cell>
          <cell r="AT572" t="str">
            <v>No</v>
          </cell>
          <cell r="AU572" t="str">
            <v>-</v>
          </cell>
          <cell r="AV572" t="str">
            <v>Yes</v>
          </cell>
          <cell r="AW572" t="str">
            <v>-</v>
          </cell>
          <cell r="AX572" t="str">
            <v>-</v>
          </cell>
          <cell r="AY572" t="str">
            <v>Yes</v>
          </cell>
          <cell r="AZ572" t="str">
            <v>-</v>
          </cell>
          <cell r="BA572" t="str">
            <v>-</v>
          </cell>
          <cell r="BB572" t="str">
            <v>-</v>
          </cell>
          <cell r="BC572" t="str">
            <v>-</v>
          </cell>
          <cell r="BD572" t="str">
            <v>-</v>
          </cell>
          <cell r="BE572" t="str">
            <v>-</v>
          </cell>
          <cell r="BF572" t="str">
            <v/>
          </cell>
          <cell r="BG572" t="str">
            <v>IW</v>
          </cell>
          <cell r="BH572" t="str">
            <v>-</v>
          </cell>
          <cell r="BI572" t="str">
            <v>-</v>
          </cell>
          <cell r="BJ572" t="str">
            <v>-</v>
          </cell>
          <cell r="BK572" t="str">
            <v>-</v>
          </cell>
          <cell r="BL572" t="str">
            <v>-</v>
          </cell>
          <cell r="BM572" t="str">
            <v>-</v>
          </cell>
          <cell r="BN572" t="str">
            <v>-</v>
          </cell>
          <cell r="BO572" t="str">
            <v>-</v>
          </cell>
          <cell r="BP572" t="str">
            <v>DNB SY19-20</v>
          </cell>
        </row>
        <row r="573">
          <cell r="B573">
            <v>10000068121</v>
          </cell>
          <cell r="C573" t="str">
            <v>Pierre®</v>
          </cell>
          <cell r="D573" t="str">
            <v>-</v>
          </cell>
          <cell r="E573">
            <v>130</v>
          </cell>
          <cell r="F573" t="str">
            <v>-</v>
          </cell>
          <cell r="G573" t="str">
            <v>IW Buffalo Grilled Chicken Mini Twin Sandwiches, 5.1 oz.</v>
          </cell>
          <cell r="H573" t="str">
            <v>-</v>
          </cell>
          <cell r="I573" t="str">
            <v>White</v>
          </cell>
          <cell r="J573" t="str">
            <v/>
          </cell>
          <cell r="K573">
            <v>30.6</v>
          </cell>
          <cell r="L573">
            <v>96</v>
          </cell>
          <cell r="M573" t="str">
            <v>2 Mini Sandwiches</v>
          </cell>
          <cell r="N573">
            <v>2</v>
          </cell>
          <cell r="O573">
            <v>2</v>
          </cell>
          <cell r="P573" t="str">
            <v>-</v>
          </cell>
          <cell r="Q573" t="str">
            <v>-</v>
          </cell>
          <cell r="R573" t="str">
            <v>-</v>
          </cell>
          <cell r="S573" t="str">
            <v>-</v>
          </cell>
          <cell r="T573" t="str">
            <v>-</v>
          </cell>
          <cell r="U573" t="str">
            <v>-</v>
          </cell>
          <cell r="V573" t="str">
            <v>-</v>
          </cell>
          <cell r="W573" t="str">
            <v>-</v>
          </cell>
          <cell r="X573" t="str">
            <v>-</v>
          </cell>
          <cell r="Y573" t="str">
            <v>-</v>
          </cell>
          <cell r="Z573" t="str">
            <v>-</v>
          </cell>
          <cell r="AA573" t="str">
            <v>-</v>
          </cell>
          <cell r="AB573" t="str">
            <v>-</v>
          </cell>
          <cell r="AC573" t="str">
            <v>-</v>
          </cell>
          <cell r="AE573" t="str">
            <v>-</v>
          </cell>
          <cell r="AF573" t="str">
            <v>-</v>
          </cell>
          <cell r="AG573" t="str">
            <v>-</v>
          </cell>
          <cell r="AH573" t="str">
            <v>-</v>
          </cell>
          <cell r="AI573" t="str">
            <v>-</v>
          </cell>
          <cell r="AK573" t="str">
            <v>-</v>
          </cell>
          <cell r="AL573" t="str">
            <v>-</v>
          </cell>
          <cell r="AM573" t="str">
            <v>CL</v>
          </cell>
          <cell r="AN573" t="str">
            <v>-</v>
          </cell>
          <cell r="AO573" t="str">
            <v>-</v>
          </cell>
          <cell r="AP573" t="str">
            <v>-</v>
          </cell>
          <cell r="AQ573" t="str">
            <v>-</v>
          </cell>
          <cell r="AR573" t="str">
            <v>-</v>
          </cell>
          <cell r="AS573" t="str">
            <v>-</v>
          </cell>
          <cell r="AT573" t="str">
            <v>No</v>
          </cell>
          <cell r="AU573" t="str">
            <v>-</v>
          </cell>
          <cell r="AV573" t="str">
            <v>Yes</v>
          </cell>
          <cell r="AW573" t="str">
            <v>-</v>
          </cell>
          <cell r="AX573" t="str">
            <v>-</v>
          </cell>
          <cell r="AY573" t="str">
            <v>Yes</v>
          </cell>
          <cell r="AZ573" t="str">
            <v>-</v>
          </cell>
          <cell r="BA573" t="str">
            <v>-</v>
          </cell>
          <cell r="BB573" t="str">
            <v>-</v>
          </cell>
          <cell r="BC573" t="str">
            <v>-</v>
          </cell>
          <cell r="BD573" t="str">
            <v>-</v>
          </cell>
          <cell r="BE573" t="str">
            <v>-</v>
          </cell>
          <cell r="BF573" t="str">
            <v/>
          </cell>
          <cell r="BG573" t="str">
            <v>IW</v>
          </cell>
          <cell r="BH573" t="str">
            <v>-</v>
          </cell>
          <cell r="BI573" t="str">
            <v>-</v>
          </cell>
          <cell r="BJ573" t="str">
            <v>-</v>
          </cell>
          <cell r="BK573" t="str">
            <v>-</v>
          </cell>
          <cell r="BL573" t="str">
            <v>-</v>
          </cell>
          <cell r="BM573" t="str">
            <v>-</v>
          </cell>
          <cell r="BN573" t="str">
            <v>-</v>
          </cell>
          <cell r="BO573" t="str">
            <v>-</v>
          </cell>
          <cell r="BP573" t="str">
            <v>DNB SY22-23</v>
          </cell>
        </row>
        <row r="574">
          <cell r="B574">
            <v>10000068123</v>
          </cell>
          <cell r="C574" t="str">
            <v>Pierre®</v>
          </cell>
          <cell r="D574" t="str">
            <v>-</v>
          </cell>
          <cell r="E574" t="str">
            <v>-</v>
          </cell>
          <cell r="F574" t="str">
            <v>-</v>
          </cell>
          <cell r="G574" t="str">
            <v>IW Beef Patties with Pepper Jack Cheese Sandwiches, 4.2 oz.</v>
          </cell>
          <cell r="H574" t="str">
            <v>WG</v>
          </cell>
          <cell r="I574" t="str">
            <v>-</v>
          </cell>
          <cell r="J574" t="str">
            <v/>
          </cell>
          <cell r="K574">
            <v>25.2</v>
          </cell>
          <cell r="L574">
            <v>96</v>
          </cell>
          <cell r="M574" t="str">
            <v>2 sandwiches</v>
          </cell>
          <cell r="N574">
            <v>2</v>
          </cell>
          <cell r="O574">
            <v>2</v>
          </cell>
          <cell r="P574" t="str">
            <v>-</v>
          </cell>
          <cell r="Q574" t="str">
            <v>-</v>
          </cell>
          <cell r="R574" t="str">
            <v>-</v>
          </cell>
          <cell r="S574" t="str">
            <v>-</v>
          </cell>
          <cell r="T574" t="str">
            <v>-</v>
          </cell>
          <cell r="U574" t="str">
            <v>-</v>
          </cell>
          <cell r="V574" t="str">
            <v>-</v>
          </cell>
          <cell r="W574" t="str">
            <v>-</v>
          </cell>
          <cell r="X574" t="str">
            <v>-</v>
          </cell>
          <cell r="Y574" t="str">
            <v>-</v>
          </cell>
          <cell r="Z574" t="str">
            <v>-</v>
          </cell>
          <cell r="AA574" t="str">
            <v>-</v>
          </cell>
          <cell r="AB574" t="str">
            <v>-</v>
          </cell>
          <cell r="AC574" t="str">
            <v>-</v>
          </cell>
          <cell r="AE574" t="str">
            <v>-</v>
          </cell>
          <cell r="AF574" t="str">
            <v>-</v>
          </cell>
          <cell r="AG574" t="str">
            <v>-</v>
          </cell>
          <cell r="AH574" t="str">
            <v>-</v>
          </cell>
          <cell r="AI574" t="str">
            <v>-</v>
          </cell>
          <cell r="AK574" t="str">
            <v>-</v>
          </cell>
          <cell r="AL574" t="str">
            <v>-</v>
          </cell>
          <cell r="AM574" t="str">
            <v>CL</v>
          </cell>
          <cell r="AN574" t="str">
            <v>-</v>
          </cell>
          <cell r="AO574" t="str">
            <v>-</v>
          </cell>
          <cell r="AP574" t="str">
            <v>-</v>
          </cell>
          <cell r="AQ574" t="str">
            <v>-</v>
          </cell>
          <cell r="AR574" t="str">
            <v>-</v>
          </cell>
          <cell r="AS574" t="str">
            <v>-</v>
          </cell>
          <cell r="AT574" t="str">
            <v>No</v>
          </cell>
          <cell r="AU574" t="str">
            <v>-</v>
          </cell>
          <cell r="AV574" t="str">
            <v>Yes</v>
          </cell>
          <cell r="AW574" t="str">
            <v>-</v>
          </cell>
          <cell r="AX574" t="str">
            <v>Yes</v>
          </cell>
          <cell r="AY574" t="str">
            <v>Yes</v>
          </cell>
          <cell r="AZ574" t="str">
            <v>-</v>
          </cell>
          <cell r="BA574" t="str">
            <v>-</v>
          </cell>
          <cell r="BB574" t="str">
            <v>-</v>
          </cell>
          <cell r="BC574" t="str">
            <v>-</v>
          </cell>
          <cell r="BD574" t="str">
            <v>-</v>
          </cell>
          <cell r="BE574" t="str">
            <v>-</v>
          </cell>
          <cell r="BF574" t="str">
            <v/>
          </cell>
          <cell r="BG574" t="str">
            <v>IW</v>
          </cell>
          <cell r="BH574" t="str">
            <v>-</v>
          </cell>
          <cell r="BI574" t="str">
            <v>-</v>
          </cell>
          <cell r="BJ574" t="str">
            <v>-</v>
          </cell>
          <cell r="BK574" t="str">
            <v>-</v>
          </cell>
          <cell r="BL574" t="str">
            <v>-</v>
          </cell>
          <cell r="BM574" t="str">
            <v>-</v>
          </cell>
          <cell r="BN574" t="str">
            <v>-</v>
          </cell>
          <cell r="BO574" t="str">
            <v>-</v>
          </cell>
          <cell r="BP574" t="str">
            <v>DNB SY19-20</v>
          </cell>
        </row>
        <row r="575">
          <cell r="B575">
            <v>10000068143</v>
          </cell>
          <cell r="C575" t="str">
            <v>AdvancePierre™</v>
          </cell>
          <cell r="D575" t="str">
            <v>-</v>
          </cell>
          <cell r="E575" t="str">
            <v>-</v>
          </cell>
          <cell r="F575" t="str">
            <v>-</v>
          </cell>
          <cell r="G575" t="str">
            <v>IW Beef Sausage Sandwich, 3.35 oz.</v>
          </cell>
          <cell r="H575" t="str">
            <v>WG</v>
          </cell>
          <cell r="I575" t="str">
            <v>-</v>
          </cell>
          <cell r="J575" t="str">
            <v/>
          </cell>
          <cell r="K575">
            <v>12.56</v>
          </cell>
          <cell r="L575">
            <v>60</v>
          </cell>
          <cell r="M575" t="str">
            <v>1 sandwich</v>
          </cell>
          <cell r="N575">
            <v>1</v>
          </cell>
          <cell r="O575">
            <v>2</v>
          </cell>
          <cell r="P575" t="str">
            <v>-</v>
          </cell>
          <cell r="Q575" t="str">
            <v>-</v>
          </cell>
          <cell r="R575" t="str">
            <v>-</v>
          </cell>
          <cell r="S575" t="str">
            <v>-</v>
          </cell>
          <cell r="T575" t="str">
            <v>-</v>
          </cell>
          <cell r="U575" t="str">
            <v>-</v>
          </cell>
          <cell r="V575" t="str">
            <v>-</v>
          </cell>
          <cell r="W575" t="str">
            <v>-</v>
          </cell>
          <cell r="X575" t="str">
            <v>-</v>
          </cell>
          <cell r="Y575" t="str">
            <v>-</v>
          </cell>
          <cell r="Z575" t="str">
            <v>-</v>
          </cell>
          <cell r="AA575" t="str">
            <v>-</v>
          </cell>
          <cell r="AB575" t="str">
            <v>-</v>
          </cell>
          <cell r="AC575" t="str">
            <v>-</v>
          </cell>
          <cell r="AE575" t="str">
            <v>-</v>
          </cell>
          <cell r="AF575" t="str">
            <v>-</v>
          </cell>
          <cell r="AG575" t="str">
            <v>-</v>
          </cell>
          <cell r="AH575" t="str">
            <v>-</v>
          </cell>
          <cell r="AI575" t="str">
            <v>-</v>
          </cell>
          <cell r="AK575" t="str">
            <v>-</v>
          </cell>
          <cell r="AL575" t="str">
            <v>-</v>
          </cell>
          <cell r="AM575" t="str">
            <v>CL</v>
          </cell>
          <cell r="AN575" t="str">
            <v>-</v>
          </cell>
          <cell r="AO575" t="str">
            <v>-</v>
          </cell>
          <cell r="AP575" t="str">
            <v>-</v>
          </cell>
          <cell r="AQ575" t="str">
            <v>-</v>
          </cell>
          <cell r="AR575" t="str">
            <v>-</v>
          </cell>
          <cell r="AS575" t="str">
            <v>-</v>
          </cell>
          <cell r="AT575" t="str">
            <v>No</v>
          </cell>
          <cell r="AU575" t="str">
            <v>-</v>
          </cell>
          <cell r="AV575" t="str">
            <v>Yes</v>
          </cell>
          <cell r="AW575" t="str">
            <v>-</v>
          </cell>
          <cell r="AX575" t="str">
            <v>-</v>
          </cell>
          <cell r="AY575" t="str">
            <v>Yes</v>
          </cell>
          <cell r="AZ575" t="str">
            <v>-</v>
          </cell>
          <cell r="BA575" t="str">
            <v>-</v>
          </cell>
          <cell r="BB575" t="str">
            <v>-</v>
          </cell>
          <cell r="BC575" t="str">
            <v>-</v>
          </cell>
          <cell r="BD575" t="str">
            <v>-</v>
          </cell>
          <cell r="BE575" t="str">
            <v>-</v>
          </cell>
          <cell r="BF575" t="str">
            <v/>
          </cell>
          <cell r="BG575" t="str">
            <v>IW</v>
          </cell>
          <cell r="BH575" t="str">
            <v>-</v>
          </cell>
          <cell r="BI575" t="str">
            <v>-</v>
          </cell>
          <cell r="BJ575" t="str">
            <v>-</v>
          </cell>
          <cell r="BK575" t="str">
            <v>-</v>
          </cell>
          <cell r="BL575" t="str">
            <v>-</v>
          </cell>
          <cell r="BM575" t="str">
            <v>-</v>
          </cell>
          <cell r="BN575" t="str">
            <v>-</v>
          </cell>
          <cell r="BO575" t="str">
            <v>-</v>
          </cell>
          <cell r="BP575" t="str">
            <v>DNB SY19-20</v>
          </cell>
        </row>
        <row r="576">
          <cell r="B576">
            <v>10000068155</v>
          </cell>
          <cell r="C576" t="str">
            <v>AdvancePierre™</v>
          </cell>
          <cell r="D576" t="str">
            <v>-</v>
          </cell>
          <cell r="E576" t="str">
            <v>-</v>
          </cell>
          <cell r="F576" t="str">
            <v>-</v>
          </cell>
          <cell r="G576" t="str">
            <v>IW BBQ Pork Rib Mini Twin Sandwiches, 5.0 oz.</v>
          </cell>
          <cell r="H576" t="str">
            <v>WG</v>
          </cell>
          <cell r="I576" t="str">
            <v>-</v>
          </cell>
          <cell r="J576" t="str">
            <v/>
          </cell>
          <cell r="K576">
            <v>30</v>
          </cell>
          <cell r="L576">
            <v>96</v>
          </cell>
          <cell r="M576" t="str">
            <v>2 sandwiches</v>
          </cell>
          <cell r="N576">
            <v>2</v>
          </cell>
          <cell r="O576">
            <v>2</v>
          </cell>
          <cell r="P576" t="str">
            <v>-</v>
          </cell>
          <cell r="Q576" t="str">
            <v>-</v>
          </cell>
          <cell r="R576" t="str">
            <v>-</v>
          </cell>
          <cell r="S576" t="str">
            <v>-</v>
          </cell>
          <cell r="T576" t="str">
            <v>-</v>
          </cell>
          <cell r="U576" t="str">
            <v>-</v>
          </cell>
          <cell r="V576" t="str">
            <v>-</v>
          </cell>
          <cell r="W576" t="str">
            <v>-</v>
          </cell>
          <cell r="X576" t="str">
            <v>-</v>
          </cell>
          <cell r="Y576" t="str">
            <v>-</v>
          </cell>
          <cell r="Z576" t="str">
            <v>-</v>
          </cell>
          <cell r="AA576" t="str">
            <v>-</v>
          </cell>
          <cell r="AB576" t="str">
            <v>-</v>
          </cell>
          <cell r="AC576" t="str">
            <v>-</v>
          </cell>
          <cell r="AE576" t="str">
            <v>CSC</v>
          </cell>
          <cell r="AF576" t="str">
            <v>-</v>
          </cell>
          <cell r="AG576" t="str">
            <v>-</v>
          </cell>
          <cell r="AH576" t="str">
            <v>-</v>
          </cell>
          <cell r="AI576" t="str">
            <v>-</v>
          </cell>
          <cell r="AK576" t="str">
            <v>-</v>
          </cell>
          <cell r="AL576" t="str">
            <v>-</v>
          </cell>
          <cell r="AM576" t="str">
            <v>CL</v>
          </cell>
          <cell r="AN576" t="str">
            <v>-</v>
          </cell>
          <cell r="AO576" t="str">
            <v>-</v>
          </cell>
          <cell r="AP576" t="str">
            <v>-</v>
          </cell>
          <cell r="AQ576" t="str">
            <v>-</v>
          </cell>
          <cell r="AR576" t="str">
            <v>-</v>
          </cell>
          <cell r="AS576" t="str">
            <v>-</v>
          </cell>
          <cell r="AT576" t="str">
            <v>No</v>
          </cell>
          <cell r="AU576" t="str">
            <v>-</v>
          </cell>
          <cell r="AV576" t="str">
            <v>Yes</v>
          </cell>
          <cell r="AW576" t="str">
            <v>-</v>
          </cell>
          <cell r="AX576" t="str">
            <v>Yes</v>
          </cell>
          <cell r="AY576" t="str">
            <v>Yes</v>
          </cell>
          <cell r="AZ576" t="str">
            <v>-</v>
          </cell>
          <cell r="BA576" t="str">
            <v>-</v>
          </cell>
          <cell r="BB576" t="str">
            <v>-</v>
          </cell>
          <cell r="BC576" t="str">
            <v>-</v>
          </cell>
          <cell r="BD576" t="str">
            <v>-</v>
          </cell>
          <cell r="BE576" t="str">
            <v>-</v>
          </cell>
          <cell r="BF576" t="str">
            <v/>
          </cell>
          <cell r="BG576" t="str">
            <v>IW</v>
          </cell>
          <cell r="BH576" t="str">
            <v>Yes</v>
          </cell>
          <cell r="BI576" t="str">
            <v>-</v>
          </cell>
          <cell r="BJ576" t="str">
            <v>-</v>
          </cell>
          <cell r="BK576" t="str">
            <v>-</v>
          </cell>
          <cell r="BL576" t="str">
            <v>-</v>
          </cell>
          <cell r="BM576" t="str">
            <v>-</v>
          </cell>
          <cell r="BN576" t="str">
            <v>-</v>
          </cell>
          <cell r="BO576" t="str">
            <v>-</v>
          </cell>
          <cell r="BP576" t="str">
            <v>DNB SY20-21</v>
          </cell>
        </row>
        <row r="577">
          <cell r="B577">
            <v>10000068200</v>
          </cell>
          <cell r="C577" t="str">
            <v>AdvancePierre™</v>
          </cell>
          <cell r="D577" t="str">
            <v>-</v>
          </cell>
          <cell r="E577">
            <v>130</v>
          </cell>
          <cell r="F577" t="str">
            <v>-</v>
          </cell>
          <cell r="G577" t="str">
            <v>IW Grilled Chicken with Pepper Jack Cheese Mini Twin Sandwiches, 4.5 oz.</v>
          </cell>
          <cell r="H577" t="str">
            <v>WG</v>
          </cell>
          <cell r="I577" t="str">
            <v>-</v>
          </cell>
          <cell r="J577" t="str">
            <v/>
          </cell>
          <cell r="K577">
            <v>27</v>
          </cell>
          <cell r="L577">
            <v>96</v>
          </cell>
          <cell r="M577" t="str">
            <v>2 sandwiches</v>
          </cell>
          <cell r="N577">
            <v>2</v>
          </cell>
          <cell r="O577">
            <v>2</v>
          </cell>
          <cell r="P577" t="str">
            <v>-</v>
          </cell>
          <cell r="Q577" t="str">
            <v>-</v>
          </cell>
          <cell r="R577" t="str">
            <v>-</v>
          </cell>
          <cell r="S577" t="str">
            <v>-</v>
          </cell>
          <cell r="T577" t="str">
            <v>-</v>
          </cell>
          <cell r="U577" t="str">
            <v>-</v>
          </cell>
          <cell r="V577" t="str">
            <v>-</v>
          </cell>
          <cell r="W577" t="str">
            <v>-</v>
          </cell>
          <cell r="X577" t="str">
            <v>-</v>
          </cell>
          <cell r="Y577" t="str">
            <v>-</v>
          </cell>
          <cell r="Z577" t="str">
            <v>-</v>
          </cell>
          <cell r="AA577" t="str">
            <v>-</v>
          </cell>
          <cell r="AB577" t="str">
            <v>-</v>
          </cell>
          <cell r="AC577" t="str">
            <v>-</v>
          </cell>
          <cell r="AE577" t="str">
            <v>-</v>
          </cell>
          <cell r="AF577" t="str">
            <v>-</v>
          </cell>
          <cell r="AG577" t="str">
            <v>-</v>
          </cell>
          <cell r="AH577" t="str">
            <v>-</v>
          </cell>
          <cell r="AI577" t="str">
            <v>-</v>
          </cell>
          <cell r="AK577" t="str">
            <v>-</v>
          </cell>
          <cell r="AL577" t="str">
            <v>-</v>
          </cell>
          <cell r="AM577" t="str">
            <v>CL</v>
          </cell>
          <cell r="AN577" t="str">
            <v>-</v>
          </cell>
          <cell r="AO577" t="str">
            <v>-</v>
          </cell>
          <cell r="AP577" t="str">
            <v>-</v>
          </cell>
          <cell r="AQ577" t="str">
            <v>-</v>
          </cell>
          <cell r="AR577" t="str">
            <v>-</v>
          </cell>
          <cell r="AS577" t="str">
            <v>-</v>
          </cell>
          <cell r="AT577" t="str">
            <v>No</v>
          </cell>
          <cell r="AU577" t="str">
            <v>-</v>
          </cell>
          <cell r="AV577" t="str">
            <v>Yes</v>
          </cell>
          <cell r="AW577" t="str">
            <v>-</v>
          </cell>
          <cell r="AX577" t="str">
            <v>Yes</v>
          </cell>
          <cell r="AY577" t="str">
            <v>Yes</v>
          </cell>
          <cell r="AZ577" t="str">
            <v>-</v>
          </cell>
          <cell r="BA577" t="str">
            <v>-</v>
          </cell>
          <cell r="BB577" t="str">
            <v>-</v>
          </cell>
          <cell r="BC577" t="str">
            <v>-</v>
          </cell>
          <cell r="BD577" t="str">
            <v>-</v>
          </cell>
          <cell r="BE577" t="str">
            <v>-</v>
          </cell>
          <cell r="BF577" t="str">
            <v/>
          </cell>
          <cell r="BG577" t="str">
            <v>IW</v>
          </cell>
          <cell r="BH577" t="str">
            <v>-</v>
          </cell>
          <cell r="BI577" t="str">
            <v>-</v>
          </cell>
          <cell r="BJ577" t="str">
            <v>-</v>
          </cell>
          <cell r="BK577" t="str">
            <v>-</v>
          </cell>
          <cell r="BL577" t="str">
            <v>-</v>
          </cell>
          <cell r="BM577" t="str">
            <v>-</v>
          </cell>
          <cell r="BN577" t="str">
            <v>-</v>
          </cell>
          <cell r="BO577" t="str">
            <v>-</v>
          </cell>
          <cell r="BP577" t="str">
            <v>DNB SY20-21</v>
          </cell>
        </row>
        <row r="578">
          <cell r="B578">
            <v>10000068159</v>
          </cell>
          <cell r="C578" t="str">
            <v>Pierre®</v>
          </cell>
          <cell r="D578" t="str">
            <v>-</v>
          </cell>
          <cell r="E578">
            <v>130</v>
          </cell>
          <cell r="F578" t="str">
            <v>-</v>
          </cell>
          <cell r="G578" t="str">
            <v>IW Breaded Chicken Mini Twin Sandwiches, 5.2 oz.</v>
          </cell>
          <cell r="H578" t="str">
            <v>-</v>
          </cell>
          <cell r="I578" t="str">
            <v>-</v>
          </cell>
          <cell r="J578" t="str">
            <v/>
          </cell>
          <cell r="K578">
            <v>19.5</v>
          </cell>
          <cell r="L578">
            <v>60</v>
          </cell>
          <cell r="M578" t="str">
            <v>2 sandwiches</v>
          </cell>
          <cell r="N578">
            <v>2</v>
          </cell>
          <cell r="O578">
            <v>2.5</v>
          </cell>
          <cell r="P578" t="str">
            <v>-</v>
          </cell>
          <cell r="Q578" t="str">
            <v>-</v>
          </cell>
          <cell r="R578" t="str">
            <v>-</v>
          </cell>
          <cell r="S578" t="str">
            <v>-</v>
          </cell>
          <cell r="T578" t="str">
            <v>-</v>
          </cell>
          <cell r="U578" t="str">
            <v>-</v>
          </cell>
          <cell r="V578" t="str">
            <v>-</v>
          </cell>
          <cell r="W578" t="str">
            <v>-</v>
          </cell>
          <cell r="X578" t="str">
            <v>-</v>
          </cell>
          <cell r="Y578" t="str">
            <v>-</v>
          </cell>
          <cell r="Z578" t="str">
            <v>-</v>
          </cell>
          <cell r="AA578" t="str">
            <v>-</v>
          </cell>
          <cell r="AB578" t="str">
            <v>-</v>
          </cell>
          <cell r="AC578" t="str">
            <v>-</v>
          </cell>
          <cell r="AE578" t="str">
            <v>-</v>
          </cell>
          <cell r="AF578" t="str">
            <v>-</v>
          </cell>
          <cell r="AG578" t="str">
            <v>-</v>
          </cell>
          <cell r="AH578" t="str">
            <v>-</v>
          </cell>
          <cell r="AI578" t="str">
            <v>-</v>
          </cell>
          <cell r="AK578" t="str">
            <v>-</v>
          </cell>
          <cell r="AL578" t="str">
            <v>-</v>
          </cell>
          <cell r="AM578" t="str">
            <v>CL</v>
          </cell>
          <cell r="AN578" t="str">
            <v>-</v>
          </cell>
          <cell r="AO578" t="str">
            <v>-</v>
          </cell>
          <cell r="AP578" t="str">
            <v>-</v>
          </cell>
          <cell r="AQ578" t="str">
            <v>-</v>
          </cell>
          <cell r="AR578" t="str">
            <v>-</v>
          </cell>
          <cell r="AS578" t="str">
            <v>-</v>
          </cell>
          <cell r="AT578" t="str">
            <v>No</v>
          </cell>
          <cell r="AU578" t="str">
            <v>-</v>
          </cell>
          <cell r="AV578" t="str">
            <v>-</v>
          </cell>
          <cell r="AW578" t="str">
            <v>Yes</v>
          </cell>
          <cell r="AX578" t="str">
            <v>-</v>
          </cell>
          <cell r="AY578" t="str">
            <v>Yes</v>
          </cell>
          <cell r="AZ578" t="str">
            <v>-</v>
          </cell>
          <cell r="BA578" t="str">
            <v>-</v>
          </cell>
          <cell r="BB578" t="str">
            <v>-</v>
          </cell>
          <cell r="BC578" t="str">
            <v>-</v>
          </cell>
          <cell r="BD578" t="str">
            <v>-</v>
          </cell>
          <cell r="BE578" t="str">
            <v>-</v>
          </cell>
          <cell r="BF578" t="str">
            <v/>
          </cell>
          <cell r="BG578" t="str">
            <v>IW</v>
          </cell>
          <cell r="BH578" t="str">
            <v>-</v>
          </cell>
          <cell r="BI578" t="str">
            <v>-</v>
          </cell>
          <cell r="BJ578" t="str">
            <v>-</v>
          </cell>
          <cell r="BK578" t="str">
            <v>-</v>
          </cell>
          <cell r="BL578" t="str">
            <v>-</v>
          </cell>
          <cell r="BM578" t="str">
            <v>-</v>
          </cell>
          <cell r="BN578" t="str">
            <v>-</v>
          </cell>
          <cell r="BO578" t="str">
            <v>-</v>
          </cell>
          <cell r="BP578" t="str">
            <v>DNB SY20-21</v>
          </cell>
        </row>
        <row r="579">
          <cell r="B579">
            <v>10000068165</v>
          </cell>
          <cell r="C579" t="str">
            <v>AdvancePierre™</v>
          </cell>
          <cell r="D579" t="str">
            <v>-</v>
          </cell>
          <cell r="E579">
            <v>130</v>
          </cell>
          <cell r="F579" t="str">
            <v>-</v>
          </cell>
          <cell r="G579" t="str">
            <v>IW Breaded Chicken Sandwich, 2.6 oz.</v>
          </cell>
          <cell r="H579" t="str">
            <v>-</v>
          </cell>
          <cell r="I579" t="str">
            <v>-</v>
          </cell>
          <cell r="J579" t="str">
            <v/>
          </cell>
          <cell r="K579">
            <v>16.25</v>
          </cell>
          <cell r="L579">
            <v>100</v>
          </cell>
          <cell r="M579" t="str">
            <v>1 sandwich</v>
          </cell>
          <cell r="N579">
            <v>1</v>
          </cell>
          <cell r="O579">
            <v>1.25</v>
          </cell>
          <cell r="P579" t="str">
            <v>-</v>
          </cell>
          <cell r="Q579" t="str">
            <v>-</v>
          </cell>
          <cell r="R579" t="str">
            <v>-</v>
          </cell>
          <cell r="S579" t="str">
            <v>-</v>
          </cell>
          <cell r="T579" t="str">
            <v>-</v>
          </cell>
          <cell r="U579" t="str">
            <v>-</v>
          </cell>
          <cell r="V579" t="str">
            <v>-</v>
          </cell>
          <cell r="W579" t="str">
            <v>-</v>
          </cell>
          <cell r="X579" t="str">
            <v>-</v>
          </cell>
          <cell r="Y579" t="str">
            <v>-</v>
          </cell>
          <cell r="Z579" t="str">
            <v>-</v>
          </cell>
          <cell r="AA579" t="str">
            <v>-</v>
          </cell>
          <cell r="AB579" t="str">
            <v>-</v>
          </cell>
          <cell r="AC579" t="str">
            <v>-</v>
          </cell>
          <cell r="AE579" t="str">
            <v>-</v>
          </cell>
          <cell r="AF579" t="str">
            <v>-</v>
          </cell>
          <cell r="AG579" t="str">
            <v>-</v>
          </cell>
          <cell r="AH579" t="str">
            <v>-</v>
          </cell>
          <cell r="AI579" t="str">
            <v>-</v>
          </cell>
          <cell r="AK579" t="str">
            <v>-</v>
          </cell>
          <cell r="AL579" t="str">
            <v>-</v>
          </cell>
          <cell r="AM579" t="str">
            <v>CL</v>
          </cell>
          <cell r="AN579" t="str">
            <v>-</v>
          </cell>
          <cell r="AO579" t="str">
            <v>-</v>
          </cell>
          <cell r="AP579" t="str">
            <v>-</v>
          </cell>
          <cell r="AQ579" t="str">
            <v>-</v>
          </cell>
          <cell r="AR579" t="str">
            <v>-</v>
          </cell>
          <cell r="AS579" t="str">
            <v>-</v>
          </cell>
          <cell r="AT579" t="str">
            <v>No</v>
          </cell>
          <cell r="AU579" t="str">
            <v>-</v>
          </cell>
          <cell r="AV579" t="str">
            <v>-</v>
          </cell>
          <cell r="AW579" t="str">
            <v>Yes</v>
          </cell>
          <cell r="AX579" t="str">
            <v>-</v>
          </cell>
          <cell r="AY579" t="str">
            <v>Yes</v>
          </cell>
          <cell r="AZ579" t="str">
            <v>-</v>
          </cell>
          <cell r="BA579" t="str">
            <v>-</v>
          </cell>
          <cell r="BB579" t="str">
            <v>-</v>
          </cell>
          <cell r="BC579" t="str">
            <v>-</v>
          </cell>
          <cell r="BD579" t="str">
            <v>-</v>
          </cell>
          <cell r="BE579" t="str">
            <v>-</v>
          </cell>
          <cell r="BF579" t="str">
            <v/>
          </cell>
          <cell r="BG579" t="str">
            <v>IW</v>
          </cell>
          <cell r="BH579" t="str">
            <v>-</v>
          </cell>
          <cell r="BI579" t="str">
            <v>-</v>
          </cell>
          <cell r="BJ579" t="str">
            <v>-</v>
          </cell>
          <cell r="BK579" t="str">
            <v>-</v>
          </cell>
          <cell r="BL579" t="str">
            <v>-</v>
          </cell>
          <cell r="BM579" t="str">
            <v>-</v>
          </cell>
          <cell r="BN579" t="str">
            <v>-</v>
          </cell>
          <cell r="BO579" t="str">
            <v>-</v>
          </cell>
          <cell r="BP579" t="str">
            <v>DNB SY20-21</v>
          </cell>
        </row>
        <row r="580">
          <cell r="B580">
            <v>10000095787</v>
          </cell>
          <cell r="C580" t="str">
            <v>AdvancePierre™</v>
          </cell>
          <cell r="D580" t="str">
            <v>-</v>
          </cell>
          <cell r="E580">
            <v>130</v>
          </cell>
          <cell r="F580" t="str">
            <v>-</v>
          </cell>
          <cell r="G580" t="str">
            <v>IW Large Egg and Hot Pepper Cheese Sandwich, 3.6 oz.</v>
          </cell>
          <cell r="H580" t="str">
            <v>WG</v>
          </cell>
          <cell r="I580" t="str">
            <v>-</v>
          </cell>
          <cell r="J580" t="str">
            <v/>
          </cell>
          <cell r="K580">
            <v>13.5</v>
          </cell>
          <cell r="L580">
            <v>60</v>
          </cell>
          <cell r="M580" t="str">
            <v>1 sandwich</v>
          </cell>
          <cell r="N580">
            <v>1.25</v>
          </cell>
          <cell r="O580">
            <v>2</v>
          </cell>
          <cell r="P580" t="str">
            <v>-</v>
          </cell>
          <cell r="Q580" t="str">
            <v>-</v>
          </cell>
          <cell r="R580" t="str">
            <v>-</v>
          </cell>
          <cell r="S580" t="str">
            <v>-</v>
          </cell>
          <cell r="T580" t="str">
            <v>-</v>
          </cell>
          <cell r="U580" t="str">
            <v>-</v>
          </cell>
          <cell r="V580" t="str">
            <v>-</v>
          </cell>
          <cell r="W580" t="str">
            <v>-</v>
          </cell>
          <cell r="X580" t="str">
            <v>-</v>
          </cell>
          <cell r="Y580" t="str">
            <v>-</v>
          </cell>
          <cell r="Z580" t="str">
            <v>-</v>
          </cell>
          <cell r="AA580" t="str">
            <v>-</v>
          </cell>
          <cell r="AB580" t="str">
            <v>-</v>
          </cell>
          <cell r="AC580" t="str">
            <v>-</v>
          </cell>
          <cell r="AE580" t="str">
            <v>-</v>
          </cell>
          <cell r="AF580" t="str">
            <v>-</v>
          </cell>
          <cell r="AG580" t="str">
            <v>-</v>
          </cell>
          <cell r="AH580" t="str">
            <v>-</v>
          </cell>
          <cell r="AI580" t="str">
            <v>-</v>
          </cell>
          <cell r="AK580" t="str">
            <v>-</v>
          </cell>
          <cell r="AL580" t="str">
            <v>-</v>
          </cell>
          <cell r="AM580" t="str">
            <v>CL</v>
          </cell>
          <cell r="AN580" t="str">
            <v>-</v>
          </cell>
          <cell r="AO580" t="str">
            <v>-</v>
          </cell>
          <cell r="AP580" t="str">
            <v>-</v>
          </cell>
          <cell r="AQ580" t="str">
            <v>-</v>
          </cell>
          <cell r="AR580" t="str">
            <v>-</v>
          </cell>
          <cell r="AS580" t="str">
            <v>-</v>
          </cell>
          <cell r="AT580" t="str">
            <v>No</v>
          </cell>
          <cell r="AU580" t="str">
            <v>-</v>
          </cell>
          <cell r="AV580" t="str">
            <v>Yes</v>
          </cell>
          <cell r="AW580" t="str">
            <v>Yes</v>
          </cell>
          <cell r="AX580" t="str">
            <v>Yes</v>
          </cell>
          <cell r="AY580" t="str">
            <v>Yes</v>
          </cell>
          <cell r="AZ580" t="str">
            <v>-</v>
          </cell>
          <cell r="BA580" t="str">
            <v>-</v>
          </cell>
          <cell r="BB580" t="str">
            <v>-</v>
          </cell>
          <cell r="BC580" t="str">
            <v>-</v>
          </cell>
          <cell r="BD580" t="str">
            <v>-</v>
          </cell>
          <cell r="BE580" t="str">
            <v>-</v>
          </cell>
          <cell r="BF580" t="str">
            <v/>
          </cell>
          <cell r="BG580" t="str">
            <v>IW</v>
          </cell>
          <cell r="BH580" t="str">
            <v>-</v>
          </cell>
          <cell r="BI580" t="str">
            <v>-</v>
          </cell>
          <cell r="BJ580" t="str">
            <v>-</v>
          </cell>
          <cell r="BK580" t="str">
            <v>-</v>
          </cell>
          <cell r="BL580" t="str">
            <v>-</v>
          </cell>
          <cell r="BM580" t="str">
            <v>-</v>
          </cell>
          <cell r="BN580" t="str">
            <v>-</v>
          </cell>
          <cell r="BO580" t="str">
            <v>-</v>
          </cell>
          <cell r="BP580" t="str">
            <v>DNB SY20-21</v>
          </cell>
        </row>
        <row r="581">
          <cell r="B581">
            <v>10000068177</v>
          </cell>
          <cell r="C581" t="str">
            <v>CLASSICS</v>
          </cell>
          <cell r="D581" t="str">
            <v>-</v>
          </cell>
          <cell r="E581">
            <v>130</v>
          </cell>
          <cell r="F581" t="str">
            <v>-</v>
          </cell>
          <cell r="G581" t="str">
            <v>IW Peanut Butter &amp; HFCS Free Grape Jelly on Wheat Bread, 5.0 oz.</v>
          </cell>
          <cell r="H581" t="str">
            <v>-</v>
          </cell>
          <cell r="I581" t="str">
            <v>-</v>
          </cell>
          <cell r="J581" t="str">
            <v/>
          </cell>
          <cell r="K581">
            <v>11.25</v>
          </cell>
          <cell r="L581">
            <v>36</v>
          </cell>
          <cell r="M581" t="str">
            <v>1 sandwich</v>
          </cell>
          <cell r="N581">
            <v>2</v>
          </cell>
          <cell r="O581">
            <v>2</v>
          </cell>
          <cell r="P581" t="str">
            <v>-</v>
          </cell>
          <cell r="Q581" t="str">
            <v>-</v>
          </cell>
          <cell r="R581" t="str">
            <v>-</v>
          </cell>
          <cell r="S581" t="str">
            <v>-</v>
          </cell>
          <cell r="T581" t="str">
            <v>-</v>
          </cell>
          <cell r="U581" t="str">
            <v>-</v>
          </cell>
          <cell r="V581" t="str">
            <v>-</v>
          </cell>
          <cell r="W581" t="str">
            <v>-</v>
          </cell>
          <cell r="X581" t="str">
            <v>-</v>
          </cell>
          <cell r="Y581" t="str">
            <v>-</v>
          </cell>
          <cell r="Z581" t="str">
            <v>-</v>
          </cell>
          <cell r="AA581" t="str">
            <v>-</v>
          </cell>
          <cell r="AB581" t="str">
            <v>-</v>
          </cell>
          <cell r="AC581" t="str">
            <v>-</v>
          </cell>
          <cell r="AE581" t="str">
            <v>CSC</v>
          </cell>
          <cell r="AF581" t="str">
            <v>CSC</v>
          </cell>
          <cell r="AG581" t="str">
            <v>-</v>
          </cell>
          <cell r="AH581" t="str">
            <v>-</v>
          </cell>
          <cell r="AI581" t="str">
            <v>-</v>
          </cell>
          <cell r="AK581" t="str">
            <v>-</v>
          </cell>
          <cell r="AL581" t="str">
            <v>-</v>
          </cell>
          <cell r="AM581" t="str">
            <v>SUB</v>
          </cell>
          <cell r="AN581" t="str">
            <v>-</v>
          </cell>
          <cell r="AO581" t="str">
            <v>-</v>
          </cell>
          <cell r="AP581" t="str">
            <v>-</v>
          </cell>
          <cell r="AQ581" t="str">
            <v>-</v>
          </cell>
          <cell r="AR581" t="str">
            <v>-</v>
          </cell>
          <cell r="AS581" t="str">
            <v>-</v>
          </cell>
          <cell r="AT581" t="str">
            <v>Yes</v>
          </cell>
          <cell r="AU581" t="str">
            <v>-</v>
          </cell>
          <cell r="AV581" t="str">
            <v>Yes</v>
          </cell>
          <cell r="AW581" t="str">
            <v>-</v>
          </cell>
          <cell r="AX581" t="str">
            <v>-</v>
          </cell>
          <cell r="AY581" t="str">
            <v>Yes</v>
          </cell>
          <cell r="AZ581" t="str">
            <v>-</v>
          </cell>
          <cell r="BA581" t="str">
            <v>-</v>
          </cell>
          <cell r="BB581" t="str">
            <v>-</v>
          </cell>
          <cell r="BC581" t="str">
            <v>-</v>
          </cell>
          <cell r="BD581" t="str">
            <v>-</v>
          </cell>
          <cell r="BE581" t="str">
            <v>-</v>
          </cell>
          <cell r="BF581" t="str">
            <v/>
          </cell>
          <cell r="BG581" t="str">
            <v>IW</v>
          </cell>
          <cell r="BH581" t="str">
            <v>Yes</v>
          </cell>
          <cell r="BI581" t="str">
            <v>-</v>
          </cell>
          <cell r="BJ581" t="str">
            <v>-</v>
          </cell>
          <cell r="BK581" t="str">
            <v>-</v>
          </cell>
          <cell r="BL581" t="str">
            <v>-</v>
          </cell>
          <cell r="BM581" t="str">
            <v>-</v>
          </cell>
          <cell r="BN581" t="str">
            <v>-</v>
          </cell>
          <cell r="BO581" t="str">
            <v>-</v>
          </cell>
          <cell r="BP581" t="str">
            <v>DNB SY20-21</v>
          </cell>
        </row>
        <row r="582">
          <cell r="B582">
            <v>10000068236</v>
          </cell>
          <cell r="C582" t="str">
            <v>PB Graham Slam</v>
          </cell>
          <cell r="D582" t="str">
            <v>-</v>
          </cell>
          <cell r="E582">
            <v>130</v>
          </cell>
          <cell r="F582" t="str">
            <v>-</v>
          </cell>
          <cell r="G582" t="str">
            <v>IW Peanut Butter &amp; HFCS Free Strawberry Jam on Whole Grain Graham Wafers, 2.3 oz.</v>
          </cell>
          <cell r="H582" t="str">
            <v>WG</v>
          </cell>
          <cell r="I582" t="str">
            <v>-</v>
          </cell>
          <cell r="J582" t="str">
            <v/>
          </cell>
          <cell r="K582">
            <v>23</v>
          </cell>
          <cell r="L582">
            <v>160</v>
          </cell>
          <cell r="M582" t="str">
            <v>1 sandwich</v>
          </cell>
          <cell r="N582">
            <v>1</v>
          </cell>
          <cell r="O582">
            <v>1</v>
          </cell>
          <cell r="P582" t="str">
            <v>-</v>
          </cell>
          <cell r="Q582" t="str">
            <v>-</v>
          </cell>
          <cell r="R582" t="str">
            <v>-</v>
          </cell>
          <cell r="S582" t="str">
            <v>-</v>
          </cell>
          <cell r="T582" t="str">
            <v>-</v>
          </cell>
          <cell r="U582" t="str">
            <v>-</v>
          </cell>
          <cell r="V582" t="str">
            <v>-</v>
          </cell>
          <cell r="W582" t="str">
            <v>-</v>
          </cell>
          <cell r="X582" t="str">
            <v>-</v>
          </cell>
          <cell r="Y582" t="str">
            <v>-</v>
          </cell>
          <cell r="Z582" t="str">
            <v>-</v>
          </cell>
          <cell r="AA582" t="str">
            <v>-</v>
          </cell>
          <cell r="AB582" t="str">
            <v>-</v>
          </cell>
          <cell r="AC582" t="str">
            <v>-</v>
          </cell>
          <cell r="AE582" t="str">
            <v>CSC</v>
          </cell>
          <cell r="AF582" t="str">
            <v>CSC</v>
          </cell>
          <cell r="AG582" t="str">
            <v>-</v>
          </cell>
          <cell r="AH582" t="str">
            <v>-</v>
          </cell>
          <cell r="AI582" t="str">
            <v>-</v>
          </cell>
          <cell r="AK582" t="str">
            <v>-</v>
          </cell>
          <cell r="AL582" t="str">
            <v>-</v>
          </cell>
          <cell r="AM582" t="str">
            <v>SUB</v>
          </cell>
          <cell r="AN582" t="str">
            <v>-</v>
          </cell>
          <cell r="AO582" t="str">
            <v>-</v>
          </cell>
          <cell r="AP582" t="str">
            <v>-</v>
          </cell>
          <cell r="AQ582" t="str">
            <v>-</v>
          </cell>
          <cell r="AR582" t="str">
            <v>-</v>
          </cell>
          <cell r="AS582" t="str">
            <v>-</v>
          </cell>
          <cell r="AT582" t="str">
            <v>Yes</v>
          </cell>
          <cell r="AU582" t="str">
            <v>-</v>
          </cell>
          <cell r="AV582" t="str">
            <v>Yes</v>
          </cell>
          <cell r="AW582" t="str">
            <v>-</v>
          </cell>
          <cell r="AX582" t="str">
            <v>-</v>
          </cell>
          <cell r="AY582" t="str">
            <v>Yes</v>
          </cell>
          <cell r="AZ582" t="str">
            <v>-</v>
          </cell>
          <cell r="BA582" t="str">
            <v>-</v>
          </cell>
          <cell r="BB582" t="str">
            <v>-</v>
          </cell>
          <cell r="BC582" t="str">
            <v>-</v>
          </cell>
          <cell r="BD582" t="str">
            <v>-</v>
          </cell>
          <cell r="BE582" t="str">
            <v>-</v>
          </cell>
          <cell r="BF582" t="str">
            <v/>
          </cell>
          <cell r="BG582" t="str">
            <v>IW</v>
          </cell>
          <cell r="BH582" t="str">
            <v>Yes</v>
          </cell>
          <cell r="BI582" t="str">
            <v>-</v>
          </cell>
          <cell r="BJ582" t="str">
            <v>-</v>
          </cell>
          <cell r="BK582" t="str">
            <v>-</v>
          </cell>
          <cell r="BL582" t="str">
            <v>-</v>
          </cell>
          <cell r="BM582" t="str">
            <v>-</v>
          </cell>
          <cell r="BN582" t="str">
            <v>-</v>
          </cell>
          <cell r="BO582" t="str">
            <v>-</v>
          </cell>
          <cell r="BP582" t="str">
            <v>DNB SY20-21</v>
          </cell>
        </row>
        <row r="583">
          <cell r="B583">
            <v>10000048237</v>
          </cell>
          <cell r="C583" t="str">
            <v>Pierre®</v>
          </cell>
          <cell r="D583" t="str">
            <v>-</v>
          </cell>
          <cell r="E583">
            <v>130</v>
          </cell>
          <cell r="F583" t="str">
            <v>-</v>
          </cell>
          <cell r="G583" t="str">
            <v>IW Beef Pattie with American Cheese Sandwich, 4.9 oz.</v>
          </cell>
          <cell r="H583" t="str">
            <v>-</v>
          </cell>
          <cell r="I583" t="str">
            <v>-</v>
          </cell>
          <cell r="J583" t="str">
            <v/>
          </cell>
          <cell r="K583">
            <v>18.375</v>
          </cell>
          <cell r="L583">
            <v>60</v>
          </cell>
          <cell r="M583" t="str">
            <v>1 sandwich</v>
          </cell>
          <cell r="N583">
            <v>2</v>
          </cell>
          <cell r="O583">
            <v>2.5</v>
          </cell>
          <cell r="P583" t="str">
            <v>-</v>
          </cell>
          <cell r="Q583" t="str">
            <v>-</v>
          </cell>
          <cell r="R583" t="str">
            <v>-</v>
          </cell>
          <cell r="S583" t="str">
            <v>-</v>
          </cell>
          <cell r="T583" t="str">
            <v>-</v>
          </cell>
          <cell r="U583" t="str">
            <v>-</v>
          </cell>
          <cell r="V583" t="str">
            <v>-</v>
          </cell>
          <cell r="W583" t="str">
            <v>-</v>
          </cell>
          <cell r="X583" t="str">
            <v>-</v>
          </cell>
          <cell r="Y583" t="str">
            <v>-</v>
          </cell>
          <cell r="Z583" t="str">
            <v>-</v>
          </cell>
          <cell r="AA583" t="str">
            <v>-</v>
          </cell>
          <cell r="AB583" t="str">
            <v>-</v>
          </cell>
          <cell r="AC583" t="str">
            <v>-</v>
          </cell>
          <cell r="AE583" t="str">
            <v>-</v>
          </cell>
          <cell r="AF583" t="str">
            <v>-</v>
          </cell>
          <cell r="AG583" t="str">
            <v>-</v>
          </cell>
          <cell r="AH583" t="str">
            <v>-</v>
          </cell>
          <cell r="AI583" t="str">
            <v>-</v>
          </cell>
          <cell r="AK583" t="str">
            <v>-</v>
          </cell>
          <cell r="AL583" t="str">
            <v>-</v>
          </cell>
          <cell r="AM583" t="str">
            <v>CY</v>
          </cell>
          <cell r="AN583" t="str">
            <v>-</v>
          </cell>
          <cell r="AO583" t="str">
            <v>-</v>
          </cell>
          <cell r="AP583" t="str">
            <v>-</v>
          </cell>
          <cell r="AQ583" t="str">
            <v>-</v>
          </cell>
          <cell r="AR583" t="str">
            <v>-</v>
          </cell>
          <cell r="AS583" t="str">
            <v>-</v>
          </cell>
          <cell r="AT583" t="str">
            <v>Yes</v>
          </cell>
          <cell r="AU583" t="str">
            <v>-</v>
          </cell>
          <cell r="AV583" t="str">
            <v>Yes</v>
          </cell>
          <cell r="AW583" t="str">
            <v>-</v>
          </cell>
          <cell r="AX583" t="str">
            <v>Yes</v>
          </cell>
          <cell r="AY583" t="str">
            <v>Yes</v>
          </cell>
          <cell r="AZ583" t="str">
            <v>-</v>
          </cell>
          <cell r="BA583" t="str">
            <v>-</v>
          </cell>
          <cell r="BB583" t="str">
            <v>-</v>
          </cell>
          <cell r="BC583" t="str">
            <v>-</v>
          </cell>
          <cell r="BD583" t="str">
            <v>-</v>
          </cell>
          <cell r="BE583" t="str">
            <v>-</v>
          </cell>
          <cell r="BF583" t="str">
            <v/>
          </cell>
          <cell r="BG583" t="str">
            <v>IW</v>
          </cell>
          <cell r="BH583" t="str">
            <v>-</v>
          </cell>
          <cell r="BI583" t="str">
            <v>-</v>
          </cell>
          <cell r="BJ583" t="str">
            <v>-</v>
          </cell>
          <cell r="BK583" t="str">
            <v>-</v>
          </cell>
          <cell r="BL583" t="str">
            <v>-</v>
          </cell>
          <cell r="BM583" t="str">
            <v>-</v>
          </cell>
          <cell r="BN583" t="str">
            <v>-</v>
          </cell>
          <cell r="BO583" t="str">
            <v>-</v>
          </cell>
          <cell r="BP583" t="str">
            <v>DNB SY19-20</v>
          </cell>
        </row>
        <row r="584">
          <cell r="B584">
            <v>10000058894</v>
          </cell>
          <cell r="C584" t="str">
            <v>Pierre®</v>
          </cell>
          <cell r="D584" t="str">
            <v>-</v>
          </cell>
          <cell r="E584">
            <v>130</v>
          </cell>
          <cell r="F584" t="str">
            <v>-</v>
          </cell>
          <cell r="G584" t="str">
            <v>IW Breaded Beef Steak on a Roll, 3.2 oz.</v>
          </cell>
          <cell r="H584" t="str">
            <v>WG</v>
          </cell>
          <cell r="I584" t="str">
            <v>-</v>
          </cell>
          <cell r="J584" t="str">
            <v/>
          </cell>
          <cell r="K584">
            <v>16</v>
          </cell>
          <cell r="L584">
            <v>80</v>
          </cell>
          <cell r="M584" t="str">
            <v>1 sandwich</v>
          </cell>
          <cell r="N584">
            <v>1</v>
          </cell>
          <cell r="O584">
            <v>1.75</v>
          </cell>
          <cell r="P584" t="str">
            <v>-</v>
          </cell>
          <cell r="Q584" t="str">
            <v>-</v>
          </cell>
          <cell r="R584" t="str">
            <v>-</v>
          </cell>
          <cell r="S584" t="str">
            <v>-</v>
          </cell>
          <cell r="T584" t="str">
            <v>-</v>
          </cell>
          <cell r="U584" t="str">
            <v>-</v>
          </cell>
          <cell r="V584" t="str">
            <v>-</v>
          </cell>
          <cell r="W584" t="str">
            <v>-</v>
          </cell>
          <cell r="X584" t="str">
            <v>-</v>
          </cell>
          <cell r="Y584" t="str">
            <v>-</v>
          </cell>
          <cell r="Z584" t="str">
            <v>-</v>
          </cell>
          <cell r="AA584" t="str">
            <v>-</v>
          </cell>
          <cell r="AB584" t="str">
            <v>-</v>
          </cell>
          <cell r="AC584" t="str">
            <v>-</v>
          </cell>
          <cell r="AE584" t="str">
            <v>-</v>
          </cell>
          <cell r="AF584" t="str">
            <v>-</v>
          </cell>
          <cell r="AG584" t="str">
            <v>-</v>
          </cell>
          <cell r="AH584" t="str">
            <v>-</v>
          </cell>
          <cell r="AI584" t="str">
            <v>-</v>
          </cell>
          <cell r="AK584" t="str">
            <v>-</v>
          </cell>
          <cell r="AL584" t="str">
            <v>-</v>
          </cell>
          <cell r="AM584" t="str">
            <v>CY</v>
          </cell>
          <cell r="AN584" t="str">
            <v>-</v>
          </cell>
          <cell r="AO584" t="str">
            <v>-</v>
          </cell>
          <cell r="AP584" t="str">
            <v>-</v>
          </cell>
          <cell r="AQ584" t="str">
            <v>-</v>
          </cell>
          <cell r="AR584" t="str">
            <v>-</v>
          </cell>
          <cell r="AS584" t="str">
            <v>-</v>
          </cell>
          <cell r="AT584" t="str">
            <v>Yes</v>
          </cell>
          <cell r="AU584" t="str">
            <v>-</v>
          </cell>
          <cell r="AV584" t="str">
            <v>-</v>
          </cell>
          <cell r="AW584" t="str">
            <v>-</v>
          </cell>
          <cell r="AX584" t="str">
            <v>-</v>
          </cell>
          <cell r="AY584" t="str">
            <v>Yes</v>
          </cell>
          <cell r="AZ584" t="str">
            <v>-</v>
          </cell>
          <cell r="BA584" t="str">
            <v>-</v>
          </cell>
          <cell r="BB584" t="str">
            <v>-</v>
          </cell>
          <cell r="BC584" t="str">
            <v>-</v>
          </cell>
          <cell r="BD584" t="str">
            <v>-</v>
          </cell>
          <cell r="BE584" t="str">
            <v>-</v>
          </cell>
          <cell r="BF584" t="str">
            <v/>
          </cell>
          <cell r="BG584" t="str">
            <v>IW</v>
          </cell>
          <cell r="BH584" t="str">
            <v>-</v>
          </cell>
          <cell r="BI584" t="str">
            <v>-</v>
          </cell>
          <cell r="BJ584" t="str">
            <v>-</v>
          </cell>
          <cell r="BK584" t="str">
            <v>-</v>
          </cell>
          <cell r="BL584" t="str">
            <v>-</v>
          </cell>
          <cell r="BM584" t="str">
            <v>-</v>
          </cell>
          <cell r="BN584" t="str">
            <v>-</v>
          </cell>
          <cell r="BO584" t="str">
            <v>-</v>
          </cell>
          <cell r="BP584" t="str">
            <v>DNB SY20-21</v>
          </cell>
        </row>
        <row r="585">
          <cell r="B585">
            <v>10000083609</v>
          </cell>
          <cell r="C585" t="str">
            <v>AdvancePierre™</v>
          </cell>
          <cell r="D585" t="str">
            <v>-</v>
          </cell>
          <cell r="E585">
            <v>130</v>
          </cell>
          <cell r="F585" t="str">
            <v>-</v>
          </cell>
          <cell r="G585" t="str">
            <v>IW Beef Patties with Pepper Jack Cheese Sandwiches, 4.2 oz.</v>
          </cell>
          <cell r="H585" t="str">
            <v>WG</v>
          </cell>
          <cell r="I585" t="str">
            <v>-</v>
          </cell>
          <cell r="J585" t="str">
            <v/>
          </cell>
          <cell r="K585">
            <v>25.2</v>
          </cell>
          <cell r="L585">
            <v>96</v>
          </cell>
          <cell r="M585" t="str">
            <v>2 sandwiches</v>
          </cell>
          <cell r="N585">
            <v>2</v>
          </cell>
          <cell r="O585">
            <v>2</v>
          </cell>
          <cell r="P585" t="str">
            <v>-</v>
          </cell>
          <cell r="Q585" t="str">
            <v>-</v>
          </cell>
          <cell r="R585" t="str">
            <v>-</v>
          </cell>
          <cell r="S585" t="str">
            <v>-</v>
          </cell>
          <cell r="T585" t="str">
            <v>-</v>
          </cell>
          <cell r="U585" t="str">
            <v>-</v>
          </cell>
          <cell r="V585" t="str">
            <v>-</v>
          </cell>
          <cell r="W585" t="str">
            <v>-</v>
          </cell>
          <cell r="X585" t="str">
            <v>-</v>
          </cell>
          <cell r="Y585" t="str">
            <v>-</v>
          </cell>
          <cell r="Z585" t="str">
            <v>-</v>
          </cell>
          <cell r="AA585" t="str">
            <v>-</v>
          </cell>
          <cell r="AB585" t="str">
            <v>-</v>
          </cell>
          <cell r="AC585" t="str">
            <v>-</v>
          </cell>
          <cell r="AE585" t="str">
            <v>-</v>
          </cell>
          <cell r="AF585" t="str">
            <v>-</v>
          </cell>
          <cell r="AG585" t="str">
            <v>-</v>
          </cell>
          <cell r="AH585" t="str">
            <v>-</v>
          </cell>
          <cell r="AI585" t="str">
            <v>-</v>
          </cell>
          <cell r="AK585" t="str">
            <v>-</v>
          </cell>
          <cell r="AL585" t="str">
            <v>-</v>
          </cell>
          <cell r="AM585" t="str">
            <v>CY</v>
          </cell>
          <cell r="AN585" t="str">
            <v>-</v>
          </cell>
          <cell r="AO585" t="str">
            <v>-</v>
          </cell>
          <cell r="AP585" t="str">
            <v>-</v>
          </cell>
          <cell r="AQ585" t="str">
            <v>-</v>
          </cell>
          <cell r="AR585" t="str">
            <v>-</v>
          </cell>
          <cell r="AS585" t="str">
            <v>-</v>
          </cell>
          <cell r="AT585" t="str">
            <v>Yes</v>
          </cell>
          <cell r="AU585" t="str">
            <v>-</v>
          </cell>
          <cell r="AV585" t="str">
            <v>Yes</v>
          </cell>
          <cell r="AW585" t="str">
            <v>-</v>
          </cell>
          <cell r="AX585" t="str">
            <v>Yes</v>
          </cell>
          <cell r="AY585" t="str">
            <v>Yes</v>
          </cell>
          <cell r="AZ585" t="str">
            <v>-</v>
          </cell>
          <cell r="BA585" t="str">
            <v>-</v>
          </cell>
          <cell r="BB585" t="str">
            <v>-</v>
          </cell>
          <cell r="BC585" t="str">
            <v>-</v>
          </cell>
          <cell r="BD585" t="str">
            <v>-</v>
          </cell>
          <cell r="BE585" t="str">
            <v>-</v>
          </cell>
          <cell r="BF585" t="str">
            <v/>
          </cell>
          <cell r="BG585" t="str">
            <v>IW</v>
          </cell>
          <cell r="BH585" t="str">
            <v>-</v>
          </cell>
          <cell r="BI585" t="str">
            <v>-</v>
          </cell>
          <cell r="BJ585" t="str">
            <v>-</v>
          </cell>
          <cell r="BK585" t="str">
            <v>-</v>
          </cell>
          <cell r="BL585" t="str">
            <v>-</v>
          </cell>
          <cell r="BM585" t="str">
            <v>-</v>
          </cell>
          <cell r="BN585" t="str">
            <v>-</v>
          </cell>
          <cell r="BO585" t="str">
            <v>-</v>
          </cell>
          <cell r="BP585" t="str">
            <v>DNB SY20-21</v>
          </cell>
        </row>
        <row r="586">
          <cell r="B586">
            <v>10000069278</v>
          </cell>
          <cell r="C586" t="str">
            <v>AdvancePierre™</v>
          </cell>
          <cell r="D586" t="str">
            <v>-</v>
          </cell>
          <cell r="E586">
            <v>130</v>
          </cell>
          <cell r="F586" t="str">
            <v>-</v>
          </cell>
          <cell r="G586" t="str">
            <v>IW BBQ Pork Rib Mini Twin Sandwiches, 5.0 oz.</v>
          </cell>
          <cell r="H586" t="str">
            <v>WG</v>
          </cell>
          <cell r="I586" t="str">
            <v>-</v>
          </cell>
          <cell r="J586" t="str">
            <v/>
          </cell>
          <cell r="K586">
            <v>30</v>
          </cell>
          <cell r="L586">
            <v>96</v>
          </cell>
          <cell r="M586" t="str">
            <v>2 sandwiches</v>
          </cell>
          <cell r="N586">
            <v>2</v>
          </cell>
          <cell r="O586">
            <v>2</v>
          </cell>
          <cell r="P586" t="str">
            <v>-</v>
          </cell>
          <cell r="Q586" t="str">
            <v>-</v>
          </cell>
          <cell r="R586" t="str">
            <v>-</v>
          </cell>
          <cell r="S586" t="str">
            <v>-</v>
          </cell>
          <cell r="T586" t="str">
            <v>-</v>
          </cell>
          <cell r="U586" t="str">
            <v>-</v>
          </cell>
          <cell r="V586" t="str">
            <v>-</v>
          </cell>
          <cell r="W586" t="str">
            <v>-</v>
          </cell>
          <cell r="X586" t="str">
            <v>-</v>
          </cell>
          <cell r="Y586" t="str">
            <v>-</v>
          </cell>
          <cell r="Z586" t="str">
            <v>-</v>
          </cell>
          <cell r="AA586" t="str">
            <v>-</v>
          </cell>
          <cell r="AB586" t="str">
            <v>-</v>
          </cell>
          <cell r="AC586" t="str">
            <v>-</v>
          </cell>
          <cell r="AE586" t="str">
            <v>-</v>
          </cell>
          <cell r="AF586" t="str">
            <v>-</v>
          </cell>
          <cell r="AG586" t="str">
            <v>-</v>
          </cell>
          <cell r="AH586" t="str">
            <v>-</v>
          </cell>
          <cell r="AI586" t="str">
            <v>-</v>
          </cell>
          <cell r="AK586" t="str">
            <v>-</v>
          </cell>
          <cell r="AL586" t="str">
            <v>-</v>
          </cell>
          <cell r="AM586" t="str">
            <v>CY</v>
          </cell>
          <cell r="AN586" t="str">
            <v>-</v>
          </cell>
          <cell r="AO586" t="str">
            <v>-</v>
          </cell>
          <cell r="AP586" t="str">
            <v>-</v>
          </cell>
          <cell r="AQ586" t="str">
            <v>-</v>
          </cell>
          <cell r="AR586" t="str">
            <v>-</v>
          </cell>
          <cell r="AS586" t="str">
            <v>-</v>
          </cell>
          <cell r="AT586" t="str">
            <v>Yes</v>
          </cell>
          <cell r="AU586" t="str">
            <v>-</v>
          </cell>
          <cell r="AV586" t="str">
            <v>Yes</v>
          </cell>
          <cell r="AW586" t="str">
            <v>-</v>
          </cell>
          <cell r="AX586" t="str">
            <v>Yes</v>
          </cell>
          <cell r="AY586" t="str">
            <v>Yes</v>
          </cell>
          <cell r="AZ586" t="str">
            <v>-</v>
          </cell>
          <cell r="BA586" t="str">
            <v>-</v>
          </cell>
          <cell r="BB586" t="str">
            <v>-</v>
          </cell>
          <cell r="BC586" t="str">
            <v>-</v>
          </cell>
          <cell r="BD586" t="str">
            <v>-</v>
          </cell>
          <cell r="BE586" t="str">
            <v>-</v>
          </cell>
          <cell r="BF586" t="str">
            <v/>
          </cell>
          <cell r="BG586" t="str">
            <v>IW</v>
          </cell>
          <cell r="BH586" t="str">
            <v>-</v>
          </cell>
          <cell r="BI586" t="str">
            <v>-</v>
          </cell>
          <cell r="BJ586" t="str">
            <v>-</v>
          </cell>
          <cell r="BK586" t="str">
            <v>-</v>
          </cell>
          <cell r="BL586" t="str">
            <v>-</v>
          </cell>
          <cell r="BM586" t="str">
            <v>-</v>
          </cell>
          <cell r="BN586" t="str">
            <v>-</v>
          </cell>
          <cell r="BO586" t="str">
            <v>-</v>
          </cell>
          <cell r="BP586" t="str">
            <v>DNB SY22-23</v>
          </cell>
        </row>
        <row r="587">
          <cell r="B587">
            <v>10000092123</v>
          </cell>
          <cell r="C587" t="str">
            <v>PB Jamwich</v>
          </cell>
          <cell r="D587" t="str">
            <v>-</v>
          </cell>
          <cell r="E587">
            <v>130</v>
          </cell>
          <cell r="F587" t="str">
            <v>-</v>
          </cell>
          <cell r="G587" t="str">
            <v>IW Peanut Butter and HFCS Free Grape Jelly Sandwhich, 2.8 oz.</v>
          </cell>
          <cell r="H587" t="str">
            <v>WG</v>
          </cell>
          <cell r="I587" t="str">
            <v>-</v>
          </cell>
          <cell r="J587" t="str">
            <v/>
          </cell>
          <cell r="K587">
            <v>12.6</v>
          </cell>
          <cell r="L587">
            <v>72</v>
          </cell>
          <cell r="M587" t="str">
            <v>1 sandwich</v>
          </cell>
          <cell r="N587">
            <v>1</v>
          </cell>
          <cell r="O587">
            <v>1</v>
          </cell>
          <cell r="P587" t="str">
            <v>-</v>
          </cell>
          <cell r="Q587" t="str">
            <v>-</v>
          </cell>
          <cell r="R587" t="str">
            <v>-</v>
          </cell>
          <cell r="S587" t="str">
            <v>-</v>
          </cell>
          <cell r="T587" t="str">
            <v>-</v>
          </cell>
          <cell r="U587" t="str">
            <v>-</v>
          </cell>
          <cell r="V587" t="str">
            <v>-</v>
          </cell>
          <cell r="W587" t="str">
            <v>-</v>
          </cell>
          <cell r="X587" t="str">
            <v>-</v>
          </cell>
          <cell r="Y587" t="str">
            <v>-</v>
          </cell>
          <cell r="Z587" t="str">
            <v>-</v>
          </cell>
          <cell r="AA587" t="str">
            <v>-</v>
          </cell>
          <cell r="AB587" t="str">
            <v>-</v>
          </cell>
          <cell r="AC587" t="str">
            <v>-</v>
          </cell>
          <cell r="AE587" t="str">
            <v>CSC</v>
          </cell>
          <cell r="AF587" t="str">
            <v>CSC</v>
          </cell>
          <cell r="AG587" t="str">
            <v>-</v>
          </cell>
          <cell r="AH587" t="str">
            <v>-</v>
          </cell>
          <cell r="AI587" t="str">
            <v>-</v>
          </cell>
          <cell r="AK587" t="str">
            <v>-</v>
          </cell>
          <cell r="AL587" t="str">
            <v>-</v>
          </cell>
          <cell r="AM587" t="str">
            <v>SUB</v>
          </cell>
          <cell r="AN587" t="str">
            <v>-</v>
          </cell>
          <cell r="AO587" t="str">
            <v>-</v>
          </cell>
          <cell r="AP587" t="str">
            <v>-</v>
          </cell>
          <cell r="AQ587" t="str">
            <v>-</v>
          </cell>
          <cell r="AR587" t="str">
            <v>-</v>
          </cell>
          <cell r="AS587" t="str">
            <v>-</v>
          </cell>
          <cell r="AT587" t="str">
            <v>Yes</v>
          </cell>
          <cell r="AU587" t="str">
            <v>-</v>
          </cell>
          <cell r="AV587" t="str">
            <v>Yes</v>
          </cell>
          <cell r="AW587" t="str">
            <v>-</v>
          </cell>
          <cell r="AX587" t="str">
            <v>-</v>
          </cell>
          <cell r="AY587" t="str">
            <v>Yes</v>
          </cell>
          <cell r="AZ587" t="str">
            <v>-</v>
          </cell>
          <cell r="BA587" t="str">
            <v>-</v>
          </cell>
          <cell r="BB587" t="str">
            <v>-</v>
          </cell>
          <cell r="BC587" t="str">
            <v>-</v>
          </cell>
          <cell r="BD587" t="str">
            <v>-</v>
          </cell>
          <cell r="BE587" t="str">
            <v>-</v>
          </cell>
          <cell r="BF587" t="str">
            <v/>
          </cell>
          <cell r="BG587" t="str">
            <v>IW</v>
          </cell>
          <cell r="BH587" t="str">
            <v>Yes</v>
          </cell>
          <cell r="BI587" t="str">
            <v>-</v>
          </cell>
          <cell r="BJ587" t="str">
            <v>-</v>
          </cell>
          <cell r="BK587" t="str">
            <v>-</v>
          </cell>
          <cell r="BL587" t="str">
            <v>-</v>
          </cell>
          <cell r="BM587" t="str">
            <v>-</v>
          </cell>
          <cell r="BN587" t="str">
            <v>-</v>
          </cell>
          <cell r="BO587" t="str">
            <v>-</v>
          </cell>
          <cell r="BP587" t="str">
            <v>DNB SY20-21</v>
          </cell>
        </row>
        <row r="588">
          <cell r="B588">
            <v>10000092127</v>
          </cell>
          <cell r="C588" t="str">
            <v>PB Jamwich</v>
          </cell>
          <cell r="D588" t="str">
            <v>-</v>
          </cell>
          <cell r="E588">
            <v>130</v>
          </cell>
          <cell r="F588" t="str">
            <v>-</v>
          </cell>
          <cell r="G588" t="str">
            <v>IW Peanut Butter and HFCS Free Strawberry Jam Sandwich, 2.8 oz.</v>
          </cell>
          <cell r="H588" t="str">
            <v>WG</v>
          </cell>
          <cell r="I588" t="str">
            <v>-</v>
          </cell>
          <cell r="J588" t="str">
            <v/>
          </cell>
          <cell r="K588">
            <v>12.6</v>
          </cell>
          <cell r="L588">
            <v>72</v>
          </cell>
          <cell r="M588" t="str">
            <v>1 sandwich</v>
          </cell>
          <cell r="N588">
            <v>1</v>
          </cell>
          <cell r="O588">
            <v>1</v>
          </cell>
          <cell r="P588" t="str">
            <v>-</v>
          </cell>
          <cell r="Q588" t="str">
            <v>-</v>
          </cell>
          <cell r="R588" t="str">
            <v>-</v>
          </cell>
          <cell r="S588" t="str">
            <v>-</v>
          </cell>
          <cell r="T588" t="str">
            <v>-</v>
          </cell>
          <cell r="U588" t="str">
            <v>-</v>
          </cell>
          <cell r="V588" t="str">
            <v>-</v>
          </cell>
          <cell r="W588" t="str">
            <v>-</v>
          </cell>
          <cell r="X588" t="str">
            <v>-</v>
          </cell>
          <cell r="Y588" t="str">
            <v>-</v>
          </cell>
          <cell r="Z588" t="str">
            <v>-</v>
          </cell>
          <cell r="AA588" t="str">
            <v>-</v>
          </cell>
          <cell r="AB588" t="str">
            <v>-</v>
          </cell>
          <cell r="AC588" t="str">
            <v>-</v>
          </cell>
          <cell r="AE588" t="str">
            <v>CSC</v>
          </cell>
          <cell r="AF588" t="str">
            <v>CSC</v>
          </cell>
          <cell r="AG588" t="str">
            <v>-</v>
          </cell>
          <cell r="AH588" t="str">
            <v>-</v>
          </cell>
          <cell r="AI588" t="str">
            <v>-</v>
          </cell>
          <cell r="AK588" t="str">
            <v>-</v>
          </cell>
          <cell r="AL588" t="str">
            <v>-</v>
          </cell>
          <cell r="AM588" t="str">
            <v>SUB</v>
          </cell>
          <cell r="AN588" t="str">
            <v>-</v>
          </cell>
          <cell r="AO588" t="str">
            <v>-</v>
          </cell>
          <cell r="AP588" t="str">
            <v>-</v>
          </cell>
          <cell r="AQ588" t="str">
            <v>-</v>
          </cell>
          <cell r="AR588" t="str">
            <v>-</v>
          </cell>
          <cell r="AS588" t="str">
            <v>-</v>
          </cell>
          <cell r="AT588" t="str">
            <v>Yes</v>
          </cell>
          <cell r="AU588" t="str">
            <v>-</v>
          </cell>
          <cell r="AV588" t="str">
            <v>Yes</v>
          </cell>
          <cell r="AW588" t="str">
            <v>-</v>
          </cell>
          <cell r="AX588" t="str">
            <v>-</v>
          </cell>
          <cell r="AY588" t="str">
            <v>Yes</v>
          </cell>
          <cell r="AZ588" t="str">
            <v>-</v>
          </cell>
          <cell r="BA588" t="str">
            <v>-</v>
          </cell>
          <cell r="BB588" t="str">
            <v>-</v>
          </cell>
          <cell r="BC588" t="str">
            <v>-</v>
          </cell>
          <cell r="BD588" t="str">
            <v>-</v>
          </cell>
          <cell r="BE588" t="str">
            <v>-</v>
          </cell>
          <cell r="BF588" t="str">
            <v/>
          </cell>
          <cell r="BG588" t="str">
            <v>IW</v>
          </cell>
          <cell r="BH588" t="str">
            <v>Yes</v>
          </cell>
          <cell r="BI588" t="str">
            <v>-</v>
          </cell>
          <cell r="BJ588" t="str">
            <v>-</v>
          </cell>
          <cell r="BK588" t="str">
            <v>-</v>
          </cell>
          <cell r="BL588" t="str">
            <v>-</v>
          </cell>
          <cell r="BM588" t="str">
            <v>-</v>
          </cell>
          <cell r="BN588" t="str">
            <v>-</v>
          </cell>
          <cell r="BO588" t="str">
            <v>-</v>
          </cell>
          <cell r="BP588" t="str">
            <v>DNB SY20-21</v>
          </cell>
        </row>
        <row r="589">
          <cell r="B589">
            <v>10000001204</v>
          </cell>
          <cell r="C589" t="str">
            <v>PB Jamwich</v>
          </cell>
          <cell r="D589" t="str">
            <v>-</v>
          </cell>
          <cell r="E589">
            <v>130</v>
          </cell>
          <cell r="F589" t="str">
            <v>-</v>
          </cell>
          <cell r="G589" t="str">
            <v>IW Peanut Butter and HFCS Free Grape Jelly Twin Pack Sandwiches, 5.6 oz.</v>
          </cell>
          <cell r="H589" t="str">
            <v>WG</v>
          </cell>
          <cell r="I589" t="str">
            <v>-</v>
          </cell>
          <cell r="J589" t="str">
            <v/>
          </cell>
          <cell r="K589">
            <v>12.6</v>
          </cell>
          <cell r="L589">
            <v>36</v>
          </cell>
          <cell r="M589" t="str">
            <v>2 sandwiches</v>
          </cell>
          <cell r="N589">
            <v>2</v>
          </cell>
          <cell r="O589">
            <v>2</v>
          </cell>
          <cell r="P589" t="str">
            <v>-</v>
          </cell>
          <cell r="Q589" t="str">
            <v>-</v>
          </cell>
          <cell r="R589" t="str">
            <v>-</v>
          </cell>
          <cell r="S589" t="str">
            <v>-</v>
          </cell>
          <cell r="T589" t="str">
            <v>-</v>
          </cell>
          <cell r="U589" t="str">
            <v>-</v>
          </cell>
          <cell r="V589" t="str">
            <v>-</v>
          </cell>
          <cell r="W589" t="str">
            <v>-</v>
          </cell>
          <cell r="X589" t="str">
            <v>-</v>
          </cell>
          <cell r="Y589" t="str">
            <v>-</v>
          </cell>
          <cell r="Z589" t="str">
            <v>-</v>
          </cell>
          <cell r="AA589" t="str">
            <v>-</v>
          </cell>
          <cell r="AB589" t="str">
            <v>-</v>
          </cell>
          <cell r="AC589" t="str">
            <v>-</v>
          </cell>
          <cell r="AE589" t="str">
            <v>CSC</v>
          </cell>
          <cell r="AF589" t="str">
            <v>CSC</v>
          </cell>
          <cell r="AG589" t="str">
            <v>-</v>
          </cell>
          <cell r="AH589" t="str">
            <v>-</v>
          </cell>
          <cell r="AI589" t="str">
            <v>-</v>
          </cell>
          <cell r="AK589" t="str">
            <v>-</v>
          </cell>
          <cell r="AL589" t="str">
            <v>-</v>
          </cell>
          <cell r="AM589" t="str">
            <v>SUB</v>
          </cell>
          <cell r="AN589" t="str">
            <v>-</v>
          </cell>
          <cell r="AO589" t="str">
            <v>-</v>
          </cell>
          <cell r="AP589" t="str">
            <v>-</v>
          </cell>
          <cell r="AQ589" t="str">
            <v>-</v>
          </cell>
          <cell r="AR589" t="str">
            <v>-</v>
          </cell>
          <cell r="AS589" t="str">
            <v>-</v>
          </cell>
          <cell r="AT589" t="str">
            <v>Yes</v>
          </cell>
          <cell r="AU589" t="str">
            <v>-</v>
          </cell>
          <cell r="AV589" t="str">
            <v>Yes</v>
          </cell>
          <cell r="AW589" t="str">
            <v>-</v>
          </cell>
          <cell r="AX589" t="str">
            <v>-</v>
          </cell>
          <cell r="AY589" t="str">
            <v>Yes</v>
          </cell>
          <cell r="AZ589" t="str">
            <v>-</v>
          </cell>
          <cell r="BA589" t="str">
            <v>-</v>
          </cell>
          <cell r="BB589" t="str">
            <v>-</v>
          </cell>
          <cell r="BC589" t="str">
            <v>-</v>
          </cell>
          <cell r="BD589" t="str">
            <v>-</v>
          </cell>
          <cell r="BE589" t="str">
            <v>-</v>
          </cell>
          <cell r="BF589" t="str">
            <v/>
          </cell>
          <cell r="BG589" t="str">
            <v>IW</v>
          </cell>
          <cell r="BH589" t="str">
            <v>Yes</v>
          </cell>
          <cell r="BI589" t="str">
            <v>-</v>
          </cell>
          <cell r="BJ589" t="str">
            <v>-</v>
          </cell>
          <cell r="BK589" t="str">
            <v>-</v>
          </cell>
          <cell r="BL589" t="str">
            <v>-</v>
          </cell>
          <cell r="BM589" t="str">
            <v>-</v>
          </cell>
          <cell r="BN589" t="str">
            <v>-</v>
          </cell>
          <cell r="BO589" t="str">
            <v>-</v>
          </cell>
          <cell r="BP589" t="str">
            <v>DNB SY20-21</v>
          </cell>
        </row>
        <row r="590">
          <cell r="B590">
            <v>10000011290</v>
          </cell>
          <cell r="C590" t="str">
            <v>PB Graham Slam</v>
          </cell>
          <cell r="D590" t="str">
            <v>-</v>
          </cell>
          <cell r="E590">
            <v>130</v>
          </cell>
          <cell r="F590" t="str">
            <v>-</v>
          </cell>
          <cell r="G590" t="str">
            <v>IW Peanut Butter and HFCS Free Grape Jelly On Whole Grain Graham Wafers, 2.3 oz.</v>
          </cell>
          <cell r="H590" t="str">
            <v>WG</v>
          </cell>
          <cell r="I590" t="str">
            <v>-</v>
          </cell>
          <cell r="J590" t="str">
            <v/>
          </cell>
          <cell r="K590">
            <v>23</v>
          </cell>
          <cell r="L590">
            <v>160</v>
          </cell>
          <cell r="M590" t="str">
            <v>1 sandwich</v>
          </cell>
          <cell r="N590">
            <v>1</v>
          </cell>
          <cell r="O590">
            <v>1</v>
          </cell>
          <cell r="P590" t="str">
            <v>-</v>
          </cell>
          <cell r="Q590" t="str">
            <v>-</v>
          </cell>
          <cell r="R590" t="str">
            <v>-</v>
          </cell>
          <cell r="S590" t="str">
            <v>-</v>
          </cell>
          <cell r="T590" t="str">
            <v>-</v>
          </cell>
          <cell r="U590" t="str">
            <v>-</v>
          </cell>
          <cell r="V590" t="str">
            <v>-</v>
          </cell>
          <cell r="W590" t="str">
            <v>-</v>
          </cell>
          <cell r="X590" t="str">
            <v>-</v>
          </cell>
          <cell r="Y590" t="str">
            <v>-</v>
          </cell>
          <cell r="Z590" t="str">
            <v>-</v>
          </cell>
          <cell r="AA590" t="str">
            <v>-</v>
          </cell>
          <cell r="AB590" t="str">
            <v>-</v>
          </cell>
          <cell r="AC590" t="str">
            <v>-</v>
          </cell>
          <cell r="AE590" t="str">
            <v>CSC</v>
          </cell>
          <cell r="AF590" t="str">
            <v>CSC</v>
          </cell>
          <cell r="AG590" t="str">
            <v>-</v>
          </cell>
          <cell r="AH590" t="str">
            <v>-</v>
          </cell>
          <cell r="AI590" t="str">
            <v>-</v>
          </cell>
          <cell r="AK590" t="str">
            <v>-</v>
          </cell>
          <cell r="AL590" t="str">
            <v>-</v>
          </cell>
          <cell r="AM590" t="str">
            <v>SUB</v>
          </cell>
          <cell r="AN590" t="str">
            <v>-</v>
          </cell>
          <cell r="AO590" t="str">
            <v>-</v>
          </cell>
          <cell r="AP590" t="str">
            <v>-</v>
          </cell>
          <cell r="AQ590" t="str">
            <v>-</v>
          </cell>
          <cell r="AR590" t="str">
            <v>-</v>
          </cell>
          <cell r="AS590" t="str">
            <v>-</v>
          </cell>
          <cell r="AT590" t="str">
            <v>Yes</v>
          </cell>
          <cell r="AU590" t="str">
            <v>-</v>
          </cell>
          <cell r="AV590" t="str">
            <v>Yes</v>
          </cell>
          <cell r="AW590" t="str">
            <v>-</v>
          </cell>
          <cell r="AX590" t="str">
            <v>-</v>
          </cell>
          <cell r="AY590" t="str">
            <v>Yes</v>
          </cell>
          <cell r="AZ590" t="str">
            <v>-</v>
          </cell>
          <cell r="BA590" t="str">
            <v>-</v>
          </cell>
          <cell r="BB590" t="str">
            <v>-</v>
          </cell>
          <cell r="BC590" t="str">
            <v>-</v>
          </cell>
          <cell r="BD590" t="str">
            <v>-</v>
          </cell>
          <cell r="BE590" t="str">
            <v>-</v>
          </cell>
          <cell r="BF590" t="str">
            <v/>
          </cell>
          <cell r="BG590" t="str">
            <v>IW</v>
          </cell>
          <cell r="BH590" t="str">
            <v>Yes</v>
          </cell>
          <cell r="BI590" t="str">
            <v>-</v>
          </cell>
          <cell r="BJ590" t="str">
            <v>-</v>
          </cell>
          <cell r="BK590" t="str">
            <v>-</v>
          </cell>
          <cell r="BL590" t="str">
            <v>-</v>
          </cell>
          <cell r="BM590" t="str">
            <v>-</v>
          </cell>
          <cell r="BN590" t="str">
            <v>-</v>
          </cell>
          <cell r="BO590" t="str">
            <v>-</v>
          </cell>
          <cell r="BP590" t="str">
            <v>DNB SY20-21</v>
          </cell>
        </row>
        <row r="591">
          <cell r="B591">
            <v>10000001412</v>
          </cell>
          <cell r="C591" t="str">
            <v>PB Jamwich</v>
          </cell>
          <cell r="D591" t="str">
            <v>-</v>
          </cell>
          <cell r="E591">
            <v>130</v>
          </cell>
          <cell r="F591" t="str">
            <v>-</v>
          </cell>
          <cell r="G591" t="str">
            <v>IW Peanut Butter and Banana Sandwiches, 2.8 oz.</v>
          </cell>
          <cell r="H591" t="str">
            <v>WG</v>
          </cell>
          <cell r="I591" t="str">
            <v>-</v>
          </cell>
          <cell r="J591" t="str">
            <v/>
          </cell>
          <cell r="K591">
            <v>12.6</v>
          </cell>
          <cell r="L591">
            <v>72</v>
          </cell>
          <cell r="M591" t="str">
            <v>1 sandwich</v>
          </cell>
          <cell r="N591">
            <v>1</v>
          </cell>
          <cell r="O591">
            <v>1</v>
          </cell>
          <cell r="P591" t="str">
            <v>-</v>
          </cell>
          <cell r="Q591" t="str">
            <v>-</v>
          </cell>
          <cell r="R591" t="str">
            <v>-</v>
          </cell>
          <cell r="S591" t="str">
            <v>-</v>
          </cell>
          <cell r="T591" t="str">
            <v>-</v>
          </cell>
          <cell r="U591" t="str">
            <v>-</v>
          </cell>
          <cell r="V591" t="str">
            <v>-</v>
          </cell>
          <cell r="W591" t="str">
            <v>-</v>
          </cell>
          <cell r="X591" t="str">
            <v>-</v>
          </cell>
          <cell r="Y591" t="str">
            <v>-</v>
          </cell>
          <cell r="Z591" t="str">
            <v>-</v>
          </cell>
          <cell r="AA591" t="str">
            <v>-</v>
          </cell>
          <cell r="AB591" t="str">
            <v>-</v>
          </cell>
          <cell r="AC591" t="str">
            <v>-</v>
          </cell>
          <cell r="AE591" t="str">
            <v>-</v>
          </cell>
          <cell r="AF591" t="str">
            <v>CSC</v>
          </cell>
          <cell r="AG591" t="str">
            <v>-</v>
          </cell>
          <cell r="AH591" t="str">
            <v>-</v>
          </cell>
          <cell r="AI591" t="str">
            <v>-</v>
          </cell>
          <cell r="AK591" t="str">
            <v>-</v>
          </cell>
          <cell r="AL591" t="str">
            <v>-</v>
          </cell>
          <cell r="AM591" t="str">
            <v>SUB</v>
          </cell>
          <cell r="AN591" t="str">
            <v>-</v>
          </cell>
          <cell r="AO591" t="str">
            <v>-</v>
          </cell>
          <cell r="AP591" t="str">
            <v>-</v>
          </cell>
          <cell r="AQ591" t="str">
            <v>-</v>
          </cell>
          <cell r="AR591" t="str">
            <v>-</v>
          </cell>
          <cell r="AS591" t="str">
            <v>-</v>
          </cell>
          <cell r="AT591" t="str">
            <v>Yes</v>
          </cell>
          <cell r="AU591" t="str">
            <v>-</v>
          </cell>
          <cell r="AV591" t="str">
            <v>Yes</v>
          </cell>
          <cell r="AW591" t="str">
            <v>-</v>
          </cell>
          <cell r="AX591" t="str">
            <v>-</v>
          </cell>
          <cell r="AY591" t="str">
            <v>Yes</v>
          </cell>
          <cell r="AZ591" t="str">
            <v>-</v>
          </cell>
          <cell r="BA591" t="str">
            <v>-</v>
          </cell>
          <cell r="BB591" t="str">
            <v>-</v>
          </cell>
          <cell r="BC591" t="str">
            <v>-</v>
          </cell>
          <cell r="BD591" t="str">
            <v>-</v>
          </cell>
          <cell r="BE591" t="str">
            <v>-</v>
          </cell>
          <cell r="BF591" t="str">
            <v/>
          </cell>
          <cell r="BG591" t="str">
            <v>IW</v>
          </cell>
          <cell r="BH591" t="str">
            <v>Yes</v>
          </cell>
          <cell r="BI591" t="str">
            <v>-</v>
          </cell>
          <cell r="BJ591" t="str">
            <v>-</v>
          </cell>
          <cell r="BK591" t="str">
            <v>-</v>
          </cell>
          <cell r="BL591" t="str">
            <v>-</v>
          </cell>
          <cell r="BM591" t="str">
            <v>-</v>
          </cell>
          <cell r="BN591" t="str">
            <v>-</v>
          </cell>
          <cell r="BO591" t="str">
            <v>-</v>
          </cell>
          <cell r="BP591" t="str">
            <v>DNB SY20-21</v>
          </cell>
        </row>
        <row r="592">
          <cell r="B592">
            <v>10000033432</v>
          </cell>
          <cell r="C592" t="str">
            <v>AdvancePierre™</v>
          </cell>
          <cell r="D592" t="str">
            <v>-</v>
          </cell>
          <cell r="E592" t="str">
            <v>-</v>
          </cell>
          <cell r="F592" t="str">
            <v>-</v>
          </cell>
          <cell r="G592" t="str">
            <v>Reduced Sodium Beef Taco Meat, 2.43 oz.</v>
          </cell>
          <cell r="H592" t="str">
            <v>-</v>
          </cell>
          <cell r="I592" t="str">
            <v>-</v>
          </cell>
          <cell r="J592" t="str">
            <v/>
          </cell>
          <cell r="K592">
            <v>33</v>
          </cell>
          <cell r="L592">
            <v>217</v>
          </cell>
          <cell r="M592" t="str">
            <v>2.43 oz.</v>
          </cell>
          <cell r="N592">
            <v>2</v>
          </cell>
          <cell r="O592" t="str">
            <v>-</v>
          </cell>
          <cell r="P592" t="str">
            <v>-</v>
          </cell>
          <cell r="Q592" t="str">
            <v>-</v>
          </cell>
          <cell r="R592" t="str">
            <v>-</v>
          </cell>
          <cell r="S592" t="str">
            <v>-</v>
          </cell>
          <cell r="T592" t="str">
            <v>-</v>
          </cell>
          <cell r="U592" t="str">
            <v>-</v>
          </cell>
          <cell r="V592" t="str">
            <v>-</v>
          </cell>
          <cell r="W592" t="str">
            <v>-</v>
          </cell>
          <cell r="X592" t="str">
            <v>-</v>
          </cell>
          <cell r="Y592" t="str">
            <v>-</v>
          </cell>
          <cell r="Z592" t="str">
            <v>-</v>
          </cell>
          <cell r="AA592" t="str">
            <v>-</v>
          </cell>
          <cell r="AB592" t="str">
            <v>-</v>
          </cell>
          <cell r="AC592" t="str">
            <v>-</v>
          </cell>
          <cell r="AE592" t="str">
            <v>-</v>
          </cell>
          <cell r="AF592" t="str">
            <v>-</v>
          </cell>
          <cell r="AG592" t="str">
            <v>-</v>
          </cell>
          <cell r="AH592" t="str">
            <v>-</v>
          </cell>
          <cell r="AI592" t="str">
            <v>-</v>
          </cell>
          <cell r="AK592" t="str">
            <v>-</v>
          </cell>
          <cell r="AL592" t="str">
            <v>-</v>
          </cell>
          <cell r="AM592" t="str">
            <v>CL</v>
          </cell>
          <cell r="AN592">
            <v>10000032432</v>
          </cell>
          <cell r="AO592" t="str">
            <v>-</v>
          </cell>
          <cell r="AP592" t="str">
            <v>-</v>
          </cell>
          <cell r="AQ592" t="str">
            <v>-</v>
          </cell>
          <cell r="AR592" t="str">
            <v>-</v>
          </cell>
          <cell r="AS592" t="str">
            <v>-</v>
          </cell>
          <cell r="AT592" t="str">
            <v>No</v>
          </cell>
          <cell r="AU592" t="str">
            <v>-</v>
          </cell>
          <cell r="AV592" t="str">
            <v>Yes</v>
          </cell>
          <cell r="AW592" t="str">
            <v>-</v>
          </cell>
          <cell r="AX592" t="str">
            <v>-</v>
          </cell>
          <cell r="AY592" t="str">
            <v>Yes</v>
          </cell>
          <cell r="AZ592" t="str">
            <v>-</v>
          </cell>
          <cell r="BA592" t="str">
            <v>-</v>
          </cell>
          <cell r="BB592" t="str">
            <v>-</v>
          </cell>
          <cell r="BC592" t="str">
            <v>-</v>
          </cell>
          <cell r="BD592" t="str">
            <v>-</v>
          </cell>
          <cell r="BE592" t="str">
            <v>-</v>
          </cell>
          <cell r="BF592" t="str">
            <v/>
          </cell>
          <cell r="BG592" t="str">
            <v>Bulk</v>
          </cell>
          <cell r="BH592" t="str">
            <v>-</v>
          </cell>
          <cell r="BI592" t="str">
            <v>-</v>
          </cell>
          <cell r="BJ592" t="str">
            <v>-</v>
          </cell>
          <cell r="BK592" t="str">
            <v>-</v>
          </cell>
          <cell r="BL592" t="str">
            <v>-</v>
          </cell>
          <cell r="BM592" t="str">
            <v>-</v>
          </cell>
          <cell r="BN592" t="str">
            <v>-</v>
          </cell>
          <cell r="BO592" t="str">
            <v>-</v>
          </cell>
          <cell r="BP592" t="str">
            <v>DNB SY19-20</v>
          </cell>
        </row>
        <row r="593">
          <cell r="B593">
            <v>10000019406</v>
          </cell>
          <cell r="C593" t="str">
            <v>AdvancePierre™</v>
          </cell>
          <cell r="D593" t="str">
            <v>-</v>
          </cell>
          <cell r="E593" t="str">
            <v>-</v>
          </cell>
          <cell r="F593" t="str">
            <v>-</v>
          </cell>
          <cell r="G593" t="str">
            <v>Pulled Pork with BBQ Sauce, 3.75 oz.</v>
          </cell>
          <cell r="H593" t="str">
            <v>-</v>
          </cell>
          <cell r="I593" t="str">
            <v>-</v>
          </cell>
          <cell r="J593" t="str">
            <v/>
          </cell>
          <cell r="K593">
            <v>30</v>
          </cell>
          <cell r="L593">
            <v>128</v>
          </cell>
          <cell r="M593" t="str">
            <v>3.75 oz.</v>
          </cell>
          <cell r="N593">
            <v>2</v>
          </cell>
          <cell r="O593" t="str">
            <v>-</v>
          </cell>
          <cell r="P593" t="str">
            <v>-</v>
          </cell>
          <cell r="Q593" t="str">
            <v>-</v>
          </cell>
          <cell r="R593" t="str">
            <v>-</v>
          </cell>
          <cell r="S593" t="str">
            <v>-</v>
          </cell>
          <cell r="T593" t="str">
            <v>-</v>
          </cell>
          <cell r="U593" t="str">
            <v>-</v>
          </cell>
          <cell r="V593" t="str">
            <v>-</v>
          </cell>
          <cell r="W593" t="str">
            <v>-</v>
          </cell>
          <cell r="X593" t="str">
            <v>-</v>
          </cell>
          <cell r="Y593" t="str">
            <v>-</v>
          </cell>
          <cell r="Z593" t="str">
            <v>-</v>
          </cell>
          <cell r="AA593" t="str">
            <v>-</v>
          </cell>
          <cell r="AB593" t="str">
            <v>-</v>
          </cell>
          <cell r="AC593" t="str">
            <v>-</v>
          </cell>
          <cell r="AE593" t="str">
            <v>CSC</v>
          </cell>
          <cell r="AF593" t="str">
            <v>-</v>
          </cell>
          <cell r="AG593" t="str">
            <v>-</v>
          </cell>
          <cell r="AH593" t="str">
            <v>-</v>
          </cell>
          <cell r="AI593" t="str">
            <v>-</v>
          </cell>
          <cell r="AK593" t="str">
            <v>-</v>
          </cell>
          <cell r="AL593" t="str">
            <v>-</v>
          </cell>
          <cell r="AM593" t="str">
            <v>CL</v>
          </cell>
          <cell r="AN593" t="str">
            <v>-</v>
          </cell>
          <cell r="AO593" t="str">
            <v>-</v>
          </cell>
          <cell r="AP593" t="str">
            <v>-</v>
          </cell>
          <cell r="AQ593" t="str">
            <v>-</v>
          </cell>
          <cell r="AR593" t="str">
            <v>-</v>
          </cell>
          <cell r="AS593" t="str">
            <v>-</v>
          </cell>
          <cell r="AT593" t="str">
            <v>No</v>
          </cell>
          <cell r="AU593" t="str">
            <v>-</v>
          </cell>
          <cell r="AV593" t="str">
            <v>-</v>
          </cell>
          <cell r="AW593" t="str">
            <v>-</v>
          </cell>
          <cell r="AX593" t="str">
            <v>-</v>
          </cell>
          <cell r="AY593" t="str">
            <v>-</v>
          </cell>
          <cell r="AZ593" t="str">
            <v>-</v>
          </cell>
          <cell r="BA593" t="str">
            <v>-</v>
          </cell>
          <cell r="BB593" t="str">
            <v>-</v>
          </cell>
          <cell r="BC593" t="str">
            <v>-</v>
          </cell>
          <cell r="BD593" t="str">
            <v>-</v>
          </cell>
          <cell r="BE593" t="str">
            <v>-</v>
          </cell>
          <cell r="BF593" t="str">
            <v/>
          </cell>
          <cell r="BG593" t="str">
            <v>Bulk</v>
          </cell>
          <cell r="BH593" t="str">
            <v>Yes</v>
          </cell>
          <cell r="BI593" t="str">
            <v>-</v>
          </cell>
          <cell r="BJ593" t="str">
            <v>-</v>
          </cell>
          <cell r="BK593" t="str">
            <v>-</v>
          </cell>
          <cell r="BL593" t="str">
            <v>-</v>
          </cell>
          <cell r="BM593" t="str">
            <v>-</v>
          </cell>
          <cell r="BN593" t="str">
            <v>-</v>
          </cell>
          <cell r="BO593" t="str">
            <v>-</v>
          </cell>
          <cell r="BP593" t="str">
            <v>DNB SY20-21</v>
          </cell>
        </row>
        <row r="594">
          <cell r="B594">
            <v>10000097724</v>
          </cell>
          <cell r="C594" t="str">
            <v>AdvancePierre™</v>
          </cell>
          <cell r="D594" t="str">
            <v>-</v>
          </cell>
          <cell r="E594">
            <v>130</v>
          </cell>
          <cell r="F594" t="str">
            <v>-</v>
          </cell>
          <cell r="G594" t="str">
            <v>Pulled Pork with BBQ Sauce, 3.75 oz.</v>
          </cell>
          <cell r="H594" t="str">
            <v>-</v>
          </cell>
          <cell r="I594" t="str">
            <v>-</v>
          </cell>
          <cell r="J594" t="str">
            <v/>
          </cell>
          <cell r="K594">
            <v>30</v>
          </cell>
          <cell r="L594">
            <v>128</v>
          </cell>
          <cell r="M594" t="str">
            <v>3.75 oz.</v>
          </cell>
          <cell r="N594">
            <v>2</v>
          </cell>
          <cell r="O594" t="str">
            <v>-</v>
          </cell>
          <cell r="P594" t="str">
            <v>-</v>
          </cell>
          <cell r="Q594" t="str">
            <v>-</v>
          </cell>
          <cell r="R594" t="str">
            <v>-</v>
          </cell>
          <cell r="S594" t="str">
            <v>-</v>
          </cell>
          <cell r="T594" t="str">
            <v>-</v>
          </cell>
          <cell r="U594" t="str">
            <v>-</v>
          </cell>
          <cell r="V594" t="str">
            <v>-</v>
          </cell>
          <cell r="W594" t="str">
            <v>-</v>
          </cell>
          <cell r="X594" t="str">
            <v>-</v>
          </cell>
          <cell r="Y594" t="str">
            <v>-</v>
          </cell>
          <cell r="Z594" t="str">
            <v>-</v>
          </cell>
          <cell r="AA594" t="str">
            <v>-</v>
          </cell>
          <cell r="AB594" t="str">
            <v>-</v>
          </cell>
          <cell r="AC594" t="str">
            <v>-</v>
          </cell>
          <cell r="AE594" t="str">
            <v>-</v>
          </cell>
          <cell r="AF594" t="str">
            <v>-</v>
          </cell>
          <cell r="AG594" t="str">
            <v>-</v>
          </cell>
          <cell r="AH594" t="str">
            <v>-</v>
          </cell>
          <cell r="AI594" t="str">
            <v>-</v>
          </cell>
          <cell r="AK594" t="str">
            <v>-</v>
          </cell>
          <cell r="AL594" t="str">
            <v>-</v>
          </cell>
          <cell r="AM594" t="str">
            <v>CY</v>
          </cell>
          <cell r="AN594" t="str">
            <v>-</v>
          </cell>
          <cell r="AO594" t="str">
            <v>-</v>
          </cell>
          <cell r="AP594" t="str">
            <v>-</v>
          </cell>
          <cell r="AQ594" t="str">
            <v>-</v>
          </cell>
          <cell r="AR594" t="str">
            <v>-</v>
          </cell>
          <cell r="AS594" t="str">
            <v>-</v>
          </cell>
          <cell r="AT594" t="str">
            <v>Yes</v>
          </cell>
          <cell r="AU594" t="str">
            <v>-</v>
          </cell>
          <cell r="AV594" t="str">
            <v>-</v>
          </cell>
          <cell r="AW594" t="str">
            <v>-</v>
          </cell>
          <cell r="AX594" t="str">
            <v>-</v>
          </cell>
          <cell r="AY594" t="str">
            <v>-</v>
          </cell>
          <cell r="AZ594" t="str">
            <v>-</v>
          </cell>
          <cell r="BA594" t="str">
            <v>-</v>
          </cell>
          <cell r="BB594" t="str">
            <v>-</v>
          </cell>
          <cell r="BC594" t="str">
            <v>-</v>
          </cell>
          <cell r="BD594" t="str">
            <v>-</v>
          </cell>
          <cell r="BE594" t="str">
            <v>-</v>
          </cell>
          <cell r="BF594" t="str">
            <v/>
          </cell>
          <cell r="BG594" t="str">
            <v>Bulk</v>
          </cell>
          <cell r="BH594" t="str">
            <v>-</v>
          </cell>
          <cell r="BI594" t="str">
            <v>-</v>
          </cell>
          <cell r="BJ594" t="str">
            <v>-</v>
          </cell>
          <cell r="BK594" t="str">
            <v>-</v>
          </cell>
          <cell r="BL594" t="str">
            <v>-</v>
          </cell>
          <cell r="BM594" t="str">
            <v>-</v>
          </cell>
          <cell r="BN594" t="str">
            <v>-</v>
          </cell>
          <cell r="BO594" t="str">
            <v>-</v>
          </cell>
          <cell r="BP594" t="str">
            <v>DNB SY21-22</v>
          </cell>
        </row>
        <row r="595">
          <cell r="B595">
            <v>10365240928</v>
          </cell>
          <cell r="C595" t="str">
            <v>Tyson®</v>
          </cell>
          <cell r="D595" t="str">
            <v>-</v>
          </cell>
          <cell r="E595" t="str">
            <v>-</v>
          </cell>
          <cell r="F595" t="str">
            <v>-</v>
          </cell>
          <cell r="G595" t="str">
            <v>IW Breaded Nashville Hot Mini Twin Sandwiches</v>
          </cell>
          <cell r="H595" t="str">
            <v>WG</v>
          </cell>
          <cell r="I595" t="str">
            <v>W/D</v>
          </cell>
          <cell r="J595" t="str">
            <v>100103 W/D</v>
          </cell>
          <cell r="K595" t="str">
            <v>-</v>
          </cell>
          <cell r="L595" t="str">
            <v>-</v>
          </cell>
          <cell r="M595" t="str">
            <v>-</v>
          </cell>
          <cell r="N595" t="str">
            <v>-</v>
          </cell>
          <cell r="O595" t="str">
            <v>-</v>
          </cell>
          <cell r="P595" t="str">
            <v>-</v>
          </cell>
          <cell r="Q595" t="str">
            <v>-</v>
          </cell>
          <cell r="R595" t="str">
            <v>-</v>
          </cell>
          <cell r="S595" t="str">
            <v>-</v>
          </cell>
          <cell r="T595" t="str">
            <v>-</v>
          </cell>
          <cell r="U595" t="str">
            <v>-</v>
          </cell>
          <cell r="V595" t="str">
            <v>-</v>
          </cell>
          <cell r="W595" t="str">
            <v>-</v>
          </cell>
          <cell r="X595" t="str">
            <v>-</v>
          </cell>
          <cell r="Y595" t="str">
            <v>-</v>
          </cell>
          <cell r="Z595" t="str">
            <v>-</v>
          </cell>
          <cell r="AA595" t="str">
            <v>-</v>
          </cell>
          <cell r="AB595" t="str">
            <v>-</v>
          </cell>
          <cell r="AC595" t="str">
            <v>-</v>
          </cell>
          <cell r="AD595" t="str">
            <v>-</v>
          </cell>
          <cell r="AE595" t="str">
            <v>-</v>
          </cell>
          <cell r="AF595" t="str">
            <v>-</v>
          </cell>
          <cell r="AG595" t="str">
            <v>-</v>
          </cell>
          <cell r="AH595" t="str">
            <v>-</v>
          </cell>
          <cell r="AI595" t="str">
            <v>-</v>
          </cell>
          <cell r="AK595" t="str">
            <v>-</v>
          </cell>
          <cell r="AL595" t="str">
            <v>-</v>
          </cell>
          <cell r="AM595" t="str">
            <v>SUB</v>
          </cell>
          <cell r="AN595" t="str">
            <v>-</v>
          </cell>
          <cell r="AO595" t="str">
            <v>-</v>
          </cell>
          <cell r="AP595" t="str">
            <v>-</v>
          </cell>
          <cell r="AQ595" t="str">
            <v>-</v>
          </cell>
          <cell r="AR595" t="str">
            <v>-</v>
          </cell>
          <cell r="AS595" t="str">
            <v>-</v>
          </cell>
          <cell r="AT595" t="str">
            <v>Yes</v>
          </cell>
          <cell r="AU595" t="str">
            <v>-</v>
          </cell>
          <cell r="AV595" t="str">
            <v>-</v>
          </cell>
          <cell r="AW595" t="str">
            <v>-</v>
          </cell>
          <cell r="AX595" t="str">
            <v>-</v>
          </cell>
          <cell r="AY595" t="str">
            <v>-</v>
          </cell>
          <cell r="AZ595" t="str">
            <v>-</v>
          </cell>
          <cell r="BA595" t="str">
            <v>-</v>
          </cell>
          <cell r="BB595" t="str">
            <v>-</v>
          </cell>
          <cell r="BC595" t="str">
            <v>-</v>
          </cell>
          <cell r="BD595" t="str">
            <v>-</v>
          </cell>
          <cell r="BE595" t="str">
            <v>-</v>
          </cell>
          <cell r="BF595" t="str">
            <v/>
          </cell>
          <cell r="BG595" t="str">
            <v>-</v>
          </cell>
          <cell r="BH595" t="str">
            <v>-</v>
          </cell>
          <cell r="BI595" t="str">
            <v>-</v>
          </cell>
          <cell r="BJ595" t="str">
            <v>-</v>
          </cell>
          <cell r="BK595" t="str">
            <v>-</v>
          </cell>
          <cell r="BL595" t="str">
            <v>-</v>
          </cell>
          <cell r="BM595" t="str">
            <v>-</v>
          </cell>
          <cell r="BN595" t="str">
            <v>-</v>
          </cell>
          <cell r="BO595" t="str">
            <v>-</v>
          </cell>
          <cell r="BP595" t="str">
            <v>DNB SY22-23</v>
          </cell>
        </row>
        <row r="596">
          <cell r="B596">
            <v>10339290928</v>
          </cell>
          <cell r="C596" t="str">
            <v>Tyson®</v>
          </cell>
          <cell r="D596" t="str">
            <v>-</v>
          </cell>
          <cell r="E596" t="str">
            <v>-</v>
          </cell>
          <cell r="F596" t="str">
            <v>-</v>
          </cell>
          <cell r="G596" t="str">
            <v>IW Tyson Grilled Chicken Patty with Hot Pepper Cheese on a Whole grain bun</v>
          </cell>
          <cell r="H596" t="str">
            <v>WG</v>
          </cell>
          <cell r="I596" t="str">
            <v>W/D</v>
          </cell>
          <cell r="J596" t="str">
            <v/>
          </cell>
          <cell r="K596">
            <v>26.85</v>
          </cell>
          <cell r="L596">
            <v>80</v>
          </cell>
          <cell r="M596" t="str">
            <v>1 sandwich</v>
          </cell>
          <cell r="N596">
            <v>2.25</v>
          </cell>
          <cell r="O596">
            <v>2.5</v>
          </cell>
          <cell r="Q596" t="str">
            <v>-</v>
          </cell>
          <cell r="R596" t="str">
            <v>-</v>
          </cell>
          <cell r="S596" t="str">
            <v>-</v>
          </cell>
          <cell r="T596" t="str">
            <v>-</v>
          </cell>
          <cell r="U596" t="str">
            <v>-</v>
          </cell>
          <cell r="V596" t="str">
            <v>-</v>
          </cell>
          <cell r="W596" t="str">
            <v>-</v>
          </cell>
          <cell r="X596" t="str">
            <v>-</v>
          </cell>
          <cell r="Y596" t="str">
            <v>-</v>
          </cell>
          <cell r="Z596" t="str">
            <v>-</v>
          </cell>
          <cell r="AA596" t="str">
            <v>-</v>
          </cell>
          <cell r="AB596" t="str">
            <v>-</v>
          </cell>
          <cell r="AC596" t="str">
            <v>-</v>
          </cell>
          <cell r="AE596" t="str">
            <v>-</v>
          </cell>
          <cell r="AF596" t="str">
            <v>-</v>
          </cell>
          <cell r="AG596" t="str">
            <v>-</v>
          </cell>
          <cell r="AH596" t="str">
            <v>-</v>
          </cell>
          <cell r="AI596" t="str">
            <v>-</v>
          </cell>
          <cell r="AK596" t="str">
            <v>-</v>
          </cell>
          <cell r="AL596" t="str">
            <v>-</v>
          </cell>
          <cell r="AM596" t="str">
            <v>SUB</v>
          </cell>
          <cell r="AN596" t="str">
            <v>-</v>
          </cell>
          <cell r="AO596" t="str">
            <v>-</v>
          </cell>
          <cell r="AP596" t="str">
            <v>-</v>
          </cell>
          <cell r="AQ596" t="str">
            <v>-</v>
          </cell>
          <cell r="AR596" t="str">
            <v>-</v>
          </cell>
          <cell r="AS596" t="str">
            <v>-</v>
          </cell>
          <cell r="AT596" t="str">
            <v>Yes</v>
          </cell>
          <cell r="AU596" t="str">
            <v>-</v>
          </cell>
          <cell r="AV596" t="str">
            <v>Yes</v>
          </cell>
          <cell r="AW596" t="str">
            <v>-</v>
          </cell>
          <cell r="AX596" t="str">
            <v>-</v>
          </cell>
          <cell r="AY596" t="str">
            <v>Yes</v>
          </cell>
          <cell r="AZ596" t="str">
            <v>-</v>
          </cell>
          <cell r="BA596" t="str">
            <v>-</v>
          </cell>
          <cell r="BB596" t="str">
            <v>-</v>
          </cell>
          <cell r="BC596" t="str">
            <v>-</v>
          </cell>
          <cell r="BD596" t="str">
            <v>-</v>
          </cell>
          <cell r="BE596" t="str">
            <v>-</v>
          </cell>
          <cell r="BF596" t="str">
            <v/>
          </cell>
          <cell r="BG596" t="str">
            <v>IW</v>
          </cell>
          <cell r="BJ596" t="str">
            <v>-</v>
          </cell>
          <cell r="BK596" t="str">
            <v>-</v>
          </cell>
          <cell r="BL596" t="str">
            <v>-</v>
          </cell>
          <cell r="BM596" t="str">
            <v>-</v>
          </cell>
          <cell r="BN596" t="str">
            <v>-</v>
          </cell>
          <cell r="BO596" t="str">
            <v>-</v>
          </cell>
          <cell r="BP596" t="str">
            <v>DNB SY22-23</v>
          </cell>
        </row>
        <row r="597">
          <cell r="B597">
            <v>10339300928</v>
          </cell>
          <cell r="C597" t="str">
            <v>Tyson®</v>
          </cell>
          <cell r="D597" t="str">
            <v>-</v>
          </cell>
          <cell r="E597" t="str">
            <v>-</v>
          </cell>
          <cell r="F597" t="str">
            <v>-</v>
          </cell>
          <cell r="G597" t="str">
            <v>IW Tyson Golden Crispy chicken pattie on a whole grain bun</v>
          </cell>
          <cell r="H597" t="str">
            <v>WG</v>
          </cell>
          <cell r="I597" t="str">
            <v>W/D</v>
          </cell>
          <cell r="J597" t="str">
            <v/>
          </cell>
          <cell r="K597">
            <v>30.2</v>
          </cell>
          <cell r="L597">
            <v>80</v>
          </cell>
          <cell r="M597" t="str">
            <v>1 sandwich</v>
          </cell>
          <cell r="N597">
            <v>2</v>
          </cell>
          <cell r="O597">
            <v>3.5</v>
          </cell>
          <cell r="Q597" t="str">
            <v>-</v>
          </cell>
          <cell r="R597" t="str">
            <v>-</v>
          </cell>
          <cell r="S597" t="str">
            <v>-</v>
          </cell>
          <cell r="T597" t="str">
            <v>-</v>
          </cell>
          <cell r="U597" t="str">
            <v>-</v>
          </cell>
          <cell r="V597" t="str">
            <v>-</v>
          </cell>
          <cell r="W597" t="str">
            <v>-</v>
          </cell>
          <cell r="X597" t="str">
            <v>-</v>
          </cell>
          <cell r="Y597" t="str">
            <v>-</v>
          </cell>
          <cell r="Z597" t="str">
            <v>-</v>
          </cell>
          <cell r="AA597" t="str">
            <v>-</v>
          </cell>
          <cell r="AB597" t="str">
            <v>-</v>
          </cell>
          <cell r="AC597" t="str">
            <v>-</v>
          </cell>
          <cell r="AE597" t="str">
            <v>-</v>
          </cell>
          <cell r="AF597" t="str">
            <v>-</v>
          </cell>
          <cell r="AG597" t="str">
            <v>-</v>
          </cell>
          <cell r="AH597" t="str">
            <v>-</v>
          </cell>
          <cell r="AI597" t="str">
            <v>-</v>
          </cell>
          <cell r="AK597" t="str">
            <v>-</v>
          </cell>
          <cell r="AL597" t="str">
            <v>-</v>
          </cell>
          <cell r="AM597" t="str">
            <v>SUB</v>
          </cell>
          <cell r="AN597" t="str">
            <v>-</v>
          </cell>
          <cell r="AO597" t="str">
            <v>-</v>
          </cell>
          <cell r="AP597" t="str">
            <v>-</v>
          </cell>
          <cell r="AQ597" t="str">
            <v>-</v>
          </cell>
          <cell r="AR597" t="str">
            <v>-</v>
          </cell>
          <cell r="AS597" t="str">
            <v>-</v>
          </cell>
          <cell r="AT597" t="str">
            <v>Yes</v>
          </cell>
          <cell r="AU597" t="str">
            <v>-</v>
          </cell>
          <cell r="AV597" t="str">
            <v>Yes</v>
          </cell>
          <cell r="AW597" t="str">
            <v>-</v>
          </cell>
          <cell r="AX597" t="str">
            <v>-</v>
          </cell>
          <cell r="AY597" t="str">
            <v>Yes</v>
          </cell>
          <cell r="AZ597" t="str">
            <v>-</v>
          </cell>
          <cell r="BA597" t="str">
            <v>-</v>
          </cell>
          <cell r="BB597" t="str">
            <v>-</v>
          </cell>
          <cell r="BC597" t="str">
            <v>-</v>
          </cell>
          <cell r="BD597" t="str">
            <v>-</v>
          </cell>
          <cell r="BE597" t="str">
            <v>-</v>
          </cell>
          <cell r="BF597" t="str">
            <v/>
          </cell>
          <cell r="BG597" t="str">
            <v>IW</v>
          </cell>
          <cell r="BJ597" t="str">
            <v>-</v>
          </cell>
          <cell r="BK597" t="str">
            <v>-</v>
          </cell>
          <cell r="BL597" t="str">
            <v>-</v>
          </cell>
          <cell r="BM597" t="str">
            <v>-</v>
          </cell>
          <cell r="BN597" t="str">
            <v>-</v>
          </cell>
          <cell r="BO597" t="str">
            <v>-</v>
          </cell>
          <cell r="BP597" t="str">
            <v>DNB SY22-23</v>
          </cell>
        </row>
        <row r="598">
          <cell r="B598">
            <v>10000084760</v>
          </cell>
          <cell r="D598" t="str">
            <v>-</v>
          </cell>
          <cell r="E598">
            <v>130</v>
          </cell>
          <cell r="F598" t="str">
            <v>GFS(R) Home Style Fully Cooked Chicken Nuggets</v>
          </cell>
          <cell r="G598" t="str">
            <v>FC CHICKEN NUGGET CN GFSI</v>
          </cell>
          <cell r="J598" t="str">
            <v/>
          </cell>
          <cell r="Q598" t="str">
            <v>-</v>
          </cell>
          <cell r="R598" t="str">
            <v>-</v>
          </cell>
          <cell r="S598" t="str">
            <v>-</v>
          </cell>
          <cell r="T598" t="str">
            <v>-</v>
          </cell>
          <cell r="U598" t="str">
            <v>-</v>
          </cell>
          <cell r="V598" t="str">
            <v>-</v>
          </cell>
          <cell r="W598" t="str">
            <v>0</v>
          </cell>
          <cell r="X598" t="str">
            <v>0</v>
          </cell>
          <cell r="Y598" t="str">
            <v>2</v>
          </cell>
          <cell r="Z598" t="str">
            <v>0</v>
          </cell>
          <cell r="AA598" t="str">
            <v/>
          </cell>
          <cell r="AB598" t="str">
            <v>-</v>
          </cell>
          <cell r="AH598" t="str">
            <v>-</v>
          </cell>
          <cell r="AI598" t="str">
            <v>-</v>
          </cell>
          <cell r="AK598" t="str">
            <v>-</v>
          </cell>
          <cell r="AL598" t="str">
            <v>-</v>
          </cell>
          <cell r="AN598" t="str">
            <v>-</v>
          </cell>
          <cell r="AQ598" t="str">
            <v>-</v>
          </cell>
          <cell r="AR598" t="str">
            <v>-</v>
          </cell>
          <cell r="AS598" t="str">
            <v>-</v>
          </cell>
          <cell r="AT598" t="str">
            <v>Yes</v>
          </cell>
          <cell r="BC598" t="str">
            <v>-</v>
          </cell>
          <cell r="BD598" t="str">
            <v>365</v>
          </cell>
          <cell r="BE598" t="str">
            <v>2</v>
          </cell>
          <cell r="BF598">
            <v>0</v>
          </cell>
          <cell r="BG598">
            <v>0</v>
          </cell>
          <cell r="BJ598" t="str">
            <v>-</v>
          </cell>
          <cell r="BL598" t="str">
            <v>-</v>
          </cell>
          <cell r="BM598" t="str">
            <v>-</v>
          </cell>
          <cell r="BN598" t="str">
            <v>-</v>
          </cell>
          <cell r="BO598" t="str">
            <v>-</v>
          </cell>
          <cell r="BP598" t="str">
            <v>ACT - Retail</v>
          </cell>
        </row>
        <row r="599">
          <cell r="B599">
            <v>10079610621</v>
          </cell>
          <cell r="C599" t="str">
            <v>Mexican Original®</v>
          </cell>
          <cell r="D599" t="str">
            <v>-</v>
          </cell>
          <cell r="E599">
            <v>130</v>
          </cell>
          <cell r="F599" t="str">
            <v>Mexican Original® Red, White, Blue Tortilla Chips, 3/2 Lb</v>
          </cell>
          <cell r="G599" t="str">
            <v>Red, White, Blue Tortilla Chips, 3/2 lb</v>
          </cell>
          <cell r="H599" t="str">
            <v>WG</v>
          </cell>
          <cell r="I599" t="str">
            <v>-</v>
          </cell>
          <cell r="J599" t="str">
            <v/>
          </cell>
          <cell r="K599">
            <v>6</v>
          </cell>
          <cell r="L599">
            <v>91</v>
          </cell>
          <cell r="Q599" t="str">
            <v>-</v>
          </cell>
          <cell r="R599" t="str">
            <v>-</v>
          </cell>
          <cell r="S599" t="str">
            <v>-</v>
          </cell>
          <cell r="T599" t="str">
            <v>-</v>
          </cell>
          <cell r="U599" t="str">
            <v>-</v>
          </cell>
          <cell r="V599" t="str">
            <v>-</v>
          </cell>
          <cell r="W599" t="str">
            <v>0</v>
          </cell>
          <cell r="X599" t="str">
            <v>0</v>
          </cell>
          <cell r="Y599" t="str">
            <v>2</v>
          </cell>
          <cell r="Z599" t="str">
            <v>0</v>
          </cell>
          <cell r="AA599" t="str">
            <v/>
          </cell>
          <cell r="AB599" t="str">
            <v>-</v>
          </cell>
          <cell r="AH599" t="str">
            <v>-</v>
          </cell>
          <cell r="AI599" t="str">
            <v>-</v>
          </cell>
          <cell r="AK599" t="str">
            <v>-</v>
          </cell>
          <cell r="AL599" t="str">
            <v>-</v>
          </cell>
          <cell r="AN599" t="str">
            <v>-</v>
          </cell>
          <cell r="AQ599" t="str">
            <v>-</v>
          </cell>
          <cell r="AR599" t="str">
            <v>-</v>
          </cell>
          <cell r="AS599" t="str">
            <v>-</v>
          </cell>
          <cell r="AT599" t="str">
            <v>Yes</v>
          </cell>
          <cell r="BC599" t="str">
            <v>-</v>
          </cell>
          <cell r="BD599" t="str">
            <v>150</v>
          </cell>
          <cell r="BE599" t="str">
            <v>3</v>
          </cell>
          <cell r="BF599">
            <v>2</v>
          </cell>
          <cell r="BG599">
            <v>0</v>
          </cell>
          <cell r="BJ599" t="str">
            <v>-</v>
          </cell>
          <cell r="BL599" t="str">
            <v>-</v>
          </cell>
          <cell r="BM599" t="str">
            <v>-</v>
          </cell>
          <cell r="BN599" t="str">
            <v>-</v>
          </cell>
          <cell r="BO599" t="str">
            <v>-</v>
          </cell>
          <cell r="BP599" t="str">
            <v>Deleted Spring 22</v>
          </cell>
        </row>
        <row r="600">
          <cell r="B600">
            <v>10000020887</v>
          </cell>
          <cell r="D600" t="str">
            <v>-</v>
          </cell>
          <cell r="E600">
            <v>130</v>
          </cell>
          <cell r="F600" t="str">
            <v>Pork Rib Pattie With BBQ Sauce</v>
          </cell>
          <cell r="G600" t="str">
            <v>100/2.7 FC PRK RIB BBQ CN</v>
          </cell>
          <cell r="J600" t="str">
            <v/>
          </cell>
          <cell r="Q600" t="str">
            <v>-</v>
          </cell>
          <cell r="R600" t="str">
            <v>-</v>
          </cell>
          <cell r="S600" t="str">
            <v>-</v>
          </cell>
          <cell r="T600" t="str">
            <v>-</v>
          </cell>
          <cell r="U600" t="str">
            <v>-</v>
          </cell>
          <cell r="V600" t="str">
            <v>-</v>
          </cell>
          <cell r="W600" t="str">
            <v>0</v>
          </cell>
          <cell r="X600" t="str">
            <v>0</v>
          </cell>
          <cell r="Y600" t="str">
            <v>1</v>
          </cell>
          <cell r="Z600" t="str">
            <v>4</v>
          </cell>
          <cell r="AA600" t="str">
            <v/>
          </cell>
          <cell r="AB600" t="str">
            <v>-</v>
          </cell>
          <cell r="AH600" t="str">
            <v>-</v>
          </cell>
          <cell r="AI600" t="str">
            <v>-</v>
          </cell>
          <cell r="AK600" t="str">
            <v>-</v>
          </cell>
          <cell r="AL600" t="str">
            <v>-</v>
          </cell>
          <cell r="AN600" t="str">
            <v>-</v>
          </cell>
          <cell r="AQ600" t="str">
            <v>-</v>
          </cell>
          <cell r="AR600" t="str">
            <v>-</v>
          </cell>
          <cell r="AS600" t="str">
            <v>-</v>
          </cell>
          <cell r="AT600" t="str">
            <v>Yes</v>
          </cell>
          <cell r="BC600" t="str">
            <v>-</v>
          </cell>
          <cell r="BD600" t="str">
            <v>365</v>
          </cell>
          <cell r="BE600" t="str">
            <v>1</v>
          </cell>
          <cell r="BF600">
            <v>0</v>
          </cell>
          <cell r="BG600">
            <v>0</v>
          </cell>
          <cell r="BJ600" t="str">
            <v>-</v>
          </cell>
          <cell r="BL600" t="str">
            <v>-</v>
          </cell>
          <cell r="BM600" t="str">
            <v>-</v>
          </cell>
          <cell r="BN600" t="str">
            <v>-</v>
          </cell>
          <cell r="BO600" t="str">
            <v>-</v>
          </cell>
          <cell r="BP600" t="str">
            <v>DNB SY20-21</v>
          </cell>
        </row>
        <row r="601">
          <cell r="B601">
            <v>10079570621</v>
          </cell>
          <cell r="D601" t="str">
            <v>-</v>
          </cell>
          <cell r="E601">
            <v>0</v>
          </cell>
          <cell r="F601" t="str">
            <v>-</v>
          </cell>
          <cell r="G601" t="str">
            <v>YEL RND USLT CHP</v>
          </cell>
          <cell r="J601" t="str">
            <v/>
          </cell>
          <cell r="Q601" t="str">
            <v>-</v>
          </cell>
          <cell r="R601" t="str">
            <v>-</v>
          </cell>
          <cell r="S601" t="str">
            <v>-</v>
          </cell>
          <cell r="T601" t="str">
            <v>-</v>
          </cell>
          <cell r="U601" t="str">
            <v>-</v>
          </cell>
          <cell r="V601" t="str">
            <v>-</v>
          </cell>
          <cell r="W601" t="str">
            <v>-</v>
          </cell>
          <cell r="X601" t="str">
            <v>-</v>
          </cell>
          <cell r="Y601" t="str">
            <v>-</v>
          </cell>
          <cell r="Z601" t="str">
            <v>-</v>
          </cell>
          <cell r="AA601" t="str">
            <v>-</v>
          </cell>
          <cell r="AB601" t="str">
            <v>-</v>
          </cell>
          <cell r="AH601" t="str">
            <v>-</v>
          </cell>
          <cell r="AI601" t="str">
            <v>-</v>
          </cell>
          <cell r="AK601" t="str">
            <v>-</v>
          </cell>
          <cell r="AL601" t="str">
            <v>-</v>
          </cell>
          <cell r="AN601" t="str">
            <v>-</v>
          </cell>
          <cell r="AQ601" t="str">
            <v>-</v>
          </cell>
          <cell r="AR601" t="str">
            <v>-</v>
          </cell>
          <cell r="AS601" t="str">
            <v>-</v>
          </cell>
          <cell r="AT601" t="str">
            <v>Yes</v>
          </cell>
          <cell r="BC601" t="str">
            <v>-</v>
          </cell>
          <cell r="BD601" t="str">
            <v>-</v>
          </cell>
          <cell r="BE601" t="str">
            <v>-</v>
          </cell>
          <cell r="BF601" t="str">
            <v/>
          </cell>
          <cell r="BG601">
            <v>0</v>
          </cell>
          <cell r="BJ601" t="str">
            <v>-</v>
          </cell>
          <cell r="BL601" t="str">
            <v>-</v>
          </cell>
          <cell r="BM601" t="str">
            <v>-</v>
          </cell>
          <cell r="BN601" t="str">
            <v>-</v>
          </cell>
          <cell r="BO601" t="str">
            <v>-</v>
          </cell>
          <cell r="BP601" t="str">
            <v>Deleted</v>
          </cell>
        </row>
        <row r="602">
          <cell r="B602">
            <v>10000022705</v>
          </cell>
          <cell r="D602" t="str">
            <v>-</v>
          </cell>
          <cell r="E602">
            <v>130</v>
          </cell>
          <cell r="F602" t="str">
            <v>Tyson®  Fully Cooked Flamebroiled Beef Salisbury Steak</v>
          </cell>
          <cell r="G602" t="str">
            <v>50/3 CHAR BEEF SLSBRY CN</v>
          </cell>
          <cell r="J602" t="str">
            <v/>
          </cell>
          <cell r="Q602" t="str">
            <v>-</v>
          </cell>
          <cell r="R602" t="str">
            <v>-</v>
          </cell>
          <cell r="S602" t="str">
            <v>-</v>
          </cell>
          <cell r="T602" t="str">
            <v>-</v>
          </cell>
          <cell r="U602" t="str">
            <v>-</v>
          </cell>
          <cell r="V602" t="str">
            <v>-</v>
          </cell>
          <cell r="W602" t="str">
            <v>0</v>
          </cell>
          <cell r="X602" t="str">
            <v>0</v>
          </cell>
          <cell r="Y602" t="str">
            <v>1</v>
          </cell>
          <cell r="Z602" t="str">
            <v>1</v>
          </cell>
          <cell r="AA602" t="str">
            <v/>
          </cell>
          <cell r="AB602" t="str">
            <v>-</v>
          </cell>
          <cell r="AH602" t="str">
            <v>-</v>
          </cell>
          <cell r="AI602" t="str">
            <v>-</v>
          </cell>
          <cell r="AK602" t="str">
            <v>-</v>
          </cell>
          <cell r="AL602" t="str">
            <v>-</v>
          </cell>
          <cell r="AN602" t="str">
            <v>-</v>
          </cell>
          <cell r="AQ602" t="str">
            <v>-</v>
          </cell>
          <cell r="AR602" t="str">
            <v>-</v>
          </cell>
          <cell r="AS602" t="str">
            <v>-</v>
          </cell>
          <cell r="AT602" t="str">
            <v>Yes</v>
          </cell>
          <cell r="BC602" t="str">
            <v>-</v>
          </cell>
          <cell r="BD602" t="str">
            <v>455</v>
          </cell>
          <cell r="BE602" t="str">
            <v>2</v>
          </cell>
          <cell r="BF602">
            <v>0</v>
          </cell>
          <cell r="BG602">
            <v>0</v>
          </cell>
          <cell r="BJ602" t="str">
            <v>-</v>
          </cell>
          <cell r="BL602" t="str">
            <v>-</v>
          </cell>
          <cell r="BM602" t="str">
            <v>-</v>
          </cell>
          <cell r="BN602" t="str">
            <v>-</v>
          </cell>
          <cell r="BO602" t="str">
            <v>-</v>
          </cell>
          <cell r="BP602" t="str">
            <v>DNB SY20-21</v>
          </cell>
        </row>
        <row r="603">
          <cell r="B603">
            <v>10000022625</v>
          </cell>
          <cell r="D603" t="str">
            <v>-</v>
          </cell>
          <cell r="E603">
            <v>130</v>
          </cell>
          <cell r="F603" t="str">
            <v>AdvancePierre™ Fully Cooked Beef Meatballs 0.5oz</v>
          </cell>
          <cell r="G603" t="str">
            <v>.5 OZ FC BEEF MTBL SOY CN</v>
          </cell>
          <cell r="J603" t="str">
            <v/>
          </cell>
          <cell r="Q603" t="str">
            <v>-</v>
          </cell>
          <cell r="R603" t="str">
            <v>-</v>
          </cell>
          <cell r="S603" t="str">
            <v>-</v>
          </cell>
          <cell r="T603" t="str">
            <v>-</v>
          </cell>
          <cell r="U603" t="str">
            <v>-</v>
          </cell>
          <cell r="V603" t="str">
            <v>-</v>
          </cell>
          <cell r="W603" t="str">
            <v>0</v>
          </cell>
          <cell r="X603" t="str">
            <v>0</v>
          </cell>
          <cell r="Y603" t="str">
            <v>1</v>
          </cell>
          <cell r="Z603" t="str">
            <v>1</v>
          </cell>
          <cell r="AA603" t="str">
            <v/>
          </cell>
          <cell r="AB603" t="str">
            <v>-</v>
          </cell>
          <cell r="AH603" t="str">
            <v>-</v>
          </cell>
          <cell r="AI603" t="str">
            <v>-</v>
          </cell>
          <cell r="AK603" t="str">
            <v>-</v>
          </cell>
          <cell r="AL603" t="str">
            <v>-</v>
          </cell>
          <cell r="AN603" t="str">
            <v>-</v>
          </cell>
          <cell r="AQ603" t="str">
            <v>-</v>
          </cell>
          <cell r="AR603" t="str">
            <v>-</v>
          </cell>
          <cell r="AS603" t="str">
            <v>-</v>
          </cell>
          <cell r="AT603" t="str">
            <v>Yes</v>
          </cell>
          <cell r="BC603" t="str">
            <v>-</v>
          </cell>
          <cell r="BD603" t="str">
            <v>455</v>
          </cell>
          <cell r="BE603" t="str">
            <v>1</v>
          </cell>
          <cell r="BF603">
            <v>0</v>
          </cell>
          <cell r="BG603">
            <v>0</v>
          </cell>
          <cell r="BJ603" t="str">
            <v>-</v>
          </cell>
          <cell r="BL603" t="str">
            <v>-</v>
          </cell>
          <cell r="BM603" t="str">
            <v>-</v>
          </cell>
          <cell r="BN603" t="str">
            <v>-</v>
          </cell>
          <cell r="BO603" t="str">
            <v>-</v>
          </cell>
          <cell r="BP603" t="str">
            <v>DNB SY21-22</v>
          </cell>
        </row>
        <row r="604">
          <cell r="B604">
            <v>10000068182</v>
          </cell>
          <cell r="D604" t="str">
            <v>-</v>
          </cell>
          <cell r="E604">
            <v>0</v>
          </cell>
          <cell r="F604" t="str">
            <v>-</v>
          </cell>
          <cell r="G604" t="str">
            <v>36/5.6 PB&amp;J ON WHITEBREAD</v>
          </cell>
          <cell r="J604" t="str">
            <v/>
          </cell>
          <cell r="Q604" t="str">
            <v>-</v>
          </cell>
          <cell r="R604" t="str">
            <v>-</v>
          </cell>
          <cell r="S604" t="str">
            <v>-</v>
          </cell>
          <cell r="T604" t="str">
            <v>-</v>
          </cell>
          <cell r="U604" t="str">
            <v>-</v>
          </cell>
          <cell r="V604" t="str">
            <v>-</v>
          </cell>
          <cell r="W604" t="str">
            <v>-</v>
          </cell>
          <cell r="X604" t="str">
            <v>-</v>
          </cell>
          <cell r="Y604" t="str">
            <v>-</v>
          </cell>
          <cell r="Z604" t="str">
            <v>-</v>
          </cell>
          <cell r="AA604" t="str">
            <v>-</v>
          </cell>
          <cell r="AB604" t="str">
            <v>-</v>
          </cell>
          <cell r="AH604" t="str">
            <v>-</v>
          </cell>
          <cell r="AI604" t="str">
            <v>-</v>
          </cell>
          <cell r="AK604" t="str">
            <v>-</v>
          </cell>
          <cell r="AL604" t="str">
            <v>-</v>
          </cell>
          <cell r="AN604" t="str">
            <v>-</v>
          </cell>
          <cell r="AQ604" t="str">
            <v>-</v>
          </cell>
          <cell r="AR604" t="str">
            <v>-</v>
          </cell>
          <cell r="AS604" t="str">
            <v>-</v>
          </cell>
          <cell r="AT604" t="str">
            <v>Yes</v>
          </cell>
          <cell r="BC604" t="str">
            <v>-</v>
          </cell>
          <cell r="BD604" t="str">
            <v>-</v>
          </cell>
          <cell r="BE604" t="str">
            <v>-</v>
          </cell>
          <cell r="BF604" t="str">
            <v/>
          </cell>
          <cell r="BG604">
            <v>0</v>
          </cell>
          <cell r="BJ604" t="str">
            <v>-</v>
          </cell>
          <cell r="BL604" t="str">
            <v>-</v>
          </cell>
          <cell r="BM604" t="str">
            <v>-</v>
          </cell>
          <cell r="BN604" t="str">
            <v>-</v>
          </cell>
          <cell r="BO604" t="str">
            <v>-</v>
          </cell>
          <cell r="BP604" t="str">
            <v>Deleted</v>
          </cell>
        </row>
        <row r="605">
          <cell r="B605">
            <v>10000010575</v>
          </cell>
          <cell r="D605" t="str">
            <v>-</v>
          </cell>
          <cell r="E605">
            <v>130</v>
          </cell>
          <cell r="F605" t="str">
            <v>Fully Cooked Breaded Pork Patties</v>
          </cell>
          <cell r="G605" t="str">
            <v>64/3.75 CB PORK PATTI CN</v>
          </cell>
          <cell r="J605" t="str">
            <v/>
          </cell>
          <cell r="Q605" t="str">
            <v>-</v>
          </cell>
          <cell r="R605" t="str">
            <v>-</v>
          </cell>
          <cell r="S605" t="str">
            <v>-</v>
          </cell>
          <cell r="T605" t="str">
            <v>-</v>
          </cell>
          <cell r="U605" t="str">
            <v>-</v>
          </cell>
          <cell r="V605" t="str">
            <v>-</v>
          </cell>
          <cell r="W605" t="str">
            <v>0</v>
          </cell>
          <cell r="X605" t="str">
            <v>0</v>
          </cell>
          <cell r="Y605" t="str">
            <v>2</v>
          </cell>
          <cell r="Z605" t="str">
            <v>1</v>
          </cell>
          <cell r="AA605" t="str">
            <v/>
          </cell>
          <cell r="AB605" t="str">
            <v>-</v>
          </cell>
          <cell r="AH605" t="str">
            <v>-</v>
          </cell>
          <cell r="AI605" t="str">
            <v>-</v>
          </cell>
          <cell r="AK605" t="str">
            <v>-</v>
          </cell>
          <cell r="AL605" t="str">
            <v>-</v>
          </cell>
          <cell r="AN605" t="str">
            <v>-</v>
          </cell>
          <cell r="AQ605" t="str">
            <v>-</v>
          </cell>
          <cell r="AR605" t="str">
            <v>-</v>
          </cell>
          <cell r="AS605" t="str">
            <v>-</v>
          </cell>
          <cell r="AT605" t="str">
            <v>Yes</v>
          </cell>
          <cell r="BC605" t="str">
            <v>-</v>
          </cell>
          <cell r="BD605" t="str">
            <v>365</v>
          </cell>
          <cell r="BE605" t="str">
            <v>2</v>
          </cell>
          <cell r="BF605">
            <v>0</v>
          </cell>
          <cell r="BG605">
            <v>0</v>
          </cell>
          <cell r="BJ605" t="str">
            <v>-</v>
          </cell>
          <cell r="BL605" t="str">
            <v>-</v>
          </cell>
          <cell r="BM605" t="str">
            <v>-</v>
          </cell>
          <cell r="BN605" t="str">
            <v>-</v>
          </cell>
          <cell r="BO605" t="str">
            <v>-</v>
          </cell>
          <cell r="BP605" t="str">
            <v>Deleted Spring 21</v>
          </cell>
        </row>
        <row r="606">
          <cell r="B606">
            <v>10000017266</v>
          </cell>
          <cell r="D606" t="str">
            <v>-</v>
          </cell>
          <cell r="E606">
            <v>0</v>
          </cell>
          <cell r="F606" t="str">
            <v>Beef Meatballs</v>
          </cell>
          <cell r="G606" t="str">
            <v>320/.5 FC BF MTBL CN IMA</v>
          </cell>
          <cell r="J606" t="str">
            <v/>
          </cell>
          <cell r="Q606" t="str">
            <v>-</v>
          </cell>
          <cell r="R606" t="str">
            <v>-</v>
          </cell>
          <cell r="S606" t="str">
            <v>-</v>
          </cell>
          <cell r="T606" t="str">
            <v>-</v>
          </cell>
          <cell r="U606" t="str">
            <v>-</v>
          </cell>
          <cell r="V606" t="str">
            <v>-</v>
          </cell>
          <cell r="W606" t="str">
            <v>0</v>
          </cell>
          <cell r="X606" t="str">
            <v>0</v>
          </cell>
          <cell r="Y606" t="str">
            <v>1</v>
          </cell>
          <cell r="Z606" t="str">
            <v>1</v>
          </cell>
          <cell r="AA606" t="str">
            <v/>
          </cell>
          <cell r="AB606" t="str">
            <v>-</v>
          </cell>
          <cell r="AH606" t="str">
            <v>-</v>
          </cell>
          <cell r="AI606" t="str">
            <v>-</v>
          </cell>
          <cell r="AK606" t="str">
            <v>-</v>
          </cell>
          <cell r="AL606" t="str">
            <v>-</v>
          </cell>
          <cell r="AN606" t="str">
            <v>-</v>
          </cell>
          <cell r="AQ606" t="str">
            <v>-</v>
          </cell>
          <cell r="AR606" t="str">
            <v>-</v>
          </cell>
          <cell r="AS606" t="str">
            <v>-</v>
          </cell>
          <cell r="AT606" t="str">
            <v>Yes</v>
          </cell>
          <cell r="BC606" t="str">
            <v>-</v>
          </cell>
          <cell r="BD606" t="str">
            <v>365</v>
          </cell>
          <cell r="BE606" t="str">
            <v>2</v>
          </cell>
          <cell r="BF606">
            <v>0</v>
          </cell>
          <cell r="BG606">
            <v>0</v>
          </cell>
          <cell r="BJ606" t="str">
            <v>-</v>
          </cell>
          <cell r="BL606" t="str">
            <v>-</v>
          </cell>
          <cell r="BM606" t="str">
            <v>-</v>
          </cell>
          <cell r="BN606" t="str">
            <v>-</v>
          </cell>
          <cell r="BO606" t="str">
            <v>-</v>
          </cell>
          <cell r="BP606" t="str">
            <v>DFIN</v>
          </cell>
        </row>
        <row r="607">
          <cell r="B607">
            <v>10000068181</v>
          </cell>
          <cell r="D607" t="str">
            <v>-</v>
          </cell>
          <cell r="E607">
            <v>0</v>
          </cell>
          <cell r="F607" t="str">
            <v>-</v>
          </cell>
          <cell r="G607" t="str">
            <v>36/5.6 PB&amp;J ON WHEATBREAD</v>
          </cell>
          <cell r="J607" t="str">
            <v/>
          </cell>
          <cell r="Q607" t="str">
            <v>-</v>
          </cell>
          <cell r="R607" t="str">
            <v>-</v>
          </cell>
          <cell r="S607" t="str">
            <v>-</v>
          </cell>
          <cell r="T607" t="str">
            <v>-</v>
          </cell>
          <cell r="U607" t="str">
            <v>-</v>
          </cell>
          <cell r="V607" t="str">
            <v>-</v>
          </cell>
          <cell r="W607" t="str">
            <v>-</v>
          </cell>
          <cell r="X607" t="str">
            <v>-</v>
          </cell>
          <cell r="Y607" t="str">
            <v>-</v>
          </cell>
          <cell r="Z607" t="str">
            <v>-</v>
          </cell>
          <cell r="AA607" t="str">
            <v>-</v>
          </cell>
          <cell r="AB607" t="str">
            <v>-</v>
          </cell>
          <cell r="AH607" t="str">
            <v>-</v>
          </cell>
          <cell r="AI607" t="str">
            <v>-</v>
          </cell>
          <cell r="AK607" t="str">
            <v>-</v>
          </cell>
          <cell r="AL607" t="str">
            <v>-</v>
          </cell>
          <cell r="AN607" t="str">
            <v>-</v>
          </cell>
          <cell r="AQ607" t="str">
            <v>-</v>
          </cell>
          <cell r="AR607" t="str">
            <v>-</v>
          </cell>
          <cell r="AS607" t="str">
            <v>-</v>
          </cell>
          <cell r="AT607" t="str">
            <v>Yes</v>
          </cell>
          <cell r="BC607" t="str">
            <v>-</v>
          </cell>
          <cell r="BD607" t="str">
            <v>-</v>
          </cell>
          <cell r="BE607" t="str">
            <v>-</v>
          </cell>
          <cell r="BF607" t="str">
            <v/>
          </cell>
          <cell r="BG607">
            <v>0</v>
          </cell>
          <cell r="BJ607" t="str">
            <v>-</v>
          </cell>
          <cell r="BL607" t="str">
            <v>-</v>
          </cell>
          <cell r="BM607" t="str">
            <v>-</v>
          </cell>
          <cell r="BN607" t="str">
            <v>-</v>
          </cell>
          <cell r="BO607" t="str">
            <v>-</v>
          </cell>
          <cell r="BP607" t="str">
            <v>Deleted</v>
          </cell>
        </row>
        <row r="608">
          <cell r="B608">
            <v>10000032160</v>
          </cell>
          <cell r="D608" t="str">
            <v>-</v>
          </cell>
          <cell r="E608">
            <v>130</v>
          </cell>
          <cell r="F608" t="str">
            <v>-</v>
          </cell>
          <cell r="G608" t="str">
            <v>2/5# SHORTY BF CRMBL SOY</v>
          </cell>
          <cell r="J608" t="str">
            <v/>
          </cell>
          <cell r="Q608" t="str">
            <v>-</v>
          </cell>
          <cell r="R608" t="str">
            <v>-</v>
          </cell>
          <cell r="S608" t="str">
            <v>-</v>
          </cell>
          <cell r="T608" t="str">
            <v>-</v>
          </cell>
          <cell r="U608" t="str">
            <v>-</v>
          </cell>
          <cell r="V608" t="str">
            <v>-</v>
          </cell>
          <cell r="W608" t="str">
            <v>-</v>
          </cell>
          <cell r="X608" t="str">
            <v>-</v>
          </cell>
          <cell r="Y608" t="str">
            <v>-</v>
          </cell>
          <cell r="Z608" t="str">
            <v>-</v>
          </cell>
          <cell r="AA608" t="str">
            <v>-</v>
          </cell>
          <cell r="AB608" t="str">
            <v>-</v>
          </cell>
          <cell r="AH608" t="str">
            <v>-</v>
          </cell>
          <cell r="AI608" t="str">
            <v>-</v>
          </cell>
          <cell r="AK608" t="str">
            <v>-</v>
          </cell>
          <cell r="AL608" t="str">
            <v>-</v>
          </cell>
          <cell r="AN608" t="str">
            <v>-</v>
          </cell>
          <cell r="AQ608" t="str">
            <v>-</v>
          </cell>
          <cell r="AR608" t="str">
            <v>-</v>
          </cell>
          <cell r="AS608" t="str">
            <v>-</v>
          </cell>
          <cell r="AT608" t="str">
            <v>Yes</v>
          </cell>
          <cell r="BC608" t="str">
            <v>-</v>
          </cell>
          <cell r="BD608" t="str">
            <v>-</v>
          </cell>
          <cell r="BE608" t="str">
            <v>-</v>
          </cell>
          <cell r="BF608" t="str">
            <v/>
          </cell>
          <cell r="BG608">
            <v>0</v>
          </cell>
          <cell r="BJ608" t="str">
            <v>-</v>
          </cell>
          <cell r="BL608" t="str">
            <v>-</v>
          </cell>
          <cell r="BM608" t="str">
            <v>-</v>
          </cell>
          <cell r="BN608" t="str">
            <v>-</v>
          </cell>
          <cell r="BO608" t="str">
            <v>-</v>
          </cell>
          <cell r="BP608" t="str">
            <v>Deleted Spring 21</v>
          </cell>
        </row>
        <row r="609">
          <cell r="B609">
            <v>10000003293</v>
          </cell>
          <cell r="D609" t="str">
            <v>-</v>
          </cell>
          <cell r="E609">
            <v>130</v>
          </cell>
          <cell r="F609" t="str">
            <v>-</v>
          </cell>
          <cell r="G609" t="str">
            <v>12/4.9 MINI TWIN CHSBRGR</v>
          </cell>
          <cell r="J609" t="str">
            <v/>
          </cell>
          <cell r="Q609" t="str">
            <v>-</v>
          </cell>
          <cell r="R609" t="str">
            <v>-</v>
          </cell>
          <cell r="S609" t="str">
            <v>-</v>
          </cell>
          <cell r="T609" t="str">
            <v>-</v>
          </cell>
          <cell r="U609" t="str">
            <v>-</v>
          </cell>
          <cell r="V609" t="str">
            <v>-</v>
          </cell>
          <cell r="W609" t="str">
            <v>-</v>
          </cell>
          <cell r="X609" t="str">
            <v>-</v>
          </cell>
          <cell r="Y609" t="str">
            <v>-</v>
          </cell>
          <cell r="Z609" t="str">
            <v>-</v>
          </cell>
          <cell r="AA609" t="str">
            <v>-</v>
          </cell>
          <cell r="AB609" t="str">
            <v>-</v>
          </cell>
          <cell r="AH609" t="str">
            <v>-</v>
          </cell>
          <cell r="AI609" t="str">
            <v>-</v>
          </cell>
          <cell r="AK609" t="str">
            <v>-</v>
          </cell>
          <cell r="AL609" t="str">
            <v>-</v>
          </cell>
          <cell r="AN609" t="str">
            <v>-</v>
          </cell>
          <cell r="AQ609" t="str">
            <v>-</v>
          </cell>
          <cell r="AR609" t="str">
            <v>-</v>
          </cell>
          <cell r="AS609" t="str">
            <v>-</v>
          </cell>
          <cell r="AT609" t="str">
            <v>Yes</v>
          </cell>
          <cell r="BC609" t="str">
            <v>-</v>
          </cell>
          <cell r="BD609" t="str">
            <v>-</v>
          </cell>
          <cell r="BE609" t="str">
            <v>-</v>
          </cell>
          <cell r="BF609" t="str">
            <v/>
          </cell>
          <cell r="BG609">
            <v>0</v>
          </cell>
          <cell r="BJ609" t="str">
            <v>-</v>
          </cell>
          <cell r="BL609" t="str">
            <v>-</v>
          </cell>
          <cell r="BM609" t="str">
            <v>-</v>
          </cell>
          <cell r="BN609" t="str">
            <v>-</v>
          </cell>
          <cell r="BO609" t="str">
            <v>-</v>
          </cell>
          <cell r="BP609" t="str">
            <v>Deleted Spring 21</v>
          </cell>
        </row>
        <row r="610">
          <cell r="B610">
            <v>10000016751</v>
          </cell>
          <cell r="C610" t="str">
            <v xml:space="preserve">Briar Street® </v>
          </cell>
          <cell r="D610" t="str">
            <v>-</v>
          </cell>
          <cell r="E610">
            <v>130</v>
          </cell>
          <cell r="F610" t="str">
            <v>Briar Street Market® Reduced Fat Turkey Hot Dogs, 8:1, 6", 2/5 LB, Frozen</v>
          </cell>
          <cell r="G610" t="str">
            <v>Reduced Fat Turkey Hot Dogs, 2 oz.</v>
          </cell>
          <cell r="H610" t="str">
            <v>-</v>
          </cell>
          <cell r="I610" t="str">
            <v>-</v>
          </cell>
          <cell r="J610" t="str">
            <v/>
          </cell>
          <cell r="K610">
            <v>10</v>
          </cell>
          <cell r="L610">
            <v>80</v>
          </cell>
          <cell r="M610" t="str">
            <v>1 piece</v>
          </cell>
          <cell r="N610">
            <v>2</v>
          </cell>
          <cell r="O610" t="str">
            <v>-</v>
          </cell>
          <cell r="P610" t="str">
            <v>-</v>
          </cell>
          <cell r="Q610" t="str">
            <v>120</v>
          </cell>
          <cell r="R610" t="str">
            <v>9</v>
          </cell>
          <cell r="S610" t="str">
            <v>3</v>
          </cell>
          <cell r="T610" t="str">
            <v>630</v>
          </cell>
          <cell r="U610" t="str">
            <v>4</v>
          </cell>
          <cell r="V610" t="str">
            <v>7</v>
          </cell>
          <cell r="W610" t="str">
            <v>80</v>
          </cell>
          <cell r="X610" t="str">
            <v>0</v>
          </cell>
          <cell r="Y610" t="str">
            <v>35</v>
          </cell>
          <cell r="Z610" t="str">
            <v>0</v>
          </cell>
          <cell r="AA610" t="str">
            <v>2</v>
          </cell>
          <cell r="AB610" t="str">
            <v>Yes</v>
          </cell>
          <cell r="AC610" t="str">
            <v>-</v>
          </cell>
          <cell r="AE610" t="str">
            <v>-</v>
          </cell>
          <cell r="AF610" t="str">
            <v>-</v>
          </cell>
          <cell r="AG610" t="str">
            <v>-</v>
          </cell>
          <cell r="AH610" t="str">
            <v>-</v>
          </cell>
          <cell r="AI610" t="str">
            <v>-</v>
          </cell>
          <cell r="AJ610" t="str">
            <v>-</v>
          </cell>
          <cell r="AK610" t="str">
            <v>-</v>
          </cell>
          <cell r="AL610">
            <v>0</v>
          </cell>
          <cell r="AM610" t="str">
            <v>CL</v>
          </cell>
          <cell r="AN610" t="str">
            <v>-</v>
          </cell>
          <cell r="AO610" t="str">
            <v>-</v>
          </cell>
          <cell r="AP610" t="str">
            <v>-</v>
          </cell>
          <cell r="AQ610" t="str">
            <v>Yes</v>
          </cell>
          <cell r="AR610" t="str">
            <v>Yes</v>
          </cell>
          <cell r="AS610" t="str">
            <v>-</v>
          </cell>
          <cell r="AT610" t="str">
            <v>Yes</v>
          </cell>
          <cell r="AU610" t="str">
            <v>-</v>
          </cell>
          <cell r="AV610" t="str">
            <v>-</v>
          </cell>
          <cell r="AW610" t="str">
            <v>-</v>
          </cell>
          <cell r="AX610" t="str">
            <v>-</v>
          </cell>
          <cell r="AY610" t="str">
            <v>-</v>
          </cell>
          <cell r="AZ610" t="str">
            <v>-</v>
          </cell>
          <cell r="BA610" t="str">
            <v>Yes</v>
          </cell>
          <cell r="BB610" t="str">
            <v>-</v>
          </cell>
          <cell r="BC610" t="str">
            <v>-</v>
          </cell>
          <cell r="BD610" t="str">
            <v>270</v>
          </cell>
          <cell r="BE610" t="str">
            <v>2</v>
          </cell>
          <cell r="BF610">
            <v>5</v>
          </cell>
          <cell r="BG610" t="str">
            <v>Bulk</v>
          </cell>
          <cell r="BH610" t="str">
            <v>-</v>
          </cell>
          <cell r="BI610" t="str">
            <v>-</v>
          </cell>
          <cell r="BJ610" t="str">
            <v>-</v>
          </cell>
          <cell r="BK610" t="str">
            <v>-</v>
          </cell>
          <cell r="BL610" t="str">
            <v>-</v>
          </cell>
          <cell r="BM610" t="str">
            <v>-</v>
          </cell>
          <cell r="BN610" t="str">
            <v>-</v>
          </cell>
          <cell r="BO610" t="str">
            <v>-</v>
          </cell>
          <cell r="BP610" t="str">
            <v>ACT</v>
          </cell>
        </row>
        <row r="611">
          <cell r="B611">
            <v>10000003297</v>
          </cell>
          <cell r="D611" t="str">
            <v>-</v>
          </cell>
          <cell r="E611">
            <v>130</v>
          </cell>
          <cell r="F611" t="str">
            <v>-</v>
          </cell>
          <cell r="G611" t="str">
            <v>12/5.5 TWIN CB SPICY CKN</v>
          </cell>
          <cell r="J611" t="str">
            <v/>
          </cell>
          <cell r="Q611" t="str">
            <v>-</v>
          </cell>
          <cell r="R611" t="str">
            <v>-</v>
          </cell>
          <cell r="S611" t="str">
            <v>-</v>
          </cell>
          <cell r="T611" t="str">
            <v>-</v>
          </cell>
          <cell r="U611" t="str">
            <v>-</v>
          </cell>
          <cell r="V611" t="str">
            <v>-</v>
          </cell>
          <cell r="W611" t="str">
            <v>-</v>
          </cell>
          <cell r="X611" t="str">
            <v>-</v>
          </cell>
          <cell r="Y611" t="str">
            <v>-</v>
          </cell>
          <cell r="Z611" t="str">
            <v>-</v>
          </cell>
          <cell r="AA611" t="str">
            <v>-</v>
          </cell>
          <cell r="AB611" t="str">
            <v>-</v>
          </cell>
          <cell r="AH611" t="str">
            <v>-</v>
          </cell>
          <cell r="AI611" t="str">
            <v>-</v>
          </cell>
          <cell r="AK611" t="str">
            <v>-</v>
          </cell>
          <cell r="AL611" t="str">
            <v>-</v>
          </cell>
          <cell r="AN611" t="str">
            <v>-</v>
          </cell>
          <cell r="AQ611" t="str">
            <v>-</v>
          </cell>
          <cell r="AR611" t="str">
            <v>-</v>
          </cell>
          <cell r="AS611" t="str">
            <v>-</v>
          </cell>
          <cell r="AT611" t="str">
            <v>Yes</v>
          </cell>
          <cell r="BC611" t="str">
            <v>-</v>
          </cell>
          <cell r="BD611" t="str">
            <v>-</v>
          </cell>
          <cell r="BE611" t="str">
            <v>-</v>
          </cell>
          <cell r="BF611" t="str">
            <v/>
          </cell>
          <cell r="BG611">
            <v>0</v>
          </cell>
          <cell r="BJ611" t="str">
            <v>-</v>
          </cell>
          <cell r="BL611" t="str">
            <v>-</v>
          </cell>
          <cell r="BM611" t="str">
            <v>-</v>
          </cell>
          <cell r="BN611" t="str">
            <v>-</v>
          </cell>
          <cell r="BO611" t="str">
            <v>-</v>
          </cell>
          <cell r="BP611" t="str">
            <v>Deleted</v>
          </cell>
        </row>
        <row r="612">
          <cell r="B612">
            <v>10000032239</v>
          </cell>
          <cell r="D612" t="str">
            <v>-</v>
          </cell>
          <cell r="E612">
            <v>130</v>
          </cell>
          <cell r="F612" t="str">
            <v>-</v>
          </cell>
          <cell r="G612" t="str">
            <v>HF SPCY WST SKNLS 5-1 6" 2/5LB</v>
          </cell>
          <cell r="J612" t="str">
            <v/>
          </cell>
          <cell r="Q612" t="str">
            <v>-</v>
          </cell>
          <cell r="R612" t="str">
            <v>-</v>
          </cell>
          <cell r="S612" t="str">
            <v>-</v>
          </cell>
          <cell r="T612" t="str">
            <v>-</v>
          </cell>
          <cell r="U612" t="str">
            <v>-</v>
          </cell>
          <cell r="V612" t="str">
            <v>-</v>
          </cell>
          <cell r="W612" t="str">
            <v>-</v>
          </cell>
          <cell r="X612" t="str">
            <v>-</v>
          </cell>
          <cell r="Y612" t="str">
            <v>-</v>
          </cell>
          <cell r="Z612" t="str">
            <v>-</v>
          </cell>
          <cell r="AA612" t="str">
            <v>-</v>
          </cell>
          <cell r="AB612" t="str">
            <v>-</v>
          </cell>
          <cell r="AH612" t="str">
            <v>-</v>
          </cell>
          <cell r="AI612" t="str">
            <v>-</v>
          </cell>
          <cell r="AK612" t="str">
            <v>-</v>
          </cell>
          <cell r="AL612" t="str">
            <v>-</v>
          </cell>
          <cell r="AN612" t="str">
            <v>-</v>
          </cell>
          <cell r="AQ612" t="str">
            <v>-</v>
          </cell>
          <cell r="AR612" t="str">
            <v>-</v>
          </cell>
          <cell r="AS612" t="str">
            <v>-</v>
          </cell>
          <cell r="AT612" t="str">
            <v>Yes</v>
          </cell>
          <cell r="BC612" t="str">
            <v>-</v>
          </cell>
          <cell r="BD612" t="str">
            <v>-</v>
          </cell>
          <cell r="BE612" t="str">
            <v>-</v>
          </cell>
          <cell r="BF612" t="str">
            <v/>
          </cell>
          <cell r="BG612">
            <v>0</v>
          </cell>
          <cell r="BJ612" t="str">
            <v>-</v>
          </cell>
          <cell r="BL612" t="str">
            <v>-</v>
          </cell>
          <cell r="BM612" t="str">
            <v>-</v>
          </cell>
          <cell r="BN612" t="str">
            <v>-</v>
          </cell>
          <cell r="BO612" t="str">
            <v>-</v>
          </cell>
          <cell r="BP612" t="str">
            <v>Deleted</v>
          </cell>
        </row>
        <row r="613">
          <cell r="B613">
            <v>10703320398</v>
          </cell>
          <cell r="D613" t="str">
            <v>-</v>
          </cell>
          <cell r="E613">
            <v>130</v>
          </cell>
          <cell r="F613" t="str">
            <v>Tyson® Heritage Valley™ Golden Crispy, Portioned Chicken Tender Fritters, 131 Pieces,  6/5 Lb</v>
          </cell>
          <cell r="G613" t="str">
            <v>FC GLDN CSPY TNDR FRT</v>
          </cell>
          <cell r="J613" t="str">
            <v/>
          </cell>
          <cell r="Q613" t="str">
            <v>-</v>
          </cell>
          <cell r="R613" t="str">
            <v>-</v>
          </cell>
          <cell r="S613" t="str">
            <v>-</v>
          </cell>
          <cell r="T613" t="str">
            <v>-</v>
          </cell>
          <cell r="U613" t="str">
            <v>-</v>
          </cell>
          <cell r="V613" t="str">
            <v>-</v>
          </cell>
          <cell r="W613" t="str">
            <v>0</v>
          </cell>
          <cell r="X613" t="str">
            <v>0</v>
          </cell>
          <cell r="Y613" t="str">
            <v>1</v>
          </cell>
          <cell r="Z613" t="str">
            <v>2</v>
          </cell>
          <cell r="AA613" t="str">
            <v/>
          </cell>
          <cell r="AB613" t="str">
            <v>-</v>
          </cell>
          <cell r="AH613" t="str">
            <v>-</v>
          </cell>
          <cell r="AI613" t="str">
            <v>-</v>
          </cell>
          <cell r="AK613" t="str">
            <v>-</v>
          </cell>
          <cell r="AL613" t="str">
            <v>-</v>
          </cell>
          <cell r="AN613" t="str">
            <v>-</v>
          </cell>
          <cell r="AQ613" t="str">
            <v>-</v>
          </cell>
          <cell r="AR613" t="str">
            <v>-</v>
          </cell>
          <cell r="AS613" t="str">
            <v>-</v>
          </cell>
          <cell r="AT613" t="str">
            <v>Yes</v>
          </cell>
          <cell r="BC613" t="str">
            <v>-</v>
          </cell>
          <cell r="BD613" t="str">
            <v>365</v>
          </cell>
          <cell r="BE613" t="str">
            <v>6</v>
          </cell>
          <cell r="BF613">
            <v>0</v>
          </cell>
          <cell r="BG613">
            <v>0</v>
          </cell>
          <cell r="BJ613" t="str">
            <v>-</v>
          </cell>
          <cell r="BL613" t="str">
            <v>-</v>
          </cell>
          <cell r="BM613" t="str">
            <v>-</v>
          </cell>
          <cell r="BN613" t="str">
            <v>-</v>
          </cell>
          <cell r="BO613" t="str">
            <v>-</v>
          </cell>
          <cell r="BP613" t="str">
            <v>Seconds</v>
          </cell>
        </row>
        <row r="614">
          <cell r="B614">
            <v>10703870398</v>
          </cell>
          <cell r="D614" t="str">
            <v>-</v>
          </cell>
          <cell r="E614">
            <v>0</v>
          </cell>
          <cell r="F614" t="str">
            <v>-</v>
          </cell>
          <cell r="G614" t="str">
            <v>FC COAT CKN BST CHNK</v>
          </cell>
          <cell r="J614" t="str">
            <v/>
          </cell>
          <cell r="Q614" t="str">
            <v>-</v>
          </cell>
          <cell r="R614" t="str">
            <v>-</v>
          </cell>
          <cell r="S614" t="str">
            <v>-</v>
          </cell>
          <cell r="T614" t="str">
            <v>-</v>
          </cell>
          <cell r="U614" t="str">
            <v>-</v>
          </cell>
          <cell r="V614" t="str">
            <v>-</v>
          </cell>
          <cell r="W614" t="str">
            <v>-</v>
          </cell>
          <cell r="X614" t="str">
            <v>-</v>
          </cell>
          <cell r="Y614" t="str">
            <v>-</v>
          </cell>
          <cell r="Z614" t="str">
            <v>-</v>
          </cell>
          <cell r="AA614" t="str">
            <v>-</v>
          </cell>
          <cell r="AB614" t="str">
            <v>-</v>
          </cell>
          <cell r="AH614" t="str">
            <v>-</v>
          </cell>
          <cell r="AI614" t="str">
            <v>-</v>
          </cell>
          <cell r="AK614" t="str">
            <v>-</v>
          </cell>
          <cell r="AL614" t="str">
            <v>-</v>
          </cell>
          <cell r="AN614" t="str">
            <v>-</v>
          </cell>
          <cell r="AQ614" t="str">
            <v>-</v>
          </cell>
          <cell r="AR614" t="str">
            <v>-</v>
          </cell>
          <cell r="AS614" t="str">
            <v>-</v>
          </cell>
          <cell r="AT614" t="str">
            <v>Yes</v>
          </cell>
          <cell r="BC614" t="str">
            <v>-</v>
          </cell>
          <cell r="BD614" t="str">
            <v>-</v>
          </cell>
          <cell r="BE614" t="str">
            <v>-</v>
          </cell>
          <cell r="BF614" t="str">
            <v/>
          </cell>
          <cell r="BG614">
            <v>0</v>
          </cell>
          <cell r="BJ614" t="str">
            <v>-</v>
          </cell>
          <cell r="BL614" t="str">
            <v>-</v>
          </cell>
          <cell r="BM614" t="str">
            <v>-</v>
          </cell>
          <cell r="BN614" t="str">
            <v>-</v>
          </cell>
          <cell r="BO614" t="str">
            <v>-</v>
          </cell>
          <cell r="BP614" t="str">
            <v>Seconds</v>
          </cell>
        </row>
        <row r="615">
          <cell r="B615">
            <v>10000058868</v>
          </cell>
          <cell r="C615" t="str">
            <v>Tyson®</v>
          </cell>
          <cell r="D615" t="str">
            <v>-</v>
          </cell>
          <cell r="E615">
            <v>130</v>
          </cell>
          <cell r="F615" t="str">
            <v>Tyson® Fully Cooked, Hot &amp; Spicy, Whole Grain White Meat Chicken Pattie Fritters</v>
          </cell>
          <cell r="G615" t="str">
            <v>Whole Grain Breaded Hot 'N Spicy Chicken Pattie, 3.19 oz.</v>
          </cell>
          <cell r="H615" t="str">
            <v>WG</v>
          </cell>
          <cell r="I615" t="str">
            <v>White</v>
          </cell>
          <cell r="J615" t="str">
            <v/>
          </cell>
          <cell r="K615">
            <v>10.78</v>
          </cell>
          <cell r="L615">
            <v>54</v>
          </cell>
          <cell r="M615" t="str">
            <v>1 piece</v>
          </cell>
          <cell r="N615">
            <v>2</v>
          </cell>
          <cell r="O615">
            <v>1</v>
          </cell>
          <cell r="P615" t="str">
            <v>-</v>
          </cell>
          <cell r="Q615" t="str">
            <v>-</v>
          </cell>
          <cell r="R615" t="str">
            <v>-</v>
          </cell>
          <cell r="S615" t="str">
            <v>-</v>
          </cell>
          <cell r="T615" t="str">
            <v>-</v>
          </cell>
          <cell r="U615" t="str">
            <v>-</v>
          </cell>
          <cell r="V615" t="str">
            <v>-</v>
          </cell>
          <cell r="W615" t="str">
            <v>0</v>
          </cell>
          <cell r="X615" t="str">
            <v>0</v>
          </cell>
          <cell r="Y615" t="str">
            <v>3</v>
          </cell>
          <cell r="Z615" t="str">
            <v>1</v>
          </cell>
          <cell r="AA615" t="str">
            <v/>
          </cell>
          <cell r="AB615" t="str">
            <v>-</v>
          </cell>
          <cell r="AC615" t="str">
            <v>-</v>
          </cell>
          <cell r="AE615" t="str">
            <v>-</v>
          </cell>
          <cell r="AF615" t="str">
            <v>-</v>
          </cell>
          <cell r="AG615" t="str">
            <v>-</v>
          </cell>
          <cell r="AH615" t="str">
            <v>-</v>
          </cell>
          <cell r="AI615" t="str">
            <v>-</v>
          </cell>
          <cell r="AJ615" t="str">
            <v>-</v>
          </cell>
          <cell r="AK615" t="str">
            <v>-</v>
          </cell>
          <cell r="AL615">
            <v>0</v>
          </cell>
          <cell r="AM615" t="str">
            <v>CL</v>
          </cell>
          <cell r="AN615">
            <v>10703140928</v>
          </cell>
          <cell r="AO615" t="str">
            <v>-</v>
          </cell>
          <cell r="AP615" t="str">
            <v>-</v>
          </cell>
          <cell r="AQ615" t="str">
            <v>Yes</v>
          </cell>
          <cell r="AR615" t="str">
            <v>Yes</v>
          </cell>
          <cell r="AS615" t="str">
            <v>Yes</v>
          </cell>
          <cell r="AT615" t="str">
            <v>Yes</v>
          </cell>
          <cell r="AU615" t="str">
            <v>-</v>
          </cell>
          <cell r="AV615" t="str">
            <v>Yes</v>
          </cell>
          <cell r="AW615" t="str">
            <v>-</v>
          </cell>
          <cell r="AX615" t="str">
            <v>-</v>
          </cell>
          <cell r="AY615" t="str">
            <v>Yes</v>
          </cell>
          <cell r="AZ615" t="str">
            <v>-</v>
          </cell>
          <cell r="BA615" t="str">
            <v>-</v>
          </cell>
          <cell r="BB615" t="str">
            <v>-</v>
          </cell>
          <cell r="BC615" t="str">
            <v>-</v>
          </cell>
          <cell r="BD615" t="str">
            <v>365</v>
          </cell>
          <cell r="BE615">
            <v>2</v>
          </cell>
          <cell r="BF615">
            <v>5.39</v>
          </cell>
          <cell r="BG615" t="str">
            <v>Bulk</v>
          </cell>
          <cell r="BH615" t="str">
            <v>-</v>
          </cell>
          <cell r="BI615" t="str">
            <v>-</v>
          </cell>
          <cell r="BJ615" t="str">
            <v>-</v>
          </cell>
          <cell r="BK615" t="str">
            <v>-</v>
          </cell>
          <cell r="BL615" t="str">
            <v>-</v>
          </cell>
          <cell r="BM615" t="str">
            <v>-</v>
          </cell>
          <cell r="BN615" t="str">
            <v>-</v>
          </cell>
          <cell r="BO615" t="str">
            <v>-</v>
          </cell>
          <cell r="BP615" t="str">
            <v>DNB SY24-25</v>
          </cell>
        </row>
        <row r="616">
          <cell r="B616">
            <v>10000004305</v>
          </cell>
          <cell r="D616" t="str">
            <v>-</v>
          </cell>
          <cell r="E616">
            <v>165</v>
          </cell>
          <cell r="F616" t="str">
            <v>-</v>
          </cell>
          <cell r="G616" t="str">
            <v>HF CH POT ROAST FZ 4/5LB</v>
          </cell>
          <cell r="J616" t="str">
            <v/>
          </cell>
          <cell r="Q616" t="str">
            <v>-</v>
          </cell>
          <cell r="R616" t="str">
            <v>-</v>
          </cell>
          <cell r="S616" t="str">
            <v>-</v>
          </cell>
          <cell r="T616" t="str">
            <v>-</v>
          </cell>
          <cell r="U616" t="str">
            <v>-</v>
          </cell>
          <cell r="V616" t="str">
            <v>-</v>
          </cell>
          <cell r="W616" t="str">
            <v>-</v>
          </cell>
          <cell r="X616" t="str">
            <v>-</v>
          </cell>
          <cell r="Y616" t="str">
            <v>-</v>
          </cell>
          <cell r="Z616" t="str">
            <v>-</v>
          </cell>
          <cell r="AA616" t="str">
            <v>-</v>
          </cell>
          <cell r="AB616" t="str">
            <v>-</v>
          </cell>
          <cell r="AH616" t="str">
            <v>-</v>
          </cell>
          <cell r="AI616" t="str">
            <v>-</v>
          </cell>
          <cell r="AK616" t="str">
            <v>-</v>
          </cell>
          <cell r="AL616" t="str">
            <v>-</v>
          </cell>
          <cell r="AN616" t="str">
            <v>-</v>
          </cell>
          <cell r="AQ616" t="str">
            <v>-</v>
          </cell>
          <cell r="AR616" t="str">
            <v>-</v>
          </cell>
          <cell r="AS616" t="str">
            <v>-</v>
          </cell>
          <cell r="AT616" t="str">
            <v>Yes</v>
          </cell>
          <cell r="BC616" t="str">
            <v>-</v>
          </cell>
          <cell r="BD616" t="str">
            <v>-</v>
          </cell>
          <cell r="BE616" t="str">
            <v>-</v>
          </cell>
          <cell r="BF616" t="str">
            <v/>
          </cell>
          <cell r="BG616">
            <v>0</v>
          </cell>
          <cell r="BJ616" t="str">
            <v>-</v>
          </cell>
          <cell r="BL616" t="str">
            <v>-</v>
          </cell>
          <cell r="BM616" t="str">
            <v>-</v>
          </cell>
          <cell r="BN616" t="str">
            <v>-</v>
          </cell>
          <cell r="BO616" t="str">
            <v>-</v>
          </cell>
          <cell r="BP616" t="str">
            <v>ACT - USDA</v>
          </cell>
        </row>
        <row r="617">
          <cell r="B617">
            <v>10000010276</v>
          </cell>
          <cell r="D617" t="str">
            <v>-</v>
          </cell>
          <cell r="E617">
            <v>130</v>
          </cell>
          <cell r="F617" t="str">
            <v>Fully Cooked Country Fried Breaded Beef Patties CN</v>
          </cell>
          <cell r="G617" t="str">
            <v>62/3.88 CB BEEF PATTI CN</v>
          </cell>
          <cell r="J617" t="str">
            <v/>
          </cell>
          <cell r="Q617" t="str">
            <v>-</v>
          </cell>
          <cell r="R617" t="str">
            <v>-</v>
          </cell>
          <cell r="S617" t="str">
            <v>-</v>
          </cell>
          <cell r="T617" t="str">
            <v>-</v>
          </cell>
          <cell r="U617" t="str">
            <v>-</v>
          </cell>
          <cell r="V617" t="str">
            <v>-</v>
          </cell>
          <cell r="W617" t="str">
            <v>0</v>
          </cell>
          <cell r="X617" t="str">
            <v>0</v>
          </cell>
          <cell r="Y617" t="str">
            <v>3</v>
          </cell>
          <cell r="Z617" t="str">
            <v>1</v>
          </cell>
          <cell r="AA617" t="str">
            <v/>
          </cell>
          <cell r="AB617" t="str">
            <v>-</v>
          </cell>
          <cell r="AH617" t="str">
            <v>-</v>
          </cell>
          <cell r="AI617" t="str">
            <v>-</v>
          </cell>
          <cell r="AK617" t="str">
            <v>-</v>
          </cell>
          <cell r="AL617" t="str">
            <v>-</v>
          </cell>
          <cell r="AN617" t="str">
            <v>-</v>
          </cell>
          <cell r="AQ617" t="str">
            <v>-</v>
          </cell>
          <cell r="AR617" t="str">
            <v>-</v>
          </cell>
          <cell r="AS617" t="str">
            <v>-</v>
          </cell>
          <cell r="AT617" t="str">
            <v>Yes</v>
          </cell>
          <cell r="BC617" t="str">
            <v>-</v>
          </cell>
          <cell r="BD617" t="str">
            <v>365</v>
          </cell>
          <cell r="BE617" t="str">
            <v>2</v>
          </cell>
          <cell r="BF617">
            <v>0</v>
          </cell>
          <cell r="BG617">
            <v>0</v>
          </cell>
          <cell r="BJ617" t="str">
            <v>-</v>
          </cell>
          <cell r="BL617" t="str">
            <v>-</v>
          </cell>
          <cell r="BM617" t="str">
            <v>-</v>
          </cell>
          <cell r="BN617" t="str">
            <v>-</v>
          </cell>
          <cell r="BO617" t="str">
            <v>-</v>
          </cell>
          <cell r="BP617" t="str">
            <v>DNB SY22-23</v>
          </cell>
        </row>
        <row r="618">
          <cell r="B618">
            <v>10000045427</v>
          </cell>
          <cell r="D618" t="str">
            <v>-</v>
          </cell>
          <cell r="E618">
            <v>130</v>
          </cell>
          <cell r="F618" t="str">
            <v>Fully Cooked Grilled Chicken Breast Filets with Rib Meat</v>
          </cell>
          <cell r="G618" t="str">
            <v>USDA FC GRL BST FLT</v>
          </cell>
          <cell r="J618" t="str">
            <v/>
          </cell>
          <cell r="Q618" t="str">
            <v>-</v>
          </cell>
          <cell r="R618" t="str">
            <v>-</v>
          </cell>
          <cell r="S618" t="str">
            <v>-</v>
          </cell>
          <cell r="T618" t="str">
            <v>-</v>
          </cell>
          <cell r="U618" t="str">
            <v>-</v>
          </cell>
          <cell r="V618" t="str">
            <v>-</v>
          </cell>
          <cell r="W618" t="str">
            <v>0</v>
          </cell>
          <cell r="X618" t="str">
            <v>0</v>
          </cell>
          <cell r="Y618" t="str">
            <v>0</v>
          </cell>
          <cell r="Z618" t="str">
            <v>0</v>
          </cell>
          <cell r="AA618" t="str">
            <v/>
          </cell>
          <cell r="AB618" t="str">
            <v>-</v>
          </cell>
          <cell r="AH618" t="str">
            <v>-</v>
          </cell>
          <cell r="AI618" t="str">
            <v>-</v>
          </cell>
          <cell r="AK618" t="str">
            <v>-</v>
          </cell>
          <cell r="AL618" t="str">
            <v>-</v>
          </cell>
          <cell r="AN618" t="str">
            <v>-</v>
          </cell>
          <cell r="AQ618" t="str">
            <v>-</v>
          </cell>
          <cell r="AR618" t="str">
            <v>-</v>
          </cell>
          <cell r="AS618" t="str">
            <v>-</v>
          </cell>
          <cell r="AT618" t="str">
            <v>Yes</v>
          </cell>
          <cell r="BC618" t="str">
            <v>-</v>
          </cell>
          <cell r="BD618" t="str">
            <v>365</v>
          </cell>
          <cell r="BE618" t="str">
            <v>2</v>
          </cell>
          <cell r="BF618">
            <v>0</v>
          </cell>
          <cell r="BG618">
            <v>0</v>
          </cell>
          <cell r="BJ618" t="str">
            <v>-</v>
          </cell>
          <cell r="BL618" t="str">
            <v>-</v>
          </cell>
          <cell r="BM618" t="str">
            <v>-</v>
          </cell>
          <cell r="BN618" t="str">
            <v>-</v>
          </cell>
          <cell r="BO618" t="str">
            <v>-</v>
          </cell>
          <cell r="BP618" t="str">
            <v>ACT - USDA</v>
          </cell>
        </row>
        <row r="619">
          <cell r="B619">
            <v>10000033328</v>
          </cell>
          <cell r="C619" t="str">
            <v>AdvancePierre™</v>
          </cell>
          <cell r="D619" t="str">
            <v>-</v>
          </cell>
          <cell r="E619">
            <v>130</v>
          </cell>
          <cell r="F619" t="str">
            <v>AdvancePierre™ Spaghetti Sauce with Meat, 4.61 oz.</v>
          </cell>
          <cell r="G619" t="str">
            <v>Spaghetti Sauce with Meat, 4.61 oz.</v>
          </cell>
          <cell r="H619" t="str">
            <v>-</v>
          </cell>
          <cell r="I619" t="str">
            <v>-</v>
          </cell>
          <cell r="J619" t="str">
            <v/>
          </cell>
          <cell r="K619">
            <v>33</v>
          </cell>
          <cell r="L619">
            <v>115</v>
          </cell>
          <cell r="M619" t="str">
            <v>4.61 oz.</v>
          </cell>
          <cell r="N619">
            <v>2</v>
          </cell>
          <cell r="O619" t="str">
            <v>-</v>
          </cell>
          <cell r="P619">
            <v>0.25</v>
          </cell>
          <cell r="Q619" t="str">
            <v/>
          </cell>
          <cell r="R619" t="str">
            <v/>
          </cell>
          <cell r="S619" t="str">
            <v/>
          </cell>
          <cell r="T619" t="str">
            <v/>
          </cell>
          <cell r="U619" t="str">
            <v/>
          </cell>
          <cell r="V619" t="str">
            <v/>
          </cell>
          <cell r="W619" t="str">
            <v/>
          </cell>
          <cell r="X619" t="str">
            <v>0</v>
          </cell>
          <cell r="Y619" t="str">
            <v/>
          </cell>
          <cell r="Z619" t="str">
            <v/>
          </cell>
          <cell r="AA619" t="str">
            <v/>
          </cell>
          <cell r="AB619" t="str">
            <v/>
          </cell>
          <cell r="AC619" t="str">
            <v>-</v>
          </cell>
          <cell r="AE619" t="str">
            <v>-</v>
          </cell>
          <cell r="AF619" t="str">
            <v>-</v>
          </cell>
          <cell r="AG619" t="str">
            <v>-</v>
          </cell>
          <cell r="AH619" t="str">
            <v>-</v>
          </cell>
          <cell r="AI619" t="str">
            <v>-</v>
          </cell>
          <cell r="AK619" t="str">
            <v>-</v>
          </cell>
          <cell r="AL619" t="str">
            <v>-</v>
          </cell>
          <cell r="AM619" t="str">
            <v>CY</v>
          </cell>
          <cell r="AN619" t="str">
            <v>-</v>
          </cell>
          <cell r="AO619" t="str">
            <v>-</v>
          </cell>
          <cell r="AP619" t="str">
            <v>-</v>
          </cell>
          <cell r="AQ619" t="str">
            <v>-</v>
          </cell>
          <cell r="AR619" t="str">
            <v>-</v>
          </cell>
          <cell r="AS619" t="str">
            <v>-</v>
          </cell>
          <cell r="AT619" t="str">
            <v>Yes</v>
          </cell>
          <cell r="AU619" t="str">
            <v>-</v>
          </cell>
          <cell r="AV619" t="str">
            <v>Yes</v>
          </cell>
          <cell r="AW619" t="str">
            <v>-</v>
          </cell>
          <cell r="AX619" t="str">
            <v>-</v>
          </cell>
          <cell r="AY619" t="str">
            <v>Yes</v>
          </cell>
          <cell r="AZ619" t="str">
            <v>-</v>
          </cell>
          <cell r="BA619" t="str">
            <v>-</v>
          </cell>
          <cell r="BB619" t="str">
            <v>-</v>
          </cell>
          <cell r="BC619" t="str">
            <v>-</v>
          </cell>
          <cell r="BD619" t="str">
            <v/>
          </cell>
          <cell r="BE619" t="str">
            <v/>
          </cell>
          <cell r="BF619" t="str">
            <v/>
          </cell>
          <cell r="BG619" t="str">
            <v>Bulk</v>
          </cell>
          <cell r="BH619" t="str">
            <v>-</v>
          </cell>
          <cell r="BI619" t="str">
            <v>-</v>
          </cell>
          <cell r="BJ619" t="str">
            <v>-</v>
          </cell>
          <cell r="BK619" t="str">
            <v>-</v>
          </cell>
          <cell r="BL619" t="str">
            <v>-</v>
          </cell>
          <cell r="BM619" t="str">
            <v>-</v>
          </cell>
          <cell r="BN619" t="str">
            <v>-</v>
          </cell>
          <cell r="BO619" t="str">
            <v>-</v>
          </cell>
          <cell r="BP619" t="str">
            <v>DNB SY20-21</v>
          </cell>
        </row>
        <row r="620">
          <cell r="B620">
            <v>10000032437</v>
          </cell>
          <cell r="C620" t="str">
            <v>AdvancePierre™</v>
          </cell>
          <cell r="D620" t="str">
            <v>-</v>
          </cell>
          <cell r="E620">
            <v>130</v>
          </cell>
          <cell r="F620" t="str">
            <v>AdvancePierre™ Chili Sauce With Meat, 4.79oz.</v>
          </cell>
          <cell r="G620" t="str">
            <v>Chili Sauce With Meat, 4.79oz.</v>
          </cell>
          <cell r="H620" t="str">
            <v>-</v>
          </cell>
          <cell r="I620" t="str">
            <v>-</v>
          </cell>
          <cell r="J620" t="str">
            <v/>
          </cell>
          <cell r="K620">
            <v>33</v>
          </cell>
          <cell r="L620">
            <v>110</v>
          </cell>
          <cell r="M620" t="str">
            <v>4.79 oz.</v>
          </cell>
          <cell r="N620">
            <v>2</v>
          </cell>
          <cell r="O620" t="str">
            <v>-</v>
          </cell>
          <cell r="P620">
            <v>0.25</v>
          </cell>
          <cell r="Q620" t="str">
            <v/>
          </cell>
          <cell r="R620" t="str">
            <v/>
          </cell>
          <cell r="S620" t="str">
            <v/>
          </cell>
          <cell r="T620" t="str">
            <v/>
          </cell>
          <cell r="U620" t="str">
            <v/>
          </cell>
          <cell r="V620" t="str">
            <v/>
          </cell>
          <cell r="W620" t="str">
            <v/>
          </cell>
          <cell r="X620" t="str">
            <v>0</v>
          </cell>
          <cell r="Y620" t="str">
            <v/>
          </cell>
          <cell r="Z620" t="str">
            <v/>
          </cell>
          <cell r="AA620" t="str">
            <v/>
          </cell>
          <cell r="AB620" t="str">
            <v/>
          </cell>
          <cell r="AC620" t="str">
            <v>-</v>
          </cell>
          <cell r="AE620" t="str">
            <v>-</v>
          </cell>
          <cell r="AF620" t="str">
            <v>-</v>
          </cell>
          <cell r="AG620" t="str">
            <v>-</v>
          </cell>
          <cell r="AH620" t="str">
            <v>-</v>
          </cell>
          <cell r="AI620" t="str">
            <v>-</v>
          </cell>
          <cell r="AK620" t="str">
            <v>-</v>
          </cell>
          <cell r="AL620" t="str">
            <v>-</v>
          </cell>
          <cell r="AM620" t="str">
            <v>CY</v>
          </cell>
          <cell r="AN620" t="str">
            <v>-</v>
          </cell>
          <cell r="AO620" t="str">
            <v>-</v>
          </cell>
          <cell r="AP620" t="str">
            <v>-</v>
          </cell>
          <cell r="AQ620" t="str">
            <v>-</v>
          </cell>
          <cell r="AR620" t="str">
            <v>-</v>
          </cell>
          <cell r="AS620" t="str">
            <v>-</v>
          </cell>
          <cell r="AT620" t="str">
            <v>Yes</v>
          </cell>
          <cell r="AU620" t="str">
            <v>-</v>
          </cell>
          <cell r="AV620" t="str">
            <v>Yes</v>
          </cell>
          <cell r="AW620" t="str">
            <v>-</v>
          </cell>
          <cell r="AX620" t="str">
            <v>-</v>
          </cell>
          <cell r="AY620" t="str">
            <v>Yes</v>
          </cell>
          <cell r="AZ620" t="str">
            <v>-</v>
          </cell>
          <cell r="BA620" t="str">
            <v>-</v>
          </cell>
          <cell r="BB620" t="str">
            <v>-</v>
          </cell>
          <cell r="BC620" t="str">
            <v>-</v>
          </cell>
          <cell r="BD620" t="str">
            <v/>
          </cell>
          <cell r="BE620" t="str">
            <v/>
          </cell>
          <cell r="BF620" t="str">
            <v/>
          </cell>
          <cell r="BG620" t="str">
            <v>Bulk</v>
          </cell>
          <cell r="BH620" t="str">
            <v>-</v>
          </cell>
          <cell r="BI620" t="str">
            <v>-</v>
          </cell>
          <cell r="BJ620" t="str">
            <v>-</v>
          </cell>
          <cell r="BK620" t="str">
            <v>-</v>
          </cell>
          <cell r="BL620" t="str">
            <v>-</v>
          </cell>
          <cell r="BM620" t="str">
            <v>-</v>
          </cell>
          <cell r="BN620" t="str">
            <v>-</v>
          </cell>
          <cell r="BO620" t="str">
            <v>-</v>
          </cell>
          <cell r="BP620" t="str">
            <v>DNB SY20-21</v>
          </cell>
        </row>
        <row r="621">
          <cell r="B621">
            <v>10000013817</v>
          </cell>
          <cell r="C621" t="str">
            <v>Pierre®</v>
          </cell>
          <cell r="D621" t="str">
            <v>-</v>
          </cell>
          <cell r="E621">
            <v>130</v>
          </cell>
          <cell r="F621" t="str">
            <v>AdvancePierre™ Fully Cooked Flamebroiled Rib Shaped Pork Pattie with Honey BBQ Sauce, 3.25 oz</v>
          </cell>
          <cell r="G621" t="str">
            <v>Pork Rib Patties with Honey BBQ Sauce, 3.25 oz.</v>
          </cell>
          <cell r="H621" t="str">
            <v>-</v>
          </cell>
          <cell r="I621" t="str">
            <v>-</v>
          </cell>
          <cell r="J621" t="str">
            <v/>
          </cell>
          <cell r="K621">
            <v>20.309999999999999</v>
          </cell>
          <cell r="L621">
            <v>100</v>
          </cell>
          <cell r="M621" t="str">
            <v>1 piece</v>
          </cell>
          <cell r="N621">
            <v>2</v>
          </cell>
          <cell r="O621" t="str">
            <v>-</v>
          </cell>
          <cell r="P621" t="str">
            <v>-</v>
          </cell>
          <cell r="Q621" t="str">
            <v>270</v>
          </cell>
          <cell r="R621" t="str">
            <v>20</v>
          </cell>
          <cell r="S621" t="str">
            <v>7</v>
          </cell>
          <cell r="T621" t="str">
            <v>630</v>
          </cell>
          <cell r="U621" t="str">
            <v>9</v>
          </cell>
          <cell r="V621" t="str">
            <v>13</v>
          </cell>
          <cell r="W621" t="str">
            <v>180</v>
          </cell>
          <cell r="X621" t="str">
            <v>0</v>
          </cell>
          <cell r="Y621" t="str">
            <v>50</v>
          </cell>
          <cell r="Z621" t="str">
            <v>1</v>
          </cell>
          <cell r="AA621" t="str">
            <v>7</v>
          </cell>
          <cell r="AB621" t="str">
            <v>Yes</v>
          </cell>
          <cell r="AC621" t="str">
            <v>-</v>
          </cell>
          <cell r="AE621" t="str">
            <v>CSC</v>
          </cell>
          <cell r="AF621" t="str">
            <v>CSC</v>
          </cell>
          <cell r="AG621" t="str">
            <v>CSC</v>
          </cell>
          <cell r="AH621" t="str">
            <v>CSC</v>
          </cell>
          <cell r="AI621" t="str">
            <v>CSC</v>
          </cell>
          <cell r="AJ621" t="str">
            <v>CSC</v>
          </cell>
          <cell r="AK621">
            <v>15</v>
          </cell>
          <cell r="AL621">
            <v>15</v>
          </cell>
          <cell r="AM621" t="str">
            <v>CL</v>
          </cell>
          <cell r="AN621">
            <v>10000013717</v>
          </cell>
          <cell r="AO621" t="str">
            <v>-</v>
          </cell>
          <cell r="AP621" t="str">
            <v>-</v>
          </cell>
          <cell r="AQ621" t="str">
            <v>-</v>
          </cell>
          <cell r="AR621" t="str">
            <v>-</v>
          </cell>
          <cell r="AS621" t="str">
            <v>-</v>
          </cell>
          <cell r="AT621" t="str">
            <v>Pending</v>
          </cell>
          <cell r="AU621" t="str">
            <v>-</v>
          </cell>
          <cell r="AV621" t="str">
            <v>Yes</v>
          </cell>
          <cell r="AW621" t="str">
            <v>-</v>
          </cell>
          <cell r="AX621" t="str">
            <v>Yes</v>
          </cell>
          <cell r="AY621" t="str">
            <v>Yes</v>
          </cell>
          <cell r="AZ621" t="str">
            <v>-</v>
          </cell>
          <cell r="BA621" t="str">
            <v>-</v>
          </cell>
          <cell r="BB621" t="str">
            <v>-</v>
          </cell>
          <cell r="BC621" t="str">
            <v>-</v>
          </cell>
          <cell r="BD621" t="str">
            <v>365</v>
          </cell>
          <cell r="BE621" t="str">
            <v>1</v>
          </cell>
          <cell r="BF621">
            <v>20.309999999999999</v>
          </cell>
          <cell r="BG621" t="str">
            <v>Bulk</v>
          </cell>
          <cell r="BH621" t="str">
            <v>Yes</v>
          </cell>
          <cell r="BI621" t="str">
            <v>Yes</v>
          </cell>
          <cell r="BJ621" t="str">
            <v>Yes</v>
          </cell>
          <cell r="BK621" t="str">
            <v>Yes</v>
          </cell>
          <cell r="BL621" t="str">
            <v>-</v>
          </cell>
          <cell r="BM621" t="str">
            <v>-</v>
          </cell>
          <cell r="BN621" t="str">
            <v>Yes</v>
          </cell>
          <cell r="BO621" t="str">
            <v>Yes</v>
          </cell>
          <cell r="BP621" t="str">
            <v>ACT</v>
          </cell>
        </row>
        <row r="622">
          <cell r="B622">
            <v>10000034032</v>
          </cell>
          <cell r="C622" t="str">
            <v>Pierre®</v>
          </cell>
          <cell r="D622" t="str">
            <v>-</v>
          </cell>
          <cell r="E622">
            <v>130</v>
          </cell>
          <cell r="F622" t="str">
            <v>AdvancePierre™ Breadstick, 1.35 oz.</v>
          </cell>
          <cell r="G622" t="str">
            <v>Breadstick, 1.35 oz.</v>
          </cell>
          <cell r="H622" t="str">
            <v>EG</v>
          </cell>
          <cell r="I622" t="str">
            <v>-</v>
          </cell>
          <cell r="J622" t="str">
            <v/>
          </cell>
          <cell r="K622">
            <v>12.15</v>
          </cell>
          <cell r="L622">
            <v>144</v>
          </cell>
          <cell r="M622" t="str">
            <v>1 stick</v>
          </cell>
          <cell r="N622" t="str">
            <v>-</v>
          </cell>
          <cell r="O622" t="str">
            <v>-</v>
          </cell>
          <cell r="P622" t="str">
            <v>-</v>
          </cell>
          <cell r="Q622" t="str">
            <v/>
          </cell>
          <cell r="R622" t="str">
            <v/>
          </cell>
          <cell r="S622" t="str">
            <v/>
          </cell>
          <cell r="T622" t="str">
            <v/>
          </cell>
          <cell r="U622" t="str">
            <v/>
          </cell>
          <cell r="V622" t="str">
            <v/>
          </cell>
          <cell r="W622" t="str">
            <v/>
          </cell>
          <cell r="X622" t="str">
            <v>0</v>
          </cell>
          <cell r="Y622" t="str">
            <v/>
          </cell>
          <cell r="Z622" t="str">
            <v/>
          </cell>
          <cell r="AA622" t="str">
            <v/>
          </cell>
          <cell r="AB622" t="str">
            <v/>
          </cell>
          <cell r="AC622" t="str">
            <v>-</v>
          </cell>
          <cell r="AE622" t="str">
            <v>-</v>
          </cell>
          <cell r="AF622" t="str">
            <v>-</v>
          </cell>
          <cell r="AG622" t="str">
            <v>-</v>
          </cell>
          <cell r="AH622" t="str">
            <v>-</v>
          </cell>
          <cell r="AI622" t="str">
            <v>-</v>
          </cell>
          <cell r="AK622" t="str">
            <v>-</v>
          </cell>
          <cell r="AL622" t="str">
            <v>-</v>
          </cell>
          <cell r="AM622" t="str">
            <v>CL</v>
          </cell>
          <cell r="AN622" t="str">
            <v>-</v>
          </cell>
          <cell r="AO622" t="str">
            <v>-</v>
          </cell>
          <cell r="AP622" t="str">
            <v>-</v>
          </cell>
          <cell r="AQ622" t="str">
            <v>-</v>
          </cell>
          <cell r="AR622" t="str">
            <v>-</v>
          </cell>
          <cell r="AS622" t="str">
            <v>-</v>
          </cell>
          <cell r="AT622" t="str">
            <v>No</v>
          </cell>
          <cell r="AU622" t="str">
            <v>-</v>
          </cell>
          <cell r="AV622" t="str">
            <v>-</v>
          </cell>
          <cell r="AW622" t="str">
            <v>-</v>
          </cell>
          <cell r="AX622" t="str">
            <v>-</v>
          </cell>
          <cell r="AY622" t="str">
            <v>Yes</v>
          </cell>
          <cell r="AZ622" t="str">
            <v>-</v>
          </cell>
          <cell r="BA622" t="str">
            <v>-</v>
          </cell>
          <cell r="BB622" t="str">
            <v>-</v>
          </cell>
          <cell r="BC622" t="str">
            <v>-</v>
          </cell>
          <cell r="BD622" t="str">
            <v/>
          </cell>
          <cell r="BE622" t="str">
            <v/>
          </cell>
          <cell r="BF622" t="str">
            <v/>
          </cell>
          <cell r="BG622" t="str">
            <v>Bulk</v>
          </cell>
          <cell r="BH622" t="str">
            <v>-</v>
          </cell>
          <cell r="BI622" t="str">
            <v>-</v>
          </cell>
          <cell r="BJ622" t="str">
            <v>-</v>
          </cell>
          <cell r="BK622" t="str">
            <v>-</v>
          </cell>
          <cell r="BL622" t="str">
            <v>-</v>
          </cell>
          <cell r="BM622" t="str">
            <v>-</v>
          </cell>
          <cell r="BN622" t="str">
            <v>-</v>
          </cell>
          <cell r="BO622" t="str">
            <v>-</v>
          </cell>
          <cell r="BP622" t="str">
            <v>DNB SY21-22</v>
          </cell>
        </row>
        <row r="623">
          <cell r="B623">
            <v>10000022211</v>
          </cell>
          <cell r="C623" t="str">
            <v>AdvancePierre™</v>
          </cell>
          <cell r="D623" t="str">
            <v>-</v>
          </cell>
          <cell r="E623">
            <v>130</v>
          </cell>
          <cell r="F623" t="str">
            <v>AdvancePierre™ Seasoned Beef Crumbles, 2.20 oz.</v>
          </cell>
          <cell r="G623" t="str">
            <v xml:space="preserve">Seasoned Beef Crumbles, 2.20 oz. </v>
          </cell>
          <cell r="H623" t="str">
            <v>-</v>
          </cell>
          <cell r="I623" t="str">
            <v>-</v>
          </cell>
          <cell r="J623" t="str">
            <v/>
          </cell>
          <cell r="K623">
            <v>10</v>
          </cell>
          <cell r="L623">
            <v>73</v>
          </cell>
          <cell r="M623" t="str">
            <v xml:space="preserve">2.20 oz. </v>
          </cell>
          <cell r="N623">
            <v>2</v>
          </cell>
          <cell r="O623" t="str">
            <v>-</v>
          </cell>
          <cell r="P623" t="str">
            <v>-</v>
          </cell>
          <cell r="Q623" t="str">
            <v/>
          </cell>
          <cell r="R623" t="str">
            <v/>
          </cell>
          <cell r="S623" t="str">
            <v/>
          </cell>
          <cell r="T623" t="str">
            <v/>
          </cell>
          <cell r="U623" t="str">
            <v/>
          </cell>
          <cell r="V623" t="str">
            <v/>
          </cell>
          <cell r="W623" t="str">
            <v/>
          </cell>
          <cell r="X623" t="str">
            <v>0</v>
          </cell>
          <cell r="Y623" t="str">
            <v/>
          </cell>
          <cell r="Z623" t="str">
            <v/>
          </cell>
          <cell r="AA623" t="str">
            <v/>
          </cell>
          <cell r="AB623" t="str">
            <v/>
          </cell>
          <cell r="AC623" t="str">
            <v>-</v>
          </cell>
          <cell r="AE623" t="str">
            <v>-</v>
          </cell>
          <cell r="AF623" t="str">
            <v>-</v>
          </cell>
          <cell r="AG623" t="str">
            <v>-</v>
          </cell>
          <cell r="AH623" t="str">
            <v>-</v>
          </cell>
          <cell r="AI623" t="str">
            <v>-</v>
          </cell>
          <cell r="AK623" t="str">
            <v>-</v>
          </cell>
          <cell r="AL623" t="str">
            <v>-</v>
          </cell>
          <cell r="AM623" t="str">
            <v>CL</v>
          </cell>
          <cell r="AN623" t="str">
            <v>-</v>
          </cell>
          <cell r="AO623" t="str">
            <v>-</v>
          </cell>
          <cell r="AP623" t="str">
            <v>-</v>
          </cell>
          <cell r="AQ623" t="str">
            <v>-</v>
          </cell>
          <cell r="AR623" t="str">
            <v>-</v>
          </cell>
          <cell r="AS623" t="str">
            <v>Yes</v>
          </cell>
          <cell r="AT623" t="str">
            <v>No</v>
          </cell>
          <cell r="AU623" t="str">
            <v>-</v>
          </cell>
          <cell r="AV623" t="str">
            <v>Yes</v>
          </cell>
          <cell r="AW623" t="str">
            <v>-</v>
          </cell>
          <cell r="AX623" t="str">
            <v>-</v>
          </cell>
          <cell r="AY623" t="str">
            <v>-</v>
          </cell>
          <cell r="AZ623" t="str">
            <v>-</v>
          </cell>
          <cell r="BA623" t="str">
            <v>-</v>
          </cell>
          <cell r="BB623" t="str">
            <v>-</v>
          </cell>
          <cell r="BC623" t="str">
            <v>-</v>
          </cell>
          <cell r="BD623" t="str">
            <v/>
          </cell>
          <cell r="BE623" t="str">
            <v/>
          </cell>
          <cell r="BF623" t="str">
            <v/>
          </cell>
          <cell r="BG623" t="str">
            <v>Bulk</v>
          </cell>
          <cell r="BH623" t="str">
            <v>-</v>
          </cell>
          <cell r="BI623" t="str">
            <v>-</v>
          </cell>
          <cell r="BJ623" t="str">
            <v>-</v>
          </cell>
          <cell r="BK623" t="str">
            <v>-</v>
          </cell>
          <cell r="BL623" t="str">
            <v>-</v>
          </cell>
          <cell r="BM623" t="str">
            <v>-</v>
          </cell>
          <cell r="BN623" t="str">
            <v>-</v>
          </cell>
          <cell r="BO623" t="str">
            <v>-</v>
          </cell>
          <cell r="BP623" t="str">
            <v>Deleted Spring 21</v>
          </cell>
        </row>
        <row r="624">
          <cell r="B624">
            <v>10000032061</v>
          </cell>
          <cell r="C624" t="str">
            <v>AdvancePierre™</v>
          </cell>
          <cell r="D624" t="str">
            <v>-</v>
          </cell>
          <cell r="E624">
            <v>130</v>
          </cell>
          <cell r="F624" t="str">
            <v>AdvancePierre™ Beef Crumbles, 2.0 oz.</v>
          </cell>
          <cell r="G624" t="str">
            <v>Beef Crumbles, 2.0 oz.</v>
          </cell>
          <cell r="H624" t="str">
            <v>-</v>
          </cell>
          <cell r="I624" t="str">
            <v>-</v>
          </cell>
          <cell r="J624" t="str">
            <v>100154 / 100155</v>
          </cell>
          <cell r="K624">
            <v>30</v>
          </cell>
          <cell r="L624">
            <v>240</v>
          </cell>
          <cell r="M624" t="str">
            <v xml:space="preserve">2 oz. </v>
          </cell>
          <cell r="N624">
            <v>2</v>
          </cell>
          <cell r="O624" t="str">
            <v>-</v>
          </cell>
          <cell r="P624" t="str">
            <v>-</v>
          </cell>
          <cell r="Q624" t="str">
            <v/>
          </cell>
          <cell r="R624" t="str">
            <v/>
          </cell>
          <cell r="S624" t="str">
            <v/>
          </cell>
          <cell r="T624" t="str">
            <v/>
          </cell>
          <cell r="U624" t="str">
            <v/>
          </cell>
          <cell r="V624" t="str">
            <v/>
          </cell>
          <cell r="W624" t="str">
            <v/>
          </cell>
          <cell r="X624" t="str">
            <v>0</v>
          </cell>
          <cell r="Y624" t="str">
            <v/>
          </cell>
          <cell r="Z624" t="str">
            <v/>
          </cell>
          <cell r="AA624" t="str">
            <v/>
          </cell>
          <cell r="AB624" t="str">
            <v/>
          </cell>
          <cell r="AC624" t="str">
            <v>-</v>
          </cell>
          <cell r="AE624" t="str">
            <v>-</v>
          </cell>
          <cell r="AF624" t="str">
            <v>-</v>
          </cell>
          <cell r="AG624" t="str">
            <v>-</v>
          </cell>
          <cell r="AH624" t="str">
            <v>-</v>
          </cell>
          <cell r="AI624" t="str">
            <v>-</v>
          </cell>
          <cell r="AK624" t="str">
            <v>-</v>
          </cell>
          <cell r="AL624" t="str">
            <v>-</v>
          </cell>
          <cell r="AM624" t="str">
            <v>CY</v>
          </cell>
          <cell r="AN624" t="str">
            <v>-</v>
          </cell>
          <cell r="AO624" t="str">
            <v>-</v>
          </cell>
          <cell r="AP624" t="str">
            <v>-</v>
          </cell>
          <cell r="AQ624" t="str">
            <v>-</v>
          </cell>
          <cell r="AR624" t="str">
            <v>Yes</v>
          </cell>
          <cell r="AS624" t="str">
            <v>Yes</v>
          </cell>
          <cell r="AT624" t="str">
            <v>Yes</v>
          </cell>
          <cell r="AU624" t="str">
            <v>-</v>
          </cell>
          <cell r="AV624" t="str">
            <v>Yes</v>
          </cell>
          <cell r="AW624" t="str">
            <v>-</v>
          </cell>
          <cell r="AX624" t="str">
            <v>-</v>
          </cell>
          <cell r="AY624" t="str">
            <v>-</v>
          </cell>
          <cell r="AZ624" t="str">
            <v>-</v>
          </cell>
          <cell r="BA624" t="str">
            <v>-</v>
          </cell>
          <cell r="BB624" t="str">
            <v>-</v>
          </cell>
          <cell r="BC624" t="str">
            <v>-</v>
          </cell>
          <cell r="BD624" t="str">
            <v/>
          </cell>
          <cell r="BE624" t="str">
            <v/>
          </cell>
          <cell r="BF624" t="str">
            <v/>
          </cell>
          <cell r="BG624" t="str">
            <v>Bulk</v>
          </cell>
          <cell r="BH624" t="str">
            <v>-</v>
          </cell>
          <cell r="BI624" t="str">
            <v>-</v>
          </cell>
          <cell r="BJ624" t="str">
            <v>-</v>
          </cell>
          <cell r="BK624" t="str">
            <v>-</v>
          </cell>
          <cell r="BL624" t="str">
            <v>-</v>
          </cell>
          <cell r="BM624" t="str">
            <v>-</v>
          </cell>
          <cell r="BN624" t="str">
            <v>-</v>
          </cell>
          <cell r="BO624" t="str">
            <v>-</v>
          </cell>
          <cell r="BP624" t="str">
            <v>DNB SY22-23</v>
          </cell>
        </row>
        <row r="625">
          <cell r="B625">
            <v>10000019132</v>
          </cell>
          <cell r="C625" t="str">
            <v>AdvancePierre™</v>
          </cell>
          <cell r="D625" t="str">
            <v>-</v>
          </cell>
          <cell r="E625">
            <v>130</v>
          </cell>
          <cell r="F625" t="str">
            <v>AdvancePierre™ Reduced Sodium Beef Crumbles, 2.03 oz.</v>
          </cell>
          <cell r="G625" t="str">
            <v>Reduced Sodium Beef Crumbles, 2.03 oz.</v>
          </cell>
          <cell r="H625" t="str">
            <v>-</v>
          </cell>
          <cell r="I625" t="str">
            <v>-</v>
          </cell>
          <cell r="J625" t="str">
            <v/>
          </cell>
          <cell r="K625">
            <v>30</v>
          </cell>
          <cell r="L625">
            <v>236</v>
          </cell>
          <cell r="M625" t="str">
            <v>2.03 oz.</v>
          </cell>
          <cell r="N625">
            <v>2</v>
          </cell>
          <cell r="O625" t="str">
            <v>-</v>
          </cell>
          <cell r="P625" t="str">
            <v>-</v>
          </cell>
          <cell r="Q625" t="str">
            <v/>
          </cell>
          <cell r="R625" t="str">
            <v/>
          </cell>
          <cell r="S625" t="str">
            <v/>
          </cell>
          <cell r="T625" t="str">
            <v/>
          </cell>
          <cell r="U625" t="str">
            <v/>
          </cell>
          <cell r="V625" t="str">
            <v/>
          </cell>
          <cell r="W625" t="str">
            <v/>
          </cell>
          <cell r="X625" t="str">
            <v>0</v>
          </cell>
          <cell r="Y625" t="str">
            <v/>
          </cell>
          <cell r="Z625" t="str">
            <v/>
          </cell>
          <cell r="AA625" t="str">
            <v/>
          </cell>
          <cell r="AB625" t="str">
            <v/>
          </cell>
          <cell r="AC625" t="str">
            <v>-</v>
          </cell>
          <cell r="AE625" t="str">
            <v>CSC</v>
          </cell>
          <cell r="AF625" t="str">
            <v>CSC</v>
          </cell>
          <cell r="AG625" t="str">
            <v>CSC</v>
          </cell>
          <cell r="AH625" t="str">
            <v>-</v>
          </cell>
          <cell r="AI625" t="str">
            <v>-</v>
          </cell>
          <cell r="AK625" t="str">
            <v>-</v>
          </cell>
          <cell r="AL625" t="str">
            <v>-</v>
          </cell>
          <cell r="AM625" t="str">
            <v>CL</v>
          </cell>
          <cell r="AN625">
            <v>10000032041</v>
          </cell>
          <cell r="AO625" t="str">
            <v>-</v>
          </cell>
          <cell r="AP625" t="str">
            <v>-</v>
          </cell>
          <cell r="AQ625" t="str">
            <v>Yes</v>
          </cell>
          <cell r="AR625" t="str">
            <v>Yes</v>
          </cell>
          <cell r="AS625" t="str">
            <v>Yes</v>
          </cell>
          <cell r="AT625" t="str">
            <v>No</v>
          </cell>
          <cell r="AU625" t="str">
            <v>-</v>
          </cell>
          <cell r="AV625" t="str">
            <v>-</v>
          </cell>
          <cell r="AW625" t="str">
            <v>-</v>
          </cell>
          <cell r="AX625" t="str">
            <v>-</v>
          </cell>
          <cell r="AY625" t="str">
            <v>-</v>
          </cell>
          <cell r="AZ625" t="str">
            <v>-</v>
          </cell>
          <cell r="BA625" t="str">
            <v>-</v>
          </cell>
          <cell r="BB625" t="str">
            <v>-</v>
          </cell>
          <cell r="BC625" t="str">
            <v>-</v>
          </cell>
          <cell r="BD625" t="str">
            <v/>
          </cell>
          <cell r="BE625" t="str">
            <v/>
          </cell>
          <cell r="BF625" t="str">
            <v/>
          </cell>
          <cell r="BG625" t="str">
            <v>Bulk</v>
          </cell>
          <cell r="BH625" t="str">
            <v>Yes</v>
          </cell>
          <cell r="BI625" t="str">
            <v>Yes</v>
          </cell>
          <cell r="BJ625" t="str">
            <v>Yes</v>
          </cell>
          <cell r="BK625" t="str">
            <v>Yes</v>
          </cell>
          <cell r="BL625" t="str">
            <v>-</v>
          </cell>
          <cell r="BM625" t="str">
            <v>-</v>
          </cell>
          <cell r="BN625" t="str">
            <v>-</v>
          </cell>
          <cell r="BO625" t="str">
            <v>-</v>
          </cell>
          <cell r="BP625" t="str">
            <v>DNB SY22-23</v>
          </cell>
        </row>
        <row r="626">
          <cell r="B626">
            <v>10000004344</v>
          </cell>
          <cell r="C626" t="str">
            <v>Shortys(TM)</v>
          </cell>
          <cell r="D626" t="str">
            <v>-</v>
          </cell>
          <cell r="E626">
            <v>130</v>
          </cell>
          <cell r="F626" t="str">
            <v>AdvancePierre™ Beef Crumbles, 2.19 oz.</v>
          </cell>
          <cell r="G626" t="str">
            <v>Beef Crumbles, 2.19 oz.</v>
          </cell>
          <cell r="H626" t="str">
            <v>-</v>
          </cell>
          <cell r="I626" t="str">
            <v>-</v>
          </cell>
          <cell r="J626" t="str">
            <v/>
          </cell>
          <cell r="K626">
            <v>10</v>
          </cell>
          <cell r="L626">
            <v>73</v>
          </cell>
          <cell r="M626" t="str">
            <v>2.19 oz.</v>
          </cell>
          <cell r="N626">
            <v>2</v>
          </cell>
          <cell r="O626" t="str">
            <v>-</v>
          </cell>
          <cell r="P626" t="str">
            <v>-</v>
          </cell>
          <cell r="Q626" t="str">
            <v/>
          </cell>
          <cell r="R626" t="str">
            <v/>
          </cell>
          <cell r="S626" t="str">
            <v/>
          </cell>
          <cell r="T626" t="str">
            <v/>
          </cell>
          <cell r="U626" t="str">
            <v/>
          </cell>
          <cell r="V626" t="str">
            <v/>
          </cell>
          <cell r="W626" t="str">
            <v/>
          </cell>
          <cell r="X626" t="str">
            <v>0</v>
          </cell>
          <cell r="Y626" t="str">
            <v/>
          </cell>
          <cell r="Z626" t="str">
            <v/>
          </cell>
          <cell r="AA626" t="str">
            <v/>
          </cell>
          <cell r="AB626" t="str">
            <v/>
          </cell>
          <cell r="AC626" t="str">
            <v>-</v>
          </cell>
          <cell r="AE626" t="str">
            <v>-</v>
          </cell>
          <cell r="AF626" t="str">
            <v>-</v>
          </cell>
          <cell r="AG626" t="str">
            <v>-</v>
          </cell>
          <cell r="AH626" t="str">
            <v>-</v>
          </cell>
          <cell r="AI626" t="str">
            <v>-</v>
          </cell>
          <cell r="AK626" t="str">
            <v>-</v>
          </cell>
          <cell r="AL626" t="str">
            <v>-</v>
          </cell>
          <cell r="AM626" t="str">
            <v>CL</v>
          </cell>
          <cell r="AN626" t="str">
            <v>-</v>
          </cell>
          <cell r="AO626" t="str">
            <v>-</v>
          </cell>
          <cell r="AP626" t="str">
            <v>-</v>
          </cell>
          <cell r="AQ626" t="str">
            <v>-</v>
          </cell>
          <cell r="AR626" t="str">
            <v>Yes</v>
          </cell>
          <cell r="AS626" t="str">
            <v>-</v>
          </cell>
          <cell r="AT626" t="str">
            <v>No</v>
          </cell>
          <cell r="AU626" t="str">
            <v>-</v>
          </cell>
          <cell r="AV626" t="str">
            <v>Yes</v>
          </cell>
          <cell r="AW626" t="str">
            <v>-</v>
          </cell>
          <cell r="AX626" t="str">
            <v>-</v>
          </cell>
          <cell r="AY626" t="str">
            <v>-</v>
          </cell>
          <cell r="AZ626" t="str">
            <v>-</v>
          </cell>
          <cell r="BA626" t="str">
            <v>-</v>
          </cell>
          <cell r="BB626" t="str">
            <v>-</v>
          </cell>
          <cell r="BC626" t="str">
            <v>-</v>
          </cell>
          <cell r="BD626" t="str">
            <v/>
          </cell>
          <cell r="BE626" t="str">
            <v/>
          </cell>
          <cell r="BF626" t="str">
            <v/>
          </cell>
          <cell r="BG626" t="str">
            <v>Bulk</v>
          </cell>
          <cell r="BH626" t="str">
            <v>-</v>
          </cell>
          <cell r="BI626" t="str">
            <v>-</v>
          </cell>
          <cell r="BJ626" t="str">
            <v>-</v>
          </cell>
          <cell r="BK626" t="str">
            <v>-</v>
          </cell>
          <cell r="BL626" t="str">
            <v>-</v>
          </cell>
          <cell r="BM626" t="str">
            <v>-</v>
          </cell>
          <cell r="BN626" t="str">
            <v>-</v>
          </cell>
          <cell r="BO626" t="str">
            <v>-</v>
          </cell>
          <cell r="BP626" t="str">
            <v>DNB SY22-23</v>
          </cell>
        </row>
        <row r="627">
          <cell r="B627">
            <v>10000008837</v>
          </cell>
          <cell r="C627" t="str">
            <v>AdvancePierre™</v>
          </cell>
          <cell r="D627" t="str">
            <v>-</v>
          </cell>
          <cell r="E627">
            <v>130</v>
          </cell>
          <cell r="F627" t="str">
            <v>AdvancePierre™ Beef Crumbles--Reduced Sodium, 2.2 oz.</v>
          </cell>
          <cell r="G627" t="str">
            <v>Fine Beef Crumbles, 2.2 oz.</v>
          </cell>
          <cell r="H627" t="str">
            <v>-</v>
          </cell>
          <cell r="I627" t="str">
            <v>-</v>
          </cell>
          <cell r="J627" t="str">
            <v/>
          </cell>
          <cell r="K627">
            <v>40</v>
          </cell>
          <cell r="L627">
            <v>291</v>
          </cell>
          <cell r="M627" t="str">
            <v>2.20 oz.</v>
          </cell>
          <cell r="N627">
            <v>2</v>
          </cell>
          <cell r="O627" t="str">
            <v>-</v>
          </cell>
          <cell r="P627" t="str">
            <v>-</v>
          </cell>
          <cell r="Q627" t="str">
            <v/>
          </cell>
          <cell r="R627" t="str">
            <v/>
          </cell>
          <cell r="S627" t="str">
            <v/>
          </cell>
          <cell r="T627" t="str">
            <v/>
          </cell>
          <cell r="U627" t="str">
            <v/>
          </cell>
          <cell r="V627" t="str">
            <v/>
          </cell>
          <cell r="W627" t="str">
            <v/>
          </cell>
          <cell r="X627" t="str">
            <v>0</v>
          </cell>
          <cell r="Y627" t="str">
            <v/>
          </cell>
          <cell r="Z627" t="str">
            <v/>
          </cell>
          <cell r="AA627" t="str">
            <v/>
          </cell>
          <cell r="AB627" t="str">
            <v/>
          </cell>
          <cell r="AC627" t="str">
            <v>-</v>
          </cell>
          <cell r="AE627" t="str">
            <v>CSC</v>
          </cell>
          <cell r="AF627" t="str">
            <v>CSC</v>
          </cell>
          <cell r="AG627" t="str">
            <v>-</v>
          </cell>
          <cell r="AH627" t="str">
            <v>-</v>
          </cell>
          <cell r="AI627" t="str">
            <v>-</v>
          </cell>
          <cell r="AK627" t="str">
            <v>-</v>
          </cell>
          <cell r="AL627" t="str">
            <v>-</v>
          </cell>
          <cell r="AM627" t="str">
            <v>CL</v>
          </cell>
          <cell r="AN627">
            <v>10000008737</v>
          </cell>
          <cell r="AO627" t="str">
            <v>-</v>
          </cell>
          <cell r="AP627" t="str">
            <v>-</v>
          </cell>
          <cell r="AQ627" t="str">
            <v>-</v>
          </cell>
          <cell r="AR627" t="str">
            <v>-</v>
          </cell>
          <cell r="AS627" t="str">
            <v>-</v>
          </cell>
          <cell r="AT627" t="str">
            <v>No</v>
          </cell>
          <cell r="AU627" t="str">
            <v>-</v>
          </cell>
          <cell r="AV627" t="str">
            <v>Yes</v>
          </cell>
          <cell r="AW627" t="str">
            <v>-</v>
          </cell>
          <cell r="AX627" t="str">
            <v>-</v>
          </cell>
          <cell r="AY627" t="str">
            <v>-</v>
          </cell>
          <cell r="AZ627" t="str">
            <v>-</v>
          </cell>
          <cell r="BA627" t="str">
            <v>-</v>
          </cell>
          <cell r="BB627" t="str">
            <v>-</v>
          </cell>
          <cell r="BC627" t="str">
            <v>-</v>
          </cell>
          <cell r="BD627" t="str">
            <v/>
          </cell>
          <cell r="BE627" t="str">
            <v/>
          </cell>
          <cell r="BF627" t="str">
            <v/>
          </cell>
          <cell r="BG627" t="str">
            <v>Bulk</v>
          </cell>
          <cell r="BH627" t="str">
            <v>Yes</v>
          </cell>
          <cell r="BI627" t="str">
            <v>-</v>
          </cell>
          <cell r="BJ627" t="str">
            <v>-</v>
          </cell>
          <cell r="BK627" t="str">
            <v>-</v>
          </cell>
          <cell r="BL627" t="str">
            <v>-</v>
          </cell>
          <cell r="BM627" t="str">
            <v>-</v>
          </cell>
          <cell r="BN627" t="str">
            <v>-</v>
          </cell>
          <cell r="BO627" t="str">
            <v>-</v>
          </cell>
          <cell r="BP627" t="str">
            <v>DNB SY22-23</v>
          </cell>
        </row>
        <row r="628">
          <cell r="B628">
            <v>10000032432</v>
          </cell>
          <cell r="C628" t="str">
            <v>AdvancePierre™</v>
          </cell>
          <cell r="D628" t="str">
            <v>-</v>
          </cell>
          <cell r="E628">
            <v>130</v>
          </cell>
          <cell r="F628" t="str">
            <v>AdvancePierre™ Beef Taco Meat, 2.4 oz.</v>
          </cell>
          <cell r="G628" t="str">
            <v>Beef Taco Meat, 2.4 oz.</v>
          </cell>
          <cell r="H628" t="str">
            <v>-</v>
          </cell>
          <cell r="I628" t="str">
            <v>-</v>
          </cell>
          <cell r="J628" t="str">
            <v>100154 / 100155</v>
          </cell>
          <cell r="K628">
            <v>33</v>
          </cell>
          <cell r="L628">
            <v>220</v>
          </cell>
          <cell r="M628" t="str">
            <v>2.40 oz.</v>
          </cell>
          <cell r="N628">
            <v>2</v>
          </cell>
          <cell r="O628" t="str">
            <v>-</v>
          </cell>
          <cell r="P628" t="str">
            <v>-</v>
          </cell>
          <cell r="Q628" t="str">
            <v/>
          </cell>
          <cell r="R628" t="str">
            <v/>
          </cell>
          <cell r="S628" t="str">
            <v/>
          </cell>
          <cell r="T628" t="str">
            <v/>
          </cell>
          <cell r="U628" t="str">
            <v/>
          </cell>
          <cell r="V628" t="str">
            <v/>
          </cell>
          <cell r="W628" t="str">
            <v/>
          </cell>
          <cell r="X628" t="str">
            <v>0</v>
          </cell>
          <cell r="Y628" t="str">
            <v/>
          </cell>
          <cell r="Z628" t="str">
            <v/>
          </cell>
          <cell r="AA628" t="str">
            <v/>
          </cell>
          <cell r="AB628" t="str">
            <v/>
          </cell>
          <cell r="AC628" t="str">
            <v>-</v>
          </cell>
          <cell r="AE628" t="str">
            <v>-</v>
          </cell>
          <cell r="AF628" t="str">
            <v>-</v>
          </cell>
          <cell r="AG628" t="str">
            <v>-</v>
          </cell>
          <cell r="AH628" t="str">
            <v>-</v>
          </cell>
          <cell r="AI628" t="str">
            <v>-</v>
          </cell>
          <cell r="AK628" t="str">
            <v>-</v>
          </cell>
          <cell r="AL628" t="str">
            <v>-</v>
          </cell>
          <cell r="AM628" t="str">
            <v>CY</v>
          </cell>
          <cell r="AN628">
            <v>10000043537</v>
          </cell>
          <cell r="AO628" t="str">
            <v>-</v>
          </cell>
          <cell r="AP628" t="str">
            <v>-</v>
          </cell>
          <cell r="AQ628" t="str">
            <v>-</v>
          </cell>
          <cell r="AR628" t="str">
            <v>-</v>
          </cell>
          <cell r="AS628" t="str">
            <v>-</v>
          </cell>
          <cell r="AT628" t="str">
            <v>Yes</v>
          </cell>
          <cell r="AU628" t="str">
            <v>-</v>
          </cell>
          <cell r="AV628" t="str">
            <v>Yes</v>
          </cell>
          <cell r="AW628" t="str">
            <v>-</v>
          </cell>
          <cell r="AX628" t="str">
            <v>-</v>
          </cell>
          <cell r="AY628" t="str">
            <v>Yes</v>
          </cell>
          <cell r="AZ628" t="str">
            <v>-</v>
          </cell>
          <cell r="BA628" t="str">
            <v>-</v>
          </cell>
          <cell r="BB628" t="str">
            <v>-</v>
          </cell>
          <cell r="BC628" t="str">
            <v>-</v>
          </cell>
          <cell r="BD628" t="str">
            <v/>
          </cell>
          <cell r="BE628">
            <v>6</v>
          </cell>
          <cell r="BF628">
            <v>5.5</v>
          </cell>
          <cell r="BG628" t="str">
            <v>Bulk</v>
          </cell>
          <cell r="BH628" t="str">
            <v>-</v>
          </cell>
          <cell r="BI628" t="str">
            <v>-</v>
          </cell>
          <cell r="BJ628" t="str">
            <v>-</v>
          </cell>
          <cell r="BK628" t="str">
            <v>-</v>
          </cell>
          <cell r="BL628" t="str">
            <v>-</v>
          </cell>
          <cell r="BM628" t="str">
            <v>-</v>
          </cell>
          <cell r="BN628" t="str">
            <v>-</v>
          </cell>
          <cell r="BO628" t="str">
            <v>-</v>
          </cell>
          <cell r="BP628" t="str">
            <v>DNB SY23-24</v>
          </cell>
        </row>
        <row r="629">
          <cell r="B629">
            <v>10000016816</v>
          </cell>
          <cell r="C629" t="str">
            <v>AdvancePierre™</v>
          </cell>
          <cell r="D629" t="str">
            <v>-</v>
          </cell>
          <cell r="E629">
            <v>130</v>
          </cell>
          <cell r="F629" t="str">
            <v>AdvancePierre™ Pulled Pork, 2.35 oz.</v>
          </cell>
          <cell r="G629" t="str">
            <v>Pulled Pork, 2.35 oz.</v>
          </cell>
          <cell r="H629" t="str">
            <v>-</v>
          </cell>
          <cell r="I629" t="str">
            <v>-</v>
          </cell>
          <cell r="J629" t="str">
            <v/>
          </cell>
          <cell r="K629">
            <v>28</v>
          </cell>
          <cell r="L629">
            <v>191</v>
          </cell>
          <cell r="M629" t="str">
            <v>2.35 oz.</v>
          </cell>
          <cell r="N629">
            <v>2</v>
          </cell>
          <cell r="O629" t="str">
            <v>-</v>
          </cell>
          <cell r="P629" t="str">
            <v>-</v>
          </cell>
          <cell r="Q629" t="str">
            <v/>
          </cell>
          <cell r="R629" t="str">
            <v/>
          </cell>
          <cell r="S629" t="str">
            <v/>
          </cell>
          <cell r="T629" t="str">
            <v/>
          </cell>
          <cell r="U629" t="str">
            <v/>
          </cell>
          <cell r="V629" t="str">
            <v/>
          </cell>
          <cell r="W629" t="str">
            <v/>
          </cell>
          <cell r="X629" t="str">
            <v>0</v>
          </cell>
          <cell r="Y629" t="str">
            <v/>
          </cell>
          <cell r="Z629" t="str">
            <v/>
          </cell>
          <cell r="AA629" t="str">
            <v/>
          </cell>
          <cell r="AB629" t="str">
            <v/>
          </cell>
          <cell r="AC629" t="str">
            <v>-</v>
          </cell>
          <cell r="AE629" t="str">
            <v>CSC</v>
          </cell>
          <cell r="AF629" t="str">
            <v>CSC</v>
          </cell>
          <cell r="AG629" t="str">
            <v>CSC</v>
          </cell>
          <cell r="AH629" t="str">
            <v>-</v>
          </cell>
          <cell r="AI629" t="str">
            <v>-</v>
          </cell>
          <cell r="AK629" t="str">
            <v>-</v>
          </cell>
          <cell r="AL629" t="str">
            <v>-</v>
          </cell>
          <cell r="AM629" t="str">
            <v>CL</v>
          </cell>
          <cell r="AN629" t="str">
            <v>-</v>
          </cell>
          <cell r="AO629" t="str">
            <v>-</v>
          </cell>
          <cell r="AP629" t="str">
            <v>-</v>
          </cell>
          <cell r="AQ629" t="str">
            <v>-</v>
          </cell>
          <cell r="AR629" t="str">
            <v>-</v>
          </cell>
          <cell r="AS629" t="str">
            <v>-</v>
          </cell>
          <cell r="AT629" t="str">
            <v>No</v>
          </cell>
          <cell r="AU629" t="str">
            <v>-</v>
          </cell>
          <cell r="AV629" t="str">
            <v>-</v>
          </cell>
          <cell r="AW629" t="str">
            <v>-</v>
          </cell>
          <cell r="AX629" t="str">
            <v>-</v>
          </cell>
          <cell r="AY629" t="str">
            <v>-</v>
          </cell>
          <cell r="AZ629" t="str">
            <v>-</v>
          </cell>
          <cell r="BA629" t="str">
            <v>-</v>
          </cell>
          <cell r="BB629" t="str">
            <v>-</v>
          </cell>
          <cell r="BC629" t="str">
            <v>-</v>
          </cell>
          <cell r="BD629" t="str">
            <v/>
          </cell>
          <cell r="BE629" t="str">
            <v/>
          </cell>
          <cell r="BF629" t="str">
            <v/>
          </cell>
          <cell r="BG629" t="str">
            <v>Bulk</v>
          </cell>
          <cell r="BH629" t="str">
            <v>Yes</v>
          </cell>
          <cell r="BI629" t="str">
            <v>Yes</v>
          </cell>
          <cell r="BJ629" t="str">
            <v>-</v>
          </cell>
          <cell r="BK629" t="str">
            <v>-</v>
          </cell>
          <cell r="BL629" t="str">
            <v>-</v>
          </cell>
          <cell r="BM629" t="str">
            <v>-</v>
          </cell>
          <cell r="BN629" t="str">
            <v>-</v>
          </cell>
          <cell r="BO629" t="str">
            <v>-</v>
          </cell>
          <cell r="BP629" t="str">
            <v>DNB SY21-22</v>
          </cell>
        </row>
        <row r="630">
          <cell r="B630">
            <v>10000091680</v>
          </cell>
          <cell r="C630" t="str">
            <v>AdvancePierre™</v>
          </cell>
          <cell r="D630" t="str">
            <v>-</v>
          </cell>
          <cell r="E630">
            <v>130</v>
          </cell>
          <cell r="F630" t="str">
            <v>AdvancePierre™ Pulled Seasoned Pork, 2.35 oz.</v>
          </cell>
          <cell r="G630" t="str">
            <v>Pulled Seasoned Pork, 2.35 oz.</v>
          </cell>
          <cell r="H630" t="str">
            <v>-</v>
          </cell>
          <cell r="I630" t="str">
            <v>-</v>
          </cell>
          <cell r="J630" t="str">
            <v/>
          </cell>
          <cell r="K630">
            <v>28</v>
          </cell>
          <cell r="L630">
            <v>190</v>
          </cell>
          <cell r="M630" t="str">
            <v>2.35 oz.</v>
          </cell>
          <cell r="N630">
            <v>2</v>
          </cell>
          <cell r="O630" t="str">
            <v>-</v>
          </cell>
          <cell r="P630" t="str">
            <v>-</v>
          </cell>
          <cell r="Q630" t="str">
            <v/>
          </cell>
          <cell r="R630" t="str">
            <v/>
          </cell>
          <cell r="S630" t="str">
            <v/>
          </cell>
          <cell r="T630" t="str">
            <v/>
          </cell>
          <cell r="U630" t="str">
            <v/>
          </cell>
          <cell r="V630" t="str">
            <v/>
          </cell>
          <cell r="W630" t="str">
            <v/>
          </cell>
          <cell r="X630" t="str">
            <v>0</v>
          </cell>
          <cell r="Y630" t="str">
            <v/>
          </cell>
          <cell r="Z630" t="str">
            <v/>
          </cell>
          <cell r="AA630" t="str">
            <v/>
          </cell>
          <cell r="AB630" t="str">
            <v/>
          </cell>
          <cell r="AC630" t="str">
            <v>-</v>
          </cell>
          <cell r="AE630" t="str">
            <v>-</v>
          </cell>
          <cell r="AF630" t="str">
            <v>-</v>
          </cell>
          <cell r="AG630" t="str">
            <v>-</v>
          </cell>
          <cell r="AH630" t="str">
            <v>-</v>
          </cell>
          <cell r="AI630" t="str">
            <v>-</v>
          </cell>
          <cell r="AK630" t="str">
            <v>-</v>
          </cell>
          <cell r="AL630" t="str">
            <v>-</v>
          </cell>
          <cell r="AM630" t="str">
            <v>CY</v>
          </cell>
          <cell r="AN630" t="str">
            <v>-</v>
          </cell>
          <cell r="AO630" t="str">
            <v>-</v>
          </cell>
          <cell r="AP630" t="str">
            <v>-</v>
          </cell>
          <cell r="AQ630" t="str">
            <v>-</v>
          </cell>
          <cell r="AR630" t="str">
            <v>-</v>
          </cell>
          <cell r="AS630" t="str">
            <v>-</v>
          </cell>
          <cell r="AT630" t="str">
            <v>Yes</v>
          </cell>
          <cell r="AU630" t="str">
            <v>-</v>
          </cell>
          <cell r="AV630" t="str">
            <v>-</v>
          </cell>
          <cell r="AW630" t="str">
            <v>-</v>
          </cell>
          <cell r="AX630" t="str">
            <v>-</v>
          </cell>
          <cell r="AY630" t="str">
            <v>-</v>
          </cell>
          <cell r="AZ630" t="str">
            <v>-</v>
          </cell>
          <cell r="BA630" t="str">
            <v>-</v>
          </cell>
          <cell r="BB630" t="str">
            <v>-</v>
          </cell>
          <cell r="BC630" t="str">
            <v>-</v>
          </cell>
          <cell r="BD630" t="str">
            <v/>
          </cell>
          <cell r="BE630" t="str">
            <v/>
          </cell>
          <cell r="BF630" t="str">
            <v/>
          </cell>
          <cell r="BG630" t="str">
            <v>Bulk</v>
          </cell>
          <cell r="BH630" t="str">
            <v>-</v>
          </cell>
          <cell r="BI630" t="str">
            <v>-</v>
          </cell>
          <cell r="BJ630" t="str">
            <v>-</v>
          </cell>
          <cell r="BK630" t="str">
            <v>-</v>
          </cell>
          <cell r="BL630" t="str">
            <v>-</v>
          </cell>
          <cell r="BM630" t="str">
            <v>-</v>
          </cell>
          <cell r="BN630" t="str">
            <v>-</v>
          </cell>
          <cell r="BO630" t="str">
            <v>-</v>
          </cell>
          <cell r="BP630" t="str">
            <v>DNB SY21-22</v>
          </cell>
        </row>
        <row r="631">
          <cell r="B631">
            <v>10000013717</v>
          </cell>
          <cell r="C631" t="str">
            <v>Pierre®</v>
          </cell>
          <cell r="D631" t="str">
            <v>-</v>
          </cell>
          <cell r="E631">
            <v>130</v>
          </cell>
          <cell r="F631" t="str">
            <v>AdvancePierre™ Fully Cooked Flamebroiled Rib Shaped Pork Pattie with Honey BBQ Sauce, 3.25 oz</v>
          </cell>
          <cell r="G631" t="str">
            <v>Smokie Grill® Pork Rib Pattie with Honey BBQ Sauce, 3.25 oz.</v>
          </cell>
          <cell r="H631" t="str">
            <v>-</v>
          </cell>
          <cell r="I631" t="str">
            <v>-</v>
          </cell>
          <cell r="J631">
            <v>100193</v>
          </cell>
          <cell r="K631">
            <v>20.309999999999999</v>
          </cell>
          <cell r="L631">
            <v>100</v>
          </cell>
          <cell r="M631" t="str">
            <v>1 piece</v>
          </cell>
          <cell r="N631">
            <v>2</v>
          </cell>
          <cell r="O631" t="str">
            <v>-</v>
          </cell>
          <cell r="P631" t="str">
            <v>-</v>
          </cell>
          <cell r="Q631" t="str">
            <v>250</v>
          </cell>
          <cell r="R631" t="str">
            <v>17</v>
          </cell>
          <cell r="S631" t="str">
            <v>6</v>
          </cell>
          <cell r="T631" t="str">
            <v>640</v>
          </cell>
          <cell r="U631" t="str">
            <v>11</v>
          </cell>
          <cell r="V631" t="str">
            <v>13</v>
          </cell>
          <cell r="W631" t="str">
            <v>160</v>
          </cell>
          <cell r="X631" t="str">
            <v>0</v>
          </cell>
          <cell r="Y631" t="str">
            <v>25</v>
          </cell>
          <cell r="Z631" t="str">
            <v>1</v>
          </cell>
          <cell r="AA631" t="str">
            <v>9</v>
          </cell>
          <cell r="AB631" t="str">
            <v>Yes</v>
          </cell>
          <cell r="AC631" t="str">
            <v>-</v>
          </cell>
          <cell r="AE631" t="str">
            <v>-</v>
          </cell>
          <cell r="AF631" t="str">
            <v>-</v>
          </cell>
          <cell r="AG631" t="str">
            <v>-</v>
          </cell>
          <cell r="AH631" t="str">
            <v>-</v>
          </cell>
          <cell r="AI631" t="str">
            <v>-</v>
          </cell>
          <cell r="AJ631" t="str">
            <v>-</v>
          </cell>
          <cell r="AK631" t="str">
            <v>-</v>
          </cell>
          <cell r="AL631">
            <v>0</v>
          </cell>
          <cell r="AM631" t="str">
            <v>CY</v>
          </cell>
          <cell r="AN631">
            <v>10000013817</v>
          </cell>
          <cell r="AO631" t="str">
            <v>-</v>
          </cell>
          <cell r="AP631" t="str">
            <v>-</v>
          </cell>
          <cell r="AQ631" t="str">
            <v>-</v>
          </cell>
          <cell r="AR631" t="str">
            <v>Yes</v>
          </cell>
          <cell r="AS631" t="str">
            <v>-</v>
          </cell>
          <cell r="AT631" t="str">
            <v>Yes</v>
          </cell>
          <cell r="AU631" t="str">
            <v>-</v>
          </cell>
          <cell r="AV631" t="str">
            <v>Yes</v>
          </cell>
          <cell r="AW631" t="str">
            <v>-</v>
          </cell>
          <cell r="AX631" t="str">
            <v>Yes</v>
          </cell>
          <cell r="AY631" t="str">
            <v>Yes</v>
          </cell>
          <cell r="AZ631" t="str">
            <v>-</v>
          </cell>
          <cell r="BA631" t="str">
            <v>-</v>
          </cell>
          <cell r="BB631" t="str">
            <v>-</v>
          </cell>
          <cell r="BC631" t="str">
            <v>-</v>
          </cell>
          <cell r="BD631" t="str">
            <v>365</v>
          </cell>
          <cell r="BE631" t="str">
            <v>1</v>
          </cell>
          <cell r="BF631">
            <v>20.309999999999999</v>
          </cell>
          <cell r="BG631" t="str">
            <v>Bulk</v>
          </cell>
          <cell r="BH631" t="str">
            <v>-</v>
          </cell>
          <cell r="BI631" t="str">
            <v>-</v>
          </cell>
          <cell r="BJ631" t="str">
            <v>Yes</v>
          </cell>
          <cell r="BK631" t="str">
            <v>Yes</v>
          </cell>
          <cell r="BL631" t="str">
            <v>Yes</v>
          </cell>
          <cell r="BM631" t="str">
            <v>Yes</v>
          </cell>
          <cell r="BN631" t="str">
            <v>Yes</v>
          </cell>
          <cell r="BO631" t="str">
            <v>Yes</v>
          </cell>
          <cell r="BP631" t="str">
            <v>ACT</v>
          </cell>
        </row>
        <row r="632">
          <cell r="B632">
            <v>10000013716</v>
          </cell>
          <cell r="C632" t="str">
            <v>AdvancePierre™</v>
          </cell>
          <cell r="D632" t="str">
            <v>Smokie Grill®</v>
          </cell>
          <cell r="E632">
            <v>130</v>
          </cell>
          <cell r="F632" t="str">
            <v>AdvancePierre™ Fully Cooked Flamebroiled Rib Shaped Beef Pattie with Honey BBQ Sauce, 3.25 oz</v>
          </cell>
          <cell r="G632" t="str">
            <v>Smokie Grill® Beef Rib Pattie with Honey BBQ Sauce, 3.25 oz.</v>
          </cell>
          <cell r="H632" t="str">
            <v>-</v>
          </cell>
          <cell r="I632" t="str">
            <v>-</v>
          </cell>
          <cell r="J632" t="str">
            <v>100154 / 100155</v>
          </cell>
          <cell r="K632">
            <v>20.309999999999999</v>
          </cell>
          <cell r="L632">
            <v>100</v>
          </cell>
          <cell r="M632" t="str">
            <v>1 piece</v>
          </cell>
          <cell r="N632">
            <v>2</v>
          </cell>
          <cell r="O632" t="str">
            <v>-</v>
          </cell>
          <cell r="P632" t="str">
            <v>-</v>
          </cell>
          <cell r="Q632" t="str">
            <v>220</v>
          </cell>
          <cell r="R632" t="str">
            <v>13</v>
          </cell>
          <cell r="S632" t="str">
            <v>5</v>
          </cell>
          <cell r="T632" t="str">
            <v>650</v>
          </cell>
          <cell r="U632" t="str">
            <v>13</v>
          </cell>
          <cell r="V632" t="str">
            <v>14</v>
          </cell>
          <cell r="W632" t="str">
            <v>120</v>
          </cell>
          <cell r="X632" t="str">
            <v>0.5</v>
          </cell>
          <cell r="Y632" t="str">
            <v>35</v>
          </cell>
          <cell r="Z632" t="str">
            <v>1</v>
          </cell>
          <cell r="AA632" t="str">
            <v>10</v>
          </cell>
          <cell r="AB632" t="str">
            <v>Yes</v>
          </cell>
          <cell r="AC632" t="str">
            <v>-</v>
          </cell>
          <cell r="AE632" t="str">
            <v>-</v>
          </cell>
          <cell r="AF632" t="str">
            <v>-</v>
          </cell>
          <cell r="AG632" t="str">
            <v>-</v>
          </cell>
          <cell r="AH632" t="str">
            <v>-</v>
          </cell>
          <cell r="AI632" t="str">
            <v>-</v>
          </cell>
          <cell r="AJ632" t="str">
            <v>-</v>
          </cell>
          <cell r="AK632" t="str">
            <v>-</v>
          </cell>
          <cell r="AL632">
            <v>0</v>
          </cell>
          <cell r="AM632" t="str">
            <v>CY</v>
          </cell>
          <cell r="AN632">
            <v>10000013816</v>
          </cell>
          <cell r="AO632" t="str">
            <v>-</v>
          </cell>
          <cell r="AP632" t="str">
            <v>-</v>
          </cell>
          <cell r="AQ632" t="str">
            <v>-</v>
          </cell>
          <cell r="AR632" t="str">
            <v>-</v>
          </cell>
          <cell r="AS632" t="str">
            <v>-</v>
          </cell>
          <cell r="AT632" t="str">
            <v>Yes</v>
          </cell>
          <cell r="AU632" t="str">
            <v>-</v>
          </cell>
          <cell r="AV632" t="str">
            <v>Yes</v>
          </cell>
          <cell r="AW632" t="str">
            <v>-</v>
          </cell>
          <cell r="AX632" t="str">
            <v>Yes</v>
          </cell>
          <cell r="AY632" t="str">
            <v>Yes</v>
          </cell>
          <cell r="AZ632" t="str">
            <v>-</v>
          </cell>
          <cell r="BA632" t="str">
            <v>-</v>
          </cell>
          <cell r="BB632" t="str">
            <v>-</v>
          </cell>
          <cell r="BC632" t="str">
            <v>-</v>
          </cell>
          <cell r="BD632" t="str">
            <v>365</v>
          </cell>
          <cell r="BE632" t="str">
            <v>1</v>
          </cell>
          <cell r="BF632">
            <v>20.309999999999999</v>
          </cell>
          <cell r="BG632" t="str">
            <v>Bulk</v>
          </cell>
          <cell r="BH632" t="str">
            <v>-</v>
          </cell>
          <cell r="BI632" t="str">
            <v>-</v>
          </cell>
          <cell r="BJ632" t="str">
            <v>Yes</v>
          </cell>
          <cell r="BK632" t="str">
            <v>Yes</v>
          </cell>
          <cell r="BL632" t="str">
            <v>Yes</v>
          </cell>
          <cell r="BM632" t="str">
            <v>Yes</v>
          </cell>
          <cell r="BN632" t="str">
            <v>Yes</v>
          </cell>
          <cell r="BO632" t="str">
            <v>Yes</v>
          </cell>
          <cell r="BP632" t="str">
            <v>ACT</v>
          </cell>
        </row>
        <row r="633">
          <cell r="B633">
            <v>10000013816</v>
          </cell>
          <cell r="C633" t="str">
            <v>Pierre®</v>
          </cell>
          <cell r="D633" t="str">
            <v>-</v>
          </cell>
          <cell r="E633">
            <v>130</v>
          </cell>
          <cell r="F633" t="str">
            <v>AdvancePierre™ Fully Cooked Flamebroiled Rib Shaped Beef Pattie with Honey BBQ Sauce, 3.25 oz</v>
          </cell>
          <cell r="G633" t="str">
            <v>Beef Rib Patties with Honey BBQ Sauce, 3.25 oz.</v>
          </cell>
          <cell r="H633" t="str">
            <v>-</v>
          </cell>
          <cell r="I633" t="str">
            <v>-</v>
          </cell>
          <cell r="J633" t="str">
            <v/>
          </cell>
          <cell r="K633">
            <v>20.309999999999999</v>
          </cell>
          <cell r="L633">
            <v>100</v>
          </cell>
          <cell r="M633" t="str">
            <v>1 piece</v>
          </cell>
          <cell r="N633">
            <v>2</v>
          </cell>
          <cell r="O633" t="str">
            <v>-</v>
          </cell>
          <cell r="P633" t="str">
            <v>-</v>
          </cell>
          <cell r="Q633" t="str">
            <v>200</v>
          </cell>
          <cell r="R633" t="str">
            <v>11</v>
          </cell>
          <cell r="S633" t="str">
            <v>5</v>
          </cell>
          <cell r="T633" t="str">
            <v>650</v>
          </cell>
          <cell r="U633" t="str">
            <v>12</v>
          </cell>
          <cell r="V633" t="str">
            <v>13</v>
          </cell>
          <cell r="W633" t="str">
            <v>100</v>
          </cell>
          <cell r="X633" t="str">
            <v>0.5</v>
          </cell>
          <cell r="Y633" t="str">
            <v>30</v>
          </cell>
          <cell r="Z633" t="str">
            <v>0</v>
          </cell>
          <cell r="AA633" t="str">
            <v>9</v>
          </cell>
          <cell r="AB633" t="str">
            <v>Yes</v>
          </cell>
          <cell r="AC633" t="str">
            <v>-</v>
          </cell>
          <cell r="AE633" t="str">
            <v>CSC</v>
          </cell>
          <cell r="AF633" t="str">
            <v>CSC</v>
          </cell>
          <cell r="AG633" t="str">
            <v>CSC</v>
          </cell>
          <cell r="AH633" t="str">
            <v>CSC</v>
          </cell>
          <cell r="AI633" t="str">
            <v>CSC</v>
          </cell>
          <cell r="AJ633" t="str">
            <v>CSC</v>
          </cell>
          <cell r="AK633">
            <v>15</v>
          </cell>
          <cell r="AL633">
            <v>15</v>
          </cell>
          <cell r="AM633" t="str">
            <v>CL</v>
          </cell>
          <cell r="AN633">
            <v>10000013716</v>
          </cell>
          <cell r="AO633" t="str">
            <v>-</v>
          </cell>
          <cell r="AP633" t="str">
            <v>-</v>
          </cell>
          <cell r="AQ633" t="str">
            <v>-</v>
          </cell>
          <cell r="AR633" t="str">
            <v>-</v>
          </cell>
          <cell r="AS633" t="str">
            <v>-</v>
          </cell>
          <cell r="AT633" t="str">
            <v>Pending</v>
          </cell>
          <cell r="AU633" t="str">
            <v>-</v>
          </cell>
          <cell r="AV633" t="str">
            <v>Yes</v>
          </cell>
          <cell r="AW633" t="str">
            <v>-</v>
          </cell>
          <cell r="AX633" t="str">
            <v>Yes</v>
          </cell>
          <cell r="AY633" t="str">
            <v>Yes</v>
          </cell>
          <cell r="AZ633" t="str">
            <v>-</v>
          </cell>
          <cell r="BA633" t="str">
            <v>-</v>
          </cell>
          <cell r="BB633" t="str">
            <v>-</v>
          </cell>
          <cell r="BC633" t="str">
            <v>-</v>
          </cell>
          <cell r="BD633" t="str">
            <v>365</v>
          </cell>
          <cell r="BE633" t="str">
            <v>1</v>
          </cell>
          <cell r="BF633">
            <v>20.309999999999999</v>
          </cell>
          <cell r="BG633" t="str">
            <v>Bulk</v>
          </cell>
          <cell r="BH633" t="str">
            <v>Yes</v>
          </cell>
          <cell r="BI633" t="str">
            <v>Yes</v>
          </cell>
          <cell r="BJ633" t="str">
            <v>Yes</v>
          </cell>
          <cell r="BK633" t="str">
            <v>Yes</v>
          </cell>
          <cell r="BL633" t="str">
            <v>Yes</v>
          </cell>
          <cell r="BM633" t="str">
            <v>Yes</v>
          </cell>
          <cell r="BN633" t="str">
            <v>Yes</v>
          </cell>
          <cell r="BO633" t="str">
            <v>Yes</v>
          </cell>
          <cell r="BP633" t="str">
            <v>ACT</v>
          </cell>
        </row>
        <row r="634">
          <cell r="B634">
            <v>10038570928</v>
          </cell>
          <cell r="C634" t="str">
            <v>Tyson®</v>
          </cell>
          <cell r="D634" t="str">
            <v>-</v>
          </cell>
          <cell r="E634">
            <v>130</v>
          </cell>
          <cell r="F634" t="str">
            <v>Tyson® Krisp N' Krunchy™ Fully Cooked Whole Grain Breaded Chicken Patties, 3.53 oz.</v>
          </cell>
          <cell r="G634" t="str">
            <v>Krisp N Krunchy™ Whole Grain Breaded Chicken Patties Fritter, 3.53 oz.</v>
          </cell>
          <cell r="H634" t="str">
            <v>WG</v>
          </cell>
          <cell r="I634" t="str">
            <v>W/D</v>
          </cell>
          <cell r="J634" t="str">
            <v>100103 W/D</v>
          </cell>
          <cell r="K634">
            <v>31.05</v>
          </cell>
          <cell r="L634">
            <v>140</v>
          </cell>
          <cell r="M634" t="str">
            <v>1 piece</v>
          </cell>
          <cell r="N634">
            <v>2</v>
          </cell>
          <cell r="O634">
            <v>1</v>
          </cell>
          <cell r="P634" t="str">
            <v>-</v>
          </cell>
          <cell r="Q634" t="str">
            <v>240</v>
          </cell>
          <cell r="R634" t="str">
            <v>15</v>
          </cell>
          <cell r="S634" t="str">
            <v>3</v>
          </cell>
          <cell r="T634" t="str">
            <v>710</v>
          </cell>
          <cell r="U634" t="str">
            <v>13</v>
          </cell>
          <cell r="V634" t="str">
            <v>15</v>
          </cell>
          <cell r="W634" t="str">
            <v>140</v>
          </cell>
          <cell r="X634" t="str">
            <v>0</v>
          </cell>
          <cell r="Y634" t="str">
            <v>55</v>
          </cell>
          <cell r="Z634" t="str">
            <v>1</v>
          </cell>
          <cell r="AA634" t="str">
            <v>1</v>
          </cell>
          <cell r="AB634" t="str">
            <v>Yes</v>
          </cell>
          <cell r="AC634" t="str">
            <v>-</v>
          </cell>
          <cell r="AE634" t="str">
            <v>-</v>
          </cell>
          <cell r="AF634" t="str">
            <v>-</v>
          </cell>
          <cell r="AG634" t="str">
            <v>-</v>
          </cell>
          <cell r="AH634" t="str">
            <v>-</v>
          </cell>
          <cell r="AI634" t="str">
            <v>-</v>
          </cell>
          <cell r="AJ634" t="str">
            <v>-</v>
          </cell>
          <cell r="AK634" t="str">
            <v>-</v>
          </cell>
          <cell r="AL634" t="str">
            <v>-</v>
          </cell>
          <cell r="AM634" t="str">
            <v>SUB</v>
          </cell>
          <cell r="AN634" t="str">
            <v>-</v>
          </cell>
          <cell r="AO634" t="str">
            <v>-</v>
          </cell>
          <cell r="AP634" t="str">
            <v>-</v>
          </cell>
          <cell r="AQ634" t="str">
            <v>Yes</v>
          </cell>
          <cell r="AR634" t="str">
            <v>Yes</v>
          </cell>
          <cell r="AS634" t="str">
            <v>Yes</v>
          </cell>
          <cell r="AT634" t="str">
            <v>Yes</v>
          </cell>
          <cell r="AU634" t="str">
            <v>-</v>
          </cell>
          <cell r="AV634" t="str">
            <v>Yes</v>
          </cell>
          <cell r="AW634" t="str">
            <v>-</v>
          </cell>
          <cell r="AX634" t="str">
            <v>-</v>
          </cell>
          <cell r="AY634" t="str">
            <v>Yes</v>
          </cell>
          <cell r="AZ634" t="str">
            <v>Yes</v>
          </cell>
          <cell r="BA634" t="str">
            <v>-</v>
          </cell>
          <cell r="BB634" t="str">
            <v>-</v>
          </cell>
          <cell r="BC634" t="str">
            <v>-</v>
          </cell>
          <cell r="BD634" t="str">
            <v>270</v>
          </cell>
          <cell r="BE634" t="str">
            <v>4</v>
          </cell>
          <cell r="BF634">
            <v>7.7625000000000002</v>
          </cell>
          <cell r="BG634" t="str">
            <v>Bulk</v>
          </cell>
          <cell r="BH634" t="str">
            <v>-</v>
          </cell>
          <cell r="BI634" t="str">
            <v>-</v>
          </cell>
          <cell r="BJ634" t="str">
            <v>-</v>
          </cell>
          <cell r="BK634" t="str">
            <v>-</v>
          </cell>
          <cell r="BL634" t="str">
            <v>-</v>
          </cell>
          <cell r="BM634" t="str">
            <v>-</v>
          </cell>
          <cell r="BN634" t="str">
            <v>-</v>
          </cell>
          <cell r="BO634" t="str">
            <v>-</v>
          </cell>
          <cell r="BP634" t="str">
            <v>ACT</v>
          </cell>
        </row>
        <row r="635">
          <cell r="B635">
            <v>10038590928</v>
          </cell>
          <cell r="C635" t="str">
            <v>Tyson®</v>
          </cell>
          <cell r="D635" t="str">
            <v>-</v>
          </cell>
          <cell r="E635">
            <v>130</v>
          </cell>
          <cell r="F635" t="str">
            <v>Tyson® Krisp N' Krunchy™, Fully Cooked, Whole Grain Breaded Chicken Tenders, 1.2 oz.</v>
          </cell>
          <cell r="G635" t="str">
            <v>Krisp N Krunchy™ Whole Grain Breaded Chicken Tenders, 1.2 oz.</v>
          </cell>
          <cell r="H635" t="str">
            <v>WG</v>
          </cell>
          <cell r="I635" t="str">
            <v>W/D</v>
          </cell>
          <cell r="J635" t="str">
            <v>100103 W/D</v>
          </cell>
          <cell r="K635">
            <v>31.86</v>
          </cell>
          <cell r="L635">
            <v>141</v>
          </cell>
          <cell r="M635" t="str">
            <v>3 pieces</v>
          </cell>
          <cell r="N635">
            <v>2</v>
          </cell>
          <cell r="O635">
            <v>1</v>
          </cell>
          <cell r="P635" t="str">
            <v>-</v>
          </cell>
          <cell r="Q635" t="str">
            <v>250</v>
          </cell>
          <cell r="R635" t="str">
            <v>15</v>
          </cell>
          <cell r="S635" t="str">
            <v>3</v>
          </cell>
          <cell r="T635" t="str">
            <v>730</v>
          </cell>
          <cell r="U635" t="str">
            <v>13</v>
          </cell>
          <cell r="V635" t="str">
            <v>15</v>
          </cell>
          <cell r="W635" t="str">
            <v>140</v>
          </cell>
          <cell r="X635" t="str">
            <v>0</v>
          </cell>
          <cell r="Y635" t="str">
            <v>55</v>
          </cell>
          <cell r="Z635" t="str">
            <v>1</v>
          </cell>
          <cell r="AA635" t="str">
            <v>1</v>
          </cell>
          <cell r="AB635" t="str">
            <v>Yes</v>
          </cell>
          <cell r="AC635" t="str">
            <v>-</v>
          </cell>
          <cell r="AE635" t="str">
            <v>-</v>
          </cell>
          <cell r="AF635" t="str">
            <v>-</v>
          </cell>
          <cell r="AG635" t="str">
            <v>-</v>
          </cell>
          <cell r="AH635" t="str">
            <v>-</v>
          </cell>
          <cell r="AI635" t="str">
            <v>-</v>
          </cell>
          <cell r="AJ635" t="str">
            <v>-</v>
          </cell>
          <cell r="AK635" t="str">
            <v>-</v>
          </cell>
          <cell r="AL635">
            <v>0</v>
          </cell>
          <cell r="AM635" t="str">
            <v>SUB</v>
          </cell>
          <cell r="AN635" t="str">
            <v>-</v>
          </cell>
          <cell r="AO635" t="str">
            <v>-</v>
          </cell>
          <cell r="AP635" t="str">
            <v>-</v>
          </cell>
          <cell r="AQ635" t="str">
            <v>Yes</v>
          </cell>
          <cell r="AR635" t="str">
            <v>Yes</v>
          </cell>
          <cell r="AS635" t="str">
            <v>Yes</v>
          </cell>
          <cell r="AT635" t="str">
            <v>Yes</v>
          </cell>
          <cell r="AU635" t="str">
            <v>-</v>
          </cell>
          <cell r="AV635" t="str">
            <v>Yes</v>
          </cell>
          <cell r="AW635" t="str">
            <v>-</v>
          </cell>
          <cell r="AX635" t="str">
            <v>-</v>
          </cell>
          <cell r="AY635" t="str">
            <v>Yes</v>
          </cell>
          <cell r="AZ635" t="str">
            <v>Yes</v>
          </cell>
          <cell r="BA635" t="str">
            <v>-</v>
          </cell>
          <cell r="BB635" t="str">
            <v>-</v>
          </cell>
          <cell r="BC635" t="str">
            <v>-</v>
          </cell>
          <cell r="BD635" t="str">
            <v>270</v>
          </cell>
          <cell r="BE635" t="str">
            <v>4</v>
          </cell>
          <cell r="BF635">
            <v>7.9649999999999999</v>
          </cell>
          <cell r="BG635" t="str">
            <v>Bulk</v>
          </cell>
          <cell r="BH635" t="str">
            <v>-</v>
          </cell>
          <cell r="BI635" t="str">
            <v>-</v>
          </cell>
          <cell r="BJ635" t="str">
            <v>-</v>
          </cell>
          <cell r="BK635" t="str">
            <v>-</v>
          </cell>
          <cell r="BL635" t="str">
            <v>-</v>
          </cell>
          <cell r="BM635" t="str">
            <v>-</v>
          </cell>
          <cell r="BN635" t="str">
            <v>-</v>
          </cell>
          <cell r="BO635" t="str">
            <v>-</v>
          </cell>
          <cell r="BP635" t="str">
            <v>ACT</v>
          </cell>
        </row>
        <row r="636">
          <cell r="B636">
            <v>10000060079</v>
          </cell>
          <cell r="C636" t="str">
            <v>Tyson®</v>
          </cell>
          <cell r="D636" t="str">
            <v>ProPortion®</v>
          </cell>
          <cell r="E636">
            <v>130</v>
          </cell>
          <cell r="F636" t="str">
            <v>Tyson® Fully Cooked Assorted Glazed Proportion® Bone-In Chicken</v>
          </cell>
          <cell r="G636" t="str">
            <v>Glazed ProPortion® Bone-In Chicken</v>
          </cell>
          <cell r="I636" t="str">
            <v>W/D</v>
          </cell>
          <cell r="J636" t="str">
            <v>100103 W/D</v>
          </cell>
          <cell r="K636">
            <v>23.08</v>
          </cell>
          <cell r="L636" t="str">
            <v>57-100, avg 85</v>
          </cell>
          <cell r="M636" t="str">
            <v>1 piece</v>
          </cell>
          <cell r="N636" t="str">
            <v>Varies</v>
          </cell>
          <cell r="O636" t="str">
            <v>-</v>
          </cell>
          <cell r="P636" t="str">
            <v>-</v>
          </cell>
          <cell r="Q636">
            <v>180</v>
          </cell>
          <cell r="R636">
            <v>13</v>
          </cell>
          <cell r="S636">
            <v>3.5</v>
          </cell>
          <cell r="T636">
            <v>290</v>
          </cell>
          <cell r="U636">
            <v>2</v>
          </cell>
          <cell r="V636">
            <v>14</v>
          </cell>
          <cell r="W636">
            <v>0</v>
          </cell>
          <cell r="X636">
            <v>0</v>
          </cell>
          <cell r="Y636">
            <v>60</v>
          </cell>
          <cell r="Z636">
            <v>0</v>
          </cell>
          <cell r="AA636">
            <v>1</v>
          </cell>
          <cell r="AJ636" t="str">
            <v>-</v>
          </cell>
          <cell r="AK636" t="str">
            <v>-</v>
          </cell>
          <cell r="AL636" t="str">
            <v>-</v>
          </cell>
          <cell r="AM636" t="str">
            <v>SUB</v>
          </cell>
          <cell r="AN636">
            <v>10218790928</v>
          </cell>
          <cell r="AQ636" t="str">
            <v>Yes</v>
          </cell>
          <cell r="AR636" t="str">
            <v>Yes</v>
          </cell>
          <cell r="AS636" t="str">
            <v>Yes</v>
          </cell>
          <cell r="AT636" t="str">
            <v>Yes</v>
          </cell>
          <cell r="AV636" t="str">
            <v>-</v>
          </cell>
          <cell r="AW636" t="str">
            <v>-</v>
          </cell>
          <cell r="AX636" t="str">
            <v>-</v>
          </cell>
          <cell r="AY636" t="str">
            <v>-</v>
          </cell>
          <cell r="AZ636" t="str">
            <v>-</v>
          </cell>
          <cell r="BA636" t="str">
            <v>Yes</v>
          </cell>
          <cell r="BB636" t="str">
            <v>-</v>
          </cell>
          <cell r="BC636" t="str">
            <v>-</v>
          </cell>
          <cell r="BD636">
            <v>365</v>
          </cell>
          <cell r="BE636">
            <v>4</v>
          </cell>
          <cell r="BF636">
            <v>5.77</v>
          </cell>
          <cell r="BG636" t="str">
            <v>Bulk</v>
          </cell>
          <cell r="BH636" t="str">
            <v>-</v>
          </cell>
          <cell r="BI636" t="str">
            <v>-</v>
          </cell>
          <cell r="BJ636" t="str">
            <v>-</v>
          </cell>
          <cell r="BK636" t="str">
            <v>-</v>
          </cell>
          <cell r="BL636" t="str">
            <v>-</v>
          </cell>
          <cell r="BM636" t="str">
            <v>-</v>
          </cell>
          <cell r="BN636" t="str">
            <v>Yes</v>
          </cell>
          <cell r="BO636" t="str">
            <v>-</v>
          </cell>
          <cell r="BP636" t="str">
            <v>Deleted Fall 23</v>
          </cell>
        </row>
        <row r="637">
          <cell r="B637">
            <v>10214220928</v>
          </cell>
          <cell r="C637" t="str">
            <v>Tyson®</v>
          </cell>
          <cell r="D637" t="str">
            <v>-</v>
          </cell>
          <cell r="E637">
            <v>130</v>
          </cell>
          <cell r="F637" t="str">
            <v>Tyson® Fully Cooked, Whole Grain Breaded MWWM Homestyle Boneless Chicken Wings, 0.85 oz.</v>
          </cell>
          <cell r="G637" t="str">
            <v>Whole Grain Breaded MWWM Homestyle Boneless Chicken Wings, 0.85 oz.</v>
          </cell>
          <cell r="H637" t="str">
            <v>WG</v>
          </cell>
          <cell r="I637" t="str">
            <v>White</v>
          </cell>
          <cell r="J637" t="str">
            <v>100103W</v>
          </cell>
          <cell r="K637">
            <v>10</v>
          </cell>
          <cell r="L637">
            <v>31</v>
          </cell>
          <cell r="M637" t="str">
            <v>6 pieces</v>
          </cell>
          <cell r="N637">
            <v>2</v>
          </cell>
          <cell r="O637">
            <v>1.5</v>
          </cell>
          <cell r="P637" t="str">
            <v>-</v>
          </cell>
          <cell r="Q637" t="str">
            <v>350</v>
          </cell>
          <cell r="R637" t="str">
            <v>19</v>
          </cell>
          <cell r="S637" t="str">
            <v>3</v>
          </cell>
          <cell r="T637" t="str">
            <v>810</v>
          </cell>
          <cell r="U637" t="str">
            <v>20</v>
          </cell>
          <cell r="V637" t="str">
            <v>27</v>
          </cell>
          <cell r="W637" t="str">
            <v>0</v>
          </cell>
          <cell r="X637" t="str">
            <v>0</v>
          </cell>
          <cell r="Y637" t="str">
            <v>3</v>
          </cell>
          <cell r="Z637" t="str">
            <v>0</v>
          </cell>
          <cell r="AA637" t="str">
            <v/>
          </cell>
          <cell r="AB637" t="str">
            <v>Yes</v>
          </cell>
          <cell r="AC637" t="str">
            <v>-</v>
          </cell>
          <cell r="AE637" t="str">
            <v>-</v>
          </cell>
          <cell r="AF637" t="str">
            <v>-</v>
          </cell>
          <cell r="AG637" t="str">
            <v>-</v>
          </cell>
          <cell r="AH637" t="str">
            <v>-</v>
          </cell>
          <cell r="AI637" t="str">
            <v>-</v>
          </cell>
          <cell r="AJ637" t="str">
            <v>-</v>
          </cell>
          <cell r="AK637" t="str">
            <v>-</v>
          </cell>
          <cell r="AL637">
            <v>0</v>
          </cell>
          <cell r="AM637" t="str">
            <v>SUB</v>
          </cell>
          <cell r="AN637" t="str">
            <v>-</v>
          </cell>
          <cell r="AO637" t="str">
            <v>-</v>
          </cell>
          <cell r="AP637" t="str">
            <v>-</v>
          </cell>
          <cell r="AQ637" t="str">
            <v>Yes</v>
          </cell>
          <cell r="AR637" t="str">
            <v>Yes</v>
          </cell>
          <cell r="AS637" t="str">
            <v>Yes</v>
          </cell>
          <cell r="AT637" t="str">
            <v>Yes</v>
          </cell>
          <cell r="AU637" t="str">
            <v>-</v>
          </cell>
          <cell r="AV637" t="str">
            <v>-</v>
          </cell>
          <cell r="AW637" t="str">
            <v>-</v>
          </cell>
          <cell r="AX637" t="str">
            <v>-</v>
          </cell>
          <cell r="AY637" t="str">
            <v>Yes</v>
          </cell>
          <cell r="AZ637" t="str">
            <v>Yes</v>
          </cell>
          <cell r="BA637" t="str">
            <v>-</v>
          </cell>
          <cell r="BB637" t="str">
            <v>-</v>
          </cell>
          <cell r="BC637" t="str">
            <v>-</v>
          </cell>
          <cell r="BD637" t="str">
            <v>365</v>
          </cell>
          <cell r="BE637" t="str">
            <v>2</v>
          </cell>
          <cell r="BF637">
            <v>5</v>
          </cell>
          <cell r="BG637" t="str">
            <v>Bulk</v>
          </cell>
          <cell r="BH637" t="str">
            <v>-</v>
          </cell>
          <cell r="BI637" t="str">
            <v>-</v>
          </cell>
          <cell r="BJ637" t="str">
            <v>-</v>
          </cell>
          <cell r="BK637" t="str">
            <v>-</v>
          </cell>
          <cell r="BL637" t="str">
            <v>-</v>
          </cell>
          <cell r="BM637" t="str">
            <v>-</v>
          </cell>
          <cell r="BN637" t="str">
            <v>-</v>
          </cell>
          <cell r="BO637" t="str">
            <v>-</v>
          </cell>
          <cell r="BP637" t="str">
            <v>ACT</v>
          </cell>
        </row>
        <row r="638">
          <cell r="B638">
            <v>10000015329</v>
          </cell>
          <cell r="C638" t="str">
            <v>AdvancePierre™</v>
          </cell>
          <cell r="D638" t="str">
            <v>The Pub Steak Brgr Original</v>
          </cell>
          <cell r="E638">
            <v>130</v>
          </cell>
          <cell r="F638" t="str">
            <v>AdvancePierre™ The Pub Steak Burger® Fully Cooked Flame Grilled Beef Steak Burger 2.00 oz</v>
          </cell>
          <cell r="G638" t="str">
            <v>Flame Grilled Beef Burger, 2.01 oz.</v>
          </cell>
          <cell r="H638" t="str">
            <v>-</v>
          </cell>
          <cell r="I638" t="str">
            <v>-</v>
          </cell>
          <cell r="J638" t="str">
            <v/>
          </cell>
          <cell r="K638">
            <v>14.32</v>
          </cell>
          <cell r="L638">
            <v>114</v>
          </cell>
          <cell r="M638" t="str">
            <v>1 piece</v>
          </cell>
          <cell r="N638">
            <v>2</v>
          </cell>
          <cell r="O638" t="str">
            <v>-</v>
          </cell>
          <cell r="P638" t="str">
            <v>-</v>
          </cell>
          <cell r="Q638" t="str">
            <v>170</v>
          </cell>
          <cell r="R638" t="str">
            <v>14</v>
          </cell>
          <cell r="S638" t="str">
            <v>6</v>
          </cell>
          <cell r="T638" t="str">
            <v>85</v>
          </cell>
          <cell r="U638" t="str">
            <v>0</v>
          </cell>
          <cell r="V638" t="str">
            <v>10</v>
          </cell>
          <cell r="W638" t="str">
            <v>120</v>
          </cell>
          <cell r="X638" t="str">
            <v>0</v>
          </cell>
          <cell r="Y638" t="str">
            <v>40</v>
          </cell>
          <cell r="Z638" t="str">
            <v>0</v>
          </cell>
          <cell r="AA638" t="str">
            <v>0</v>
          </cell>
          <cell r="AB638" t="str">
            <v>Yes</v>
          </cell>
          <cell r="AC638" t="str">
            <v>-</v>
          </cell>
          <cell r="AE638" t="str">
            <v>-</v>
          </cell>
          <cell r="AF638" t="str">
            <v>-</v>
          </cell>
          <cell r="AG638" t="str">
            <v>-</v>
          </cell>
          <cell r="AH638" t="str">
            <v>-</v>
          </cell>
          <cell r="AI638" t="str">
            <v>-</v>
          </cell>
          <cell r="AJ638" t="str">
            <v>-</v>
          </cell>
          <cell r="AK638" t="str">
            <v>-</v>
          </cell>
          <cell r="AL638">
            <v>0</v>
          </cell>
          <cell r="AM638" t="str">
            <v>CL</v>
          </cell>
          <cell r="AN638">
            <v>10000015320</v>
          </cell>
          <cell r="AO638" t="str">
            <v>-</v>
          </cell>
          <cell r="AP638" t="str">
            <v>-</v>
          </cell>
          <cell r="AQ638" t="str">
            <v>-</v>
          </cell>
          <cell r="AR638" t="str">
            <v>Yes</v>
          </cell>
          <cell r="AS638" t="str">
            <v>Yes</v>
          </cell>
          <cell r="AT638" t="str">
            <v>Pending</v>
          </cell>
          <cell r="AU638" t="str">
            <v>-</v>
          </cell>
          <cell r="AV638" t="str">
            <v>-</v>
          </cell>
          <cell r="AW638" t="str">
            <v>-</v>
          </cell>
          <cell r="AX638" t="str">
            <v>-</v>
          </cell>
          <cell r="AY638" t="str">
            <v>-</v>
          </cell>
          <cell r="AZ638" t="str">
            <v>-</v>
          </cell>
          <cell r="BA638" t="str">
            <v>-</v>
          </cell>
          <cell r="BB638" t="str">
            <v>-</v>
          </cell>
          <cell r="BC638" t="str">
            <v>-</v>
          </cell>
          <cell r="BD638" t="str">
            <v>455</v>
          </cell>
          <cell r="BE638" t="str">
            <v>2</v>
          </cell>
          <cell r="BF638">
            <v>7.16</v>
          </cell>
          <cell r="BG638" t="str">
            <v>2 clear pillow bags</v>
          </cell>
          <cell r="BH638" t="str">
            <v>-</v>
          </cell>
          <cell r="BI638" t="str">
            <v>-</v>
          </cell>
          <cell r="BJ638" t="str">
            <v>-</v>
          </cell>
          <cell r="BK638" t="str">
            <v>-</v>
          </cell>
          <cell r="BL638" t="str">
            <v>-</v>
          </cell>
          <cell r="BM638" t="str">
            <v>-</v>
          </cell>
          <cell r="BN638" t="str">
            <v>-</v>
          </cell>
          <cell r="BO638" t="str">
            <v>Yes</v>
          </cell>
          <cell r="BP638" t="str">
            <v>ACT</v>
          </cell>
        </row>
        <row r="639">
          <cell r="B639">
            <v>10000015320</v>
          </cell>
          <cell r="C639" t="str">
            <v>AdvancePierre™</v>
          </cell>
          <cell r="D639" t="str">
            <v>-</v>
          </cell>
          <cell r="E639">
            <v>130</v>
          </cell>
          <cell r="F639" t="str">
            <v>AdvancePierre™ Flame Grilled Beef Steak Burger, 2.01 oz.</v>
          </cell>
          <cell r="G639" t="str">
            <v>Flame Grilled Beef Burger, 2.01 oz.</v>
          </cell>
          <cell r="H639" t="str">
            <v>-</v>
          </cell>
          <cell r="I639" t="str">
            <v>-</v>
          </cell>
          <cell r="J639" t="str">
            <v>100154 / 100155</v>
          </cell>
          <cell r="K639">
            <v>31.41</v>
          </cell>
          <cell r="L639">
            <v>250</v>
          </cell>
          <cell r="M639" t="str">
            <v>1 piece</v>
          </cell>
          <cell r="N639">
            <v>2</v>
          </cell>
          <cell r="O639" t="str">
            <v>-</v>
          </cell>
          <cell r="P639" t="str">
            <v>-</v>
          </cell>
          <cell r="Q639" t="str">
            <v>170</v>
          </cell>
          <cell r="R639" t="str">
            <v>14</v>
          </cell>
          <cell r="S639" t="str">
            <v>6</v>
          </cell>
          <cell r="T639" t="str">
            <v>85</v>
          </cell>
          <cell r="U639" t="str">
            <v>0</v>
          </cell>
          <cell r="V639" t="str">
            <v>10</v>
          </cell>
          <cell r="W639" t="str">
            <v>120</v>
          </cell>
          <cell r="X639" t="str">
            <v>0</v>
          </cell>
          <cell r="Y639" t="str">
            <v>40</v>
          </cell>
          <cell r="Z639" t="str">
            <v>0</v>
          </cell>
          <cell r="AA639" t="str">
            <v>0</v>
          </cell>
          <cell r="AB639" t="str">
            <v>Yes</v>
          </cell>
          <cell r="AC639" t="str">
            <v>-</v>
          </cell>
          <cell r="AE639" t="str">
            <v>-</v>
          </cell>
          <cell r="AF639" t="str">
            <v>-</v>
          </cell>
          <cell r="AG639" t="str">
            <v>-</v>
          </cell>
          <cell r="AH639" t="str">
            <v>-</v>
          </cell>
          <cell r="AI639" t="str">
            <v>CSC</v>
          </cell>
          <cell r="AJ639" t="str">
            <v>CSC</v>
          </cell>
          <cell r="AK639">
            <v>30</v>
          </cell>
          <cell r="AL639">
            <v>30</v>
          </cell>
          <cell r="AM639" t="str">
            <v>CY</v>
          </cell>
          <cell r="AN639">
            <v>10000015329</v>
          </cell>
          <cell r="AO639" t="str">
            <v>-</v>
          </cell>
          <cell r="AP639" t="str">
            <v>-</v>
          </cell>
          <cell r="AQ639" t="str">
            <v>-</v>
          </cell>
          <cell r="AR639" t="str">
            <v>Yes</v>
          </cell>
          <cell r="AS639" t="str">
            <v>Yes</v>
          </cell>
          <cell r="AT639" t="str">
            <v>Yes</v>
          </cell>
          <cell r="AU639" t="str">
            <v>-</v>
          </cell>
          <cell r="AV639" t="str">
            <v>-</v>
          </cell>
          <cell r="AW639" t="str">
            <v>-</v>
          </cell>
          <cell r="AX639" t="str">
            <v>-</v>
          </cell>
          <cell r="AY639" t="str">
            <v>-</v>
          </cell>
          <cell r="AZ639" t="str">
            <v>-</v>
          </cell>
          <cell r="BA639" t="str">
            <v>-</v>
          </cell>
          <cell r="BB639" t="str">
            <v>-</v>
          </cell>
          <cell r="BC639" t="str">
            <v>-</v>
          </cell>
          <cell r="BD639" t="str">
            <v>455</v>
          </cell>
          <cell r="BE639" t="str">
            <v>4</v>
          </cell>
          <cell r="BF639">
            <v>7.8525</v>
          </cell>
          <cell r="BG639" t="str">
            <v>4 clear pillow bags</v>
          </cell>
          <cell r="BH639" t="str">
            <v>-</v>
          </cell>
          <cell r="BI639" t="str">
            <v>-</v>
          </cell>
          <cell r="BJ639" t="str">
            <v>Yes</v>
          </cell>
          <cell r="BK639" t="str">
            <v>Yes</v>
          </cell>
          <cell r="BL639" t="str">
            <v>Yes</v>
          </cell>
          <cell r="BM639" t="str">
            <v>Yes</v>
          </cell>
          <cell r="BN639" t="str">
            <v>Yes</v>
          </cell>
          <cell r="BO639" t="str">
            <v>Yes</v>
          </cell>
          <cell r="BP639" t="str">
            <v>ACT</v>
          </cell>
        </row>
        <row r="640">
          <cell r="B640">
            <v>10000042233</v>
          </cell>
          <cell r="C640" t="str">
            <v>Tyson®</v>
          </cell>
          <cell r="D640" t="str">
            <v>-</v>
          </cell>
          <cell r="E640" t="str">
            <v>-</v>
          </cell>
          <cell r="G640" t="str">
            <v>Whole Grain Breaded Chicken Patties (Used in 10336070928)</v>
          </cell>
          <cell r="J640" t="str">
            <v>100103 W/D</v>
          </cell>
          <cell r="W640" t="str">
            <v>-</v>
          </cell>
          <cell r="X640" t="str">
            <v>-</v>
          </cell>
          <cell r="Y640" t="str">
            <v>-</v>
          </cell>
          <cell r="Z640" t="str">
            <v>-</v>
          </cell>
          <cell r="AA640" t="str">
            <v>-</v>
          </cell>
          <cell r="AK640" t="str">
            <v>-</v>
          </cell>
          <cell r="AL640" t="str">
            <v>-</v>
          </cell>
          <cell r="AT640" t="str">
            <v>Yes</v>
          </cell>
          <cell r="BD640" t="str">
            <v>-</v>
          </cell>
          <cell r="BE640" t="str">
            <v>-</v>
          </cell>
          <cell r="BF640" t="str">
            <v/>
          </cell>
          <cell r="BN640" t="str">
            <v>-</v>
          </cell>
          <cell r="BO640" t="str">
            <v>-</v>
          </cell>
          <cell r="BP640" t="str">
            <v>WIP</v>
          </cell>
        </row>
        <row r="641">
          <cell r="B641">
            <v>10000013842</v>
          </cell>
          <cell r="C641" t="str">
            <v>AdvancePierre™</v>
          </cell>
          <cell r="D641" t="str">
            <v>Smart Picks™</v>
          </cell>
          <cell r="E641">
            <v>130</v>
          </cell>
          <cell r="F641" t="str">
            <v>AdvancePierre™ Low Sodium Flame Grilled Beef Patties, 2.25 oz.</v>
          </cell>
          <cell r="G641" t="str">
            <v>Flame Grilled Beef Patties, 2.25 oz.</v>
          </cell>
          <cell r="H641" t="str">
            <v>-</v>
          </cell>
          <cell r="I641" t="str">
            <v>-</v>
          </cell>
          <cell r="J641" t="str">
            <v/>
          </cell>
          <cell r="K641">
            <v>20.25</v>
          </cell>
          <cell r="L641">
            <v>144</v>
          </cell>
          <cell r="M641" t="str">
            <v>1 piece</v>
          </cell>
          <cell r="N641">
            <v>2</v>
          </cell>
          <cell r="O641" t="str">
            <v>-</v>
          </cell>
          <cell r="P641" t="str">
            <v>-</v>
          </cell>
          <cell r="Q641" t="str">
            <v>130</v>
          </cell>
          <cell r="R641" t="str">
            <v>9</v>
          </cell>
          <cell r="S641" t="str">
            <v>4</v>
          </cell>
          <cell r="T641" t="str">
            <v>95</v>
          </cell>
          <cell r="U641" t="str">
            <v>1</v>
          </cell>
          <cell r="V641" t="str">
            <v>11</v>
          </cell>
          <cell r="W641" t="str">
            <v>80</v>
          </cell>
          <cell r="X641" t="str">
            <v>0.5</v>
          </cell>
          <cell r="Y641" t="str">
            <v>35</v>
          </cell>
          <cell r="Z641" t="str">
            <v>0</v>
          </cell>
          <cell r="AA641" t="str">
            <v>0</v>
          </cell>
          <cell r="AB641" t="str">
            <v>Yes</v>
          </cell>
          <cell r="AC641" t="str">
            <v>-</v>
          </cell>
          <cell r="AE641" t="str">
            <v>CSC</v>
          </cell>
          <cell r="AF641" t="str">
            <v>CSC</v>
          </cell>
          <cell r="AG641" t="str">
            <v>CSC</v>
          </cell>
          <cell r="AH641" t="str">
            <v>CSC</v>
          </cell>
          <cell r="AI641" t="str">
            <v>-</v>
          </cell>
          <cell r="AJ641" t="str">
            <v>-</v>
          </cell>
          <cell r="AK641" t="str">
            <v>-</v>
          </cell>
          <cell r="AL641">
            <v>0</v>
          </cell>
          <cell r="AM641" t="str">
            <v>CL</v>
          </cell>
          <cell r="AN641">
            <v>10000069097</v>
          </cell>
          <cell r="AO641" t="str">
            <v>-</v>
          </cell>
          <cell r="AP641" t="str">
            <v>-</v>
          </cell>
          <cell r="AQ641" t="str">
            <v>-</v>
          </cell>
          <cell r="AR641" t="str">
            <v>Yes</v>
          </cell>
          <cell r="AS641" t="str">
            <v>Yes</v>
          </cell>
          <cell r="AT641" t="str">
            <v>Pending</v>
          </cell>
          <cell r="AU641" t="str">
            <v>-</v>
          </cell>
          <cell r="AV641" t="str">
            <v>Yes</v>
          </cell>
          <cell r="AW641" t="str">
            <v>-</v>
          </cell>
          <cell r="AX641" t="str">
            <v>-</v>
          </cell>
          <cell r="AY641" t="str">
            <v>-</v>
          </cell>
          <cell r="AZ641" t="str">
            <v>-</v>
          </cell>
          <cell r="BA641" t="str">
            <v>-</v>
          </cell>
          <cell r="BB641" t="str">
            <v>-</v>
          </cell>
          <cell r="BC641" t="str">
            <v>-</v>
          </cell>
          <cell r="BD641" t="str">
            <v>455</v>
          </cell>
          <cell r="BE641" t="str">
            <v>1</v>
          </cell>
          <cell r="BF641">
            <v>20.25</v>
          </cell>
          <cell r="BG641" t="str">
            <v>Bulk</v>
          </cell>
          <cell r="BH641" t="str">
            <v>Yes</v>
          </cell>
          <cell r="BI641" t="str">
            <v>Yes</v>
          </cell>
          <cell r="BJ641" t="str">
            <v>Yes</v>
          </cell>
          <cell r="BK641" t="str">
            <v>Yes</v>
          </cell>
          <cell r="BL641" t="str">
            <v>-</v>
          </cell>
          <cell r="BM641" t="str">
            <v>-</v>
          </cell>
          <cell r="BN641" t="str">
            <v>-</v>
          </cell>
          <cell r="BO641" t="str">
            <v>-</v>
          </cell>
          <cell r="BP641" t="str">
            <v>ACT</v>
          </cell>
        </row>
        <row r="642">
          <cell r="B642">
            <v>10000064752</v>
          </cell>
          <cell r="C642" t="str">
            <v>Tyson®</v>
          </cell>
          <cell r="D642" t="str">
            <v>Mega Minis®</v>
          </cell>
          <cell r="E642">
            <v>130</v>
          </cell>
          <cell r="G642" t="str">
            <v>Mega Minis® Whole Grain Breaded Waffle Flavored Chicken Chunks, 0.54 oz.</v>
          </cell>
          <cell r="H642" t="str">
            <v>WG</v>
          </cell>
          <cell r="I642" t="str">
            <v>White</v>
          </cell>
          <cell r="J642" t="str">
            <v>100103W</v>
          </cell>
          <cell r="K642">
            <v>30.26</v>
          </cell>
          <cell r="L642">
            <v>149</v>
          </cell>
          <cell r="M642" t="str">
            <v>6 pieces</v>
          </cell>
          <cell r="N642">
            <v>1</v>
          </cell>
          <cell r="O642">
            <v>1</v>
          </cell>
          <cell r="Q642">
            <v>230</v>
          </cell>
          <cell r="R642">
            <v>14</v>
          </cell>
          <cell r="S642">
            <v>3</v>
          </cell>
          <cell r="T642">
            <v>290</v>
          </cell>
          <cell r="U642">
            <v>13</v>
          </cell>
          <cell r="V642">
            <v>12</v>
          </cell>
          <cell r="W642">
            <v>126</v>
          </cell>
          <cell r="X642" t="str">
            <v>-</v>
          </cell>
          <cell r="Y642">
            <v>35</v>
          </cell>
          <cell r="Z642">
            <v>2</v>
          </cell>
          <cell r="AA642">
            <v>2</v>
          </cell>
          <cell r="AB642" t="str">
            <v>Yes</v>
          </cell>
          <cell r="AC642" t="str">
            <v>-</v>
          </cell>
          <cell r="AD642" t="str">
            <v>-</v>
          </cell>
          <cell r="AE642" t="str">
            <v>-</v>
          </cell>
          <cell r="AF642" t="str">
            <v>-</v>
          </cell>
          <cell r="AG642" t="str">
            <v>-</v>
          </cell>
          <cell r="AH642" t="str">
            <v>-</v>
          </cell>
          <cell r="AI642" t="str">
            <v>-</v>
          </cell>
          <cell r="AJ642" t="str">
            <v>-</v>
          </cell>
          <cell r="AK642" t="str">
            <v>-</v>
          </cell>
          <cell r="AL642">
            <v>0</v>
          </cell>
          <cell r="AM642" t="str">
            <v>SUB</v>
          </cell>
          <cell r="AN642" t="str">
            <v>-</v>
          </cell>
          <cell r="AO642" t="str">
            <v>-</v>
          </cell>
          <cell r="AP642" t="str">
            <v>-</v>
          </cell>
          <cell r="AQ642" t="str">
            <v>Yes</v>
          </cell>
          <cell r="AR642" t="str">
            <v>Yes</v>
          </cell>
          <cell r="AS642" t="str">
            <v>Yes</v>
          </cell>
          <cell r="AT642" t="str">
            <v>Yes</v>
          </cell>
          <cell r="AU642" t="str">
            <v>-</v>
          </cell>
          <cell r="AV642" t="str">
            <v>-</v>
          </cell>
          <cell r="AW642" t="str">
            <v>-</v>
          </cell>
          <cell r="AX642" t="str">
            <v>-</v>
          </cell>
          <cell r="AY642" t="str">
            <v>Yes</v>
          </cell>
          <cell r="AZ642" t="str">
            <v>Yes</v>
          </cell>
          <cell r="BA642" t="str">
            <v>-</v>
          </cell>
          <cell r="BB642" t="str">
            <v>-</v>
          </cell>
          <cell r="BC642" t="str">
            <v>-</v>
          </cell>
          <cell r="BD642">
            <v>365</v>
          </cell>
          <cell r="BE642">
            <v>6</v>
          </cell>
          <cell r="BF642">
            <v>5.0433333333333339</v>
          </cell>
          <cell r="BG642" t="str">
            <v>Bulk</v>
          </cell>
          <cell r="BH642" t="str">
            <v>-</v>
          </cell>
          <cell r="BI642" t="str">
            <v>-</v>
          </cell>
          <cell r="BJ642" t="str">
            <v>-</v>
          </cell>
          <cell r="BK642" t="str">
            <v>-</v>
          </cell>
          <cell r="BL642" t="str">
            <v>-</v>
          </cell>
          <cell r="BM642" t="str">
            <v>-</v>
          </cell>
          <cell r="BN642" t="str">
            <v>-</v>
          </cell>
          <cell r="BO642" t="str">
            <v>Yes</v>
          </cell>
          <cell r="BP642" t="str">
            <v>ACT</v>
          </cell>
        </row>
        <row r="643">
          <cell r="B643">
            <v>10000068180</v>
          </cell>
          <cell r="C643" t="str">
            <v>AdvancePierre™</v>
          </cell>
          <cell r="D643" t="str">
            <v>-</v>
          </cell>
          <cell r="E643">
            <v>130</v>
          </cell>
          <cell r="F643" t="str">
            <v>AdvancePierre™ Fully Cooked Flamebroiled Halal Certified Beef Steak Burger, 2.00 oz</v>
          </cell>
          <cell r="G643" t="str">
            <v>Beef Burger with Halal Certification, 2 oz.</v>
          </cell>
          <cell r="H643" t="str">
            <v>-</v>
          </cell>
          <cell r="I643" t="str">
            <v>-</v>
          </cell>
          <cell r="J643" t="str">
            <v/>
          </cell>
          <cell r="K643">
            <v>21.25</v>
          </cell>
          <cell r="L643">
            <v>170</v>
          </cell>
          <cell r="M643" t="str">
            <v>1 piece</v>
          </cell>
          <cell r="N643">
            <v>2</v>
          </cell>
          <cell r="O643" t="str">
            <v>-</v>
          </cell>
          <cell r="P643" t="str">
            <v>-</v>
          </cell>
          <cell r="Q643" t="str">
            <v>160</v>
          </cell>
          <cell r="R643" t="str">
            <v>13</v>
          </cell>
          <cell r="S643" t="str">
            <v>6</v>
          </cell>
          <cell r="T643" t="str">
            <v>95</v>
          </cell>
          <cell r="U643">
            <v>0</v>
          </cell>
          <cell r="V643" t="str">
            <v>10</v>
          </cell>
          <cell r="W643" t="str">
            <v>120</v>
          </cell>
          <cell r="X643" t="str">
            <v>0</v>
          </cell>
          <cell r="Y643" t="str">
            <v>40</v>
          </cell>
          <cell r="Z643" t="str">
            <v>0</v>
          </cell>
          <cell r="AA643" t="str">
            <v>0</v>
          </cell>
          <cell r="AB643" t="str">
            <v>Yes</v>
          </cell>
          <cell r="AC643" t="str">
            <v>-</v>
          </cell>
          <cell r="AE643" t="str">
            <v>-</v>
          </cell>
          <cell r="AF643" t="str">
            <v>-</v>
          </cell>
          <cell r="AG643" t="str">
            <v>-</v>
          </cell>
          <cell r="AH643" t="str">
            <v>-</v>
          </cell>
          <cell r="AI643" t="str">
            <v>-</v>
          </cell>
          <cell r="AJ643" t="str">
            <v>-</v>
          </cell>
          <cell r="AK643" t="str">
            <v>-</v>
          </cell>
          <cell r="AL643">
            <v>0</v>
          </cell>
          <cell r="AM643" t="str">
            <v>CL</v>
          </cell>
          <cell r="AN643" t="str">
            <v>-</v>
          </cell>
          <cell r="AO643" t="str">
            <v>-</v>
          </cell>
          <cell r="AP643" t="str">
            <v>-</v>
          </cell>
          <cell r="AQ643" t="str">
            <v>Yes</v>
          </cell>
          <cell r="AR643" t="str">
            <v>Yes</v>
          </cell>
          <cell r="AS643" t="str">
            <v>Yes</v>
          </cell>
          <cell r="AT643" t="str">
            <v>Pending</v>
          </cell>
          <cell r="AU643" t="str">
            <v>-</v>
          </cell>
          <cell r="AV643" t="str">
            <v>-</v>
          </cell>
          <cell r="AW643" t="str">
            <v>-</v>
          </cell>
          <cell r="AX643" t="str">
            <v>-</v>
          </cell>
          <cell r="AY643" t="str">
            <v>-</v>
          </cell>
          <cell r="AZ643" t="str">
            <v>-</v>
          </cell>
          <cell r="BA643" t="str">
            <v>-</v>
          </cell>
          <cell r="BB643" t="str">
            <v>-</v>
          </cell>
          <cell r="BC643" t="str">
            <v>-</v>
          </cell>
          <cell r="BD643" t="str">
            <v>365</v>
          </cell>
          <cell r="BE643" t="str">
            <v>1</v>
          </cell>
          <cell r="BF643">
            <v>21.25</v>
          </cell>
          <cell r="BG643" t="str">
            <v>Bulk</v>
          </cell>
          <cell r="BH643" t="str">
            <v>-</v>
          </cell>
          <cell r="BI643" t="str">
            <v>-</v>
          </cell>
          <cell r="BJ643" t="str">
            <v>-</v>
          </cell>
          <cell r="BK643" t="str">
            <v>-</v>
          </cell>
          <cell r="BL643" t="str">
            <v>-</v>
          </cell>
          <cell r="BM643" t="str">
            <v>Yes</v>
          </cell>
          <cell r="BN643" t="str">
            <v>Yes</v>
          </cell>
          <cell r="BO643" t="str">
            <v>Yes</v>
          </cell>
          <cell r="BP643" t="str">
            <v>ACT</v>
          </cell>
        </row>
        <row r="644">
          <cell r="B644">
            <v>10000059995</v>
          </cell>
          <cell r="C644" t="str">
            <v>AdvancePierre™</v>
          </cell>
          <cell r="D644" t="str">
            <v>-</v>
          </cell>
          <cell r="E644">
            <v>130</v>
          </cell>
          <cell r="F644" t="str">
            <v>AdvancePierre™ Philly Beef Steak, 2.7 oz.</v>
          </cell>
          <cell r="G644" t="str">
            <v>AdvancePierre™ Philly Beef Steak, 2.5 oz.</v>
          </cell>
          <cell r="H644" t="str">
            <v>-</v>
          </cell>
          <cell r="I644" t="str">
            <v>-</v>
          </cell>
          <cell r="K644">
            <v>20</v>
          </cell>
          <cell r="L644">
            <v>128</v>
          </cell>
          <cell r="M644" t="str">
            <v>2.5 oz.</v>
          </cell>
          <cell r="N644">
            <v>2</v>
          </cell>
          <cell r="O644" t="str">
            <v>-</v>
          </cell>
          <cell r="P644" t="str">
            <v>-</v>
          </cell>
          <cell r="Q644">
            <v>150</v>
          </cell>
          <cell r="R644">
            <v>10</v>
          </cell>
          <cell r="S644">
            <v>4</v>
          </cell>
          <cell r="T644">
            <v>230</v>
          </cell>
          <cell r="U644">
            <v>4</v>
          </cell>
          <cell r="V644">
            <v>11</v>
          </cell>
          <cell r="W644">
            <v>90</v>
          </cell>
          <cell r="X644" t="str">
            <v>-</v>
          </cell>
          <cell r="Y644">
            <v>35</v>
          </cell>
          <cell r="Z644">
            <v>0</v>
          </cell>
          <cell r="AA644">
            <v>2</v>
          </cell>
          <cell r="AB644" t="str">
            <v>Yes</v>
          </cell>
          <cell r="AC644" t="str">
            <v>-</v>
          </cell>
          <cell r="AD644" t="str">
            <v>-</v>
          </cell>
          <cell r="AE644" t="str">
            <v>-</v>
          </cell>
          <cell r="AF644" t="str">
            <v>-</v>
          </cell>
          <cell r="AG644" t="str">
            <v>-</v>
          </cell>
          <cell r="AH644" t="str">
            <v>-</v>
          </cell>
          <cell r="AI644" t="str">
            <v>-</v>
          </cell>
          <cell r="AJ644" t="str">
            <v>-</v>
          </cell>
          <cell r="AK644" t="str">
            <v>-</v>
          </cell>
          <cell r="AL644" t="str">
            <v>-</v>
          </cell>
          <cell r="AM644" t="str">
            <v>CL</v>
          </cell>
          <cell r="AN644" t="str">
            <v>-</v>
          </cell>
          <cell r="AO644" t="str">
            <v>-</v>
          </cell>
          <cell r="AP644" t="str">
            <v>-</v>
          </cell>
          <cell r="AQ644" t="str">
            <v>-</v>
          </cell>
          <cell r="AR644" t="str">
            <v>-</v>
          </cell>
          <cell r="AS644" t="str">
            <v>-</v>
          </cell>
          <cell r="AT644" t="str">
            <v>Pending</v>
          </cell>
          <cell r="AU644" t="str">
            <v>-</v>
          </cell>
          <cell r="AV644" t="str">
            <v>-</v>
          </cell>
          <cell r="AW644" t="str">
            <v>-</v>
          </cell>
          <cell r="AX644" t="str">
            <v>-</v>
          </cell>
          <cell r="AY644" t="str">
            <v>-</v>
          </cell>
          <cell r="AZ644" t="str">
            <v>-</v>
          </cell>
          <cell r="BA644" t="str">
            <v>-</v>
          </cell>
          <cell r="BB644" t="str">
            <v>-</v>
          </cell>
          <cell r="BC644" t="str">
            <v>-</v>
          </cell>
          <cell r="BD644">
            <v>365</v>
          </cell>
          <cell r="BE644">
            <v>4</v>
          </cell>
          <cell r="BF644">
            <v>5</v>
          </cell>
          <cell r="BG644" t="str">
            <v>-</v>
          </cell>
          <cell r="BH644" t="str">
            <v>-</v>
          </cell>
          <cell r="BI644" t="str">
            <v>-</v>
          </cell>
          <cell r="BJ644" t="str">
            <v>-</v>
          </cell>
          <cell r="BK644" t="str">
            <v>-</v>
          </cell>
          <cell r="BL644" t="str">
            <v>-</v>
          </cell>
          <cell r="BM644" t="str">
            <v>-</v>
          </cell>
          <cell r="BN644" t="str">
            <v>-</v>
          </cell>
          <cell r="BO644" t="str">
            <v>-</v>
          </cell>
          <cell r="BP644" t="str">
            <v>ACT</v>
          </cell>
        </row>
        <row r="645">
          <cell r="B645">
            <v>10000012895</v>
          </cell>
          <cell r="C645" t="str">
            <v>Jimmy Dean®</v>
          </cell>
          <cell r="D645" t="str">
            <v>-</v>
          </cell>
          <cell r="E645">
            <v>100</v>
          </cell>
          <cell r="G645" t="str">
            <v>Jimmy Dean® All Natural Chicken Sausage Patties, 1.50 oz.</v>
          </cell>
          <cell r="H645" t="str">
            <v>-</v>
          </cell>
          <cell r="I645" t="str">
            <v>-</v>
          </cell>
          <cell r="K645">
            <v>10</v>
          </cell>
          <cell r="L645">
            <v>107</v>
          </cell>
          <cell r="M645" t="str">
            <v>1 piece</v>
          </cell>
          <cell r="N645">
            <v>1</v>
          </cell>
          <cell r="O645" t="str">
            <v>-</v>
          </cell>
          <cell r="P645" t="str">
            <v>-</v>
          </cell>
          <cell r="Q645">
            <v>90</v>
          </cell>
          <cell r="R645">
            <v>5</v>
          </cell>
          <cell r="S645">
            <v>1.5</v>
          </cell>
          <cell r="T645">
            <v>250</v>
          </cell>
          <cell r="U645">
            <v>1</v>
          </cell>
          <cell r="V645">
            <v>9</v>
          </cell>
          <cell r="W645">
            <v>45</v>
          </cell>
          <cell r="X645" t="str">
            <v>-</v>
          </cell>
          <cell r="Y645">
            <v>35</v>
          </cell>
          <cell r="Z645">
            <v>0</v>
          </cell>
          <cell r="AA645">
            <v>0</v>
          </cell>
          <cell r="AL645">
            <v>0</v>
          </cell>
          <cell r="AM645" t="str">
            <v>CL</v>
          </cell>
          <cell r="AP645" t="str">
            <v>Yes</v>
          </cell>
          <cell r="AT645" t="str">
            <v>No</v>
          </cell>
          <cell r="BB645" t="str">
            <v>Yes</v>
          </cell>
          <cell r="BD645">
            <v>180</v>
          </cell>
          <cell r="BE645">
            <v>2</v>
          </cell>
          <cell r="BF645">
            <v>5</v>
          </cell>
          <cell r="BG645" t="str">
            <v>2 clear pillow bags</v>
          </cell>
          <cell r="BO645" t="str">
            <v>-</v>
          </cell>
          <cell r="BP645" t="str">
            <v>ACT</v>
          </cell>
        </row>
        <row r="646">
          <cell r="B646">
            <v>10000064355</v>
          </cell>
          <cell r="C646" t="str">
            <v>Jimmy Dean®</v>
          </cell>
          <cell r="D646" t="str">
            <v>-</v>
          </cell>
          <cell r="E646">
            <v>100</v>
          </cell>
          <cell r="G646" t="str">
            <v>Jimmy Dean® All Natural Chicken Breakfast Sausage Links, 0.80 oz.</v>
          </cell>
          <cell r="H646" t="str">
            <v>-</v>
          </cell>
          <cell r="I646" t="str">
            <v>-</v>
          </cell>
          <cell r="K646">
            <v>10</v>
          </cell>
          <cell r="L646">
            <v>100</v>
          </cell>
          <cell r="M646" t="str">
            <v>2 links</v>
          </cell>
          <cell r="N646">
            <v>1</v>
          </cell>
          <cell r="O646" t="str">
            <v>-</v>
          </cell>
          <cell r="P646" t="str">
            <v>-</v>
          </cell>
          <cell r="Q646">
            <v>90</v>
          </cell>
          <cell r="R646">
            <v>6</v>
          </cell>
          <cell r="S646">
            <v>1.5</v>
          </cell>
          <cell r="T646">
            <v>270</v>
          </cell>
          <cell r="U646">
            <v>1</v>
          </cell>
          <cell r="V646">
            <v>10</v>
          </cell>
          <cell r="W646">
            <v>54</v>
          </cell>
          <cell r="X646" t="str">
            <v>-</v>
          </cell>
          <cell r="Y646">
            <v>35</v>
          </cell>
          <cell r="Z646">
            <v>0</v>
          </cell>
          <cell r="AA646">
            <v>0</v>
          </cell>
          <cell r="AL646">
            <v>0</v>
          </cell>
          <cell r="AM646" t="str">
            <v>CL</v>
          </cell>
          <cell r="AP646" t="str">
            <v>Yes</v>
          </cell>
          <cell r="AT646" t="str">
            <v>No</v>
          </cell>
          <cell r="BB646" t="str">
            <v>Yes</v>
          </cell>
          <cell r="BD646">
            <v>180</v>
          </cell>
          <cell r="BE646">
            <v>2</v>
          </cell>
          <cell r="BF646">
            <v>5</v>
          </cell>
          <cell r="BG646" t="str">
            <v>2 clear pillow bags</v>
          </cell>
          <cell r="BO646" t="str">
            <v>-</v>
          </cell>
          <cell r="BP646" t="str">
            <v>ACT</v>
          </cell>
        </row>
        <row r="647">
          <cell r="B647">
            <v>10000063388</v>
          </cell>
          <cell r="C647" t="str">
            <v>Jimmy Dean®</v>
          </cell>
          <cell r="D647" t="str">
            <v>-</v>
          </cell>
          <cell r="E647">
            <v>100</v>
          </cell>
          <cell r="G647" t="str">
            <v>Jimmy Dean® Low Sodium Chicken Sausage Patties, 1.50 oz.</v>
          </cell>
          <cell r="H647" t="str">
            <v>-</v>
          </cell>
          <cell r="I647" t="str">
            <v>-</v>
          </cell>
          <cell r="K647">
            <v>10</v>
          </cell>
          <cell r="L647">
            <v>107</v>
          </cell>
          <cell r="M647" t="str">
            <v>1 piece</v>
          </cell>
          <cell r="N647">
            <v>1</v>
          </cell>
          <cell r="O647" t="str">
            <v>-</v>
          </cell>
          <cell r="P647" t="str">
            <v>-</v>
          </cell>
          <cell r="Q647">
            <v>90</v>
          </cell>
          <cell r="R647">
            <v>5</v>
          </cell>
          <cell r="S647">
            <v>1.5</v>
          </cell>
          <cell r="T647">
            <v>105</v>
          </cell>
          <cell r="U647">
            <v>1</v>
          </cell>
          <cell r="V647">
            <v>9</v>
          </cell>
          <cell r="W647">
            <v>45</v>
          </cell>
          <cell r="X647" t="str">
            <v>-</v>
          </cell>
          <cell r="Y647">
            <v>35</v>
          </cell>
          <cell r="Z647">
            <v>0</v>
          </cell>
          <cell r="AA647">
            <v>0</v>
          </cell>
          <cell r="AL647">
            <v>0</v>
          </cell>
          <cell r="AM647" t="str">
            <v>CL</v>
          </cell>
          <cell r="AN647" t="str">
            <v>-</v>
          </cell>
          <cell r="AO647" t="str">
            <v>-</v>
          </cell>
          <cell r="AP647" t="str">
            <v>-</v>
          </cell>
          <cell r="AQ647" t="str">
            <v>-</v>
          </cell>
          <cell r="AR647" t="str">
            <v>-</v>
          </cell>
          <cell r="AS647" t="str">
            <v>-</v>
          </cell>
          <cell r="AT647" t="str">
            <v>No</v>
          </cell>
          <cell r="AU647" t="str">
            <v>-</v>
          </cell>
          <cell r="AV647" t="str">
            <v>-</v>
          </cell>
          <cell r="AW647" t="str">
            <v>-</v>
          </cell>
          <cell r="AX647" t="str">
            <v>-</v>
          </cell>
          <cell r="AY647" t="str">
            <v>-</v>
          </cell>
          <cell r="AZ647" t="str">
            <v>-</v>
          </cell>
          <cell r="BA647" t="str">
            <v>-</v>
          </cell>
          <cell r="BB647" t="str">
            <v>Yes</v>
          </cell>
          <cell r="BD647">
            <v>180</v>
          </cell>
          <cell r="BE647">
            <v>2</v>
          </cell>
          <cell r="BF647">
            <v>5</v>
          </cell>
          <cell r="BG647" t="str">
            <v>2 clear pillow bags</v>
          </cell>
          <cell r="BO647" t="str">
            <v>Yes</v>
          </cell>
          <cell r="BP647" t="str">
            <v>ACT</v>
          </cell>
        </row>
        <row r="648">
          <cell r="B648">
            <v>10000063770</v>
          </cell>
          <cell r="C648" t="str">
            <v>Jimmy Dean®</v>
          </cell>
          <cell r="D648" t="str">
            <v>-</v>
          </cell>
          <cell r="E648">
            <v>100</v>
          </cell>
          <cell r="G648" t="str">
            <v>Jimmy Dean® Low Sodium Chicken Breakfast Sausage Links, 0.80 oz.</v>
          </cell>
          <cell r="H648" t="str">
            <v>-</v>
          </cell>
          <cell r="I648" t="str">
            <v>-</v>
          </cell>
          <cell r="K648">
            <v>10</v>
          </cell>
          <cell r="L648">
            <v>100</v>
          </cell>
          <cell r="M648" t="str">
            <v>2 links</v>
          </cell>
          <cell r="N648">
            <v>1</v>
          </cell>
          <cell r="O648" t="str">
            <v>-</v>
          </cell>
          <cell r="P648" t="str">
            <v>-</v>
          </cell>
          <cell r="Q648">
            <v>90</v>
          </cell>
          <cell r="R648">
            <v>6</v>
          </cell>
          <cell r="S648">
            <v>1.5</v>
          </cell>
          <cell r="T648">
            <v>115</v>
          </cell>
          <cell r="U648">
            <v>1</v>
          </cell>
          <cell r="V648">
            <v>10</v>
          </cell>
          <cell r="W648">
            <v>54</v>
          </cell>
          <cell r="X648" t="str">
            <v>-</v>
          </cell>
          <cell r="Y648">
            <v>35</v>
          </cell>
          <cell r="Z648">
            <v>0</v>
          </cell>
          <cell r="AA648">
            <v>0</v>
          </cell>
          <cell r="AC648" t="str">
            <v>-</v>
          </cell>
          <cell r="AD648" t="str">
            <v>-</v>
          </cell>
          <cell r="AE648" t="str">
            <v>-</v>
          </cell>
          <cell r="AF648" t="str">
            <v>-</v>
          </cell>
          <cell r="AG648" t="str">
            <v>-</v>
          </cell>
          <cell r="AH648" t="str">
            <v>-</v>
          </cell>
          <cell r="AI648" t="str">
            <v>-</v>
          </cell>
          <cell r="AJ648" t="str">
            <v>-</v>
          </cell>
          <cell r="AK648" t="str">
            <v>-</v>
          </cell>
          <cell r="AL648">
            <v>0</v>
          </cell>
          <cell r="AM648" t="str">
            <v>CL</v>
          </cell>
          <cell r="AT648" t="str">
            <v>No</v>
          </cell>
          <cell r="BB648" t="str">
            <v>Yes</v>
          </cell>
          <cell r="BD648">
            <v>180</v>
          </cell>
          <cell r="BE648">
            <v>2</v>
          </cell>
          <cell r="BF648">
            <v>5</v>
          </cell>
          <cell r="BG648" t="str">
            <v>2 clear pillow bags</v>
          </cell>
          <cell r="BO648" t="str">
            <v>Yes</v>
          </cell>
          <cell r="BP648" t="str">
            <v>ACT</v>
          </cell>
        </row>
        <row r="649">
          <cell r="B649">
            <v>10000068472</v>
          </cell>
          <cell r="G649" t="str">
            <v>Beef Taco Meat, 2.70oz</v>
          </cell>
          <cell r="H649" t="str">
            <v>-</v>
          </cell>
          <cell r="I649" t="str">
            <v>-</v>
          </cell>
          <cell r="J649" t="str">
            <v>100154 / 100155</v>
          </cell>
          <cell r="K649">
            <v>12</v>
          </cell>
          <cell r="L649">
            <v>71</v>
          </cell>
          <cell r="M649" t="str">
            <v>2.70 oz.</v>
          </cell>
          <cell r="N649">
            <v>2</v>
          </cell>
          <cell r="O649" t="str">
            <v>-</v>
          </cell>
          <cell r="Q649">
            <v>140</v>
          </cell>
          <cell r="R649">
            <v>8</v>
          </cell>
          <cell r="S649">
            <v>3.5</v>
          </cell>
          <cell r="T649">
            <v>330</v>
          </cell>
          <cell r="U649">
            <v>3</v>
          </cell>
          <cell r="V649">
            <v>13</v>
          </cell>
          <cell r="X649">
            <v>0</v>
          </cell>
          <cell r="Y649">
            <v>40</v>
          </cell>
          <cell r="Z649">
            <v>1</v>
          </cell>
          <cell r="AA649">
            <v>0</v>
          </cell>
          <cell r="AB649" t="str">
            <v>Yes</v>
          </cell>
          <cell r="AC649" t="str">
            <v>-</v>
          </cell>
          <cell r="AD649" t="str">
            <v>-</v>
          </cell>
          <cell r="AE649" t="str">
            <v>-</v>
          </cell>
          <cell r="AF649" t="str">
            <v>-</v>
          </cell>
          <cell r="AG649" t="str">
            <v>-</v>
          </cell>
          <cell r="AH649" t="str">
            <v>-</v>
          </cell>
          <cell r="AI649" t="str">
            <v>-</v>
          </cell>
          <cell r="AJ649" t="str">
            <v>-</v>
          </cell>
          <cell r="AK649" t="str">
            <v>-</v>
          </cell>
          <cell r="AL649" t="str">
            <v>-</v>
          </cell>
          <cell r="AM649" t="str">
            <v>CY</v>
          </cell>
          <cell r="AV649" t="str">
            <v>No</v>
          </cell>
          <cell r="BF649">
            <v>2.5</v>
          </cell>
          <cell r="BO649" t="str">
            <v>Yes</v>
          </cell>
          <cell r="BP649" t="str">
            <v>ACT</v>
          </cell>
        </row>
        <row r="650">
          <cell r="B650">
            <v>10000065863</v>
          </cell>
          <cell r="C650" t="str">
            <v>AdvancePierre™</v>
          </cell>
          <cell r="D650" t="str">
            <v>-</v>
          </cell>
          <cell r="E650">
            <v>130</v>
          </cell>
          <cell r="F650" t="str">
            <v>Fully Cooked Golden Crispy Breaded Beef Chunk-Shaped Patties</v>
          </cell>
          <cell r="G650" t="str">
            <v>Golden Crispy Breaded Beef Bites, 0.58 oz.</v>
          </cell>
          <cell r="H650" t="str">
            <v>WG</v>
          </cell>
          <cell r="I650" t="str">
            <v>-</v>
          </cell>
          <cell r="K650">
            <v>29.9</v>
          </cell>
          <cell r="L650">
            <v>137</v>
          </cell>
          <cell r="M650" t="str">
            <v>6 pieces</v>
          </cell>
          <cell r="N650">
            <v>2</v>
          </cell>
          <cell r="O650">
            <v>1</v>
          </cell>
          <cell r="P650" t="str">
            <v>-</v>
          </cell>
          <cell r="Q650">
            <v>280</v>
          </cell>
          <cell r="R650">
            <v>19</v>
          </cell>
          <cell r="S650">
            <v>6</v>
          </cell>
          <cell r="T650">
            <v>380</v>
          </cell>
          <cell r="U650">
            <v>13</v>
          </cell>
          <cell r="V650">
            <v>14</v>
          </cell>
          <cell r="W650">
            <v>171</v>
          </cell>
          <cell r="X650">
            <v>0.5</v>
          </cell>
          <cell r="Y650">
            <v>45</v>
          </cell>
          <cell r="Z650">
            <v>1</v>
          </cell>
          <cell r="AA650">
            <v>0</v>
          </cell>
          <cell r="AB650" t="str">
            <v>Yes</v>
          </cell>
          <cell r="AC650" t="str">
            <v>-</v>
          </cell>
          <cell r="AD650" t="str">
            <v>-</v>
          </cell>
          <cell r="AE650" t="str">
            <v>-</v>
          </cell>
          <cell r="AF650" t="str">
            <v>-</v>
          </cell>
          <cell r="AG650" t="str">
            <v>-</v>
          </cell>
          <cell r="AH650" t="str">
            <v>-</v>
          </cell>
          <cell r="AI650" t="str">
            <v>-</v>
          </cell>
          <cell r="AJ650" t="str">
            <v>-</v>
          </cell>
          <cell r="AK650" t="str">
            <v>-</v>
          </cell>
          <cell r="AL650">
            <v>30</v>
          </cell>
          <cell r="AM650" t="str">
            <v>CL</v>
          </cell>
          <cell r="AN650">
            <v>10000065887</v>
          </cell>
          <cell r="AO650" t="str">
            <v>-</v>
          </cell>
          <cell r="AP650" t="str">
            <v>-</v>
          </cell>
          <cell r="AQ650" t="str">
            <v>-</v>
          </cell>
          <cell r="AR650" t="str">
            <v>-</v>
          </cell>
          <cell r="AS650" t="str">
            <v>-</v>
          </cell>
          <cell r="AT650" t="str">
            <v>Pending</v>
          </cell>
          <cell r="AU650" t="str">
            <v>-</v>
          </cell>
          <cell r="AV650" t="str">
            <v>-</v>
          </cell>
          <cell r="AW650" t="str">
            <v>-</v>
          </cell>
          <cell r="AX650" t="str">
            <v>-</v>
          </cell>
          <cell r="AY650" t="str">
            <v>Yes</v>
          </cell>
          <cell r="AZ650" t="str">
            <v>-</v>
          </cell>
          <cell r="BA650" t="str">
            <v>-</v>
          </cell>
          <cell r="BB650" t="str">
            <v>-</v>
          </cell>
          <cell r="BC650" t="str">
            <v>-</v>
          </cell>
          <cell r="BD650">
            <v>365</v>
          </cell>
          <cell r="BE650" t="str">
            <v>-</v>
          </cell>
          <cell r="BF650">
            <v>29.93</v>
          </cell>
          <cell r="BG650" t="str">
            <v>Bulk</v>
          </cell>
          <cell r="BH650" t="str">
            <v>-</v>
          </cell>
          <cell r="BI650" t="str">
            <v>-</v>
          </cell>
          <cell r="BJ650" t="str">
            <v>-</v>
          </cell>
          <cell r="BK650" t="str">
            <v>-</v>
          </cell>
          <cell r="BL650" t="str">
            <v>-</v>
          </cell>
          <cell r="BM650" t="str">
            <v>-</v>
          </cell>
          <cell r="BN650" t="str">
            <v>-</v>
          </cell>
          <cell r="BO650" t="str">
            <v>Yes</v>
          </cell>
          <cell r="BP650" t="str">
            <v>ACT</v>
          </cell>
        </row>
        <row r="651">
          <cell r="B651">
            <v>10000065864</v>
          </cell>
          <cell r="C651" t="str">
            <v>AdvancePierre™</v>
          </cell>
          <cell r="D651" t="str">
            <v>-</v>
          </cell>
          <cell r="E651">
            <v>130</v>
          </cell>
          <cell r="F651" t="str">
            <v>Fully Cooked Hot 'N Spicy Breaded Beef Chunk-Shaped Patties</v>
          </cell>
          <cell r="G651" t="str">
            <v>Hot 'N Spicy Breaded Beef Bites, 0.58 oz.</v>
          </cell>
          <cell r="H651" t="str">
            <v>WG</v>
          </cell>
          <cell r="I651" t="str">
            <v>-</v>
          </cell>
          <cell r="K651">
            <v>29.9</v>
          </cell>
          <cell r="L651">
            <v>137</v>
          </cell>
          <cell r="M651" t="str">
            <v>6 pieces</v>
          </cell>
          <cell r="N651">
            <v>2</v>
          </cell>
          <cell r="O651">
            <v>1</v>
          </cell>
          <cell r="P651" t="str">
            <v>-</v>
          </cell>
          <cell r="Q651">
            <v>280</v>
          </cell>
          <cell r="R651">
            <v>20</v>
          </cell>
          <cell r="S651">
            <v>6</v>
          </cell>
          <cell r="T651">
            <v>320</v>
          </cell>
          <cell r="U651">
            <v>13</v>
          </cell>
          <cell r="V651">
            <v>14</v>
          </cell>
          <cell r="W651">
            <v>144</v>
          </cell>
          <cell r="X651">
            <v>0.5</v>
          </cell>
          <cell r="Y651">
            <v>35</v>
          </cell>
          <cell r="Z651">
            <v>1</v>
          </cell>
          <cell r="AA651">
            <v>0</v>
          </cell>
          <cell r="AB651" t="str">
            <v>Yes</v>
          </cell>
          <cell r="AC651" t="str">
            <v>-</v>
          </cell>
          <cell r="AD651" t="str">
            <v>-</v>
          </cell>
          <cell r="AE651" t="str">
            <v>-</v>
          </cell>
          <cell r="AF651" t="str">
            <v>-</v>
          </cell>
          <cell r="AG651" t="str">
            <v>-</v>
          </cell>
          <cell r="AH651" t="str">
            <v>-</v>
          </cell>
          <cell r="AI651" t="str">
            <v>-</v>
          </cell>
          <cell r="AJ651" t="str">
            <v>-</v>
          </cell>
          <cell r="AK651" t="str">
            <v>-</v>
          </cell>
          <cell r="AL651">
            <v>30</v>
          </cell>
          <cell r="AM651" t="str">
            <v>CL</v>
          </cell>
          <cell r="AN651">
            <v>10000065888</v>
          </cell>
          <cell r="AO651" t="str">
            <v>-</v>
          </cell>
          <cell r="AP651" t="str">
            <v>-</v>
          </cell>
          <cell r="AQ651" t="str">
            <v>-</v>
          </cell>
          <cell r="AR651" t="str">
            <v>-</v>
          </cell>
          <cell r="AS651" t="str">
            <v>-</v>
          </cell>
          <cell r="AT651" t="str">
            <v>Pending</v>
          </cell>
          <cell r="AU651" t="str">
            <v>-</v>
          </cell>
          <cell r="AV651" t="str">
            <v>-</v>
          </cell>
          <cell r="AW651" t="str">
            <v>-</v>
          </cell>
          <cell r="AX651" t="str">
            <v>-</v>
          </cell>
          <cell r="AY651" t="str">
            <v>Yes</v>
          </cell>
          <cell r="AZ651" t="str">
            <v>-</v>
          </cell>
          <cell r="BA651" t="str">
            <v>-</v>
          </cell>
          <cell r="BB651" t="str">
            <v>-</v>
          </cell>
          <cell r="BC651" t="str">
            <v>-</v>
          </cell>
          <cell r="BD651">
            <v>365</v>
          </cell>
          <cell r="BE651" t="str">
            <v>-</v>
          </cell>
          <cell r="BF651">
            <v>29.93</v>
          </cell>
          <cell r="BG651" t="str">
            <v>Bulk</v>
          </cell>
          <cell r="BH651" t="str">
            <v>-</v>
          </cell>
          <cell r="BI651" t="str">
            <v>-</v>
          </cell>
          <cell r="BJ651" t="str">
            <v>-</v>
          </cell>
          <cell r="BK651" t="str">
            <v>-</v>
          </cell>
          <cell r="BL651" t="str">
            <v>-</v>
          </cell>
          <cell r="BM651" t="str">
            <v>-</v>
          </cell>
          <cell r="BN651" t="str">
            <v>-</v>
          </cell>
          <cell r="BO651" t="str">
            <v>-</v>
          </cell>
          <cell r="BP651" t="str">
            <v>ACT</v>
          </cell>
        </row>
        <row r="652">
          <cell r="B652">
            <v>10000065887</v>
          </cell>
          <cell r="C652" t="str">
            <v>AdvancePierre™</v>
          </cell>
          <cell r="D652" t="str">
            <v>-</v>
          </cell>
          <cell r="E652">
            <v>130</v>
          </cell>
          <cell r="F652" t="str">
            <v>Fully Cooked Golden Crispy Breaded Beef Chunk-Shaped Patties</v>
          </cell>
          <cell r="G652" t="str">
            <v>Golden Crispy Breaded Beef Bites, 0.58 oz.</v>
          </cell>
          <cell r="H652" t="str">
            <v>WG</v>
          </cell>
          <cell r="I652" t="str">
            <v>-</v>
          </cell>
          <cell r="J652" t="str">
            <v>100154 / 100155</v>
          </cell>
          <cell r="K652">
            <v>29.9</v>
          </cell>
          <cell r="L652">
            <v>137</v>
          </cell>
          <cell r="M652" t="str">
            <v>6 pieces</v>
          </cell>
          <cell r="N652">
            <v>2</v>
          </cell>
          <cell r="O652">
            <v>1</v>
          </cell>
          <cell r="P652" t="str">
            <v>-</v>
          </cell>
          <cell r="Q652">
            <v>260</v>
          </cell>
          <cell r="R652">
            <v>16</v>
          </cell>
          <cell r="S652">
            <v>5</v>
          </cell>
          <cell r="T652">
            <v>390</v>
          </cell>
          <cell r="U652">
            <v>13</v>
          </cell>
          <cell r="V652">
            <v>15</v>
          </cell>
          <cell r="W652">
            <v>144</v>
          </cell>
          <cell r="X652">
            <v>0.5</v>
          </cell>
          <cell r="Y652">
            <v>45</v>
          </cell>
          <cell r="Z652">
            <v>1</v>
          </cell>
          <cell r="AA652" t="str">
            <v>-</v>
          </cell>
          <cell r="AB652" t="str">
            <v>Yes</v>
          </cell>
          <cell r="AC652" t="str">
            <v>-</v>
          </cell>
          <cell r="AD652" t="str">
            <v>-</v>
          </cell>
          <cell r="AE652" t="str">
            <v>-</v>
          </cell>
          <cell r="AF652" t="str">
            <v>-</v>
          </cell>
          <cell r="AG652" t="str">
            <v>-</v>
          </cell>
          <cell r="AH652" t="str">
            <v>-</v>
          </cell>
          <cell r="AI652" t="str">
            <v>-</v>
          </cell>
          <cell r="AJ652" t="str">
            <v>-</v>
          </cell>
          <cell r="AK652" t="str">
            <v>-</v>
          </cell>
          <cell r="AL652">
            <v>30</v>
          </cell>
          <cell r="AM652" t="str">
            <v>CY</v>
          </cell>
          <cell r="AN652">
            <v>10000065863</v>
          </cell>
          <cell r="AO652" t="str">
            <v>-</v>
          </cell>
          <cell r="AP652" t="str">
            <v>-</v>
          </cell>
          <cell r="AQ652" t="str">
            <v>-</v>
          </cell>
          <cell r="AR652" t="str">
            <v>-</v>
          </cell>
          <cell r="AS652" t="str">
            <v>-</v>
          </cell>
          <cell r="AT652" t="str">
            <v>Yes</v>
          </cell>
          <cell r="AU652" t="str">
            <v>-</v>
          </cell>
          <cell r="AV652" t="str">
            <v>-</v>
          </cell>
          <cell r="AW652" t="str">
            <v>-</v>
          </cell>
          <cell r="AX652" t="str">
            <v>-</v>
          </cell>
          <cell r="AY652" t="str">
            <v>Yes</v>
          </cell>
          <cell r="AZ652" t="str">
            <v>-</v>
          </cell>
          <cell r="BA652" t="str">
            <v>-</v>
          </cell>
          <cell r="BB652" t="str">
            <v>-</v>
          </cell>
          <cell r="BC652" t="str">
            <v>-</v>
          </cell>
          <cell r="BD652">
            <v>365</v>
          </cell>
          <cell r="BE652" t="str">
            <v>-</v>
          </cell>
          <cell r="BF652">
            <v>29.93</v>
          </cell>
          <cell r="BG652" t="str">
            <v>Bulk</v>
          </cell>
          <cell r="BH652" t="str">
            <v>-</v>
          </cell>
          <cell r="BI652" t="str">
            <v>-</v>
          </cell>
          <cell r="BJ652" t="str">
            <v>-</v>
          </cell>
          <cell r="BK652" t="str">
            <v>-</v>
          </cell>
          <cell r="BL652" t="str">
            <v>-</v>
          </cell>
          <cell r="BM652" t="str">
            <v>-</v>
          </cell>
          <cell r="BN652" t="str">
            <v>-</v>
          </cell>
          <cell r="BO652" t="str">
            <v>Yes</v>
          </cell>
          <cell r="BP652" t="str">
            <v>ACT</v>
          </cell>
        </row>
        <row r="653">
          <cell r="B653">
            <v>10000065888</v>
          </cell>
          <cell r="C653" t="str">
            <v>AdvancePierre™</v>
          </cell>
          <cell r="D653" t="str">
            <v>-</v>
          </cell>
          <cell r="E653">
            <v>130</v>
          </cell>
          <cell r="F653" t="str">
            <v>Fully Cooked Hot 'N Spicy Breaded Beef Chunk-Shaped Patties</v>
          </cell>
          <cell r="G653" t="str">
            <v>Hot 'N Spicy Breaded Beef Bites, 0.58 oz.</v>
          </cell>
          <cell r="H653" t="str">
            <v>WG</v>
          </cell>
          <cell r="I653" t="str">
            <v>-</v>
          </cell>
          <cell r="J653" t="str">
            <v>100154 / 100155</v>
          </cell>
          <cell r="K653">
            <v>29.9</v>
          </cell>
          <cell r="L653">
            <v>137</v>
          </cell>
          <cell r="M653" t="str">
            <v>6 pieces</v>
          </cell>
          <cell r="N653">
            <v>2</v>
          </cell>
          <cell r="O653">
            <v>1</v>
          </cell>
          <cell r="P653" t="str">
            <v>-</v>
          </cell>
          <cell r="Q653">
            <v>260</v>
          </cell>
          <cell r="R653">
            <v>16</v>
          </cell>
          <cell r="S653">
            <v>5</v>
          </cell>
          <cell r="T653">
            <v>320</v>
          </cell>
          <cell r="U653">
            <v>13</v>
          </cell>
          <cell r="V653">
            <v>15</v>
          </cell>
          <cell r="W653">
            <v>144</v>
          </cell>
          <cell r="X653">
            <v>0.5</v>
          </cell>
          <cell r="Y653">
            <v>35</v>
          </cell>
          <cell r="Z653">
            <v>1</v>
          </cell>
          <cell r="AA653">
            <v>0</v>
          </cell>
          <cell r="AB653" t="str">
            <v>Yes</v>
          </cell>
          <cell r="AC653" t="str">
            <v>-</v>
          </cell>
          <cell r="AD653" t="str">
            <v>-</v>
          </cell>
          <cell r="AE653" t="str">
            <v>-</v>
          </cell>
          <cell r="AF653" t="str">
            <v>-</v>
          </cell>
          <cell r="AG653" t="str">
            <v>-</v>
          </cell>
          <cell r="AH653" t="str">
            <v>-</v>
          </cell>
          <cell r="AI653" t="str">
            <v>-</v>
          </cell>
          <cell r="AJ653" t="str">
            <v>-</v>
          </cell>
          <cell r="AK653" t="str">
            <v>-</v>
          </cell>
          <cell r="AL653">
            <v>30</v>
          </cell>
          <cell r="AM653" t="str">
            <v>CY</v>
          </cell>
          <cell r="AN653">
            <v>10000065864</v>
          </cell>
          <cell r="AO653" t="str">
            <v>-</v>
          </cell>
          <cell r="AP653" t="str">
            <v>-</v>
          </cell>
          <cell r="AQ653" t="str">
            <v>-</v>
          </cell>
          <cell r="AR653" t="str">
            <v>-</v>
          </cell>
          <cell r="AS653" t="str">
            <v>-</v>
          </cell>
          <cell r="AT653" t="str">
            <v>Yes</v>
          </cell>
          <cell r="AU653" t="str">
            <v>-</v>
          </cell>
          <cell r="AV653" t="str">
            <v>-</v>
          </cell>
          <cell r="AW653" t="str">
            <v>-</v>
          </cell>
          <cell r="AX653" t="str">
            <v>-</v>
          </cell>
          <cell r="AY653" t="str">
            <v>Yes</v>
          </cell>
          <cell r="AZ653" t="str">
            <v>-</v>
          </cell>
          <cell r="BA653" t="str">
            <v>-</v>
          </cell>
          <cell r="BB653" t="str">
            <v>-</v>
          </cell>
          <cell r="BC653" t="str">
            <v>-</v>
          </cell>
          <cell r="BD653">
            <v>365</v>
          </cell>
          <cell r="BE653" t="str">
            <v>-</v>
          </cell>
          <cell r="BF653">
            <v>29.93</v>
          </cell>
          <cell r="BG653" t="str">
            <v>Bulk</v>
          </cell>
          <cell r="BH653" t="str">
            <v>-</v>
          </cell>
          <cell r="BI653" t="str">
            <v>-</v>
          </cell>
          <cell r="BJ653" t="str">
            <v>-</v>
          </cell>
          <cell r="BK653" t="str">
            <v>-</v>
          </cell>
          <cell r="BL653" t="str">
            <v>-</v>
          </cell>
          <cell r="BM653" t="str">
            <v>-</v>
          </cell>
          <cell r="BN653" t="str">
            <v>-</v>
          </cell>
          <cell r="BO653" t="str">
            <v>-</v>
          </cell>
          <cell r="BP653" t="str">
            <v>ACT</v>
          </cell>
        </row>
      </sheetData>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2B7347-CA60-41EF-8337-C748183C3C61}" name="T_YN" displayName="T_YN" ref="N14:N16" totalsRowShown="0" headerRowDxfId="2" dataDxfId="1">
  <autoFilter ref="N14:N16" xr:uid="{1AA27FC3-49CE-47D1-9D6E-0235DE4EBFAA}"/>
  <tableColumns count="1">
    <tableColumn id="1" xr3:uid="{86693716-3FF4-43BF-86E2-B8A5DE179114}" name="YN"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220634-1D13-40FC-879D-1D7A380D22EA}" name="T_Beef" displayName="T_Beef" ref="T4:T6" totalsRowShown="0">
  <autoFilter ref="T4:T6" xr:uid="{571F38F2-69EE-4862-A2BF-F0F49122C8D9}"/>
  <tableColumns count="1">
    <tableColumn id="1" xr3:uid="{F7DFDE93-63ED-4341-8AB1-B7B8446CC3D8}" name="Type of Beef"/>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Tyson 2024 Alternative Colors">
      <a:dk1>
        <a:srgbClr val="454446"/>
      </a:dk1>
      <a:lt1>
        <a:sysClr val="window" lastClr="FFFFFF"/>
      </a:lt1>
      <a:dk2>
        <a:srgbClr val="A2A1A2"/>
      </a:dk2>
      <a:lt2>
        <a:srgbClr val="9D2235"/>
      </a:lt2>
      <a:accent1>
        <a:srgbClr val="E40B0E"/>
      </a:accent1>
      <a:accent2>
        <a:srgbClr val="FED34C"/>
      </a:accent2>
      <a:accent3>
        <a:srgbClr val="E0D1B1"/>
      </a:accent3>
      <a:accent4>
        <a:srgbClr val="93C4C6"/>
      </a:accent4>
      <a:accent5>
        <a:srgbClr val="88BA90"/>
      </a:accent5>
      <a:accent6>
        <a:srgbClr val="70AD47"/>
      </a:accent6>
      <a:hlink>
        <a:srgbClr val="527F89"/>
      </a:hlink>
      <a:folHlink>
        <a:srgbClr val="C479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customProperty" Target="../customProperty3.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customProperty" Target="../customProperty16.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8.bin"/><Relationship Id="rId1" Type="http://schemas.openxmlformats.org/officeDocument/2006/relationships/printerSettings" Target="../printerSettings/printerSettings10.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customProperty" Target="../customProperty6.bin"/><Relationship Id="rId1" Type="http://schemas.openxmlformats.org/officeDocument/2006/relationships/printerSettings" Target="../printerSettings/printerSettings4.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8.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customProperty" Target="../customProperty10.bin"/><Relationship Id="rId1" Type="http://schemas.openxmlformats.org/officeDocument/2006/relationships/printerSettings" Target="../printerSettings/printerSettings7.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customProperty" Target="../customProperty12.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5.bin"/><Relationship Id="rId2" Type="http://schemas.openxmlformats.org/officeDocument/2006/relationships/customProperty" Target="../customProperty14.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4D9E-523A-4318-9B97-3745836BDB97}">
  <sheetPr codeName="Sheet4">
    <tabColor theme="4"/>
  </sheetPr>
  <dimension ref="A1:U72"/>
  <sheetViews>
    <sheetView tabSelected="1" zoomScale="115" zoomScaleNormal="115" workbookViewId="0">
      <selection activeCell="D11" sqref="D11:K12"/>
    </sheetView>
  </sheetViews>
  <sheetFormatPr defaultColWidth="0" defaultRowHeight="15" zeroHeight="1" x14ac:dyDescent="0.25"/>
  <cols>
    <col min="1" max="1" width="9.140625" customWidth="1"/>
    <col min="2" max="10" width="10.28515625" customWidth="1"/>
    <col min="11" max="11" width="12.42578125" customWidth="1"/>
    <col min="12" max="14" width="9.140625" customWidth="1"/>
    <col min="15" max="21" width="0" hidden="1" customWidth="1"/>
    <col min="22" max="16384" width="9.140625" hidden="1"/>
  </cols>
  <sheetData>
    <row r="1" spans="1:17" x14ac:dyDescent="0.25">
      <c r="A1" s="169"/>
      <c r="B1" s="169"/>
      <c r="C1" s="169"/>
      <c r="D1" s="169"/>
      <c r="E1" s="169"/>
      <c r="F1" s="169"/>
      <c r="G1" s="169"/>
      <c r="H1" s="169"/>
      <c r="I1" s="169"/>
      <c r="J1" s="169"/>
      <c r="K1" s="169"/>
      <c r="L1" s="169"/>
      <c r="M1" s="169"/>
      <c r="N1" s="169"/>
    </row>
    <row r="2" spans="1:17" ht="15" customHeight="1" x14ac:dyDescent="0.25">
      <c r="A2" s="169"/>
      <c r="B2" s="249" t="s">
        <v>365</v>
      </c>
      <c r="C2" s="249"/>
      <c r="D2" s="249"/>
      <c r="E2" s="249"/>
      <c r="F2" s="249"/>
      <c r="G2" s="249"/>
      <c r="H2" s="249"/>
      <c r="I2" s="249"/>
      <c r="J2" s="249"/>
      <c r="K2" s="249"/>
      <c r="L2" s="169"/>
      <c r="M2" s="169"/>
      <c r="N2" s="169"/>
    </row>
    <row r="3" spans="1:17" ht="15" customHeight="1" x14ac:dyDescent="0.25">
      <c r="A3" s="169"/>
      <c r="B3" s="249"/>
      <c r="C3" s="249"/>
      <c r="D3" s="249"/>
      <c r="E3" s="249"/>
      <c r="F3" s="249"/>
      <c r="G3" s="249"/>
      <c r="H3" s="249"/>
      <c r="I3" s="249"/>
      <c r="J3" s="249"/>
      <c r="K3" s="249"/>
      <c r="L3" s="169"/>
      <c r="M3" s="169"/>
      <c r="N3" s="169"/>
    </row>
    <row r="4" spans="1:17" ht="15" customHeight="1" x14ac:dyDescent="0.25">
      <c r="A4" s="169"/>
      <c r="B4" s="249"/>
      <c r="C4" s="249"/>
      <c r="D4" s="249"/>
      <c r="E4" s="249"/>
      <c r="F4" s="249"/>
      <c r="G4" s="249"/>
      <c r="H4" s="249"/>
      <c r="I4" s="249"/>
      <c r="J4" s="249"/>
      <c r="K4" s="249"/>
      <c r="L4" s="169"/>
      <c r="M4" s="169"/>
      <c r="N4" s="169"/>
    </row>
    <row r="5" spans="1:17" ht="9.75" customHeight="1" x14ac:dyDescent="0.25">
      <c r="A5" s="169"/>
      <c r="B5" s="171"/>
      <c r="C5" s="171"/>
      <c r="D5" s="171"/>
      <c r="E5" s="171"/>
      <c r="F5" s="171"/>
      <c r="G5" s="171"/>
      <c r="H5" s="171"/>
      <c r="I5" s="171"/>
      <c r="J5" s="171"/>
      <c r="K5" s="171"/>
      <c r="L5" s="169"/>
      <c r="M5" s="169"/>
      <c r="N5" s="169"/>
    </row>
    <row r="6" spans="1:17" ht="17.100000000000001" customHeight="1" x14ac:dyDescent="0.3">
      <c r="A6" s="169"/>
      <c r="B6" s="254" t="s">
        <v>0</v>
      </c>
      <c r="C6" s="254"/>
      <c r="D6" s="254"/>
      <c r="E6" s="172"/>
      <c r="F6" s="172"/>
      <c r="G6" s="172"/>
      <c r="H6" s="172"/>
      <c r="I6" s="172"/>
      <c r="J6" s="172"/>
      <c r="K6" s="172"/>
      <c r="L6" s="169"/>
      <c r="M6" s="169"/>
      <c r="N6" s="169"/>
    </row>
    <row r="7" spans="1:17" ht="7.5" customHeight="1" x14ac:dyDescent="0.3">
      <c r="A7" s="169"/>
      <c r="B7" s="175"/>
      <c r="C7" s="175"/>
      <c r="D7" s="175"/>
      <c r="E7" s="176"/>
      <c r="F7" s="176"/>
      <c r="G7" s="176"/>
      <c r="H7" s="176"/>
      <c r="I7" s="176"/>
      <c r="J7" s="176"/>
      <c r="K7" s="176"/>
      <c r="L7" s="169"/>
      <c r="M7" s="169"/>
      <c r="N7" s="169"/>
    </row>
    <row r="8" spans="1:17" ht="17.45" customHeight="1" x14ac:dyDescent="0.25">
      <c r="A8" s="169"/>
      <c r="B8" s="253" t="s">
        <v>1</v>
      </c>
      <c r="C8" s="255" t="s">
        <v>415</v>
      </c>
      <c r="D8" s="255"/>
      <c r="E8" s="255"/>
      <c r="F8" s="255"/>
      <c r="G8" s="255"/>
      <c r="H8" s="255"/>
      <c r="I8" s="255"/>
      <c r="J8" s="255"/>
      <c r="K8" s="255"/>
      <c r="L8" s="169"/>
      <c r="M8" s="169"/>
      <c r="N8" s="169"/>
    </row>
    <row r="9" spans="1:17" ht="17.45" customHeight="1" x14ac:dyDescent="0.25">
      <c r="A9" s="169"/>
      <c r="B9" s="253"/>
      <c r="C9" s="255"/>
      <c r="D9" s="255"/>
      <c r="E9" s="255"/>
      <c r="F9" s="255"/>
      <c r="G9" s="255"/>
      <c r="H9" s="255"/>
      <c r="I9" s="255"/>
      <c r="J9" s="255"/>
      <c r="K9" s="255"/>
      <c r="L9" s="169"/>
      <c r="M9" s="169"/>
      <c r="N9" s="169"/>
    </row>
    <row r="10" spans="1:17" ht="17.45" customHeight="1" x14ac:dyDescent="0.25">
      <c r="A10" s="169"/>
      <c r="B10" s="177"/>
      <c r="C10" s="173" t="s">
        <v>2</v>
      </c>
      <c r="D10" s="250" t="s">
        <v>3</v>
      </c>
      <c r="E10" s="250"/>
      <c r="F10" s="250"/>
      <c r="G10" s="250"/>
      <c r="H10" s="170"/>
      <c r="I10" s="174"/>
      <c r="J10" s="174"/>
      <c r="K10" s="174"/>
      <c r="L10" s="169"/>
      <c r="M10" s="169"/>
      <c r="N10" s="169"/>
    </row>
    <row r="11" spans="1:17" ht="17.45" customHeight="1" x14ac:dyDescent="0.25">
      <c r="A11" s="169"/>
      <c r="B11" s="177"/>
      <c r="C11" s="251" t="s">
        <v>4</v>
      </c>
      <c r="D11" s="250" t="s">
        <v>5</v>
      </c>
      <c r="E11" s="250"/>
      <c r="F11" s="250"/>
      <c r="G11" s="250"/>
      <c r="H11" s="250"/>
      <c r="I11" s="250"/>
      <c r="J11" s="250"/>
      <c r="K11" s="250"/>
      <c r="L11" s="169"/>
      <c r="M11" s="169"/>
      <c r="N11" s="169"/>
    </row>
    <row r="12" spans="1:17" ht="17.45" customHeight="1" x14ac:dyDescent="0.25">
      <c r="A12" s="169"/>
      <c r="B12" s="177"/>
      <c r="C12" s="251"/>
      <c r="D12" s="250"/>
      <c r="E12" s="250"/>
      <c r="F12" s="250"/>
      <c r="G12" s="250"/>
      <c r="H12" s="250"/>
      <c r="I12" s="250"/>
      <c r="J12" s="250"/>
      <c r="K12" s="250"/>
      <c r="L12" s="169"/>
      <c r="M12" s="169"/>
      <c r="N12" s="169"/>
    </row>
    <row r="13" spans="1:17" ht="17.45" customHeight="1" x14ac:dyDescent="0.25">
      <c r="A13" s="169"/>
      <c r="B13" s="177"/>
      <c r="C13" s="252" t="s">
        <v>6</v>
      </c>
      <c r="D13" s="250" t="s">
        <v>7</v>
      </c>
      <c r="E13" s="250"/>
      <c r="F13" s="250"/>
      <c r="G13" s="250"/>
      <c r="H13" s="250"/>
      <c r="I13" s="250"/>
      <c r="J13" s="250"/>
      <c r="K13" s="250"/>
      <c r="L13" s="169"/>
      <c r="M13" s="169"/>
      <c r="N13" s="169"/>
    </row>
    <row r="14" spans="1:17" ht="17.45" customHeight="1" x14ac:dyDescent="0.25">
      <c r="A14" s="169"/>
      <c r="B14" s="177"/>
      <c r="C14" s="252"/>
      <c r="D14" s="250"/>
      <c r="E14" s="250"/>
      <c r="F14" s="250"/>
      <c r="G14" s="250"/>
      <c r="H14" s="250"/>
      <c r="I14" s="250"/>
      <c r="J14" s="250"/>
      <c r="K14" s="250"/>
      <c r="L14" s="169"/>
      <c r="M14" s="169"/>
      <c r="N14" s="169"/>
    </row>
    <row r="15" spans="1:17" ht="17.45" customHeight="1" x14ac:dyDescent="0.25">
      <c r="A15" s="169"/>
      <c r="B15" s="177"/>
      <c r="C15" s="252"/>
      <c r="D15" s="250"/>
      <c r="E15" s="250"/>
      <c r="F15" s="250"/>
      <c r="G15" s="250"/>
      <c r="H15" s="250"/>
      <c r="I15" s="250"/>
      <c r="J15" s="250"/>
      <c r="K15" s="250"/>
      <c r="L15" s="169"/>
      <c r="M15" s="169"/>
      <c r="N15" s="169"/>
      <c r="Q15" s="46"/>
    </row>
    <row r="16" spans="1:17" ht="17.45" customHeight="1" x14ac:dyDescent="0.25">
      <c r="A16" s="169"/>
      <c r="B16" s="177"/>
      <c r="C16" s="252" t="s">
        <v>8</v>
      </c>
      <c r="D16" s="250" t="s">
        <v>9</v>
      </c>
      <c r="E16" s="250"/>
      <c r="F16" s="250"/>
      <c r="G16" s="250"/>
      <c r="H16" s="250"/>
      <c r="I16" s="250"/>
      <c r="J16" s="250"/>
      <c r="K16" s="250"/>
      <c r="L16" s="169"/>
      <c r="M16" s="169"/>
      <c r="N16" s="169"/>
    </row>
    <row r="17" spans="1:21" ht="17.45" customHeight="1" x14ac:dyDescent="0.25">
      <c r="A17" s="169"/>
      <c r="B17" s="177"/>
      <c r="C17" s="252"/>
      <c r="D17" s="250"/>
      <c r="E17" s="250"/>
      <c r="F17" s="250"/>
      <c r="G17" s="250"/>
      <c r="H17" s="250"/>
      <c r="I17" s="250"/>
      <c r="J17" s="250"/>
      <c r="K17" s="250"/>
      <c r="L17" s="169"/>
      <c r="M17" s="169"/>
      <c r="N17" s="169"/>
      <c r="U17" s="46"/>
    </row>
    <row r="18" spans="1:21" ht="17.45" customHeight="1" x14ac:dyDescent="0.25">
      <c r="A18" s="169"/>
      <c r="B18" s="177"/>
      <c r="C18" s="252"/>
      <c r="D18" s="250"/>
      <c r="E18" s="250"/>
      <c r="F18" s="250"/>
      <c r="G18" s="250"/>
      <c r="H18" s="250"/>
      <c r="I18" s="250"/>
      <c r="J18" s="250"/>
      <c r="K18" s="250"/>
      <c r="L18" s="169"/>
      <c r="M18" s="169"/>
      <c r="N18" s="169"/>
    </row>
    <row r="19" spans="1:21" ht="17.45" customHeight="1" x14ac:dyDescent="0.25">
      <c r="A19" s="169"/>
      <c r="B19" s="177"/>
      <c r="C19" s="252" t="s">
        <v>10</v>
      </c>
      <c r="D19" s="250" t="s">
        <v>11</v>
      </c>
      <c r="E19" s="250"/>
      <c r="F19" s="250"/>
      <c r="G19" s="250"/>
      <c r="H19" s="250"/>
      <c r="I19" s="250"/>
      <c r="J19" s="250"/>
      <c r="K19" s="250"/>
      <c r="L19" s="169"/>
      <c r="M19" s="169"/>
      <c r="N19" s="169"/>
    </row>
    <row r="20" spans="1:21" ht="17.45" customHeight="1" x14ac:dyDescent="0.25">
      <c r="A20" s="169"/>
      <c r="B20" s="177"/>
      <c r="C20" s="252"/>
      <c r="D20" s="250"/>
      <c r="E20" s="250"/>
      <c r="F20" s="250"/>
      <c r="G20" s="250"/>
      <c r="H20" s="250"/>
      <c r="I20" s="250"/>
      <c r="J20" s="250"/>
      <c r="K20" s="250"/>
      <c r="L20" s="169"/>
      <c r="M20" s="169"/>
      <c r="N20" s="169"/>
    </row>
    <row r="21" spans="1:21" ht="7.5" customHeight="1" x14ac:dyDescent="0.25">
      <c r="A21" s="169"/>
      <c r="B21" s="178"/>
      <c r="C21" s="179"/>
      <c r="D21" s="180"/>
      <c r="E21" s="180"/>
      <c r="F21" s="180"/>
      <c r="G21" s="180"/>
      <c r="H21" s="180"/>
      <c r="I21" s="180"/>
      <c r="J21" s="180"/>
      <c r="K21" s="180"/>
      <c r="L21" s="169"/>
      <c r="M21" s="169"/>
      <c r="N21" s="169"/>
    </row>
    <row r="22" spans="1:21" ht="17.45" customHeight="1" x14ac:dyDescent="0.25">
      <c r="A22" s="169"/>
      <c r="B22" s="258" t="s">
        <v>12</v>
      </c>
      <c r="C22" s="255" t="s">
        <v>13</v>
      </c>
      <c r="D22" s="255"/>
      <c r="E22" s="255"/>
      <c r="F22" s="255"/>
      <c r="G22" s="255"/>
      <c r="H22" s="255"/>
      <c r="I22" s="255"/>
      <c r="J22" s="255"/>
      <c r="K22" s="255"/>
      <c r="L22" s="169"/>
      <c r="M22" s="169"/>
      <c r="N22" s="169"/>
    </row>
    <row r="23" spans="1:21" ht="17.45" customHeight="1" x14ac:dyDescent="0.25">
      <c r="A23" s="169"/>
      <c r="B23" s="258"/>
      <c r="C23" s="255"/>
      <c r="D23" s="255"/>
      <c r="E23" s="255"/>
      <c r="F23" s="255"/>
      <c r="G23" s="255"/>
      <c r="H23" s="255"/>
      <c r="I23" s="255"/>
      <c r="J23" s="255"/>
      <c r="K23" s="255"/>
      <c r="L23" s="169"/>
      <c r="M23" s="169"/>
      <c r="N23" s="169"/>
    </row>
    <row r="24" spans="1:21" ht="17.45" customHeight="1" x14ac:dyDescent="0.25">
      <c r="A24" s="169"/>
      <c r="B24" s="258" t="s">
        <v>14</v>
      </c>
      <c r="C24" s="255" t="s">
        <v>15</v>
      </c>
      <c r="D24" s="255"/>
      <c r="E24" s="255"/>
      <c r="F24" s="255"/>
      <c r="G24" s="255"/>
      <c r="H24" s="255"/>
      <c r="I24" s="255"/>
      <c r="J24" s="255"/>
      <c r="K24" s="255"/>
      <c r="L24" s="169"/>
      <c r="M24" s="169"/>
      <c r="N24" s="169"/>
    </row>
    <row r="25" spans="1:21" ht="17.45" customHeight="1" x14ac:dyDescent="0.25">
      <c r="A25" s="169"/>
      <c r="B25" s="258"/>
      <c r="C25" s="255"/>
      <c r="D25" s="255"/>
      <c r="E25" s="255"/>
      <c r="F25" s="255"/>
      <c r="G25" s="255"/>
      <c r="H25" s="255"/>
      <c r="I25" s="255"/>
      <c r="J25" s="255"/>
      <c r="K25" s="255"/>
      <c r="L25" s="169"/>
      <c r="M25" s="169"/>
      <c r="N25" s="169"/>
    </row>
    <row r="26" spans="1:21" ht="17.100000000000001" customHeight="1" x14ac:dyDescent="0.25">
      <c r="A26" s="169"/>
      <c r="B26" s="169"/>
      <c r="C26" s="169"/>
      <c r="D26" s="169"/>
      <c r="E26" s="169"/>
      <c r="F26" s="169"/>
      <c r="G26" s="169"/>
      <c r="H26" s="169"/>
      <c r="I26" s="169"/>
      <c r="J26" s="169"/>
      <c r="K26" s="169"/>
      <c r="L26" s="169"/>
      <c r="M26" s="169"/>
      <c r="N26" s="169"/>
    </row>
    <row r="27" spans="1:21" ht="9.75" customHeight="1" x14ac:dyDescent="0.25">
      <c r="A27" s="169"/>
      <c r="B27" s="171"/>
      <c r="C27" s="171"/>
      <c r="D27" s="171"/>
      <c r="E27" s="171"/>
      <c r="F27" s="171"/>
      <c r="G27" s="171"/>
      <c r="H27" s="171"/>
      <c r="I27" s="171"/>
      <c r="J27" s="171"/>
      <c r="K27" s="171"/>
      <c r="L27" s="169"/>
      <c r="M27" s="169"/>
      <c r="N27" s="169"/>
    </row>
    <row r="28" spans="1:21" ht="18.75" x14ac:dyDescent="0.3">
      <c r="A28" s="169"/>
      <c r="B28" s="257"/>
      <c r="C28" s="257"/>
      <c r="D28" s="257"/>
      <c r="E28" s="169"/>
      <c r="F28" s="169"/>
      <c r="G28" s="169"/>
      <c r="H28" s="169"/>
      <c r="I28" s="169"/>
      <c r="J28" s="169"/>
      <c r="K28" s="169"/>
      <c r="L28" s="169"/>
      <c r="M28" s="169"/>
      <c r="N28" s="169"/>
    </row>
    <row r="29" spans="1:21" x14ac:dyDescent="0.25">
      <c r="A29" s="169"/>
      <c r="B29" s="256" t="s">
        <v>16</v>
      </c>
      <c r="C29" s="256"/>
      <c r="D29" s="256"/>
      <c r="E29" s="256"/>
      <c r="F29" s="256"/>
      <c r="G29" s="256"/>
      <c r="H29" s="256"/>
      <c r="I29" s="256"/>
      <c r="J29" s="256"/>
      <c r="K29" s="256"/>
      <c r="L29" s="169"/>
      <c r="M29" s="169"/>
      <c r="N29" s="169"/>
    </row>
    <row r="30" spans="1:21" ht="9.75" customHeight="1" x14ac:dyDescent="0.25">
      <c r="A30" s="169"/>
      <c r="B30" s="169"/>
      <c r="C30" s="169"/>
      <c r="D30" s="169"/>
      <c r="E30" s="169"/>
      <c r="F30" s="169"/>
      <c r="G30" s="169"/>
      <c r="H30" s="169"/>
      <c r="I30" s="169"/>
      <c r="J30" s="169"/>
      <c r="K30" s="169"/>
      <c r="L30" s="169"/>
      <c r="M30" s="169"/>
      <c r="N30" s="169"/>
    </row>
    <row r="31" spans="1:21" x14ac:dyDescent="0.25">
      <c r="A31" s="169"/>
      <c r="B31" s="169"/>
      <c r="C31" s="169"/>
      <c r="D31" s="169"/>
      <c r="E31" s="169"/>
      <c r="F31" s="169"/>
      <c r="G31" s="169"/>
      <c r="H31" s="169"/>
      <c r="I31" s="169"/>
      <c r="J31" s="169"/>
      <c r="K31" s="169"/>
      <c r="L31" s="169"/>
      <c r="M31" s="169"/>
      <c r="N31" s="169"/>
    </row>
    <row r="32" spans="1:21" hidden="1" x14ac:dyDescent="0.25">
      <c r="A32" s="44"/>
      <c r="B32" s="44"/>
      <c r="C32" s="44"/>
      <c r="D32" s="44"/>
      <c r="E32" s="44"/>
      <c r="F32" s="44"/>
      <c r="G32" s="44"/>
      <c r="H32" s="44"/>
      <c r="I32" s="44"/>
      <c r="J32" s="44"/>
      <c r="K32" s="44"/>
      <c r="L32" s="44"/>
      <c r="M32" s="44"/>
      <c r="N32" s="44"/>
    </row>
    <row r="33" spans="1:14" hidden="1" x14ac:dyDescent="0.25">
      <c r="A33" s="1"/>
      <c r="B33" s="1"/>
      <c r="C33" s="1"/>
      <c r="D33" s="1"/>
      <c r="E33" s="1"/>
      <c r="F33" s="1"/>
      <c r="G33" s="1"/>
      <c r="H33" s="1"/>
      <c r="I33" s="1"/>
      <c r="J33" s="1"/>
      <c r="K33" s="1"/>
      <c r="L33" s="1"/>
      <c r="M33" s="1"/>
      <c r="N33" s="1"/>
    </row>
    <row r="34" spans="1:14" hidden="1" x14ac:dyDescent="0.25">
      <c r="A34" s="1"/>
      <c r="B34" s="1"/>
      <c r="C34" s="1"/>
      <c r="D34" s="1"/>
      <c r="E34" s="1"/>
      <c r="F34" s="1"/>
      <c r="G34" s="1"/>
      <c r="H34" s="1"/>
      <c r="I34" s="1"/>
      <c r="J34" s="1"/>
      <c r="K34" s="1"/>
      <c r="L34" s="1"/>
      <c r="M34" s="1"/>
      <c r="N34" s="1"/>
    </row>
    <row r="35" spans="1:14" hidden="1" x14ac:dyDescent="0.25">
      <c r="A35" s="1"/>
      <c r="B35" s="1"/>
      <c r="C35" s="1"/>
      <c r="D35" s="1"/>
      <c r="E35" s="1"/>
      <c r="F35" s="1"/>
      <c r="G35" s="1"/>
      <c r="H35" s="1"/>
      <c r="I35" s="1"/>
      <c r="J35" s="1"/>
      <c r="K35" s="1"/>
      <c r="L35" s="1"/>
      <c r="M35" s="1"/>
      <c r="N35" s="1"/>
    </row>
    <row r="36" spans="1:14" hidden="1" x14ac:dyDescent="0.25">
      <c r="A36" s="1"/>
      <c r="B36" s="1"/>
      <c r="C36" s="1"/>
      <c r="D36" s="1"/>
      <c r="E36" s="1"/>
      <c r="F36" s="1"/>
      <c r="G36" s="1"/>
      <c r="H36" s="1"/>
      <c r="I36" s="1"/>
      <c r="J36" s="1"/>
      <c r="K36" s="1"/>
      <c r="L36" s="1"/>
      <c r="M36" s="1"/>
      <c r="N36" s="1"/>
    </row>
    <row r="49" customFormat="1" hidden="1" x14ac:dyDescent="0.25"/>
    <row r="50" customFormat="1" hidden="1" x14ac:dyDescent="0.25"/>
    <row r="51" customFormat="1" hidden="1" x14ac:dyDescent="0.25"/>
    <row r="52" customFormat="1" hidden="1" x14ac:dyDescent="0.25"/>
    <row r="53" customFormat="1" hidden="1" x14ac:dyDescent="0.25"/>
    <row r="54" customFormat="1" hidden="1" x14ac:dyDescent="0.25"/>
    <row r="55" customFormat="1" hidden="1" x14ac:dyDescent="0.25"/>
    <row r="56" customFormat="1" hidden="1" x14ac:dyDescent="0.25"/>
    <row r="57" customFormat="1" hidden="1" x14ac:dyDescent="0.25"/>
    <row r="58" customFormat="1" hidden="1" x14ac:dyDescent="0.25"/>
    <row r="59" customFormat="1" hidden="1" x14ac:dyDescent="0.25"/>
    <row r="60" customFormat="1" hidden="1" x14ac:dyDescent="0.25"/>
    <row r="61" customFormat="1" hidden="1" x14ac:dyDescent="0.25"/>
    <row r="62" customFormat="1" hidden="1" x14ac:dyDescent="0.25"/>
    <row r="63" customFormat="1" hidden="1" x14ac:dyDescent="0.25"/>
    <row r="64" customFormat="1" hidden="1" x14ac:dyDescent="0.25"/>
    <row r="65" customFormat="1" hidden="1" x14ac:dyDescent="0.25"/>
    <row r="66" customFormat="1" hidden="1" x14ac:dyDescent="0.25"/>
    <row r="67" customFormat="1" hidden="1" x14ac:dyDescent="0.25"/>
    <row r="68" customFormat="1" hidden="1" x14ac:dyDescent="0.25"/>
    <row r="69" customFormat="1" hidden="1" x14ac:dyDescent="0.25"/>
    <row r="70" customFormat="1" hidden="1" x14ac:dyDescent="0.25"/>
    <row r="71" customFormat="1" hidden="1" x14ac:dyDescent="0.25"/>
    <row r="72" customFormat="1" hidden="1" x14ac:dyDescent="0.25"/>
  </sheetData>
  <sheetProtection algorithmName="SHA-512" hashValue="NvtotFfKfM01k+oW7U8Uu/kLpHrkM2UigChSF2+2SJ3/zQ1wdD1Zjj9WOB9r85G0CXc1vH8dWKsfE7+Ih789IQ==" saltValue="/emSSCMFdO7i4It6h6pIyQ==" spinCount="100000" sheet="1" objects="1" scenarios="1"/>
  <mergeCells count="19">
    <mergeCell ref="C22:K23"/>
    <mergeCell ref="C24:K25"/>
    <mergeCell ref="B29:K29"/>
    <mergeCell ref="D11:K12"/>
    <mergeCell ref="B28:D28"/>
    <mergeCell ref="B22:B23"/>
    <mergeCell ref="B24:B25"/>
    <mergeCell ref="B2:K4"/>
    <mergeCell ref="D10:G10"/>
    <mergeCell ref="D19:K20"/>
    <mergeCell ref="D16:K18"/>
    <mergeCell ref="C11:C12"/>
    <mergeCell ref="C13:C15"/>
    <mergeCell ref="C16:C18"/>
    <mergeCell ref="C19:C20"/>
    <mergeCell ref="B8:B9"/>
    <mergeCell ref="B6:D6"/>
    <mergeCell ref="C8:K9"/>
    <mergeCell ref="D13:K15"/>
  </mergeCells>
  <pageMargins left="0.7" right="0.7" top="0.75" bottom="0.75" header="0.3" footer="0.3"/>
  <pageSetup orientation="portrait" r:id="rId1"/>
  <customProperties>
    <customPr name="_pios_id" r:id="rId2"/>
    <customPr name="EpmWorksheetKeyString_GUID" r:id="rId3"/>
    <customPr name="IbpWorksheetKeyString_GUID" r:id="rId4"/>
  </customProperties>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B1:AN1"/>
  <sheetViews>
    <sheetView zoomScale="70" zoomScaleNormal="70" workbookViewId="0">
      <selection activeCell="AD21" sqref="AD21:AE28"/>
    </sheetView>
  </sheetViews>
  <sheetFormatPr defaultRowHeight="15" x14ac:dyDescent="0.25"/>
  <cols>
    <col min="18" max="19" width="15.5703125" bestFit="1" customWidth="1"/>
    <col min="20" max="21" width="10" bestFit="1" customWidth="1"/>
  </cols>
  <sheetData>
    <row r="1" spans="2:40" ht="279" x14ac:dyDescent="0.25">
      <c r="B1" s="32" t="s">
        <v>115</v>
      </c>
      <c r="C1" s="33" t="s">
        <v>116</v>
      </c>
      <c r="D1" s="34" t="s">
        <v>34</v>
      </c>
      <c r="E1" s="35" t="s">
        <v>35</v>
      </c>
      <c r="F1" s="36" t="s">
        <v>36</v>
      </c>
      <c r="G1" s="36" t="s">
        <v>37</v>
      </c>
      <c r="H1" s="36" t="s">
        <v>38</v>
      </c>
      <c r="I1" s="36" t="s">
        <v>40</v>
      </c>
      <c r="J1" s="37" t="s">
        <v>39</v>
      </c>
      <c r="K1" s="37" t="s">
        <v>41</v>
      </c>
      <c r="L1" s="37" t="s">
        <v>42</v>
      </c>
      <c r="M1" s="37" t="s">
        <v>43</v>
      </c>
      <c r="N1" s="38" t="s">
        <v>44</v>
      </c>
      <c r="O1" s="39" t="s">
        <v>45</v>
      </c>
      <c r="P1" s="39" t="s">
        <v>72</v>
      </c>
      <c r="Q1" s="39" t="s">
        <v>78</v>
      </c>
      <c r="R1" s="39" t="s">
        <v>84</v>
      </c>
      <c r="S1" s="182" t="s">
        <v>46</v>
      </c>
      <c r="T1" s="182" t="s">
        <v>47</v>
      </c>
      <c r="U1" s="182" t="s">
        <v>49</v>
      </c>
      <c r="V1" s="182" t="s">
        <v>117</v>
      </c>
      <c r="W1" s="182" t="s">
        <v>50</v>
      </c>
      <c r="X1" s="182" t="s">
        <v>51</v>
      </c>
      <c r="Y1" s="182" t="s">
        <v>73</v>
      </c>
      <c r="Z1" s="182" t="s">
        <v>118</v>
      </c>
      <c r="AA1" s="182" t="s">
        <v>85</v>
      </c>
      <c r="AB1" s="183" t="s">
        <v>53</v>
      </c>
      <c r="AC1" s="183" t="s">
        <v>54</v>
      </c>
      <c r="AD1" s="183" t="s">
        <v>55</v>
      </c>
      <c r="AE1" s="183" t="s">
        <v>56</v>
      </c>
      <c r="AF1" s="183" t="s">
        <v>57</v>
      </c>
      <c r="AG1" s="183" t="s">
        <v>58</v>
      </c>
      <c r="AH1" s="183" t="s">
        <v>59</v>
      </c>
      <c r="AI1" s="183" t="s">
        <v>60</v>
      </c>
      <c r="AJ1" s="183" t="s">
        <v>61</v>
      </c>
      <c r="AK1" s="183" t="s">
        <v>62</v>
      </c>
      <c r="AL1" s="183" t="s">
        <v>63</v>
      </c>
      <c r="AM1" s="183" t="s">
        <v>64</v>
      </c>
      <c r="AN1" s="184" t="s">
        <v>119</v>
      </c>
    </row>
  </sheetData>
  <pageMargins left="0.7" right="0.7" top="0.75" bottom="0.75" header="0.3" footer="0.3"/>
  <customProperties>
    <customPr name="_pios_id" r:id="rId1"/>
    <customPr name="Ibp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E1:V21"/>
  <sheetViews>
    <sheetView topLeftCell="D1" workbookViewId="0">
      <selection activeCell="E20" sqref="E20"/>
    </sheetView>
  </sheetViews>
  <sheetFormatPr defaultRowHeight="15" x14ac:dyDescent="0.25"/>
  <cols>
    <col min="6" max="6" width="42.5703125" bestFit="1" customWidth="1"/>
    <col min="7" max="7" width="13.7109375" bestFit="1" customWidth="1"/>
    <col min="16" max="16" width="13.28515625" bestFit="1" customWidth="1"/>
    <col min="20" max="20" width="19.42578125" bestFit="1" customWidth="1"/>
  </cols>
  <sheetData>
    <row r="1" spans="5:22" x14ac:dyDescent="0.25">
      <c r="E1" s="343" t="s">
        <v>291</v>
      </c>
      <c r="F1" s="343"/>
      <c r="G1" s="343"/>
      <c r="H1" s="343"/>
      <c r="I1" s="343"/>
    </row>
    <row r="2" spans="5:22" x14ac:dyDescent="0.25">
      <c r="E2" s="5" t="s">
        <v>292</v>
      </c>
      <c r="F2" s="6" t="s">
        <v>34</v>
      </c>
      <c r="G2" s="6" t="s">
        <v>293</v>
      </c>
      <c r="H2" s="6" t="s">
        <v>294</v>
      </c>
      <c r="I2" s="7" t="s">
        <v>295</v>
      </c>
    </row>
    <row r="3" spans="5:22" x14ac:dyDescent="0.25">
      <c r="E3" s="8">
        <v>100103</v>
      </c>
      <c r="F3" s="9" t="s">
        <v>296</v>
      </c>
      <c r="G3" s="9" t="s">
        <v>113</v>
      </c>
      <c r="H3" s="9"/>
      <c r="I3" s="10" t="s">
        <v>297</v>
      </c>
      <c r="J3" s="8"/>
      <c r="O3" t="s">
        <v>292</v>
      </c>
      <c r="P3" t="s">
        <v>298</v>
      </c>
      <c r="Q3" t="s">
        <v>299</v>
      </c>
      <c r="R3" t="s">
        <v>300</v>
      </c>
    </row>
    <row r="4" spans="5:22" x14ac:dyDescent="0.25">
      <c r="E4" s="11" t="s">
        <v>100</v>
      </c>
      <c r="F4" s="12" t="s">
        <v>296</v>
      </c>
      <c r="G4" s="12" t="s">
        <v>145</v>
      </c>
      <c r="H4" s="12"/>
      <c r="I4" s="13" t="s">
        <v>297</v>
      </c>
      <c r="J4" s="11"/>
      <c r="O4">
        <v>100103</v>
      </c>
      <c r="P4" s="46">
        <v>36000</v>
      </c>
      <c r="Q4" s="46">
        <f>P4*0.6</f>
        <v>21600</v>
      </c>
      <c r="R4" s="46">
        <f>P4*0.4</f>
        <v>14400</v>
      </c>
      <c r="T4" t="s">
        <v>301</v>
      </c>
    </row>
    <row r="5" spans="5:22" x14ac:dyDescent="0.25">
      <c r="E5" s="8" t="s">
        <v>97</v>
      </c>
      <c r="F5" s="9" t="s">
        <v>296</v>
      </c>
      <c r="G5" s="9" t="s">
        <v>148</v>
      </c>
      <c r="H5" s="9"/>
      <c r="I5" s="10" t="s">
        <v>297</v>
      </c>
      <c r="J5" s="8"/>
      <c r="O5">
        <v>110244</v>
      </c>
      <c r="P5" s="46">
        <v>41125</v>
      </c>
      <c r="T5" t="s">
        <v>302</v>
      </c>
      <c r="V5" s="46">
        <v>42000</v>
      </c>
    </row>
    <row r="6" spans="5:22" x14ac:dyDescent="0.25">
      <c r="E6" s="11">
        <v>110244</v>
      </c>
      <c r="F6" s="12" t="s">
        <v>303</v>
      </c>
      <c r="G6" s="12">
        <v>110244</v>
      </c>
      <c r="H6" s="12"/>
      <c r="I6" s="13" t="s">
        <v>304</v>
      </c>
      <c r="J6" s="11"/>
      <c r="O6">
        <v>100154</v>
      </c>
      <c r="P6" s="46">
        <v>42000</v>
      </c>
      <c r="T6" t="s">
        <v>305</v>
      </c>
      <c r="V6" s="46">
        <v>40000</v>
      </c>
    </row>
    <row r="7" spans="5:22" x14ac:dyDescent="0.25">
      <c r="E7" s="8">
        <v>100154</v>
      </c>
      <c r="F7" s="9"/>
      <c r="G7" s="9" t="s">
        <v>106</v>
      </c>
      <c r="H7" s="9"/>
      <c r="I7" s="10" t="s">
        <v>306</v>
      </c>
      <c r="J7" s="8"/>
      <c r="O7">
        <v>100155</v>
      </c>
      <c r="P7" s="46">
        <v>40000</v>
      </c>
    </row>
    <row r="8" spans="5:22" x14ac:dyDescent="0.25">
      <c r="E8" s="11">
        <v>100193</v>
      </c>
      <c r="F8" s="12" t="s">
        <v>307</v>
      </c>
      <c r="G8" s="12">
        <v>100193</v>
      </c>
      <c r="H8" s="12"/>
      <c r="I8" s="13" t="s">
        <v>308</v>
      </c>
      <c r="J8" s="11"/>
      <c r="O8">
        <v>100193</v>
      </c>
      <c r="P8" s="46">
        <v>40020</v>
      </c>
    </row>
    <row r="9" spans="5:22" x14ac:dyDescent="0.25">
      <c r="F9" s="12"/>
      <c r="G9" s="12"/>
      <c r="H9" s="12"/>
      <c r="I9" s="13"/>
      <c r="J9" s="11"/>
    </row>
    <row r="14" spans="5:22" ht="18.75" x14ac:dyDescent="0.3">
      <c r="E14" s="342" t="s">
        <v>309</v>
      </c>
      <c r="F14" s="342"/>
      <c r="G14" s="342"/>
      <c r="N14" s="45" t="s">
        <v>310</v>
      </c>
    </row>
    <row r="15" spans="5:22" ht="18.75" x14ac:dyDescent="0.3">
      <c r="E15" s="26" t="s">
        <v>113</v>
      </c>
      <c r="F15" s="26" t="s">
        <v>296</v>
      </c>
      <c r="G15" s="26" t="s">
        <v>311</v>
      </c>
      <c r="N15" s="45" t="s">
        <v>312</v>
      </c>
    </row>
    <row r="16" spans="5:22" ht="18.75" x14ac:dyDescent="0.3">
      <c r="E16" s="26" t="s">
        <v>145</v>
      </c>
      <c r="F16" s="26" t="s">
        <v>296</v>
      </c>
      <c r="G16" s="26" t="s">
        <v>313</v>
      </c>
      <c r="N16" s="45" t="s">
        <v>314</v>
      </c>
    </row>
    <row r="17" spans="5:7" x14ac:dyDescent="0.25">
      <c r="E17" s="26" t="s">
        <v>148</v>
      </c>
      <c r="F17" s="26" t="s">
        <v>296</v>
      </c>
      <c r="G17" s="26" t="s">
        <v>315</v>
      </c>
    </row>
    <row r="18" spans="5:7" x14ac:dyDescent="0.25">
      <c r="E18" s="26">
        <v>110244</v>
      </c>
      <c r="F18" s="26" t="s">
        <v>303</v>
      </c>
      <c r="G18" s="26" t="s">
        <v>102</v>
      </c>
    </row>
    <row r="19" spans="5:7" x14ac:dyDescent="0.25">
      <c r="E19" s="26">
        <v>100154</v>
      </c>
      <c r="F19" s="26" t="s">
        <v>316</v>
      </c>
      <c r="G19" s="26" t="s">
        <v>317</v>
      </c>
    </row>
    <row r="20" spans="5:7" x14ac:dyDescent="0.25">
      <c r="E20" s="26">
        <v>100193</v>
      </c>
      <c r="F20" s="26" t="s">
        <v>307</v>
      </c>
      <c r="G20" s="26" t="s">
        <v>107</v>
      </c>
    </row>
    <row r="21" spans="5:7" x14ac:dyDescent="0.25">
      <c r="E21" s="26" t="s">
        <v>106</v>
      </c>
      <c r="F21" s="26"/>
      <c r="G21" s="26" t="s">
        <v>317</v>
      </c>
    </row>
  </sheetData>
  <mergeCells count="2">
    <mergeCell ref="E14:G14"/>
    <mergeCell ref="E1:I1"/>
  </mergeCells>
  <pageMargins left="0.7" right="0.7" top="0.75" bottom="0.75" header="0.3" footer="0.3"/>
  <pageSetup orientation="portrait" horizontalDpi="4294967293" verticalDpi="0" r:id="rId1"/>
  <customProperties>
    <customPr name="_pios_id" r:id="rId2"/>
  </customProperties>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sheetPr>
  <dimension ref="A1:AJ96"/>
  <sheetViews>
    <sheetView zoomScale="70" zoomScaleNormal="70" zoomScaleSheetLayoutView="50" workbookViewId="0">
      <pane xSplit="3" ySplit="8" topLeftCell="D9" activePane="bottomRight" state="frozen"/>
      <selection activeCell="B29" sqref="B29:K29"/>
      <selection pane="topRight" activeCell="B29" sqref="B29:K29"/>
      <selection pane="bottomLeft" activeCell="B29" sqref="B29:K29"/>
      <selection pane="bottomRight" activeCell="D2" sqref="D2:N6"/>
    </sheetView>
  </sheetViews>
  <sheetFormatPr defaultColWidth="0" defaultRowHeight="15" zeroHeight="1" x14ac:dyDescent="0.25"/>
  <cols>
    <col min="1" max="1" width="26.85546875" customWidth="1"/>
    <col min="2" max="2" width="23.140625" hidden="1" customWidth="1"/>
    <col min="3" max="3" width="96.140625" customWidth="1"/>
    <col min="4" max="4" width="21.85546875" customWidth="1"/>
    <col min="5" max="5" width="17.140625" customWidth="1"/>
    <col min="6" max="6" width="24.85546875" customWidth="1"/>
    <col min="7" max="7" width="27.42578125" customWidth="1"/>
    <col min="8" max="9" width="20" customWidth="1"/>
    <col min="10" max="10" width="19.28515625" customWidth="1"/>
    <col min="11" max="12" width="12.5703125" customWidth="1"/>
    <col min="13" max="13" width="13.7109375" customWidth="1"/>
    <col min="14" max="14" width="14.28515625" customWidth="1"/>
    <col min="15" max="15" width="27.42578125" customWidth="1"/>
    <col min="16" max="18" width="22.7109375" style="3" customWidth="1"/>
    <col min="19" max="19" width="23.28515625" style="3" customWidth="1"/>
    <col min="20" max="20" width="24.5703125" style="3" customWidth="1"/>
    <col min="21" max="21" width="21.85546875" style="3" customWidth="1"/>
    <col min="22" max="22" width="4.85546875" style="192" customWidth="1"/>
    <col min="23" max="23" width="19.7109375" style="3" customWidth="1"/>
    <col min="24" max="35" width="19" style="3" customWidth="1"/>
    <col min="36" max="36" width="8.85546875" style="169" customWidth="1"/>
    <col min="37" max="16384" width="8.85546875" style="3" hidden="1"/>
  </cols>
  <sheetData>
    <row r="1" spans="1:35" ht="15.75" thickBot="1" x14ac:dyDescent="0.3">
      <c r="A1" s="169"/>
      <c r="B1" s="169"/>
      <c r="C1" s="169"/>
      <c r="D1" s="169"/>
      <c r="E1" s="169"/>
      <c r="F1" s="169"/>
      <c r="G1" s="169"/>
      <c r="H1" s="169"/>
      <c r="I1" s="169"/>
      <c r="J1" s="169"/>
      <c r="K1" s="169"/>
      <c r="L1" s="169"/>
      <c r="M1" s="169"/>
      <c r="N1" s="169"/>
      <c r="O1" s="169"/>
      <c r="P1" s="169"/>
      <c r="Q1" s="169"/>
      <c r="R1" s="169"/>
      <c r="S1" s="169"/>
      <c r="T1" s="169"/>
      <c r="U1" s="169"/>
      <c r="W1" s="169"/>
      <c r="X1" s="169"/>
      <c r="Y1" s="169"/>
      <c r="Z1" s="169"/>
      <c r="AA1" s="169"/>
      <c r="AB1" s="169"/>
      <c r="AC1" s="169"/>
      <c r="AD1" s="169"/>
      <c r="AE1" s="169"/>
      <c r="AF1" s="169"/>
      <c r="AG1" s="169"/>
      <c r="AH1" s="169"/>
      <c r="AI1" s="169"/>
    </row>
    <row r="2" spans="1:35" ht="80.25" customHeight="1" thickBot="1" x14ac:dyDescent="0.3">
      <c r="A2" s="185"/>
      <c r="B2" s="186"/>
      <c r="C2" s="187"/>
      <c r="D2" s="269" t="s">
        <v>366</v>
      </c>
      <c r="E2" s="269"/>
      <c r="F2" s="269"/>
      <c r="G2" s="269"/>
      <c r="H2" s="269"/>
      <c r="I2" s="269"/>
      <c r="J2" s="269"/>
      <c r="K2" s="269"/>
      <c r="L2" s="269"/>
      <c r="M2" s="269"/>
      <c r="N2" s="269"/>
      <c r="O2" s="280" t="s">
        <v>367</v>
      </c>
      <c r="P2" s="281"/>
      <c r="Q2" s="282"/>
      <c r="R2" s="278"/>
      <c r="S2" s="279"/>
      <c r="T2" s="276" t="s">
        <v>17</v>
      </c>
      <c r="U2" s="277"/>
      <c r="V2" s="193"/>
      <c r="W2" s="259" t="s">
        <v>379</v>
      </c>
      <c r="X2" s="260"/>
      <c r="Y2" s="260"/>
      <c r="Z2" s="260"/>
      <c r="AA2" s="260"/>
      <c r="AB2" s="260"/>
      <c r="AC2" s="260"/>
      <c r="AD2" s="260"/>
      <c r="AE2" s="260"/>
      <c r="AF2" s="260"/>
      <c r="AG2" s="260"/>
      <c r="AH2" s="260"/>
      <c r="AI2" s="261"/>
    </row>
    <row r="3" spans="1:35" ht="60.75" customHeight="1" thickBot="1" x14ac:dyDescent="0.3">
      <c r="A3" s="188"/>
      <c r="B3" s="189"/>
      <c r="C3" s="189"/>
      <c r="D3" s="270"/>
      <c r="E3" s="270"/>
      <c r="F3" s="270"/>
      <c r="G3" s="270"/>
      <c r="H3" s="270"/>
      <c r="I3" s="270"/>
      <c r="J3" s="270"/>
      <c r="K3" s="270"/>
      <c r="L3" s="270"/>
      <c r="M3" s="270"/>
      <c r="N3" s="270"/>
      <c r="O3" s="197" t="s">
        <v>18</v>
      </c>
      <c r="P3" s="50"/>
      <c r="Q3" s="197" t="s">
        <v>19</v>
      </c>
      <c r="R3" s="198">
        <f>R2*0.6</f>
        <v>0</v>
      </c>
      <c r="S3" s="197" t="s">
        <v>20</v>
      </c>
      <c r="T3" s="271">
        <f>R3+P3</f>
        <v>0</v>
      </c>
      <c r="U3" s="272"/>
      <c r="V3" s="193"/>
      <c r="W3" s="262"/>
      <c r="X3" s="263"/>
      <c r="Y3" s="263"/>
      <c r="Z3" s="263"/>
      <c r="AA3" s="263"/>
      <c r="AB3" s="263"/>
      <c r="AC3" s="263"/>
      <c r="AD3" s="263"/>
      <c r="AE3" s="263"/>
      <c r="AF3" s="263"/>
      <c r="AG3" s="263"/>
      <c r="AH3" s="263"/>
      <c r="AI3" s="264"/>
    </row>
    <row r="4" spans="1:35" ht="60.75" customHeight="1" thickBot="1" x14ac:dyDescent="0.3">
      <c r="A4" s="188"/>
      <c r="B4" s="189"/>
      <c r="C4" s="189"/>
      <c r="D4" s="270"/>
      <c r="E4" s="270"/>
      <c r="F4" s="270"/>
      <c r="G4" s="270"/>
      <c r="H4" s="270"/>
      <c r="I4" s="270"/>
      <c r="J4" s="270"/>
      <c r="K4" s="270"/>
      <c r="L4" s="270"/>
      <c r="M4" s="270"/>
      <c r="N4" s="270"/>
      <c r="O4" s="197" t="s">
        <v>21</v>
      </c>
      <c r="P4" s="50"/>
      <c r="Q4" s="197" t="s">
        <v>22</v>
      </c>
      <c r="R4" s="198">
        <f>R2*0.4</f>
        <v>0</v>
      </c>
      <c r="S4" s="197" t="s">
        <v>23</v>
      </c>
      <c r="T4" s="271">
        <f>R4+P4</f>
        <v>0</v>
      </c>
      <c r="U4" s="272"/>
      <c r="V4" s="193"/>
      <c r="W4" s="262"/>
      <c r="X4" s="263"/>
      <c r="Y4" s="263"/>
      <c r="Z4" s="263"/>
      <c r="AA4" s="263"/>
      <c r="AB4" s="263"/>
      <c r="AC4" s="263"/>
      <c r="AD4" s="263"/>
      <c r="AE4" s="263"/>
      <c r="AF4" s="263"/>
      <c r="AG4" s="263"/>
      <c r="AH4" s="263"/>
      <c r="AI4" s="264"/>
    </row>
    <row r="5" spans="1:35" ht="45" customHeight="1" thickBot="1" x14ac:dyDescent="0.3">
      <c r="A5" s="188"/>
      <c r="B5" s="189"/>
      <c r="C5" s="189"/>
      <c r="D5" s="270"/>
      <c r="E5" s="270"/>
      <c r="F5" s="270"/>
      <c r="G5" s="270"/>
      <c r="H5" s="270"/>
      <c r="I5" s="270"/>
      <c r="J5" s="270"/>
      <c r="K5" s="270"/>
      <c r="L5" s="270"/>
      <c r="M5" s="270"/>
      <c r="N5" s="270"/>
      <c r="O5" s="273" t="s">
        <v>24</v>
      </c>
      <c r="P5" s="197" t="s">
        <v>25</v>
      </c>
      <c r="Q5" s="199">
        <f>SUM(T10:T108)</f>
        <v>0</v>
      </c>
      <c r="R5" s="200" t="str">
        <f>IFERROR(Q5/SUM($Q$5:$Q$6),"")</f>
        <v/>
      </c>
      <c r="S5" s="283" t="s">
        <v>26</v>
      </c>
      <c r="T5" s="201" t="s">
        <v>27</v>
      </c>
      <c r="U5" s="202">
        <f>T3-Q5</f>
        <v>0</v>
      </c>
      <c r="V5" s="248">
        <f>IF(U5&lt;-0.001,ROUNDUP((ABS(U5)/Lists!Q4),0),ROUNDDOWN((ABS(U5)/-Lists!Q4),0))</f>
        <v>0</v>
      </c>
      <c r="W5" s="262"/>
      <c r="X5" s="263"/>
      <c r="Y5" s="263"/>
      <c r="Z5" s="263"/>
      <c r="AA5" s="263"/>
      <c r="AB5" s="263"/>
      <c r="AC5" s="263"/>
      <c r="AD5" s="263"/>
      <c r="AE5" s="263"/>
      <c r="AF5" s="263"/>
      <c r="AG5" s="263"/>
      <c r="AH5" s="263"/>
      <c r="AI5" s="264"/>
    </row>
    <row r="6" spans="1:35" ht="45" customHeight="1" thickBot="1" x14ac:dyDescent="0.3">
      <c r="A6" s="188"/>
      <c r="B6" s="189"/>
      <c r="C6" s="189"/>
      <c r="D6" s="270"/>
      <c r="E6" s="270"/>
      <c r="F6" s="270"/>
      <c r="G6" s="270"/>
      <c r="H6" s="270"/>
      <c r="I6" s="270"/>
      <c r="J6" s="270"/>
      <c r="K6" s="270"/>
      <c r="L6" s="270"/>
      <c r="M6" s="270"/>
      <c r="N6" s="270"/>
      <c r="O6" s="274"/>
      <c r="P6" s="197" t="s">
        <v>28</v>
      </c>
      <c r="Q6" s="199">
        <f>SUM(U9:U108)</f>
        <v>0</v>
      </c>
      <c r="R6" s="200" t="str">
        <f>IFERROR(Q6/SUM($Q$5:$Q$6),"")</f>
        <v/>
      </c>
      <c r="S6" s="284"/>
      <c r="T6" s="201" t="s">
        <v>29</v>
      </c>
      <c r="U6" s="202">
        <f>T4-Q6</f>
        <v>0</v>
      </c>
      <c r="V6" s="248">
        <f>IF(U6&lt;-0.001,ROUNDUP((ABS(U6)/Lists!R4),0),ROUNDDOWN((ABS(U6)/-Lists!R4),0))</f>
        <v>0</v>
      </c>
      <c r="W6" s="262"/>
      <c r="X6" s="263"/>
      <c r="Y6" s="263"/>
      <c r="Z6" s="263"/>
      <c r="AA6" s="263"/>
      <c r="AB6" s="263"/>
      <c r="AC6" s="263"/>
      <c r="AD6" s="263"/>
      <c r="AE6" s="263"/>
      <c r="AF6" s="263"/>
      <c r="AG6" s="263"/>
      <c r="AH6" s="263"/>
      <c r="AI6" s="264"/>
    </row>
    <row r="7" spans="1:35" ht="42" customHeight="1" thickBot="1" x14ac:dyDescent="0.3">
      <c r="A7" s="188"/>
      <c r="B7" s="189"/>
      <c r="C7" s="190"/>
      <c r="D7" s="191"/>
      <c r="E7" s="191"/>
      <c r="F7" s="191"/>
      <c r="G7" s="191"/>
      <c r="H7" s="191"/>
      <c r="I7" s="191"/>
      <c r="J7" s="191"/>
      <c r="K7" s="191"/>
      <c r="L7" s="191"/>
      <c r="M7" s="191"/>
      <c r="N7" s="191"/>
      <c r="O7" s="275"/>
      <c r="P7" s="268" t="s">
        <v>30</v>
      </c>
      <c r="Q7" s="268"/>
      <c r="R7" s="268"/>
      <c r="S7" s="285" t="s">
        <v>31</v>
      </c>
      <c r="T7" s="286"/>
      <c r="U7" s="287"/>
      <c r="V7" s="194"/>
      <c r="W7" s="265"/>
      <c r="X7" s="266"/>
      <c r="Y7" s="266"/>
      <c r="Z7" s="266"/>
      <c r="AA7" s="266"/>
      <c r="AB7" s="266"/>
      <c r="AC7" s="266"/>
      <c r="AD7" s="266"/>
      <c r="AE7" s="266"/>
      <c r="AF7" s="266"/>
      <c r="AG7" s="266"/>
      <c r="AH7" s="266"/>
      <c r="AI7" s="267"/>
    </row>
    <row r="8" spans="1:35" ht="75" customHeight="1" thickBot="1" x14ac:dyDescent="0.3">
      <c r="A8" s="87" t="s">
        <v>32</v>
      </c>
      <c r="B8" s="87" t="s">
        <v>33</v>
      </c>
      <c r="C8" s="90" t="s">
        <v>34</v>
      </c>
      <c r="D8" s="91" t="s">
        <v>35</v>
      </c>
      <c r="E8" s="88" t="s">
        <v>36</v>
      </c>
      <c r="F8" s="88" t="s">
        <v>37</v>
      </c>
      <c r="G8" s="88" t="s">
        <v>38</v>
      </c>
      <c r="H8" s="88" t="s">
        <v>39</v>
      </c>
      <c r="I8" s="88" t="s">
        <v>40</v>
      </c>
      <c r="J8" s="88" t="s">
        <v>41</v>
      </c>
      <c r="K8" s="88" t="s">
        <v>42</v>
      </c>
      <c r="L8" s="88" t="s">
        <v>43</v>
      </c>
      <c r="M8" s="88" t="s">
        <v>44</v>
      </c>
      <c r="N8" s="89" t="s">
        <v>45</v>
      </c>
      <c r="O8" s="203" t="s">
        <v>46</v>
      </c>
      <c r="P8" s="203" t="s">
        <v>47</v>
      </c>
      <c r="Q8" s="203" t="s">
        <v>48</v>
      </c>
      <c r="R8" s="203" t="s">
        <v>49</v>
      </c>
      <c r="S8" s="203" t="s">
        <v>371</v>
      </c>
      <c r="T8" s="203" t="s">
        <v>50</v>
      </c>
      <c r="U8" s="203" t="s">
        <v>51</v>
      </c>
      <c r="V8" s="193"/>
      <c r="W8" s="204" t="s">
        <v>52</v>
      </c>
      <c r="X8" s="205" t="s">
        <v>53</v>
      </c>
      <c r="Y8" s="205" t="s">
        <v>54</v>
      </c>
      <c r="Z8" s="205" t="s">
        <v>55</v>
      </c>
      <c r="AA8" s="205" t="s">
        <v>56</v>
      </c>
      <c r="AB8" s="205" t="s">
        <v>57</v>
      </c>
      <c r="AC8" s="205" t="s">
        <v>58</v>
      </c>
      <c r="AD8" s="205" t="s">
        <v>59</v>
      </c>
      <c r="AE8" s="205" t="s">
        <v>60</v>
      </c>
      <c r="AF8" s="205" t="s">
        <v>61</v>
      </c>
      <c r="AG8" s="205" t="s">
        <v>62</v>
      </c>
      <c r="AH8" s="205" t="s">
        <v>63</v>
      </c>
      <c r="AI8" s="206" t="s">
        <v>64</v>
      </c>
    </row>
    <row r="9" spans="1:35" ht="19.5" thickBot="1" x14ac:dyDescent="0.3">
      <c r="A9" s="51"/>
      <c r="B9" s="52"/>
      <c r="C9" s="53" t="s">
        <v>66</v>
      </c>
      <c r="D9" s="54"/>
      <c r="E9" s="52"/>
      <c r="F9" s="52"/>
      <c r="G9" s="52"/>
      <c r="H9" s="55"/>
      <c r="I9" s="55"/>
      <c r="J9" s="52"/>
      <c r="K9" s="55"/>
      <c r="L9" s="55"/>
      <c r="M9" s="52"/>
      <c r="N9" s="56"/>
      <c r="O9" s="57"/>
      <c r="P9" s="57"/>
      <c r="Q9" s="58"/>
      <c r="R9" s="59"/>
      <c r="S9" s="60"/>
      <c r="T9" s="58"/>
      <c r="U9" s="59"/>
      <c r="V9" s="193"/>
      <c r="W9" s="61"/>
      <c r="X9" s="62"/>
      <c r="Y9" s="62"/>
      <c r="Z9" s="62"/>
      <c r="AA9" s="62"/>
      <c r="AB9" s="62"/>
      <c r="AC9" s="62"/>
      <c r="AD9" s="62"/>
      <c r="AE9" s="62"/>
      <c r="AF9" s="62"/>
      <c r="AG9" s="62"/>
      <c r="AH9" s="62"/>
      <c r="AI9" s="63"/>
    </row>
    <row r="10" spans="1:35" ht="18" x14ac:dyDescent="0.25">
      <c r="A10" s="64">
        <v>10000064752</v>
      </c>
      <c r="B10" s="65"/>
      <c r="C10" s="66" t="str">
        <f>INDEX('Roll Up - SY25-26 Calculator'!$A$3:$Q$132,MATCH($A10,'Roll Up - SY25-26 Calculator'!$A$3:$A$132,0),MATCH(C$8,'Roll Up - SY25-26 Calculator'!$A$3:$Q$3,0))</f>
        <v>Mega Minis® Whole Grain Breaded Waffle Flavored Chicken Chunks, 0.54 oz.</v>
      </c>
      <c r="D10" s="65" t="str">
        <f>INDEX('Roll Up - SY25-26 Calculator'!$A$3:$Q$132,MATCH($A10,'Roll Up - SY25-26 Calculator'!$A$3:$A$132,0),MATCH(D$8,'Roll Up - SY25-26 Calculator'!$A$3:$Q$3,0))</f>
        <v>100103 W</v>
      </c>
      <c r="E10" s="65">
        <f>INDEX('Roll Up - SY25-26 Calculator'!$A$3:$Q$132,MATCH($A10,'Roll Up - SY25-26 Calculator'!$A$3:$A$132,0),MATCH(E$8,'Roll Up - SY25-26 Calculator'!$A$3:$Q$3,0))</f>
        <v>30.26</v>
      </c>
      <c r="F10" s="65">
        <f>INDEX('Roll Up - SY25-26 Calculator'!$A$3:$Q$132,MATCH($A10,'Roll Up - SY25-26 Calculator'!$A$3:$A$132,0),MATCH(F$8,'Roll Up - SY25-26 Calculator'!$A$3:$Q$3,0))</f>
        <v>149</v>
      </c>
      <c r="G10" s="65">
        <f>INDEX('Roll Up - SY25-26 Calculator'!$A$3:$Q$132,MATCH($A10,'Roll Up - SY25-26 Calculator'!$A$3:$A$132,0),MATCH(G$8,'Roll Up - SY25-26 Calculator'!$A$3:$Q$3,0))</f>
        <v>149</v>
      </c>
      <c r="H10" s="65">
        <f>INDEX('Roll Up - SY25-26 Calculator'!$A$3:$Q$132,MATCH($A10,'Roll Up - SY25-26 Calculator'!$A$3:$A$132,0),MATCH(H$8,'Roll Up - SY25-26 Calculator'!$A$3:$Q$3,0))</f>
        <v>3.24</v>
      </c>
      <c r="I10" s="65">
        <f>INDEX('Roll Up - SY25-26 Calculator'!$A$3:$Q$132,MATCH($A10,'Roll Up - SY25-26 Calculator'!$A$3:$A$132,0),MATCH(I$8,'Roll Up - SY25-26 Calculator'!$A$3:$Q$3,0))</f>
        <v>0</v>
      </c>
      <c r="J10" s="65" t="str">
        <f>INDEX('Roll Up - SY25-26 Calculator'!$A$3:$Q$132,MATCH($A10,'Roll Up - SY25-26 Calculator'!$A$3:$A$132,0),MATCH(J$8,'Roll Up - SY25-26 Calculator'!$A$3:$Q$3,0))</f>
        <v>6 pieces</v>
      </c>
      <c r="K10" s="65">
        <f>INDEX('Roll Up - SY25-26 Calculator'!$A$3:$Q$132,MATCH($A10,'Roll Up - SY25-26 Calculator'!$A$3:$A$132,0),MATCH(K$8,'Roll Up - SY25-26 Calculator'!$A$3:$Q$3,0))</f>
        <v>1</v>
      </c>
      <c r="L10" s="65">
        <f>INDEX('Roll Up - SY25-26 Calculator'!$A$3:$Q$132,MATCH($A10,'Roll Up - SY25-26 Calculator'!$A$3:$A$132,0),MATCH(L$8,'Roll Up - SY25-26 Calculator'!$A$3:$Q$3,0))</f>
        <v>1</v>
      </c>
      <c r="M10" s="65">
        <f>INDEX('Roll Up - SY25-26 Calculator'!$A$3:$Q$132,MATCH($A10,'Roll Up - SY25-26 Calculator'!$A$3:$A$132,0),MATCH(M$8,'Roll Up - SY25-26 Calculator'!$A$3:$Q$3,0))</f>
        <v>25.02</v>
      </c>
      <c r="N10" s="65">
        <f>INDEX('Roll Up - SY25-26 Calculator'!$A$3:$Q$132,MATCH($A10,'Roll Up - SY25-26 Calculator'!$A$3:$A$132,0),MATCH(N$8,'Roll Up - SY25-26 Calculator'!$A$3:$Q$3,0))</f>
        <v>0</v>
      </c>
      <c r="O10" s="67" t="str">
        <f>IF(IF(P10&gt;0,P10*G10,Q10*R10)=0,"",IF(P10&gt;0,P10*G10,Q10*R10))</f>
        <v/>
      </c>
      <c r="P10" s="68"/>
      <c r="Q10" s="69"/>
      <c r="R10" s="70"/>
      <c r="S10" s="68"/>
      <c r="T10" s="71" t="str">
        <f>IFERROR(ROUNDUP(O10/G10,0)*M10,"")</f>
        <v/>
      </c>
      <c r="U10" s="72" t="str">
        <f>IFERROR(ROUNDUP(O10/G10,0)*N10,"")</f>
        <v/>
      </c>
      <c r="V10" s="193"/>
      <c r="W10" s="73" t="str">
        <f t="shared" ref="W10:W47" si="0">IF(IFERROR(ROUNDUP(O10/G10,0)-SUM(X10:AI10),SUM(X10:AI10)*-1)=0,"",(IFERROR(ROUNDUP(O10/G10,0)-SUM(X10:AI10),SUM(X10:AI10)*-1)))</f>
        <v/>
      </c>
      <c r="X10" s="74"/>
      <c r="Y10" s="74"/>
      <c r="Z10" s="74"/>
      <c r="AA10" s="74"/>
      <c r="AB10" s="74"/>
      <c r="AC10" s="74"/>
      <c r="AD10" s="74"/>
      <c r="AE10" s="74"/>
      <c r="AF10" s="74"/>
      <c r="AG10" s="74"/>
      <c r="AH10" s="74"/>
      <c r="AI10" s="70"/>
    </row>
    <row r="11" spans="1:35" ht="18" x14ac:dyDescent="0.25">
      <c r="A11" s="75">
        <v>10383500928</v>
      </c>
      <c r="B11" s="76"/>
      <c r="C11" s="150" t="str">
        <f>INDEX('Roll Up - SY25-26 Calculator'!$A$3:$Q$132,MATCH($A11,'Roll Up - SY25-26 Calculator'!$A$3:$A$132,0),MATCH(C$8,'Roll Up - SY25-26 Calculator'!$A$3:$Q$3,0))</f>
        <v>Red Label™ Whole Muscle Grilled Chicken Filets, 3 oz.</v>
      </c>
      <c r="D11" s="76" t="str">
        <f>INDEX('Roll Up - SY25-26 Calculator'!$A$3:$Q$132,MATCH($A11,'Roll Up - SY25-26 Calculator'!$A$3:$A$132,0),MATCH(D$8,'Roll Up - SY25-26 Calculator'!$A$3:$Q$3,0))</f>
        <v>100103 W</v>
      </c>
      <c r="E11" s="76">
        <f>INDEX('Roll Up - SY25-26 Calculator'!$A$3:$Q$132,MATCH($A11,'Roll Up - SY25-26 Calculator'!$A$3:$A$132,0),MATCH(E$8,'Roll Up - SY25-26 Calculator'!$A$3:$Q$3,0))</f>
        <v>10</v>
      </c>
      <c r="F11" s="76">
        <f>INDEX('Roll Up - SY25-26 Calculator'!$A$3:$Q$132,MATCH($A11,'Roll Up - SY25-26 Calculator'!$A$3:$A$132,0),MATCH(F$8,'Roll Up - SY25-26 Calculator'!$A$3:$Q$3,0))</f>
        <v>54</v>
      </c>
      <c r="G11" s="76">
        <f>INDEX('Roll Up - SY25-26 Calculator'!$A$3:$Q$132,MATCH($A11,'Roll Up - SY25-26 Calculator'!$A$3:$A$132,0),MATCH(G$8,'Roll Up - SY25-26 Calculator'!$A$3:$Q$3,0))</f>
        <v>54</v>
      </c>
      <c r="H11" s="76">
        <f>INDEX('Roll Up - SY25-26 Calculator'!$A$3:$Q$132,MATCH($A11,'Roll Up - SY25-26 Calculator'!$A$3:$A$132,0),MATCH(H$8,'Roll Up - SY25-26 Calculator'!$A$3:$Q$3,0))</f>
        <v>3</v>
      </c>
      <c r="I11" s="76">
        <f>INDEX('Roll Up - SY25-26 Calculator'!$A$3:$Q$132,MATCH($A11,'Roll Up - SY25-26 Calculator'!$A$3:$A$132,0),MATCH(I$8,'Roll Up - SY25-26 Calculator'!$A$3:$Q$3,0))</f>
        <v>0</v>
      </c>
      <c r="J11" s="76" t="str">
        <f>INDEX('Roll Up - SY25-26 Calculator'!$A$3:$Q$132,MATCH($A11,'Roll Up - SY25-26 Calculator'!$A$3:$A$132,0),MATCH(J$8,'Roll Up - SY25-26 Calculator'!$A$3:$Q$3,0))</f>
        <v>1 piece</v>
      </c>
      <c r="K11" s="76">
        <f>INDEX('Roll Up - SY25-26 Calculator'!$A$3:$Q$132,MATCH($A11,'Roll Up - SY25-26 Calculator'!$A$3:$A$132,0),MATCH(K$8,'Roll Up - SY25-26 Calculator'!$A$3:$Q$3,0))</f>
        <v>2.25</v>
      </c>
      <c r="L11" s="76" t="str">
        <f>INDEX('Roll Up - SY25-26 Calculator'!$A$3:$Q$132,MATCH($A11,'Roll Up - SY25-26 Calculator'!$A$3:$A$132,0),MATCH(L$8,'Roll Up - SY25-26 Calculator'!$A$3:$Q$3,0))</f>
        <v>-</v>
      </c>
      <c r="M11" s="76">
        <f>INDEX('Roll Up - SY25-26 Calculator'!$A$3:$Q$132,MATCH($A11,'Roll Up - SY25-26 Calculator'!$A$3:$A$132,0),MATCH(M$8,'Roll Up - SY25-26 Calculator'!$A$3:$Q$3,0))</f>
        <v>13.75</v>
      </c>
      <c r="N11" s="76">
        <f>INDEX('Roll Up - SY25-26 Calculator'!$A$3:$Q$132,MATCH($A11,'Roll Up - SY25-26 Calculator'!$A$3:$A$132,0),MATCH(N$8,'Roll Up - SY25-26 Calculator'!$A$3:$Q$3,0))</f>
        <v>0</v>
      </c>
      <c r="O11" s="78" t="str">
        <f t="shared" ref="O11:O41" si="1">IF(IF(P11&gt;0,P11*G11,Q11*R11)=0,"",IF(P11&gt;0,P11*G11,Q11*R11))</f>
        <v/>
      </c>
      <c r="P11" s="68"/>
      <c r="Q11" s="69"/>
      <c r="R11" s="70"/>
      <c r="S11" s="68"/>
      <c r="T11" s="79" t="str">
        <f t="shared" ref="T11:T41" si="2">IFERROR(ROUNDUP(O11/G11,0)*M11,"")</f>
        <v/>
      </c>
      <c r="U11" s="80" t="str">
        <f t="shared" ref="U11:U41" si="3">IFERROR(ROUNDUP(O11/G11,0)*N11,"")</f>
        <v/>
      </c>
      <c r="V11" s="193"/>
      <c r="W11" s="81" t="str">
        <f t="shared" si="0"/>
        <v/>
      </c>
      <c r="X11" s="82"/>
      <c r="Y11" s="82"/>
      <c r="Z11" s="82"/>
      <c r="AA11" s="82"/>
      <c r="AB11" s="82"/>
      <c r="AC11" s="82"/>
      <c r="AD11" s="82"/>
      <c r="AE11" s="82"/>
      <c r="AF11" s="82"/>
      <c r="AG11" s="82"/>
      <c r="AH11" s="82"/>
      <c r="AI11" s="83"/>
    </row>
    <row r="12" spans="1:35" ht="18" x14ac:dyDescent="0.25">
      <c r="A12" s="64">
        <v>10703000928</v>
      </c>
      <c r="B12" s="65"/>
      <c r="C12" s="66" t="str">
        <f>INDEX('Roll Up - SY25-26 Calculator'!$A$3:$Q$132,MATCH($A12,'Roll Up - SY25-26 Calculator'!$A$3:$A$132,0),MATCH(C$8,'Roll Up - SY25-26 Calculator'!$A$3:$Q$3,0))</f>
        <v>Whole Grain Breaded Homestyle Whole Muscle Chicken Breast Filets, 4 oz.</v>
      </c>
      <c r="D12" s="65" t="str">
        <f>INDEX('Roll Up - SY25-26 Calculator'!$A$3:$Q$132,MATCH($A12,'Roll Up - SY25-26 Calculator'!$A$3:$A$132,0),MATCH(D$8,'Roll Up - SY25-26 Calculator'!$A$3:$Q$3,0))</f>
        <v>100103 W</v>
      </c>
      <c r="E12" s="65">
        <f>INDEX('Roll Up - SY25-26 Calculator'!$A$3:$Q$132,MATCH($A12,'Roll Up - SY25-26 Calculator'!$A$3:$A$132,0),MATCH(E$8,'Roll Up - SY25-26 Calculator'!$A$3:$Q$3,0))</f>
        <v>30</v>
      </c>
      <c r="F12" s="65" t="str">
        <f>INDEX('Roll Up - SY25-26 Calculator'!$A$3:$Q$132,MATCH($A12,'Roll Up - SY25-26 Calculator'!$A$3:$A$132,0),MATCH(F$8,'Roll Up - SY25-26 Calculator'!$A$3:$Q$3,0))</f>
        <v>104-136</v>
      </c>
      <c r="G12" s="65">
        <f>INDEX('Roll Up - SY25-26 Calculator'!$A$3:$Q$132,MATCH($A12,'Roll Up - SY25-26 Calculator'!$A$3:$A$132,0),MATCH(G$8,'Roll Up - SY25-26 Calculator'!$A$3:$Q$3,0))</f>
        <v>120</v>
      </c>
      <c r="H12" s="65">
        <f>INDEX('Roll Up - SY25-26 Calculator'!$A$3:$Q$132,MATCH($A12,'Roll Up - SY25-26 Calculator'!$A$3:$A$132,0),MATCH(H$8,'Roll Up - SY25-26 Calculator'!$A$3:$Q$3,0))</f>
        <v>4</v>
      </c>
      <c r="I12" s="65">
        <f>INDEX('Roll Up - SY25-26 Calculator'!$A$3:$Q$132,MATCH($A12,'Roll Up - SY25-26 Calculator'!$A$3:$A$132,0),MATCH(I$8,'Roll Up - SY25-26 Calculator'!$A$3:$Q$3,0))</f>
        <v>0</v>
      </c>
      <c r="J12" s="65" t="str">
        <f>INDEX('Roll Up - SY25-26 Calculator'!$A$3:$Q$132,MATCH($A12,'Roll Up - SY25-26 Calculator'!$A$3:$A$132,0),MATCH(J$8,'Roll Up - SY25-26 Calculator'!$A$3:$Q$3,0))</f>
        <v>1 piece</v>
      </c>
      <c r="K12" s="65">
        <f>INDEX('Roll Up - SY25-26 Calculator'!$A$3:$Q$132,MATCH($A12,'Roll Up - SY25-26 Calculator'!$A$3:$A$132,0),MATCH(K$8,'Roll Up - SY25-26 Calculator'!$A$3:$Q$3,0))</f>
        <v>2</v>
      </c>
      <c r="L12" s="65">
        <f>INDEX('Roll Up - SY25-26 Calculator'!$A$3:$Q$132,MATCH($A12,'Roll Up - SY25-26 Calculator'!$A$3:$A$132,0),MATCH(L$8,'Roll Up - SY25-26 Calculator'!$A$3:$Q$3,0))</f>
        <v>1</v>
      </c>
      <c r="M12" s="65">
        <f>INDEX('Roll Up - SY25-26 Calculator'!$A$3:$Q$132,MATCH($A12,'Roll Up - SY25-26 Calculator'!$A$3:$A$132,0),MATCH(M$8,'Roll Up - SY25-26 Calculator'!$A$3:$Q$3,0))</f>
        <v>30.95</v>
      </c>
      <c r="N12" s="65">
        <f>INDEX('Roll Up - SY25-26 Calculator'!$A$3:$Q$132,MATCH($A12,'Roll Up - SY25-26 Calculator'!$A$3:$A$132,0),MATCH(N$8,'Roll Up - SY25-26 Calculator'!$A$3:$Q$3,0))</f>
        <v>0</v>
      </c>
      <c r="O12" s="67" t="str">
        <f t="shared" si="1"/>
        <v/>
      </c>
      <c r="P12" s="68"/>
      <c r="Q12" s="69"/>
      <c r="R12" s="70"/>
      <c r="S12" s="68"/>
      <c r="T12" s="71" t="str">
        <f t="shared" si="2"/>
        <v/>
      </c>
      <c r="U12" s="72" t="str">
        <f t="shared" si="3"/>
        <v/>
      </c>
      <c r="V12" s="193"/>
      <c r="W12" s="73" t="str">
        <f t="shared" si="0"/>
        <v/>
      </c>
      <c r="X12" s="74"/>
      <c r="Y12" s="74"/>
      <c r="Z12" s="74"/>
      <c r="AA12" s="74"/>
      <c r="AB12" s="74"/>
      <c r="AC12" s="74"/>
      <c r="AD12" s="74"/>
      <c r="AE12" s="74"/>
      <c r="AF12" s="74"/>
      <c r="AG12" s="74"/>
      <c r="AH12" s="74"/>
      <c r="AI12" s="70"/>
    </row>
    <row r="13" spans="1:35" ht="18" x14ac:dyDescent="0.25">
      <c r="A13" s="75">
        <v>10703020928</v>
      </c>
      <c r="B13" s="76"/>
      <c r="C13" s="150" t="str">
        <f>INDEX('Roll Up - SY25-26 Calculator'!$A$3:$Q$132,MATCH($A13,'Roll Up - SY25-26 Calculator'!$A$3:$A$132,0),MATCH(C$8,'Roll Up - SY25-26 Calculator'!$A$3:$Q$3,0))</f>
        <v>Whole Grain Breaded Golden Crispy MWWM Chicken Filets, 3.75 oz.</v>
      </c>
      <c r="D13" s="76" t="str">
        <f>INDEX('Roll Up - SY25-26 Calculator'!$A$3:$Q$132,MATCH($A13,'Roll Up - SY25-26 Calculator'!$A$3:$A$132,0),MATCH(D$8,'Roll Up - SY25-26 Calculator'!$A$3:$Q$3,0))</f>
        <v>100103 W</v>
      </c>
      <c r="E13" s="76">
        <f>INDEX('Roll Up - SY25-26 Calculator'!$A$3:$Q$132,MATCH($A13,'Roll Up - SY25-26 Calculator'!$A$3:$A$132,0),MATCH(E$8,'Roll Up - SY25-26 Calculator'!$A$3:$Q$3,0))</f>
        <v>30.94</v>
      </c>
      <c r="F13" s="76">
        <f>INDEX('Roll Up - SY25-26 Calculator'!$A$3:$Q$132,MATCH($A13,'Roll Up - SY25-26 Calculator'!$A$3:$A$132,0),MATCH(F$8,'Roll Up - SY25-26 Calculator'!$A$3:$Q$3,0))</f>
        <v>132</v>
      </c>
      <c r="G13" s="76">
        <f>INDEX('Roll Up - SY25-26 Calculator'!$A$3:$Q$132,MATCH($A13,'Roll Up - SY25-26 Calculator'!$A$3:$A$132,0),MATCH(G$8,'Roll Up - SY25-26 Calculator'!$A$3:$Q$3,0))</f>
        <v>132</v>
      </c>
      <c r="H13" s="76">
        <f>INDEX('Roll Up - SY25-26 Calculator'!$A$3:$Q$132,MATCH($A13,'Roll Up - SY25-26 Calculator'!$A$3:$A$132,0),MATCH(H$8,'Roll Up - SY25-26 Calculator'!$A$3:$Q$3,0))</f>
        <v>3.75</v>
      </c>
      <c r="I13" s="76">
        <f>INDEX('Roll Up - SY25-26 Calculator'!$A$3:$Q$132,MATCH($A13,'Roll Up - SY25-26 Calculator'!$A$3:$A$132,0),MATCH(I$8,'Roll Up - SY25-26 Calculator'!$A$3:$Q$3,0))</f>
        <v>0</v>
      </c>
      <c r="J13" s="76" t="str">
        <f>INDEX('Roll Up - SY25-26 Calculator'!$A$3:$Q$132,MATCH($A13,'Roll Up - SY25-26 Calculator'!$A$3:$A$132,0),MATCH(J$8,'Roll Up - SY25-26 Calculator'!$A$3:$Q$3,0))</f>
        <v>1 piece</v>
      </c>
      <c r="K13" s="76">
        <f>INDEX('Roll Up - SY25-26 Calculator'!$A$3:$Q$132,MATCH($A13,'Roll Up - SY25-26 Calculator'!$A$3:$A$132,0),MATCH(K$8,'Roll Up - SY25-26 Calculator'!$A$3:$Q$3,0))</f>
        <v>2</v>
      </c>
      <c r="L13" s="76">
        <f>INDEX('Roll Up - SY25-26 Calculator'!$A$3:$Q$132,MATCH($A13,'Roll Up - SY25-26 Calculator'!$A$3:$A$132,0),MATCH(L$8,'Roll Up - SY25-26 Calculator'!$A$3:$Q$3,0))</f>
        <v>1</v>
      </c>
      <c r="M13" s="76">
        <f>INDEX('Roll Up - SY25-26 Calculator'!$A$3:$Q$132,MATCH($A13,'Roll Up - SY25-26 Calculator'!$A$3:$A$132,0),MATCH(M$8,'Roll Up - SY25-26 Calculator'!$A$3:$Q$3,0))</f>
        <v>33.74</v>
      </c>
      <c r="N13" s="76">
        <f>INDEX('Roll Up - SY25-26 Calculator'!$A$3:$Q$132,MATCH($A13,'Roll Up - SY25-26 Calculator'!$A$3:$A$132,0),MATCH(N$8,'Roll Up - SY25-26 Calculator'!$A$3:$Q$3,0))</f>
        <v>0</v>
      </c>
      <c r="O13" s="78" t="str">
        <f t="shared" si="1"/>
        <v/>
      </c>
      <c r="P13" s="68"/>
      <c r="Q13" s="69"/>
      <c r="R13" s="70"/>
      <c r="S13" s="68"/>
      <c r="T13" s="79" t="str">
        <f t="shared" si="2"/>
        <v/>
      </c>
      <c r="U13" s="80" t="str">
        <f t="shared" si="3"/>
        <v/>
      </c>
      <c r="V13" s="193"/>
      <c r="W13" s="81" t="str">
        <f t="shared" si="0"/>
        <v/>
      </c>
      <c r="X13" s="82"/>
      <c r="Y13" s="82"/>
      <c r="Z13" s="82"/>
      <c r="AA13" s="82"/>
      <c r="AB13" s="82"/>
      <c r="AC13" s="82"/>
      <c r="AD13" s="82"/>
      <c r="AE13" s="82"/>
      <c r="AF13" s="82"/>
      <c r="AG13" s="82"/>
      <c r="AH13" s="82"/>
      <c r="AI13" s="83"/>
    </row>
    <row r="14" spans="1:35" ht="18" x14ac:dyDescent="0.25">
      <c r="A14" s="64">
        <v>10703030928</v>
      </c>
      <c r="B14" s="65"/>
      <c r="C14" s="66" t="str">
        <f>INDEX('Roll Up - SY25-26 Calculator'!$A$3:$Q$132,MATCH($A14,'Roll Up - SY25-26 Calculator'!$A$3:$A$132,0),MATCH(C$8,'Roll Up - SY25-26 Calculator'!$A$3:$Q$3,0))</f>
        <v>Whole Grain Breaded Southern Style MWWM Chicken Filets, 2.12 oz.</v>
      </c>
      <c r="D14" s="65" t="str">
        <f>INDEX('Roll Up - SY25-26 Calculator'!$A$3:$Q$132,MATCH($A14,'Roll Up - SY25-26 Calculator'!$A$3:$A$132,0),MATCH(D$8,'Roll Up - SY25-26 Calculator'!$A$3:$Q$3,0))</f>
        <v>100103 W</v>
      </c>
      <c r="E14" s="65">
        <f>INDEX('Roll Up - SY25-26 Calculator'!$A$3:$Q$132,MATCH($A14,'Roll Up - SY25-26 Calculator'!$A$3:$A$132,0),MATCH(E$8,'Roll Up - SY25-26 Calculator'!$A$3:$Q$3,0))</f>
        <v>30</v>
      </c>
      <c r="F14" s="65">
        <f>INDEX('Roll Up - SY25-26 Calculator'!$A$3:$Q$132,MATCH($A14,'Roll Up - SY25-26 Calculator'!$A$3:$A$132,0),MATCH(F$8,'Roll Up - SY25-26 Calculator'!$A$3:$Q$3,0))</f>
        <v>226</v>
      </c>
      <c r="G14" s="65">
        <f>INDEX('Roll Up - SY25-26 Calculator'!$A$3:$Q$132,MATCH($A14,'Roll Up - SY25-26 Calculator'!$A$3:$A$132,0),MATCH(G$8,'Roll Up - SY25-26 Calculator'!$A$3:$Q$3,0))</f>
        <v>226</v>
      </c>
      <c r="H14" s="65">
        <f>INDEX('Roll Up - SY25-26 Calculator'!$A$3:$Q$132,MATCH($A14,'Roll Up - SY25-26 Calculator'!$A$3:$A$132,0),MATCH(H$8,'Roll Up - SY25-26 Calculator'!$A$3:$Q$3,0))</f>
        <v>2.12</v>
      </c>
      <c r="I14" s="65">
        <f>INDEX('Roll Up - SY25-26 Calculator'!$A$3:$Q$132,MATCH($A14,'Roll Up - SY25-26 Calculator'!$A$3:$A$132,0),MATCH(I$8,'Roll Up - SY25-26 Calculator'!$A$3:$Q$3,0))</f>
        <v>0</v>
      </c>
      <c r="J14" s="65" t="str">
        <f>INDEX('Roll Up - SY25-26 Calculator'!$A$3:$Q$132,MATCH($A14,'Roll Up - SY25-26 Calculator'!$A$3:$A$132,0),MATCH(J$8,'Roll Up - SY25-26 Calculator'!$A$3:$Q$3,0))</f>
        <v>1 piece</v>
      </c>
      <c r="K14" s="65">
        <f>INDEX('Roll Up - SY25-26 Calculator'!$A$3:$Q$132,MATCH($A14,'Roll Up - SY25-26 Calculator'!$A$3:$A$132,0),MATCH(K$8,'Roll Up - SY25-26 Calculator'!$A$3:$Q$3,0))</f>
        <v>1</v>
      </c>
      <c r="L14" s="65">
        <f>INDEX('Roll Up - SY25-26 Calculator'!$A$3:$Q$132,MATCH($A14,'Roll Up - SY25-26 Calculator'!$A$3:$A$132,0),MATCH(L$8,'Roll Up - SY25-26 Calculator'!$A$3:$Q$3,0))</f>
        <v>0.5</v>
      </c>
      <c r="M14" s="65">
        <f>INDEX('Roll Up - SY25-26 Calculator'!$A$3:$Q$132,MATCH($A14,'Roll Up - SY25-26 Calculator'!$A$3:$A$132,0),MATCH(M$8,'Roll Up - SY25-26 Calculator'!$A$3:$Q$3,0))</f>
        <v>31.84</v>
      </c>
      <c r="N14" s="65">
        <f>INDEX('Roll Up - SY25-26 Calculator'!$A$3:$Q$132,MATCH($A14,'Roll Up - SY25-26 Calculator'!$A$3:$A$132,0),MATCH(N$8,'Roll Up - SY25-26 Calculator'!$A$3:$Q$3,0))</f>
        <v>0</v>
      </c>
      <c r="O14" s="67" t="str">
        <f t="shared" si="1"/>
        <v/>
      </c>
      <c r="P14" s="68"/>
      <c r="Q14" s="69"/>
      <c r="R14" s="70"/>
      <c r="S14" s="68"/>
      <c r="T14" s="71" t="str">
        <f t="shared" si="2"/>
        <v/>
      </c>
      <c r="U14" s="72" t="str">
        <f t="shared" si="3"/>
        <v/>
      </c>
      <c r="V14" s="193"/>
      <c r="W14" s="73" t="str">
        <f t="shared" si="0"/>
        <v/>
      </c>
      <c r="X14" s="74"/>
      <c r="Y14" s="74"/>
      <c r="Z14" s="74"/>
      <c r="AA14" s="74"/>
      <c r="AB14" s="74"/>
      <c r="AC14" s="74"/>
      <c r="AD14" s="74"/>
      <c r="AE14" s="74"/>
      <c r="AF14" s="74"/>
      <c r="AG14" s="74"/>
      <c r="AH14" s="74"/>
      <c r="AI14" s="70"/>
    </row>
    <row r="15" spans="1:35" ht="18" x14ac:dyDescent="0.25">
      <c r="A15" s="75">
        <v>10703100928</v>
      </c>
      <c r="B15" s="76"/>
      <c r="C15" s="150" t="str">
        <f>INDEX('Roll Up - SY25-26 Calculator'!$A$3:$Q$132,MATCH($A15,'Roll Up - SY25-26 Calculator'!$A$3:$A$132,0),MATCH(C$8,'Roll Up - SY25-26 Calculator'!$A$3:$Q$3,0))</f>
        <v>Whole Muscle Hot &amp; Spicy Chicken Breast Filets, 4 oz.</v>
      </c>
      <c r="D15" s="76" t="str">
        <f>INDEX('Roll Up - SY25-26 Calculator'!$A$3:$Q$132,MATCH($A15,'Roll Up - SY25-26 Calculator'!$A$3:$A$132,0),MATCH(D$8,'Roll Up - SY25-26 Calculator'!$A$3:$Q$3,0))</f>
        <v>100103 W</v>
      </c>
      <c r="E15" s="76">
        <f>INDEX('Roll Up - SY25-26 Calculator'!$A$3:$Q$132,MATCH($A15,'Roll Up - SY25-26 Calculator'!$A$3:$A$132,0),MATCH(E$8,'Roll Up - SY25-26 Calculator'!$A$3:$Q$3,0))</f>
        <v>30</v>
      </c>
      <c r="F15" s="76" t="str">
        <f>INDEX('Roll Up - SY25-26 Calculator'!$A$3:$Q$132,MATCH($A15,'Roll Up - SY25-26 Calculator'!$A$3:$A$132,0),MATCH(F$8,'Roll Up - SY25-26 Calculator'!$A$3:$Q$3,0))</f>
        <v>104-136</v>
      </c>
      <c r="G15" s="76">
        <f>INDEX('Roll Up - SY25-26 Calculator'!$A$3:$Q$132,MATCH($A15,'Roll Up - SY25-26 Calculator'!$A$3:$A$132,0),MATCH(G$8,'Roll Up - SY25-26 Calculator'!$A$3:$Q$3,0))</f>
        <v>120</v>
      </c>
      <c r="H15" s="76">
        <f>INDEX('Roll Up - SY25-26 Calculator'!$A$3:$Q$132,MATCH($A15,'Roll Up - SY25-26 Calculator'!$A$3:$A$132,0),MATCH(H$8,'Roll Up - SY25-26 Calculator'!$A$3:$Q$3,0))</f>
        <v>4</v>
      </c>
      <c r="I15" s="76">
        <f>INDEX('Roll Up - SY25-26 Calculator'!$A$3:$Q$132,MATCH($A15,'Roll Up - SY25-26 Calculator'!$A$3:$A$132,0),MATCH(I$8,'Roll Up - SY25-26 Calculator'!$A$3:$Q$3,0))</f>
        <v>0</v>
      </c>
      <c r="J15" s="76" t="str">
        <f>INDEX('Roll Up - SY25-26 Calculator'!$A$3:$Q$132,MATCH($A15,'Roll Up - SY25-26 Calculator'!$A$3:$A$132,0),MATCH(J$8,'Roll Up - SY25-26 Calculator'!$A$3:$Q$3,0))</f>
        <v>1 piece</v>
      </c>
      <c r="K15" s="76">
        <f>INDEX('Roll Up - SY25-26 Calculator'!$A$3:$Q$132,MATCH($A15,'Roll Up - SY25-26 Calculator'!$A$3:$A$132,0),MATCH(K$8,'Roll Up - SY25-26 Calculator'!$A$3:$Q$3,0))</f>
        <v>2</v>
      </c>
      <c r="L15" s="76">
        <f>INDEX('Roll Up - SY25-26 Calculator'!$A$3:$Q$132,MATCH($A15,'Roll Up - SY25-26 Calculator'!$A$3:$A$132,0),MATCH(L$8,'Roll Up - SY25-26 Calculator'!$A$3:$Q$3,0))</f>
        <v>1</v>
      </c>
      <c r="M15" s="76">
        <f>INDEX('Roll Up - SY25-26 Calculator'!$A$3:$Q$132,MATCH($A15,'Roll Up - SY25-26 Calculator'!$A$3:$A$132,0),MATCH(M$8,'Roll Up - SY25-26 Calculator'!$A$3:$Q$3,0))</f>
        <v>30.95</v>
      </c>
      <c r="N15" s="76">
        <f>INDEX('Roll Up - SY25-26 Calculator'!$A$3:$Q$132,MATCH($A15,'Roll Up - SY25-26 Calculator'!$A$3:$A$132,0),MATCH(N$8,'Roll Up - SY25-26 Calculator'!$A$3:$Q$3,0))</f>
        <v>0</v>
      </c>
      <c r="O15" s="78" t="str">
        <f t="shared" si="1"/>
        <v/>
      </c>
      <c r="P15" s="68"/>
      <c r="Q15" s="69"/>
      <c r="R15" s="70"/>
      <c r="S15" s="68"/>
      <c r="T15" s="79" t="str">
        <f t="shared" si="2"/>
        <v/>
      </c>
      <c r="U15" s="80" t="str">
        <f t="shared" si="3"/>
        <v/>
      </c>
      <c r="V15" s="193"/>
      <c r="W15" s="81" t="str">
        <f t="shared" si="0"/>
        <v/>
      </c>
      <c r="X15" s="82"/>
      <c r="Y15" s="82"/>
      <c r="Z15" s="82"/>
      <c r="AA15" s="82"/>
      <c r="AB15" s="82"/>
      <c r="AC15" s="82"/>
      <c r="AD15" s="82"/>
      <c r="AE15" s="82"/>
      <c r="AF15" s="82"/>
      <c r="AG15" s="82"/>
      <c r="AH15" s="82"/>
      <c r="AI15" s="83"/>
    </row>
    <row r="16" spans="1:35" ht="18" x14ac:dyDescent="0.25">
      <c r="A16" s="64">
        <v>10703120928</v>
      </c>
      <c r="B16" s="65"/>
      <c r="C16" s="66" t="str">
        <f>INDEX('Roll Up - SY25-26 Calculator'!$A$3:$Q$132,MATCH($A16,'Roll Up - SY25-26 Calculator'!$A$3:$A$132,0),MATCH(C$8,'Roll Up - SY25-26 Calculator'!$A$3:$Q$3,0))</f>
        <v>Whole Grain Breaded Hot 'N Spicy MWWM Chicken Filets, 3.75 oz.</v>
      </c>
      <c r="D16" s="65" t="str">
        <f>INDEX('Roll Up - SY25-26 Calculator'!$A$3:$Q$132,MATCH($A16,'Roll Up - SY25-26 Calculator'!$A$3:$A$132,0),MATCH(D$8,'Roll Up - SY25-26 Calculator'!$A$3:$Q$3,0))</f>
        <v>100103 W</v>
      </c>
      <c r="E16" s="65">
        <f>INDEX('Roll Up - SY25-26 Calculator'!$A$3:$Q$132,MATCH($A16,'Roll Up - SY25-26 Calculator'!$A$3:$A$132,0),MATCH(E$8,'Roll Up - SY25-26 Calculator'!$A$3:$Q$3,0))</f>
        <v>30.9</v>
      </c>
      <c r="F16" s="65">
        <f>INDEX('Roll Up - SY25-26 Calculator'!$A$3:$Q$132,MATCH($A16,'Roll Up - SY25-26 Calculator'!$A$3:$A$132,0),MATCH(F$8,'Roll Up - SY25-26 Calculator'!$A$3:$Q$3,0))</f>
        <v>132</v>
      </c>
      <c r="G16" s="65">
        <f>INDEX('Roll Up - SY25-26 Calculator'!$A$3:$Q$132,MATCH($A16,'Roll Up - SY25-26 Calculator'!$A$3:$A$132,0),MATCH(G$8,'Roll Up - SY25-26 Calculator'!$A$3:$Q$3,0))</f>
        <v>132</v>
      </c>
      <c r="H16" s="65">
        <f>INDEX('Roll Up - SY25-26 Calculator'!$A$3:$Q$132,MATCH($A16,'Roll Up - SY25-26 Calculator'!$A$3:$A$132,0),MATCH(H$8,'Roll Up - SY25-26 Calculator'!$A$3:$Q$3,0))</f>
        <v>3.75</v>
      </c>
      <c r="I16" s="65">
        <f>INDEX('Roll Up - SY25-26 Calculator'!$A$3:$Q$132,MATCH($A16,'Roll Up - SY25-26 Calculator'!$A$3:$A$132,0),MATCH(I$8,'Roll Up - SY25-26 Calculator'!$A$3:$Q$3,0))</f>
        <v>0</v>
      </c>
      <c r="J16" s="65" t="str">
        <f>INDEX('Roll Up - SY25-26 Calculator'!$A$3:$Q$132,MATCH($A16,'Roll Up - SY25-26 Calculator'!$A$3:$A$132,0),MATCH(J$8,'Roll Up - SY25-26 Calculator'!$A$3:$Q$3,0))</f>
        <v>1 piece</v>
      </c>
      <c r="K16" s="65">
        <f>INDEX('Roll Up - SY25-26 Calculator'!$A$3:$Q$132,MATCH($A16,'Roll Up - SY25-26 Calculator'!$A$3:$A$132,0),MATCH(K$8,'Roll Up - SY25-26 Calculator'!$A$3:$Q$3,0))</f>
        <v>2</v>
      </c>
      <c r="L16" s="65">
        <f>INDEX('Roll Up - SY25-26 Calculator'!$A$3:$Q$132,MATCH($A16,'Roll Up - SY25-26 Calculator'!$A$3:$A$132,0),MATCH(L$8,'Roll Up - SY25-26 Calculator'!$A$3:$Q$3,0))</f>
        <v>1</v>
      </c>
      <c r="M16" s="65">
        <f>INDEX('Roll Up - SY25-26 Calculator'!$A$3:$Q$132,MATCH($A16,'Roll Up - SY25-26 Calculator'!$A$3:$A$132,0),MATCH(M$8,'Roll Up - SY25-26 Calculator'!$A$3:$Q$3,0))</f>
        <v>33.74</v>
      </c>
      <c r="N16" s="65">
        <f>INDEX('Roll Up - SY25-26 Calculator'!$A$3:$Q$132,MATCH($A16,'Roll Up - SY25-26 Calculator'!$A$3:$A$132,0),MATCH(N$8,'Roll Up - SY25-26 Calculator'!$A$3:$Q$3,0))</f>
        <v>0</v>
      </c>
      <c r="O16" s="67" t="str">
        <f t="shared" si="1"/>
        <v/>
      </c>
      <c r="P16" s="68"/>
      <c r="Q16" s="69"/>
      <c r="R16" s="70"/>
      <c r="S16" s="68"/>
      <c r="T16" s="71" t="str">
        <f t="shared" si="2"/>
        <v/>
      </c>
      <c r="U16" s="72" t="str">
        <f t="shared" si="3"/>
        <v/>
      </c>
      <c r="V16" s="193"/>
      <c r="W16" s="73" t="str">
        <f t="shared" si="0"/>
        <v/>
      </c>
      <c r="X16" s="74"/>
      <c r="Y16" s="74"/>
      <c r="Z16" s="74"/>
      <c r="AA16" s="74"/>
      <c r="AB16" s="74"/>
      <c r="AC16" s="74"/>
      <c r="AD16" s="74"/>
      <c r="AE16" s="74"/>
      <c r="AF16" s="74"/>
      <c r="AG16" s="74"/>
      <c r="AH16" s="74"/>
      <c r="AI16" s="70"/>
    </row>
    <row r="17" spans="1:35" ht="18" x14ac:dyDescent="0.25">
      <c r="A17" s="75">
        <v>10000051698</v>
      </c>
      <c r="B17" s="76"/>
      <c r="C17" s="150" t="str">
        <f>INDEX('Roll Up - SY25-26 Calculator'!$A$3:$Q$132,MATCH($A17,'Roll Up - SY25-26 Calculator'!$A$3:$A$132,0),MATCH(C$8,'Roll Up - SY25-26 Calculator'!$A$3:$Q$3,0))</f>
        <v>Whole Grain Breaded Homestyle Whole Muscle Boneless Wings</v>
      </c>
      <c r="D17" s="76" t="str">
        <f>INDEX('Roll Up - SY25-26 Calculator'!$A$3:$Q$132,MATCH($A17,'Roll Up - SY25-26 Calculator'!$A$3:$A$132,0),MATCH(D$8,'Roll Up - SY25-26 Calculator'!$A$3:$Q$3,0))</f>
        <v>100103 W</v>
      </c>
      <c r="E17" s="76">
        <f>INDEX('Roll Up - SY25-26 Calculator'!$A$3:$Q$132,MATCH($A17,'Roll Up - SY25-26 Calculator'!$A$3:$A$132,0),MATCH(E$8,'Roll Up - SY25-26 Calculator'!$A$3:$Q$3,0))</f>
        <v>30.24</v>
      </c>
      <c r="F17" s="76">
        <f>INDEX('Roll Up - SY25-26 Calculator'!$A$3:$Q$132,MATCH($A17,'Roll Up - SY25-26 Calculator'!$A$3:$A$132,0),MATCH(F$8,'Roll Up - SY25-26 Calculator'!$A$3:$Q$3,0))</f>
        <v>128</v>
      </c>
      <c r="G17" s="76">
        <f>INDEX('Roll Up - SY25-26 Calculator'!$A$3:$Q$132,MATCH($A17,'Roll Up - SY25-26 Calculator'!$A$3:$A$132,0),MATCH(G$8,'Roll Up - SY25-26 Calculator'!$A$3:$Q$3,0))</f>
        <v>128</v>
      </c>
      <c r="H17" s="76">
        <f>INDEX('Roll Up - SY25-26 Calculator'!$A$3:$Q$132,MATCH($A17,'Roll Up - SY25-26 Calculator'!$A$3:$A$132,0),MATCH(H$8,'Roll Up - SY25-26 Calculator'!$A$3:$Q$3,0))</f>
        <v>3.78</v>
      </c>
      <c r="I17" s="76">
        <f>INDEX('Roll Up - SY25-26 Calculator'!$A$3:$Q$132,MATCH($A17,'Roll Up - SY25-26 Calculator'!$A$3:$A$132,0),MATCH(I$8,'Roll Up - SY25-26 Calculator'!$A$3:$Q$3,0))</f>
        <v>40</v>
      </c>
      <c r="J17" s="76" t="str">
        <f>INDEX('Roll Up - SY25-26 Calculator'!$A$3:$Q$132,MATCH($A17,'Roll Up - SY25-26 Calculator'!$A$3:$A$132,0),MATCH(J$8,'Roll Up - SY25-26 Calculator'!$A$3:$Q$3,0))</f>
        <v>3.74 oz.</v>
      </c>
      <c r="K17" s="76">
        <f>INDEX('Roll Up - SY25-26 Calculator'!$A$3:$Q$132,MATCH($A17,'Roll Up - SY25-26 Calculator'!$A$3:$A$132,0),MATCH(K$8,'Roll Up - SY25-26 Calculator'!$A$3:$Q$3,0))</f>
        <v>2</v>
      </c>
      <c r="L17" s="76">
        <f>INDEX('Roll Up - SY25-26 Calculator'!$A$3:$Q$132,MATCH($A17,'Roll Up - SY25-26 Calculator'!$A$3:$A$132,0),MATCH(L$8,'Roll Up - SY25-26 Calculator'!$A$3:$Q$3,0))</f>
        <v>1</v>
      </c>
      <c r="M17" s="76">
        <f>INDEX('Roll Up - SY25-26 Calculator'!$A$3:$Q$132,MATCH($A17,'Roll Up - SY25-26 Calculator'!$A$3:$A$132,0),MATCH(M$8,'Roll Up - SY25-26 Calculator'!$A$3:$Q$3,0))</f>
        <v>32.43</v>
      </c>
      <c r="N17" s="76">
        <f>INDEX('Roll Up - SY25-26 Calculator'!$A$3:$Q$132,MATCH($A17,'Roll Up - SY25-26 Calculator'!$A$3:$A$132,0),MATCH(N$8,'Roll Up - SY25-26 Calculator'!$A$3:$Q$3,0))</f>
        <v>0</v>
      </c>
      <c r="O17" s="78" t="str">
        <f t="shared" si="1"/>
        <v/>
      </c>
      <c r="P17" s="68"/>
      <c r="Q17" s="69"/>
      <c r="R17" s="70"/>
      <c r="S17" s="68"/>
      <c r="T17" s="79" t="str">
        <f t="shared" si="2"/>
        <v/>
      </c>
      <c r="U17" s="80" t="str">
        <f t="shared" si="3"/>
        <v/>
      </c>
      <c r="V17" s="193"/>
      <c r="W17" s="81" t="str">
        <f t="shared" si="0"/>
        <v/>
      </c>
      <c r="X17" s="82"/>
      <c r="Y17" s="82"/>
      <c r="Z17" s="82"/>
      <c r="AA17" s="82"/>
      <c r="AB17" s="82"/>
      <c r="AC17" s="82"/>
      <c r="AD17" s="82"/>
      <c r="AE17" s="82"/>
      <c r="AF17" s="82"/>
      <c r="AG17" s="82"/>
      <c r="AH17" s="82"/>
      <c r="AI17" s="83"/>
    </row>
    <row r="18" spans="1:35" ht="18" x14ac:dyDescent="0.25">
      <c r="A18" s="64">
        <v>10061470928</v>
      </c>
      <c r="B18" s="65"/>
      <c r="C18" s="66" t="str">
        <f>INDEX('Roll Up - SY25-26 Calculator'!$A$3:$Q$132,MATCH($A18,'Roll Up - SY25-26 Calculator'!$A$3:$A$132,0),MATCH(C$8,'Roll Up - SY25-26 Calculator'!$A$3:$Q$3,0))</f>
        <v>Whole Grain Breaded MWWM Honey Sriracha Glazed Boneless Chicken Wings, 0.86 oz.</v>
      </c>
      <c r="D18" s="65" t="str">
        <f>INDEX('Roll Up - SY25-26 Calculator'!$A$3:$Q$132,MATCH($A18,'Roll Up - SY25-26 Calculator'!$A$3:$A$132,0),MATCH(D$8,'Roll Up - SY25-26 Calculator'!$A$3:$Q$3,0))</f>
        <v>100103 W</v>
      </c>
      <c r="E18" s="65">
        <f>INDEX('Roll Up - SY25-26 Calculator'!$A$3:$Q$132,MATCH($A18,'Roll Up - SY25-26 Calculator'!$A$3:$A$132,0),MATCH(E$8,'Roll Up - SY25-26 Calculator'!$A$3:$Q$3,0))</f>
        <v>28.5</v>
      </c>
      <c r="F18" s="65">
        <f>INDEX('Roll Up - SY25-26 Calculator'!$A$3:$Q$132,MATCH($A18,'Roll Up - SY25-26 Calculator'!$A$3:$A$132,0),MATCH(F$8,'Roll Up - SY25-26 Calculator'!$A$3:$Q$3,0))</f>
        <v>88</v>
      </c>
      <c r="G18" s="65">
        <f>INDEX('Roll Up - SY25-26 Calculator'!$A$3:$Q$132,MATCH($A18,'Roll Up - SY25-26 Calculator'!$A$3:$A$132,0),MATCH(G$8,'Roll Up - SY25-26 Calculator'!$A$3:$Q$3,0))</f>
        <v>88</v>
      </c>
      <c r="H18" s="65">
        <f>INDEX('Roll Up - SY25-26 Calculator'!$A$3:$Q$132,MATCH($A18,'Roll Up - SY25-26 Calculator'!$A$3:$A$132,0),MATCH(H$8,'Roll Up - SY25-26 Calculator'!$A$3:$Q$3,0))</f>
        <v>5.16</v>
      </c>
      <c r="I18" s="65">
        <f>INDEX('Roll Up - SY25-26 Calculator'!$A$3:$Q$132,MATCH($A18,'Roll Up - SY25-26 Calculator'!$A$3:$A$132,0),MATCH(I$8,'Roll Up - SY25-26 Calculator'!$A$3:$Q$3,0))</f>
        <v>25</v>
      </c>
      <c r="J18" s="65" t="str">
        <f>INDEX('Roll Up - SY25-26 Calculator'!$A$3:$Q$132,MATCH($A18,'Roll Up - SY25-26 Calculator'!$A$3:$A$132,0),MATCH(J$8,'Roll Up - SY25-26 Calculator'!$A$3:$Q$3,0))</f>
        <v>6 pieces</v>
      </c>
      <c r="K18" s="65">
        <f>INDEX('Roll Up - SY25-26 Calculator'!$A$3:$Q$132,MATCH($A18,'Roll Up - SY25-26 Calculator'!$A$3:$A$132,0),MATCH(K$8,'Roll Up - SY25-26 Calculator'!$A$3:$Q$3,0))</f>
        <v>2</v>
      </c>
      <c r="L18" s="65">
        <f>INDEX('Roll Up - SY25-26 Calculator'!$A$3:$Q$132,MATCH($A18,'Roll Up - SY25-26 Calculator'!$A$3:$A$132,0),MATCH(L$8,'Roll Up - SY25-26 Calculator'!$A$3:$Q$3,0))</f>
        <v>1</v>
      </c>
      <c r="M18" s="65">
        <f>INDEX('Roll Up - SY25-26 Calculator'!$A$3:$Q$132,MATCH($A18,'Roll Up - SY25-26 Calculator'!$A$3:$A$132,0),MATCH(M$8,'Roll Up - SY25-26 Calculator'!$A$3:$Q$3,0))</f>
        <v>22.66</v>
      </c>
      <c r="N18" s="65">
        <f>INDEX('Roll Up - SY25-26 Calculator'!$A$3:$Q$132,MATCH($A18,'Roll Up - SY25-26 Calculator'!$A$3:$A$132,0),MATCH(N$8,'Roll Up - SY25-26 Calculator'!$A$3:$Q$3,0))</f>
        <v>0</v>
      </c>
      <c r="O18" s="67" t="str">
        <f t="shared" si="1"/>
        <v/>
      </c>
      <c r="P18" s="68"/>
      <c r="Q18" s="69"/>
      <c r="R18" s="70"/>
      <c r="S18" s="68"/>
      <c r="T18" s="71" t="str">
        <f t="shared" si="2"/>
        <v/>
      </c>
      <c r="U18" s="72" t="str">
        <f t="shared" si="3"/>
        <v/>
      </c>
      <c r="V18" s="193"/>
      <c r="W18" s="73" t="str">
        <f t="shared" si="0"/>
        <v/>
      </c>
      <c r="X18" s="74"/>
      <c r="Y18" s="74"/>
      <c r="Z18" s="74"/>
      <c r="AA18" s="74"/>
      <c r="AB18" s="74"/>
      <c r="AC18" s="74"/>
      <c r="AD18" s="74"/>
      <c r="AE18" s="74"/>
      <c r="AF18" s="74"/>
      <c r="AG18" s="74"/>
      <c r="AH18" s="74"/>
      <c r="AI18" s="70"/>
    </row>
    <row r="19" spans="1:35" ht="18" x14ac:dyDescent="0.25">
      <c r="A19" s="75">
        <v>10214220928</v>
      </c>
      <c r="B19" s="76"/>
      <c r="C19" s="150" t="str">
        <f>INDEX('Roll Up - SY25-26 Calculator'!$A$3:$Q$132,MATCH($A19,'Roll Up - SY25-26 Calculator'!$A$3:$A$132,0),MATCH(C$8,'Roll Up - SY25-26 Calculator'!$A$3:$Q$3,0))</f>
        <v>Whole Grain Breaded MWWM Homestyle Boneless Chicken Wings, 0.85 oz.</v>
      </c>
      <c r="D19" s="76" t="str">
        <f>INDEX('Roll Up - SY25-26 Calculator'!$A$3:$Q$132,MATCH($A19,'Roll Up - SY25-26 Calculator'!$A$3:$A$132,0),MATCH(D$8,'Roll Up - SY25-26 Calculator'!$A$3:$Q$3,0))</f>
        <v>100103 W</v>
      </c>
      <c r="E19" s="76">
        <f>INDEX('Roll Up - SY25-26 Calculator'!$A$3:$Q$132,MATCH($A19,'Roll Up - SY25-26 Calculator'!$A$3:$A$132,0),MATCH(E$8,'Roll Up - SY25-26 Calculator'!$A$3:$Q$3,0))</f>
        <v>10</v>
      </c>
      <c r="F19" s="76">
        <f>INDEX('Roll Up - SY25-26 Calculator'!$A$3:$Q$132,MATCH($A19,'Roll Up - SY25-26 Calculator'!$A$3:$A$132,0),MATCH(F$8,'Roll Up - SY25-26 Calculator'!$A$3:$Q$3,0))</f>
        <v>34</v>
      </c>
      <c r="G19" s="76">
        <f>INDEX('Roll Up - SY25-26 Calculator'!$A$3:$Q$132,MATCH($A19,'Roll Up - SY25-26 Calculator'!$A$3:$A$132,0),MATCH(G$8,'Roll Up - SY25-26 Calculator'!$A$3:$Q$3,0))</f>
        <v>34</v>
      </c>
      <c r="H19" s="76">
        <f>INDEX('Roll Up - SY25-26 Calculator'!$A$3:$Q$132,MATCH($A19,'Roll Up - SY25-26 Calculator'!$A$3:$A$132,0),MATCH(H$8,'Roll Up - SY25-26 Calculator'!$A$3:$Q$3,0))</f>
        <v>4.68</v>
      </c>
      <c r="I19" s="76">
        <f>INDEX('Roll Up - SY25-26 Calculator'!$A$3:$Q$132,MATCH($A19,'Roll Up - SY25-26 Calculator'!$A$3:$A$132,0),MATCH(I$8,'Roll Up - SY25-26 Calculator'!$A$3:$Q$3,0))</f>
        <v>0</v>
      </c>
      <c r="J19" s="76" t="str">
        <f>INDEX('Roll Up - SY25-26 Calculator'!$A$3:$Q$132,MATCH($A19,'Roll Up - SY25-26 Calculator'!$A$3:$A$132,0),MATCH(J$8,'Roll Up - SY25-26 Calculator'!$A$3:$Q$3,0))</f>
        <v>6 pieces</v>
      </c>
      <c r="K19" s="76">
        <f>INDEX('Roll Up - SY25-26 Calculator'!$A$3:$Q$132,MATCH($A19,'Roll Up - SY25-26 Calculator'!$A$3:$A$132,0),MATCH(K$8,'Roll Up - SY25-26 Calculator'!$A$3:$Q$3,0))</f>
        <v>2</v>
      </c>
      <c r="L19" s="76">
        <f>INDEX('Roll Up - SY25-26 Calculator'!$A$3:$Q$132,MATCH($A19,'Roll Up - SY25-26 Calculator'!$A$3:$A$132,0),MATCH(L$8,'Roll Up - SY25-26 Calculator'!$A$3:$Q$3,0))</f>
        <v>1.5</v>
      </c>
      <c r="M19" s="76">
        <f>INDEX('Roll Up - SY25-26 Calculator'!$A$3:$Q$132,MATCH($A19,'Roll Up - SY25-26 Calculator'!$A$3:$A$132,0),MATCH(M$8,'Roll Up - SY25-26 Calculator'!$A$3:$Q$3,0))</f>
        <v>10.46</v>
      </c>
      <c r="N19" s="76">
        <f>INDEX('Roll Up - SY25-26 Calculator'!$A$3:$Q$132,MATCH($A19,'Roll Up - SY25-26 Calculator'!$A$3:$A$132,0),MATCH(N$8,'Roll Up - SY25-26 Calculator'!$A$3:$Q$3,0))</f>
        <v>0</v>
      </c>
      <c r="O19" s="78" t="str">
        <f t="shared" si="1"/>
        <v/>
      </c>
      <c r="P19" s="68"/>
      <c r="Q19" s="69"/>
      <c r="R19" s="70"/>
      <c r="S19" s="68"/>
      <c r="T19" s="79" t="str">
        <f t="shared" si="2"/>
        <v/>
      </c>
      <c r="U19" s="80" t="str">
        <f t="shared" si="3"/>
        <v/>
      </c>
      <c r="V19" s="193"/>
      <c r="W19" s="81" t="str">
        <f t="shared" si="0"/>
        <v/>
      </c>
      <c r="X19" s="82"/>
      <c r="Y19" s="82"/>
      <c r="Z19" s="82"/>
      <c r="AA19" s="82"/>
      <c r="AB19" s="82"/>
      <c r="AC19" s="82"/>
      <c r="AD19" s="82"/>
      <c r="AE19" s="82"/>
      <c r="AF19" s="82"/>
      <c r="AG19" s="82"/>
      <c r="AH19" s="82"/>
      <c r="AI19" s="83"/>
    </row>
    <row r="20" spans="1:35" ht="18" x14ac:dyDescent="0.25">
      <c r="A20" s="64">
        <v>10269760928</v>
      </c>
      <c r="B20" s="65"/>
      <c r="C20" s="66" t="str">
        <f>INDEX('Roll Up - SY25-26 Calculator'!$A$3:$Q$132,MATCH($A20,'Roll Up - SY25-26 Calculator'!$A$3:$A$132,0),MATCH(C$8,'Roll Up - SY25-26 Calculator'!$A$3:$Q$3,0))</f>
        <v>Mega Minis® Whole Grain Breaded Homestyle MWWM Chicken Chunks, 0.43 oz.</v>
      </c>
      <c r="D20" s="65" t="str">
        <f>INDEX('Roll Up - SY25-26 Calculator'!$A$3:$Q$132,MATCH($A20,'Roll Up - SY25-26 Calculator'!$A$3:$A$132,0),MATCH(D$8,'Roll Up - SY25-26 Calculator'!$A$3:$Q$3,0))</f>
        <v>100103 W</v>
      </c>
      <c r="E20" s="65">
        <f>INDEX('Roll Up - SY25-26 Calculator'!$A$3:$Q$132,MATCH($A20,'Roll Up - SY25-26 Calculator'!$A$3:$A$132,0),MATCH(E$8,'Roll Up - SY25-26 Calculator'!$A$3:$Q$3,0))</f>
        <v>30.26</v>
      </c>
      <c r="F20" s="65">
        <f>INDEX('Roll Up - SY25-26 Calculator'!$A$3:$Q$132,MATCH($A20,'Roll Up - SY25-26 Calculator'!$A$3:$A$132,0),MATCH(F$8,'Roll Up - SY25-26 Calculator'!$A$3:$Q$3,0))</f>
        <v>112</v>
      </c>
      <c r="G20" s="65">
        <f>INDEX('Roll Up - SY25-26 Calculator'!$A$3:$Q$132,MATCH($A20,'Roll Up - SY25-26 Calculator'!$A$3:$A$132,0),MATCH(G$8,'Roll Up - SY25-26 Calculator'!$A$3:$Q$3,0))</f>
        <v>112</v>
      </c>
      <c r="H20" s="65">
        <f>INDEX('Roll Up - SY25-26 Calculator'!$A$3:$Q$132,MATCH($A20,'Roll Up - SY25-26 Calculator'!$A$3:$A$132,0),MATCH(H$8,'Roll Up - SY25-26 Calculator'!$A$3:$Q$3,0))</f>
        <v>4.3</v>
      </c>
      <c r="I20" s="65">
        <f>INDEX('Roll Up - SY25-26 Calculator'!$A$3:$Q$132,MATCH($A20,'Roll Up - SY25-26 Calculator'!$A$3:$A$132,0),MATCH(I$8,'Roll Up - SY25-26 Calculator'!$A$3:$Q$3,0))</f>
        <v>0</v>
      </c>
      <c r="J20" s="65" t="str">
        <f>INDEX('Roll Up - SY25-26 Calculator'!$A$3:$Q$132,MATCH($A20,'Roll Up - SY25-26 Calculator'!$A$3:$A$132,0),MATCH(J$8,'Roll Up - SY25-26 Calculator'!$A$3:$Q$3,0))</f>
        <v>10 pieces</v>
      </c>
      <c r="K20" s="65">
        <f>INDEX('Roll Up - SY25-26 Calculator'!$A$3:$Q$132,MATCH($A20,'Roll Up - SY25-26 Calculator'!$A$3:$A$132,0),MATCH(K$8,'Roll Up - SY25-26 Calculator'!$A$3:$Q$3,0))</f>
        <v>2</v>
      </c>
      <c r="L20" s="65">
        <f>INDEX('Roll Up - SY25-26 Calculator'!$A$3:$Q$132,MATCH($A20,'Roll Up - SY25-26 Calculator'!$A$3:$A$132,0),MATCH(L$8,'Roll Up - SY25-26 Calculator'!$A$3:$Q$3,0))</f>
        <v>1</v>
      </c>
      <c r="M20" s="65">
        <f>INDEX('Roll Up - SY25-26 Calculator'!$A$3:$Q$132,MATCH($A20,'Roll Up - SY25-26 Calculator'!$A$3:$A$132,0),MATCH(M$8,'Roll Up - SY25-26 Calculator'!$A$3:$Q$3,0))</f>
        <v>32.840000000000003</v>
      </c>
      <c r="N20" s="65">
        <f>INDEX('Roll Up - SY25-26 Calculator'!$A$3:$Q$132,MATCH($A20,'Roll Up - SY25-26 Calculator'!$A$3:$A$132,0),MATCH(N$8,'Roll Up - SY25-26 Calculator'!$A$3:$Q$3,0))</f>
        <v>0</v>
      </c>
      <c r="O20" s="67" t="str">
        <f t="shared" si="1"/>
        <v/>
      </c>
      <c r="P20" s="68"/>
      <c r="Q20" s="69"/>
      <c r="R20" s="70"/>
      <c r="S20" s="68"/>
      <c r="T20" s="71" t="str">
        <f t="shared" si="2"/>
        <v/>
      </c>
      <c r="U20" s="72" t="str">
        <f t="shared" si="3"/>
        <v/>
      </c>
      <c r="V20" s="193"/>
      <c r="W20" s="73" t="str">
        <f t="shared" si="0"/>
        <v/>
      </c>
      <c r="X20" s="74"/>
      <c r="Y20" s="74"/>
      <c r="Z20" s="74"/>
      <c r="AA20" s="74"/>
      <c r="AB20" s="74"/>
      <c r="AC20" s="74"/>
      <c r="AD20" s="74"/>
      <c r="AE20" s="74"/>
      <c r="AF20" s="74"/>
      <c r="AG20" s="74"/>
      <c r="AH20" s="74"/>
      <c r="AI20" s="70"/>
    </row>
    <row r="21" spans="1:35" ht="18" x14ac:dyDescent="0.25">
      <c r="A21" s="75">
        <v>10286860928</v>
      </c>
      <c r="B21" s="76"/>
      <c r="C21" s="150" t="str">
        <f>INDEX('Roll Up - SY25-26 Calculator'!$A$3:$Q$132,MATCH($A21,'Roll Up - SY25-26 Calculator'!$A$3:$A$132,0),MATCH(C$8,'Roll Up - SY25-26 Calculator'!$A$3:$Q$3,0))</f>
        <v>Mega Minis® Whole Grain Breaded Nashville Hot MWWM Chunks, 0.45 oz.</v>
      </c>
      <c r="D21" s="76" t="str">
        <f>INDEX('Roll Up - SY25-26 Calculator'!$A$3:$Q$132,MATCH($A21,'Roll Up - SY25-26 Calculator'!$A$3:$A$132,0),MATCH(D$8,'Roll Up - SY25-26 Calculator'!$A$3:$Q$3,0))</f>
        <v>100103 W</v>
      </c>
      <c r="E21" s="76">
        <f>INDEX('Roll Up - SY25-26 Calculator'!$A$3:$Q$132,MATCH($A21,'Roll Up - SY25-26 Calculator'!$A$3:$A$132,0),MATCH(E$8,'Roll Up - SY25-26 Calculator'!$A$3:$Q$3,0))</f>
        <v>31.5</v>
      </c>
      <c r="F21" s="76">
        <f>INDEX('Roll Up - SY25-26 Calculator'!$A$3:$Q$132,MATCH($A21,'Roll Up - SY25-26 Calculator'!$A$3:$A$132,0),MATCH(F$8,'Roll Up - SY25-26 Calculator'!$A$3:$Q$3,0))</f>
        <v>112</v>
      </c>
      <c r="G21" s="76">
        <f>INDEX('Roll Up - SY25-26 Calculator'!$A$3:$Q$132,MATCH($A21,'Roll Up - SY25-26 Calculator'!$A$3:$A$132,0),MATCH(G$8,'Roll Up - SY25-26 Calculator'!$A$3:$Q$3,0))</f>
        <v>112</v>
      </c>
      <c r="H21" s="76">
        <f>INDEX('Roll Up - SY25-26 Calculator'!$A$3:$Q$132,MATCH($A21,'Roll Up - SY25-26 Calculator'!$A$3:$A$132,0),MATCH(H$8,'Roll Up - SY25-26 Calculator'!$A$3:$Q$3,0))</f>
        <v>4.5</v>
      </c>
      <c r="I21" s="76">
        <f>INDEX('Roll Up - SY25-26 Calculator'!$A$3:$Q$132,MATCH($A21,'Roll Up - SY25-26 Calculator'!$A$3:$A$132,0),MATCH(I$8,'Roll Up - SY25-26 Calculator'!$A$3:$Q$3,0))</f>
        <v>25</v>
      </c>
      <c r="J21" s="76" t="str">
        <f>INDEX('Roll Up - SY25-26 Calculator'!$A$3:$Q$132,MATCH($A21,'Roll Up - SY25-26 Calculator'!$A$3:$A$132,0),MATCH(J$8,'Roll Up - SY25-26 Calculator'!$A$3:$Q$3,0))</f>
        <v>10 pieces</v>
      </c>
      <c r="K21" s="76">
        <f>INDEX('Roll Up - SY25-26 Calculator'!$A$3:$Q$132,MATCH($A21,'Roll Up - SY25-26 Calculator'!$A$3:$A$132,0),MATCH(K$8,'Roll Up - SY25-26 Calculator'!$A$3:$Q$3,0))</f>
        <v>2</v>
      </c>
      <c r="L21" s="76">
        <f>INDEX('Roll Up - SY25-26 Calculator'!$A$3:$Q$132,MATCH($A21,'Roll Up - SY25-26 Calculator'!$A$3:$A$132,0),MATCH(L$8,'Roll Up - SY25-26 Calculator'!$A$3:$Q$3,0))</f>
        <v>1</v>
      </c>
      <c r="M21" s="76">
        <f>INDEX('Roll Up - SY25-26 Calculator'!$A$3:$Q$132,MATCH($A21,'Roll Up - SY25-26 Calculator'!$A$3:$A$132,0),MATCH(M$8,'Roll Up - SY25-26 Calculator'!$A$3:$Q$3,0))</f>
        <v>27.42</v>
      </c>
      <c r="N21" s="76">
        <f>INDEX('Roll Up - SY25-26 Calculator'!$A$3:$Q$132,MATCH($A21,'Roll Up - SY25-26 Calculator'!$A$3:$A$132,0),MATCH(N$8,'Roll Up - SY25-26 Calculator'!$A$3:$Q$3,0))</f>
        <v>0</v>
      </c>
      <c r="O21" s="78" t="str">
        <f t="shared" si="1"/>
        <v/>
      </c>
      <c r="P21" s="68"/>
      <c r="Q21" s="69"/>
      <c r="R21" s="70"/>
      <c r="S21" s="68"/>
      <c r="T21" s="79" t="str">
        <f t="shared" si="2"/>
        <v/>
      </c>
      <c r="U21" s="80" t="str">
        <f t="shared" si="3"/>
        <v/>
      </c>
      <c r="V21" s="193"/>
      <c r="W21" s="81" t="str">
        <f t="shared" si="0"/>
        <v/>
      </c>
      <c r="X21" s="82"/>
      <c r="Y21" s="82"/>
      <c r="Z21" s="82"/>
      <c r="AA21" s="82"/>
      <c r="AB21" s="82"/>
      <c r="AC21" s="82"/>
      <c r="AD21" s="82"/>
      <c r="AE21" s="82"/>
      <c r="AF21" s="82"/>
      <c r="AG21" s="82"/>
      <c r="AH21" s="82"/>
      <c r="AI21" s="83"/>
    </row>
    <row r="22" spans="1:35" ht="18" x14ac:dyDescent="0.25">
      <c r="A22" s="64">
        <v>10703620928</v>
      </c>
      <c r="B22" s="65"/>
      <c r="C22" s="66" t="str">
        <f>INDEX('Roll Up - SY25-26 Calculator'!$A$3:$Q$132,MATCH($A22,'Roll Up - SY25-26 Calculator'!$A$3:$A$132,0),MATCH(C$8,'Roll Up - SY25-26 Calculator'!$A$3:$Q$3,0))</f>
        <v>Whole Grain Breaded Golden Crispy MWWM Boneless Chicken Wings, 0.79 oz.</v>
      </c>
      <c r="D22" s="65" t="str">
        <f>INDEX('Roll Up - SY25-26 Calculator'!$A$3:$Q$132,MATCH($A22,'Roll Up - SY25-26 Calculator'!$A$3:$A$132,0),MATCH(D$8,'Roll Up - SY25-26 Calculator'!$A$3:$Q$3,0))</f>
        <v>100103 W</v>
      </c>
      <c r="E22" s="65">
        <f>INDEX('Roll Up - SY25-26 Calculator'!$A$3:$Q$132,MATCH($A22,'Roll Up - SY25-26 Calculator'!$A$3:$A$132,0),MATCH(E$8,'Roll Up - SY25-26 Calculator'!$A$3:$Q$3,0))</f>
        <v>30</v>
      </c>
      <c r="F22" s="65">
        <f>INDEX('Roll Up - SY25-26 Calculator'!$A$3:$Q$132,MATCH($A22,'Roll Up - SY25-26 Calculator'!$A$3:$A$132,0),MATCH(F$8,'Roll Up - SY25-26 Calculator'!$A$3:$Q$3,0))</f>
        <v>121</v>
      </c>
      <c r="G22" s="65">
        <f>INDEX('Roll Up - SY25-26 Calculator'!$A$3:$Q$132,MATCH($A22,'Roll Up - SY25-26 Calculator'!$A$3:$A$132,0),MATCH(G$8,'Roll Up - SY25-26 Calculator'!$A$3:$Q$3,0))</f>
        <v>121</v>
      </c>
      <c r="H22" s="65">
        <f>INDEX('Roll Up - SY25-26 Calculator'!$A$3:$Q$132,MATCH($A22,'Roll Up - SY25-26 Calculator'!$A$3:$A$132,0),MATCH(H$8,'Roll Up - SY25-26 Calculator'!$A$3:$Q$3,0))</f>
        <v>3.95</v>
      </c>
      <c r="I22" s="65">
        <f>INDEX('Roll Up - SY25-26 Calculator'!$A$3:$Q$132,MATCH($A22,'Roll Up - SY25-26 Calculator'!$A$3:$A$132,0),MATCH(I$8,'Roll Up - SY25-26 Calculator'!$A$3:$Q$3,0))</f>
        <v>10</v>
      </c>
      <c r="J22" s="65" t="str">
        <f>INDEX('Roll Up - SY25-26 Calculator'!$A$3:$Q$132,MATCH($A22,'Roll Up - SY25-26 Calculator'!$A$3:$A$132,0),MATCH(J$8,'Roll Up - SY25-26 Calculator'!$A$3:$Q$3,0))</f>
        <v>5 pieces</v>
      </c>
      <c r="K22" s="65">
        <f>INDEX('Roll Up - SY25-26 Calculator'!$A$3:$Q$132,MATCH($A22,'Roll Up - SY25-26 Calculator'!$A$3:$A$132,0),MATCH(K$8,'Roll Up - SY25-26 Calculator'!$A$3:$Q$3,0))</f>
        <v>2</v>
      </c>
      <c r="L22" s="65">
        <f>INDEX('Roll Up - SY25-26 Calculator'!$A$3:$Q$132,MATCH($A22,'Roll Up - SY25-26 Calculator'!$A$3:$A$132,0),MATCH(L$8,'Roll Up - SY25-26 Calculator'!$A$3:$Q$3,0))</f>
        <v>1</v>
      </c>
      <c r="M22" s="65">
        <f>INDEX('Roll Up - SY25-26 Calculator'!$A$3:$Q$132,MATCH($A22,'Roll Up - SY25-26 Calculator'!$A$3:$A$132,0),MATCH(M$8,'Roll Up - SY25-26 Calculator'!$A$3:$Q$3,0))</f>
        <v>32.74</v>
      </c>
      <c r="N22" s="65">
        <f>INDEX('Roll Up - SY25-26 Calculator'!$A$3:$Q$132,MATCH($A22,'Roll Up - SY25-26 Calculator'!$A$3:$A$132,0),MATCH(N$8,'Roll Up - SY25-26 Calculator'!$A$3:$Q$3,0))</f>
        <v>0</v>
      </c>
      <c r="O22" s="67" t="str">
        <f t="shared" si="1"/>
        <v/>
      </c>
      <c r="P22" s="68"/>
      <c r="Q22" s="69"/>
      <c r="R22" s="70"/>
      <c r="S22" s="68"/>
      <c r="T22" s="71" t="str">
        <f t="shared" si="2"/>
        <v/>
      </c>
      <c r="U22" s="72" t="str">
        <f t="shared" si="3"/>
        <v/>
      </c>
      <c r="V22" s="193"/>
      <c r="W22" s="73" t="str">
        <f t="shared" si="0"/>
        <v/>
      </c>
      <c r="X22" s="74"/>
      <c r="Y22" s="74"/>
      <c r="Z22" s="74"/>
      <c r="AA22" s="74"/>
      <c r="AB22" s="74"/>
      <c r="AC22" s="74"/>
      <c r="AD22" s="74"/>
      <c r="AE22" s="74"/>
      <c r="AF22" s="74"/>
      <c r="AG22" s="74"/>
      <c r="AH22" s="74"/>
      <c r="AI22" s="70"/>
    </row>
    <row r="23" spans="1:35" ht="18" x14ac:dyDescent="0.25">
      <c r="A23" s="75">
        <v>10703720928</v>
      </c>
      <c r="B23" s="76"/>
      <c r="C23" s="150" t="str">
        <f>INDEX('Roll Up - SY25-26 Calculator'!$A$3:$Q$132,MATCH($A23,'Roll Up - SY25-26 Calculator'!$A$3:$A$132,0),MATCH(C$8,'Roll Up - SY25-26 Calculator'!$A$3:$Q$3,0))</f>
        <v>Whole Grain Breaded Hot 'N Spicy MWWM Boneless Chicken Wings, 0.76 oz.</v>
      </c>
      <c r="D23" s="76" t="str">
        <f>INDEX('Roll Up - SY25-26 Calculator'!$A$3:$Q$132,MATCH($A23,'Roll Up - SY25-26 Calculator'!$A$3:$A$132,0),MATCH(D$8,'Roll Up - SY25-26 Calculator'!$A$3:$Q$3,0))</f>
        <v>100103 W</v>
      </c>
      <c r="E23" s="76">
        <f>INDEX('Roll Up - SY25-26 Calculator'!$A$3:$Q$132,MATCH($A23,'Roll Up - SY25-26 Calculator'!$A$3:$A$132,0),MATCH(E$8,'Roll Up - SY25-26 Calculator'!$A$3:$Q$3,0))</f>
        <v>30</v>
      </c>
      <c r="F23" s="76">
        <f>INDEX('Roll Up - SY25-26 Calculator'!$A$3:$Q$132,MATCH($A23,'Roll Up - SY25-26 Calculator'!$A$3:$A$132,0),MATCH(F$8,'Roll Up - SY25-26 Calculator'!$A$3:$Q$3,0))</f>
        <v>126</v>
      </c>
      <c r="G23" s="76">
        <f>INDEX('Roll Up - SY25-26 Calculator'!$A$3:$Q$132,MATCH($A23,'Roll Up - SY25-26 Calculator'!$A$3:$A$132,0),MATCH(G$8,'Roll Up - SY25-26 Calculator'!$A$3:$Q$3,0))</f>
        <v>126</v>
      </c>
      <c r="H23" s="76">
        <f>INDEX('Roll Up - SY25-26 Calculator'!$A$3:$Q$132,MATCH($A23,'Roll Up - SY25-26 Calculator'!$A$3:$A$132,0),MATCH(H$8,'Roll Up - SY25-26 Calculator'!$A$3:$Q$3,0))</f>
        <v>3.8</v>
      </c>
      <c r="I23" s="76">
        <f>INDEX('Roll Up - SY25-26 Calculator'!$A$3:$Q$132,MATCH($A23,'Roll Up - SY25-26 Calculator'!$A$3:$A$132,0),MATCH(I$8,'Roll Up - SY25-26 Calculator'!$A$3:$Q$3,0))</f>
        <v>0</v>
      </c>
      <c r="J23" s="76" t="str">
        <f>INDEX('Roll Up - SY25-26 Calculator'!$A$3:$Q$132,MATCH($A23,'Roll Up - SY25-26 Calculator'!$A$3:$A$132,0),MATCH(J$8,'Roll Up - SY25-26 Calculator'!$A$3:$Q$3,0))</f>
        <v>5 pieces</v>
      </c>
      <c r="K23" s="76">
        <f>INDEX('Roll Up - SY25-26 Calculator'!$A$3:$Q$132,MATCH($A23,'Roll Up - SY25-26 Calculator'!$A$3:$A$132,0),MATCH(K$8,'Roll Up - SY25-26 Calculator'!$A$3:$Q$3,0))</f>
        <v>2</v>
      </c>
      <c r="L23" s="76">
        <f>INDEX('Roll Up - SY25-26 Calculator'!$A$3:$Q$132,MATCH($A23,'Roll Up - SY25-26 Calculator'!$A$3:$A$132,0),MATCH(L$8,'Roll Up - SY25-26 Calculator'!$A$3:$Q$3,0))</f>
        <v>1</v>
      </c>
      <c r="M23" s="76">
        <f>INDEX('Roll Up - SY25-26 Calculator'!$A$3:$Q$132,MATCH($A23,'Roll Up - SY25-26 Calculator'!$A$3:$A$132,0),MATCH(M$8,'Roll Up - SY25-26 Calculator'!$A$3:$Q$3,0))</f>
        <v>32.74</v>
      </c>
      <c r="N23" s="76">
        <f>INDEX('Roll Up - SY25-26 Calculator'!$A$3:$Q$132,MATCH($A23,'Roll Up - SY25-26 Calculator'!$A$3:$A$132,0),MATCH(N$8,'Roll Up - SY25-26 Calculator'!$A$3:$Q$3,0))</f>
        <v>0</v>
      </c>
      <c r="O23" s="78" t="str">
        <f t="shared" si="1"/>
        <v/>
      </c>
      <c r="P23" s="68"/>
      <c r="Q23" s="69"/>
      <c r="R23" s="70"/>
      <c r="S23" s="68"/>
      <c r="T23" s="79" t="str">
        <f t="shared" si="2"/>
        <v/>
      </c>
      <c r="U23" s="80" t="str">
        <f t="shared" si="3"/>
        <v/>
      </c>
      <c r="V23" s="193"/>
      <c r="W23" s="81" t="str">
        <f t="shared" si="0"/>
        <v/>
      </c>
      <c r="X23" s="82"/>
      <c r="Y23" s="82"/>
      <c r="Z23" s="82"/>
      <c r="AA23" s="82"/>
      <c r="AB23" s="82"/>
      <c r="AC23" s="82"/>
      <c r="AD23" s="82"/>
      <c r="AE23" s="82"/>
      <c r="AF23" s="82"/>
      <c r="AG23" s="82"/>
      <c r="AH23" s="82"/>
      <c r="AI23" s="83"/>
    </row>
    <row r="24" spans="1:35" ht="18" x14ac:dyDescent="0.25">
      <c r="A24" s="64">
        <v>10000038942</v>
      </c>
      <c r="B24" s="65"/>
      <c r="C24" s="66" t="str">
        <f>INDEX('Roll Up - SY25-26 Calculator'!$A$3:$Q$132,MATCH($A24,'Roll Up - SY25-26 Calculator'!$A$3:$A$132,0),MATCH(C$8,'Roll Up - SY25-26 Calculator'!$A$3:$Q$3,0))</f>
        <v>Wings of Fire Bone-In Chicken Wings</v>
      </c>
      <c r="D24" s="65" t="str">
        <f>INDEX('Roll Up - SY25-26 Calculator'!$A$3:$Q$132,MATCH($A24,'Roll Up - SY25-26 Calculator'!$A$3:$A$132,0),MATCH(D$8,'Roll Up - SY25-26 Calculator'!$A$3:$Q$3,0))</f>
        <v>100103 W</v>
      </c>
      <c r="E24" s="65">
        <f>INDEX('Roll Up - SY25-26 Calculator'!$A$3:$Q$132,MATCH($A24,'Roll Up - SY25-26 Calculator'!$A$3:$A$132,0),MATCH(E$8,'Roll Up - SY25-26 Calculator'!$A$3:$Q$3,0))</f>
        <v>30</v>
      </c>
      <c r="F24" s="65" t="str">
        <f>INDEX('Roll Up - SY25-26 Calculator'!$A$3:$Q$132,MATCH($A24,'Roll Up - SY25-26 Calculator'!$A$3:$A$132,0),MATCH(F$8,'Roll Up - SY25-26 Calculator'!$A$3:$Q$3,0))</f>
        <v>71-88</v>
      </c>
      <c r="G24" s="65">
        <f>INDEX('Roll Up - SY25-26 Calculator'!$A$3:$Q$132,MATCH($A24,'Roll Up - SY25-26 Calculator'!$A$3:$A$132,0),MATCH(G$8,'Roll Up - SY25-26 Calculator'!$A$3:$Q$3,0))</f>
        <v>79</v>
      </c>
      <c r="H24" s="65" t="str">
        <f>INDEX('Roll Up - SY25-26 Calculator'!$A$3:$Q$132,MATCH($A24,'Roll Up - SY25-26 Calculator'!$A$3:$A$132,0),MATCH(H$8,'Roll Up - SY25-26 Calculator'!$A$3:$Q$3,0))</f>
        <v>5.40 - 6.73</v>
      </c>
      <c r="I24" s="65">
        <f>INDEX('Roll Up - SY25-26 Calculator'!$A$3:$Q$132,MATCH($A24,'Roll Up - SY25-26 Calculator'!$A$3:$A$132,0),MATCH(I$8,'Roll Up - SY25-26 Calculator'!$A$3:$Q$3,0))</f>
        <v>0</v>
      </c>
      <c r="J24" s="65" t="str">
        <f>INDEX('Roll Up - SY25-26 Calculator'!$A$3:$Q$132,MATCH($A24,'Roll Up - SY25-26 Calculator'!$A$3:$A$132,0),MATCH(J$8,'Roll Up - SY25-26 Calculator'!$A$3:$Q$3,0))</f>
        <v>4 Pieces</v>
      </c>
      <c r="K24" s="65">
        <f>INDEX('Roll Up - SY25-26 Calculator'!$A$3:$Q$132,MATCH($A24,'Roll Up - SY25-26 Calculator'!$A$3:$A$132,0),MATCH(K$8,'Roll Up - SY25-26 Calculator'!$A$3:$Q$3,0))</f>
        <v>2</v>
      </c>
      <c r="L24" s="65" t="str">
        <f>INDEX('Roll Up - SY25-26 Calculator'!$A$3:$Q$132,MATCH($A24,'Roll Up - SY25-26 Calculator'!$A$3:$A$132,0),MATCH(L$8,'Roll Up - SY25-26 Calculator'!$A$3:$Q$3,0))</f>
        <v>-</v>
      </c>
      <c r="M24" s="65">
        <f>INDEX('Roll Up - SY25-26 Calculator'!$A$3:$Q$132,MATCH($A24,'Roll Up - SY25-26 Calculator'!$A$3:$A$132,0),MATCH(M$8,'Roll Up - SY25-26 Calculator'!$A$3:$Q$3,0))</f>
        <v>24.13</v>
      </c>
      <c r="N24" s="65">
        <f>INDEX('Roll Up - SY25-26 Calculator'!$A$3:$Q$132,MATCH($A24,'Roll Up - SY25-26 Calculator'!$A$3:$A$132,0),MATCH(N$8,'Roll Up - SY25-26 Calculator'!$A$3:$Q$3,0))</f>
        <v>0</v>
      </c>
      <c r="O24" s="67" t="str">
        <f t="shared" si="1"/>
        <v/>
      </c>
      <c r="P24" s="68"/>
      <c r="Q24" s="69"/>
      <c r="R24" s="70"/>
      <c r="S24" s="68"/>
      <c r="T24" s="71" t="str">
        <f t="shared" si="2"/>
        <v/>
      </c>
      <c r="U24" s="72" t="str">
        <f t="shared" si="3"/>
        <v/>
      </c>
      <c r="V24" s="193"/>
      <c r="W24" s="73" t="str">
        <f t="shared" si="0"/>
        <v/>
      </c>
      <c r="X24" s="74"/>
      <c r="Y24" s="74"/>
      <c r="Z24" s="74"/>
      <c r="AA24" s="74"/>
      <c r="AB24" s="74"/>
      <c r="AC24" s="74"/>
      <c r="AD24" s="74"/>
      <c r="AE24" s="74"/>
      <c r="AF24" s="74"/>
      <c r="AG24" s="74"/>
      <c r="AH24" s="74"/>
      <c r="AI24" s="70"/>
    </row>
    <row r="25" spans="1:35" ht="18" x14ac:dyDescent="0.25">
      <c r="A25" s="75">
        <v>10346960928</v>
      </c>
      <c r="B25" s="76"/>
      <c r="C25" s="150" t="str">
        <f>INDEX('Roll Up - SY25-26 Calculator'!$A$3:$Q$132,MATCH($A25,'Roll Up - SY25-26 Calculator'!$A$3:$A$132,0),MATCH(C$8,'Roll Up - SY25-26 Calculator'!$A$3:$Q$3,0))</f>
        <v>Oven Roasted Glazed Chicken Wings</v>
      </c>
      <c r="D25" s="76" t="str">
        <f>INDEX('Roll Up - SY25-26 Calculator'!$A$3:$Q$132,MATCH($A25,'Roll Up - SY25-26 Calculator'!$A$3:$A$132,0),MATCH(D$8,'Roll Up - SY25-26 Calculator'!$A$3:$Q$3,0))</f>
        <v>100103 W</v>
      </c>
      <c r="E25" s="76">
        <f>INDEX('Roll Up - SY25-26 Calculator'!$A$3:$Q$132,MATCH($A25,'Roll Up - SY25-26 Calculator'!$A$3:$A$132,0),MATCH(E$8,'Roll Up - SY25-26 Calculator'!$A$3:$Q$3,0))</f>
        <v>30</v>
      </c>
      <c r="F25" s="76" t="str">
        <f>INDEX('Roll Up - SY25-26 Calculator'!$A$3:$Q$132,MATCH($A25,'Roll Up - SY25-26 Calculator'!$A$3:$A$132,0),MATCH(F$8,'Roll Up - SY25-26 Calculator'!$A$3:$Q$3,0))</f>
        <v>71-88</v>
      </c>
      <c r="G25" s="76">
        <f>INDEX('Roll Up - SY25-26 Calculator'!$A$3:$Q$132,MATCH($A25,'Roll Up - SY25-26 Calculator'!$A$3:$A$132,0),MATCH(G$8,'Roll Up - SY25-26 Calculator'!$A$3:$Q$3,0))</f>
        <v>79</v>
      </c>
      <c r="H25" s="76" t="str">
        <f>INDEX('Roll Up - SY25-26 Calculator'!$A$3:$Q$132,MATCH($A25,'Roll Up - SY25-26 Calculator'!$A$3:$A$132,0),MATCH(H$8,'Roll Up - SY25-26 Calculator'!$A$3:$Q$3,0))</f>
        <v>5.4-6.73</v>
      </c>
      <c r="I25" s="76">
        <f>INDEX('Roll Up - SY25-26 Calculator'!$A$3:$Q$132,MATCH($A25,'Roll Up - SY25-26 Calculator'!$A$3:$A$132,0),MATCH(I$8,'Roll Up - SY25-26 Calculator'!$A$3:$Q$3,0))</f>
        <v>0</v>
      </c>
      <c r="J25" s="76" t="str">
        <f>INDEX('Roll Up - SY25-26 Calculator'!$A$3:$Q$132,MATCH($A25,'Roll Up - SY25-26 Calculator'!$A$3:$A$132,0),MATCH(J$8,'Roll Up - SY25-26 Calculator'!$A$3:$Q$3,0))</f>
        <v>4 Pieces</v>
      </c>
      <c r="K25" s="76">
        <f>INDEX('Roll Up - SY25-26 Calculator'!$A$3:$Q$132,MATCH($A25,'Roll Up - SY25-26 Calculator'!$A$3:$A$132,0),MATCH(K$8,'Roll Up - SY25-26 Calculator'!$A$3:$Q$3,0))</f>
        <v>2</v>
      </c>
      <c r="L25" s="76" t="str">
        <f>INDEX('Roll Up - SY25-26 Calculator'!$A$3:$Q$132,MATCH($A25,'Roll Up - SY25-26 Calculator'!$A$3:$A$132,0),MATCH(L$8,'Roll Up - SY25-26 Calculator'!$A$3:$Q$3,0))</f>
        <v>-</v>
      </c>
      <c r="M25" s="76">
        <f>INDEX('Roll Up - SY25-26 Calculator'!$A$3:$Q$132,MATCH($A25,'Roll Up - SY25-26 Calculator'!$A$3:$A$132,0),MATCH(M$8,'Roll Up - SY25-26 Calculator'!$A$3:$Q$3,0))</f>
        <v>26.39</v>
      </c>
      <c r="N25" s="76">
        <f>INDEX('Roll Up - SY25-26 Calculator'!$A$3:$Q$132,MATCH($A25,'Roll Up - SY25-26 Calculator'!$A$3:$A$132,0),MATCH(N$8,'Roll Up - SY25-26 Calculator'!$A$3:$Q$3,0))</f>
        <v>0</v>
      </c>
      <c r="O25" s="78" t="str">
        <f t="shared" si="1"/>
        <v/>
      </c>
      <c r="P25" s="68"/>
      <c r="Q25" s="69"/>
      <c r="R25" s="70"/>
      <c r="S25" s="68"/>
      <c r="T25" s="79" t="str">
        <f t="shared" si="2"/>
        <v/>
      </c>
      <c r="U25" s="80" t="str">
        <f t="shared" si="3"/>
        <v/>
      </c>
      <c r="V25" s="193"/>
      <c r="W25" s="81" t="str">
        <f t="shared" si="0"/>
        <v/>
      </c>
      <c r="X25" s="82"/>
      <c r="Y25" s="82"/>
      <c r="Z25" s="82"/>
      <c r="AA25" s="82"/>
      <c r="AB25" s="82"/>
      <c r="AC25" s="82"/>
      <c r="AD25" s="82"/>
      <c r="AE25" s="82"/>
      <c r="AF25" s="82"/>
      <c r="AG25" s="82"/>
      <c r="AH25" s="82"/>
      <c r="AI25" s="83"/>
    </row>
    <row r="26" spans="1:35" ht="18" x14ac:dyDescent="0.25">
      <c r="A26" s="64">
        <v>10221780928</v>
      </c>
      <c r="B26" s="65"/>
      <c r="C26" s="66" t="str">
        <f>INDEX('Roll Up - SY25-26 Calculator'!$A$3:$Q$132,MATCH($A26,'Roll Up - SY25-26 Calculator'!$A$3:$A$132,0),MATCH(C$8,'Roll Up - SY25-26 Calculator'!$A$3:$Q$3,0))</f>
        <v>Whole Grain Battered Tempura Style Chicken Nuggets, 0.75 oz.</v>
      </c>
      <c r="D26" s="65" t="str">
        <f>INDEX('Roll Up - SY25-26 Calculator'!$A$3:$Q$132,MATCH($A26,'Roll Up - SY25-26 Calculator'!$A$3:$A$132,0),MATCH(D$8,'Roll Up - SY25-26 Calculator'!$A$3:$Q$3,0))</f>
        <v>100103 W</v>
      </c>
      <c r="E26" s="65">
        <f>INDEX('Roll Up - SY25-26 Calculator'!$A$3:$Q$132,MATCH($A26,'Roll Up - SY25-26 Calculator'!$A$3:$A$132,0),MATCH(E$8,'Roll Up - SY25-26 Calculator'!$A$3:$Q$3,0))</f>
        <v>23.12</v>
      </c>
      <c r="F26" s="65">
        <f>INDEX('Roll Up - SY25-26 Calculator'!$A$3:$Q$132,MATCH($A26,'Roll Up - SY25-26 Calculator'!$A$3:$A$132,0),MATCH(F$8,'Roll Up - SY25-26 Calculator'!$A$3:$Q$3,0))</f>
        <v>98</v>
      </c>
      <c r="G26" s="65">
        <f>INDEX('Roll Up - SY25-26 Calculator'!$A$3:$Q$132,MATCH($A26,'Roll Up - SY25-26 Calculator'!$A$3:$A$132,0),MATCH(G$8,'Roll Up - SY25-26 Calculator'!$A$3:$Q$3,0))</f>
        <v>98</v>
      </c>
      <c r="H26" s="65">
        <f>INDEX('Roll Up - SY25-26 Calculator'!$A$3:$Q$132,MATCH($A26,'Roll Up - SY25-26 Calculator'!$A$3:$A$132,0),MATCH(H$8,'Roll Up - SY25-26 Calculator'!$A$3:$Q$3,0))</f>
        <v>3.75</v>
      </c>
      <c r="I26" s="65">
        <f>INDEX('Roll Up - SY25-26 Calculator'!$A$3:$Q$132,MATCH($A26,'Roll Up - SY25-26 Calculator'!$A$3:$A$132,0),MATCH(I$8,'Roll Up - SY25-26 Calculator'!$A$3:$Q$3,0))</f>
        <v>10</v>
      </c>
      <c r="J26" s="65" t="str">
        <f>INDEX('Roll Up - SY25-26 Calculator'!$A$3:$Q$132,MATCH($A26,'Roll Up - SY25-26 Calculator'!$A$3:$A$132,0),MATCH(J$8,'Roll Up - SY25-26 Calculator'!$A$3:$Q$3,0))</f>
        <v>5 pieces</v>
      </c>
      <c r="K26" s="65">
        <f>INDEX('Roll Up - SY25-26 Calculator'!$A$3:$Q$132,MATCH($A26,'Roll Up - SY25-26 Calculator'!$A$3:$A$132,0),MATCH(K$8,'Roll Up - SY25-26 Calculator'!$A$3:$Q$3,0))</f>
        <v>2</v>
      </c>
      <c r="L26" s="65">
        <f>INDEX('Roll Up - SY25-26 Calculator'!$A$3:$Q$132,MATCH($A26,'Roll Up - SY25-26 Calculator'!$A$3:$A$132,0),MATCH(L$8,'Roll Up - SY25-26 Calculator'!$A$3:$Q$3,0))</f>
        <v>1</v>
      </c>
      <c r="M26" s="65">
        <f>INDEX('Roll Up - SY25-26 Calculator'!$A$3:$Q$132,MATCH($A26,'Roll Up - SY25-26 Calculator'!$A$3:$A$132,0),MATCH(M$8,'Roll Up - SY25-26 Calculator'!$A$3:$Q$3,0))</f>
        <v>17.91</v>
      </c>
      <c r="N26" s="65">
        <f>INDEX('Roll Up - SY25-26 Calculator'!$A$3:$Q$132,MATCH($A26,'Roll Up - SY25-26 Calculator'!$A$3:$A$132,0),MATCH(N$8,'Roll Up - SY25-26 Calculator'!$A$3:$Q$3,0))</f>
        <v>0</v>
      </c>
      <c r="O26" s="67" t="str">
        <f t="shared" si="1"/>
        <v/>
      </c>
      <c r="P26" s="68"/>
      <c r="Q26" s="69"/>
      <c r="R26" s="70"/>
      <c r="S26" s="68"/>
      <c r="T26" s="71" t="str">
        <f t="shared" si="2"/>
        <v/>
      </c>
      <c r="U26" s="72" t="str">
        <f t="shared" si="3"/>
        <v/>
      </c>
      <c r="V26" s="193"/>
      <c r="W26" s="73" t="str">
        <f t="shared" si="0"/>
        <v/>
      </c>
      <c r="X26" s="74"/>
      <c r="Y26" s="74"/>
      <c r="Z26" s="74"/>
      <c r="AA26" s="74"/>
      <c r="AB26" s="74"/>
      <c r="AC26" s="74"/>
      <c r="AD26" s="74"/>
      <c r="AE26" s="74"/>
      <c r="AF26" s="74"/>
      <c r="AG26" s="74"/>
      <c r="AH26" s="74"/>
      <c r="AI26" s="70"/>
    </row>
    <row r="27" spans="1:35" ht="18" x14ac:dyDescent="0.25">
      <c r="A27" s="75">
        <v>10000038479</v>
      </c>
      <c r="B27" s="76"/>
      <c r="C27" s="150" t="str">
        <f>INDEX('Roll Up - SY25-26 Calculator'!$A$3:$Q$132,MATCH($A27,'Roll Up - SY25-26 Calculator'!$A$3:$A$132,0),MATCH(C$8,'Roll Up - SY25-26 Calculator'!$A$3:$Q$3,0))</f>
        <v>Whole Grain Breaded Nashville Hot MWWM Tenders, 1.55 oz.</v>
      </c>
      <c r="D27" s="76" t="str">
        <f>INDEX('Roll Up - SY25-26 Calculator'!$A$3:$Q$132,MATCH($A27,'Roll Up - SY25-26 Calculator'!$A$3:$A$132,0),MATCH(D$8,'Roll Up - SY25-26 Calculator'!$A$3:$Q$3,0))</f>
        <v>100103 W</v>
      </c>
      <c r="E27" s="76">
        <f>INDEX('Roll Up - SY25-26 Calculator'!$A$3:$Q$132,MATCH($A27,'Roll Up - SY25-26 Calculator'!$A$3:$A$132,0),MATCH(E$8,'Roll Up - SY25-26 Calculator'!$A$3:$Q$3,0))</f>
        <v>30.6</v>
      </c>
      <c r="F27" s="76">
        <f>INDEX('Roll Up - SY25-26 Calculator'!$A$3:$Q$132,MATCH($A27,'Roll Up - SY25-26 Calculator'!$A$3:$A$132,0),MATCH(F$8,'Roll Up - SY25-26 Calculator'!$A$3:$Q$3,0))</f>
        <v>105</v>
      </c>
      <c r="G27" s="76">
        <f>INDEX('Roll Up - SY25-26 Calculator'!$A$3:$Q$132,MATCH($A27,'Roll Up - SY25-26 Calculator'!$A$3:$A$132,0),MATCH(G$8,'Roll Up - SY25-26 Calculator'!$A$3:$Q$3,0))</f>
        <v>105</v>
      </c>
      <c r="H27" s="76">
        <f>INDEX('Roll Up - SY25-26 Calculator'!$A$3:$Q$132,MATCH($A27,'Roll Up - SY25-26 Calculator'!$A$3:$A$132,0),MATCH(H$8,'Roll Up - SY25-26 Calculator'!$A$3:$Q$3,0))</f>
        <v>4.6500000000000004</v>
      </c>
      <c r="I27" s="76">
        <f>INDEX('Roll Up - SY25-26 Calculator'!$A$3:$Q$132,MATCH($A27,'Roll Up - SY25-26 Calculator'!$A$3:$A$132,0),MATCH(I$8,'Roll Up - SY25-26 Calculator'!$A$3:$Q$3,0))</f>
        <v>25</v>
      </c>
      <c r="J27" s="76" t="str">
        <f>INDEX('Roll Up - SY25-26 Calculator'!$A$3:$Q$132,MATCH($A27,'Roll Up - SY25-26 Calculator'!$A$3:$A$132,0),MATCH(J$8,'Roll Up - SY25-26 Calculator'!$A$3:$Q$3,0))</f>
        <v>3 Pieces</v>
      </c>
      <c r="K27" s="76">
        <f>INDEX('Roll Up - SY25-26 Calculator'!$A$3:$Q$132,MATCH($A27,'Roll Up - SY25-26 Calculator'!$A$3:$A$132,0),MATCH(K$8,'Roll Up - SY25-26 Calculator'!$A$3:$Q$3,0))</f>
        <v>2</v>
      </c>
      <c r="L27" s="76">
        <f>INDEX('Roll Up - SY25-26 Calculator'!$A$3:$Q$132,MATCH($A27,'Roll Up - SY25-26 Calculator'!$A$3:$A$132,0),MATCH(L$8,'Roll Up - SY25-26 Calculator'!$A$3:$Q$3,0))</f>
        <v>1</v>
      </c>
      <c r="M27" s="76">
        <f>INDEX('Roll Up - SY25-26 Calculator'!$A$3:$Q$132,MATCH($A27,'Roll Up - SY25-26 Calculator'!$A$3:$A$132,0),MATCH(M$8,'Roll Up - SY25-26 Calculator'!$A$3:$Q$3,0))</f>
        <v>26.65</v>
      </c>
      <c r="N27" s="76">
        <f>INDEX('Roll Up - SY25-26 Calculator'!$A$3:$Q$132,MATCH($A27,'Roll Up - SY25-26 Calculator'!$A$3:$A$132,0),MATCH(N$8,'Roll Up - SY25-26 Calculator'!$A$3:$Q$3,0))</f>
        <v>0</v>
      </c>
      <c r="O27" s="78" t="str">
        <f t="shared" si="1"/>
        <v/>
      </c>
      <c r="P27" s="68"/>
      <c r="Q27" s="69"/>
      <c r="R27" s="70"/>
      <c r="S27" s="68"/>
      <c r="T27" s="79" t="str">
        <f t="shared" si="2"/>
        <v/>
      </c>
      <c r="U27" s="80" t="str">
        <f t="shared" si="3"/>
        <v/>
      </c>
      <c r="V27" s="193"/>
      <c r="W27" s="81" t="str">
        <f t="shared" si="0"/>
        <v/>
      </c>
      <c r="X27" s="82"/>
      <c r="Y27" s="82"/>
      <c r="Z27" s="82"/>
      <c r="AA27" s="82"/>
      <c r="AB27" s="82"/>
      <c r="AC27" s="82"/>
      <c r="AD27" s="82"/>
      <c r="AE27" s="82"/>
      <c r="AF27" s="82"/>
      <c r="AG27" s="82"/>
      <c r="AH27" s="82"/>
      <c r="AI27" s="83"/>
    </row>
    <row r="28" spans="1:35" ht="18" x14ac:dyDescent="0.25">
      <c r="A28" s="64">
        <v>10368640928</v>
      </c>
      <c r="B28" s="65"/>
      <c r="C28" s="66" t="str">
        <f>INDEX('Roll Up - SY25-26 Calculator'!$A$3:$Q$132,MATCH($A28,'Roll Up - SY25-26 Calculator'!$A$3:$A$132,0),MATCH(C$8,'Roll Up - SY25-26 Calculator'!$A$3:$Q$3,0))</f>
        <v>Whole Grain Breaded Homestyle Whole Muscle Tenderloin, 2.23 oz.</v>
      </c>
      <c r="D28" s="65" t="str">
        <f>INDEX('Roll Up - SY25-26 Calculator'!$A$3:$Q$132,MATCH($A28,'Roll Up - SY25-26 Calculator'!$A$3:$A$132,0),MATCH(D$8,'Roll Up - SY25-26 Calculator'!$A$3:$Q$3,0))</f>
        <v>100103 W</v>
      </c>
      <c r="E28" s="65">
        <f>INDEX('Roll Up - SY25-26 Calculator'!$A$3:$Q$132,MATCH($A28,'Roll Up - SY25-26 Calculator'!$A$3:$A$132,0),MATCH(E$8,'Roll Up - SY25-26 Calculator'!$A$3:$Q$3,0))</f>
        <v>30</v>
      </c>
      <c r="F28" s="65">
        <f>INDEX('Roll Up - SY25-26 Calculator'!$A$3:$Q$132,MATCH($A28,'Roll Up - SY25-26 Calculator'!$A$3:$A$132,0),MATCH(F$8,'Roll Up - SY25-26 Calculator'!$A$3:$Q$3,0))</f>
        <v>107</v>
      </c>
      <c r="G28" s="65">
        <f>INDEX('Roll Up - SY25-26 Calculator'!$A$3:$Q$132,MATCH($A28,'Roll Up - SY25-26 Calculator'!$A$3:$A$132,0),MATCH(G$8,'Roll Up - SY25-26 Calculator'!$A$3:$Q$3,0))</f>
        <v>107</v>
      </c>
      <c r="H28" s="65">
        <f>INDEX('Roll Up - SY25-26 Calculator'!$A$3:$Q$132,MATCH($A28,'Roll Up - SY25-26 Calculator'!$A$3:$A$132,0),MATCH(H$8,'Roll Up - SY25-26 Calculator'!$A$3:$Q$3,0))</f>
        <v>4.46</v>
      </c>
      <c r="I28" s="65">
        <f>INDEX('Roll Up - SY25-26 Calculator'!$A$3:$Q$132,MATCH($A28,'Roll Up - SY25-26 Calculator'!$A$3:$A$132,0),MATCH(I$8,'Roll Up - SY25-26 Calculator'!$A$3:$Q$3,0))</f>
        <v>25</v>
      </c>
      <c r="J28" s="65" t="str">
        <f>INDEX('Roll Up - SY25-26 Calculator'!$A$3:$Q$132,MATCH($A28,'Roll Up - SY25-26 Calculator'!$A$3:$A$132,0),MATCH(J$8,'Roll Up - SY25-26 Calculator'!$A$3:$Q$3,0))</f>
        <v>2 Pieces</v>
      </c>
      <c r="K28" s="65">
        <f>INDEX('Roll Up - SY25-26 Calculator'!$A$3:$Q$132,MATCH($A28,'Roll Up - SY25-26 Calculator'!$A$3:$A$132,0),MATCH(K$8,'Roll Up - SY25-26 Calculator'!$A$3:$Q$3,0))</f>
        <v>2.5</v>
      </c>
      <c r="L28" s="65">
        <f>INDEX('Roll Up - SY25-26 Calculator'!$A$3:$Q$132,MATCH($A28,'Roll Up - SY25-26 Calculator'!$A$3:$A$132,0),MATCH(L$8,'Roll Up - SY25-26 Calculator'!$A$3:$Q$3,0))</f>
        <v>1</v>
      </c>
      <c r="M28" s="65">
        <f>INDEX('Roll Up - SY25-26 Calculator'!$A$3:$Q$132,MATCH($A28,'Roll Up - SY25-26 Calculator'!$A$3:$A$132,0),MATCH(M$8,'Roll Up - SY25-26 Calculator'!$A$3:$Q$3,0))</f>
        <v>34.07</v>
      </c>
      <c r="N28" s="65">
        <f>INDEX('Roll Up - SY25-26 Calculator'!$A$3:$Q$132,MATCH($A28,'Roll Up - SY25-26 Calculator'!$A$3:$A$132,0),MATCH(N$8,'Roll Up - SY25-26 Calculator'!$A$3:$Q$3,0))</f>
        <v>0</v>
      </c>
      <c r="O28" s="67" t="str">
        <f t="shared" si="1"/>
        <v/>
      </c>
      <c r="P28" s="68"/>
      <c r="Q28" s="69"/>
      <c r="R28" s="70"/>
      <c r="S28" s="68"/>
      <c r="T28" s="71" t="str">
        <f t="shared" si="2"/>
        <v/>
      </c>
      <c r="U28" s="72" t="str">
        <f t="shared" si="3"/>
        <v/>
      </c>
      <c r="V28" s="193"/>
      <c r="W28" s="73" t="str">
        <f t="shared" si="0"/>
        <v/>
      </c>
      <c r="X28" s="74"/>
      <c r="Y28" s="74"/>
      <c r="Z28" s="74"/>
      <c r="AA28" s="74"/>
      <c r="AB28" s="74"/>
      <c r="AC28" s="74"/>
      <c r="AD28" s="74"/>
      <c r="AE28" s="74"/>
      <c r="AF28" s="74"/>
      <c r="AG28" s="74"/>
      <c r="AH28" s="74"/>
      <c r="AI28" s="70"/>
    </row>
    <row r="29" spans="1:35" ht="18" x14ac:dyDescent="0.25">
      <c r="A29" s="75">
        <v>10703320928</v>
      </c>
      <c r="B29" s="76"/>
      <c r="C29" s="150" t="str">
        <f>INDEX('Roll Up - SY25-26 Calculator'!$A$3:$Q$132,MATCH($A29,'Roll Up - SY25-26 Calculator'!$A$3:$A$132,0),MATCH(C$8,'Roll Up - SY25-26 Calculator'!$A$3:$Q$3,0))</f>
        <v>Whole Grain Breaded Golden Crispy MWWM Chicken Tenders, 2.07 oz.</v>
      </c>
      <c r="D29" s="76" t="str">
        <f>INDEX('Roll Up - SY25-26 Calculator'!$A$3:$Q$132,MATCH($A29,'Roll Up - SY25-26 Calculator'!$A$3:$A$132,0),MATCH(D$8,'Roll Up - SY25-26 Calculator'!$A$3:$Q$3,0))</f>
        <v>100103 W</v>
      </c>
      <c r="E29" s="76">
        <f>INDEX('Roll Up - SY25-26 Calculator'!$A$3:$Q$132,MATCH($A29,'Roll Up - SY25-26 Calculator'!$A$3:$A$132,0),MATCH(E$8,'Roll Up - SY25-26 Calculator'!$A$3:$Q$3,0))</f>
        <v>30.99</v>
      </c>
      <c r="F29" s="76">
        <f>INDEX('Roll Up - SY25-26 Calculator'!$A$3:$Q$132,MATCH($A29,'Roll Up - SY25-26 Calculator'!$A$3:$A$132,0),MATCH(F$8,'Roll Up - SY25-26 Calculator'!$A$3:$Q$3,0))</f>
        <v>119</v>
      </c>
      <c r="G29" s="76">
        <f>INDEX('Roll Up - SY25-26 Calculator'!$A$3:$Q$132,MATCH($A29,'Roll Up - SY25-26 Calculator'!$A$3:$A$132,0),MATCH(G$8,'Roll Up - SY25-26 Calculator'!$A$3:$Q$3,0))</f>
        <v>119</v>
      </c>
      <c r="H29" s="76">
        <f>INDEX('Roll Up - SY25-26 Calculator'!$A$3:$Q$132,MATCH($A29,'Roll Up - SY25-26 Calculator'!$A$3:$A$132,0),MATCH(H$8,'Roll Up - SY25-26 Calculator'!$A$3:$Q$3,0))</f>
        <v>4.1399999999999997</v>
      </c>
      <c r="I29" s="76">
        <f>INDEX('Roll Up - SY25-26 Calculator'!$A$3:$Q$132,MATCH($A29,'Roll Up - SY25-26 Calculator'!$A$3:$A$132,0),MATCH(I$8,'Roll Up - SY25-26 Calculator'!$A$3:$Q$3,0))</f>
        <v>0</v>
      </c>
      <c r="J29" s="76" t="str">
        <f>INDEX('Roll Up - SY25-26 Calculator'!$A$3:$Q$132,MATCH($A29,'Roll Up - SY25-26 Calculator'!$A$3:$A$132,0),MATCH(J$8,'Roll Up - SY25-26 Calculator'!$A$3:$Q$3,0))</f>
        <v>2 pieces</v>
      </c>
      <c r="K29" s="76">
        <f>INDEX('Roll Up - SY25-26 Calculator'!$A$3:$Q$132,MATCH($A29,'Roll Up - SY25-26 Calculator'!$A$3:$A$132,0),MATCH(K$8,'Roll Up - SY25-26 Calculator'!$A$3:$Q$3,0))</f>
        <v>2</v>
      </c>
      <c r="L29" s="76">
        <f>INDEX('Roll Up - SY25-26 Calculator'!$A$3:$Q$132,MATCH($A29,'Roll Up - SY25-26 Calculator'!$A$3:$A$132,0),MATCH(L$8,'Roll Up - SY25-26 Calculator'!$A$3:$Q$3,0))</f>
        <v>1</v>
      </c>
      <c r="M29" s="76">
        <f>INDEX('Roll Up - SY25-26 Calculator'!$A$3:$Q$132,MATCH($A29,'Roll Up - SY25-26 Calculator'!$A$3:$A$132,0),MATCH(M$8,'Roll Up - SY25-26 Calculator'!$A$3:$Q$3,0))</f>
        <v>34.29</v>
      </c>
      <c r="N29" s="76">
        <f>INDEX('Roll Up - SY25-26 Calculator'!$A$3:$Q$132,MATCH($A29,'Roll Up - SY25-26 Calculator'!$A$3:$A$132,0),MATCH(N$8,'Roll Up - SY25-26 Calculator'!$A$3:$Q$3,0))</f>
        <v>0</v>
      </c>
      <c r="O29" s="78" t="str">
        <f t="shared" si="1"/>
        <v/>
      </c>
      <c r="P29" s="68"/>
      <c r="Q29" s="69"/>
      <c r="R29" s="70"/>
      <c r="S29" s="68"/>
      <c r="T29" s="79" t="str">
        <f t="shared" si="2"/>
        <v/>
      </c>
      <c r="U29" s="80" t="str">
        <f t="shared" si="3"/>
        <v/>
      </c>
      <c r="V29" s="193"/>
      <c r="W29" s="81" t="str">
        <f t="shared" si="0"/>
        <v/>
      </c>
      <c r="X29" s="82"/>
      <c r="Y29" s="82"/>
      <c r="Z29" s="82"/>
      <c r="AA29" s="82"/>
      <c r="AB29" s="82"/>
      <c r="AC29" s="82"/>
      <c r="AD29" s="82"/>
      <c r="AE29" s="82"/>
      <c r="AF29" s="82"/>
      <c r="AG29" s="82"/>
      <c r="AH29" s="82"/>
      <c r="AI29" s="83"/>
    </row>
    <row r="30" spans="1:35" ht="18" x14ac:dyDescent="0.25">
      <c r="A30" s="64">
        <v>10703420928</v>
      </c>
      <c r="B30" s="65"/>
      <c r="C30" s="66" t="str">
        <f>INDEX('Roll Up - SY25-26 Calculator'!$A$3:$Q$132,MATCH($A30,'Roll Up - SY25-26 Calculator'!$A$3:$A$132,0),MATCH(C$8,'Roll Up - SY25-26 Calculator'!$A$3:$Q$3,0))</f>
        <v>Whole Grain Breaded Hot N Spicy MWWM Chicken Tenders, 2.05 oz.</v>
      </c>
      <c r="D30" s="65" t="str">
        <f>INDEX('Roll Up - SY25-26 Calculator'!$A$3:$Q$132,MATCH($A30,'Roll Up - SY25-26 Calculator'!$A$3:$A$132,0),MATCH(D$8,'Roll Up - SY25-26 Calculator'!$A$3:$Q$3,0))</f>
        <v>100103 W</v>
      </c>
      <c r="E30" s="65">
        <f>INDEX('Roll Up - SY25-26 Calculator'!$A$3:$Q$132,MATCH($A30,'Roll Up - SY25-26 Calculator'!$A$3:$A$132,0),MATCH(E$8,'Roll Up - SY25-26 Calculator'!$A$3:$Q$3,0))</f>
        <v>30.99</v>
      </c>
      <c r="F30" s="65">
        <f>INDEX('Roll Up - SY25-26 Calculator'!$A$3:$Q$132,MATCH($A30,'Roll Up - SY25-26 Calculator'!$A$3:$A$132,0),MATCH(F$8,'Roll Up - SY25-26 Calculator'!$A$3:$Q$3,0))</f>
        <v>120</v>
      </c>
      <c r="G30" s="65">
        <f>INDEX('Roll Up - SY25-26 Calculator'!$A$3:$Q$132,MATCH($A30,'Roll Up - SY25-26 Calculator'!$A$3:$A$132,0),MATCH(G$8,'Roll Up - SY25-26 Calculator'!$A$3:$Q$3,0))</f>
        <v>120</v>
      </c>
      <c r="H30" s="65">
        <f>INDEX('Roll Up - SY25-26 Calculator'!$A$3:$Q$132,MATCH($A30,'Roll Up - SY25-26 Calculator'!$A$3:$A$132,0),MATCH(H$8,'Roll Up - SY25-26 Calculator'!$A$3:$Q$3,0))</f>
        <v>4.09</v>
      </c>
      <c r="I30" s="65">
        <f>INDEX('Roll Up - SY25-26 Calculator'!$A$3:$Q$132,MATCH($A30,'Roll Up - SY25-26 Calculator'!$A$3:$A$132,0),MATCH(I$8,'Roll Up - SY25-26 Calculator'!$A$3:$Q$3,0))</f>
        <v>0</v>
      </c>
      <c r="J30" s="65" t="str">
        <f>INDEX('Roll Up - SY25-26 Calculator'!$A$3:$Q$132,MATCH($A30,'Roll Up - SY25-26 Calculator'!$A$3:$A$132,0),MATCH(J$8,'Roll Up - SY25-26 Calculator'!$A$3:$Q$3,0))</f>
        <v>2 pieces</v>
      </c>
      <c r="K30" s="65">
        <f>INDEX('Roll Up - SY25-26 Calculator'!$A$3:$Q$132,MATCH($A30,'Roll Up - SY25-26 Calculator'!$A$3:$A$132,0),MATCH(K$8,'Roll Up - SY25-26 Calculator'!$A$3:$Q$3,0))</f>
        <v>2</v>
      </c>
      <c r="L30" s="65">
        <f>INDEX('Roll Up - SY25-26 Calculator'!$A$3:$Q$132,MATCH($A30,'Roll Up - SY25-26 Calculator'!$A$3:$A$132,0),MATCH(L$8,'Roll Up - SY25-26 Calculator'!$A$3:$Q$3,0))</f>
        <v>1</v>
      </c>
      <c r="M30" s="65">
        <f>INDEX('Roll Up - SY25-26 Calculator'!$A$3:$Q$132,MATCH($A30,'Roll Up - SY25-26 Calculator'!$A$3:$A$132,0),MATCH(M$8,'Roll Up - SY25-26 Calculator'!$A$3:$Q$3,0))</f>
        <v>34.29</v>
      </c>
      <c r="N30" s="65">
        <f>INDEX('Roll Up - SY25-26 Calculator'!$A$3:$Q$132,MATCH($A30,'Roll Up - SY25-26 Calculator'!$A$3:$A$132,0),MATCH(N$8,'Roll Up - SY25-26 Calculator'!$A$3:$Q$3,0))</f>
        <v>0</v>
      </c>
      <c r="O30" s="67" t="str">
        <f>IF(IF(P30&gt;0,P30*G30,Q30*R30)=0,"",IF(P30&gt;0,P30*G30,Q30*R30))</f>
        <v/>
      </c>
      <c r="P30" s="68"/>
      <c r="Q30" s="69"/>
      <c r="R30" s="70"/>
      <c r="S30" s="68"/>
      <c r="T30" s="71" t="str">
        <f>IFERROR(ROUNDUP(O30/G30,0)*M30,"")</f>
        <v/>
      </c>
      <c r="U30" s="72" t="str">
        <f>IFERROR(ROUNDUP(O30/G30,0)*N30,"")</f>
        <v/>
      </c>
      <c r="V30" s="193"/>
      <c r="W30" s="73" t="str">
        <f t="shared" si="0"/>
        <v/>
      </c>
      <c r="X30" s="74"/>
      <c r="Y30" s="74"/>
      <c r="Z30" s="74"/>
      <c r="AA30" s="74"/>
      <c r="AB30" s="74"/>
      <c r="AC30" s="74"/>
      <c r="AD30" s="74"/>
      <c r="AE30" s="74"/>
      <c r="AF30" s="74"/>
      <c r="AG30" s="74"/>
      <c r="AH30" s="74"/>
      <c r="AI30" s="70"/>
    </row>
    <row r="31" spans="1:35" ht="18.75" thickBot="1" x14ac:dyDescent="0.3">
      <c r="A31" s="75">
        <v>17033220928</v>
      </c>
      <c r="B31" s="76"/>
      <c r="C31" s="150" t="str">
        <f>INDEX('Roll Up - SY25-26 Calculator'!$A$3:$Q$132,MATCH($A31,'Roll Up - SY25-26 Calculator'!$A$3:$A$132,0),MATCH(C$8,'Roll Up - SY25-26 Calculator'!$A$3:$Q$3,0))</f>
        <v>Whole Grain Breaded Homestyle MWWM Chicken Tenders, 1.50 oz.</v>
      </c>
      <c r="D31" s="76" t="str">
        <f>INDEX('Roll Up - SY25-26 Calculator'!$A$3:$Q$132,MATCH($A31,'Roll Up - SY25-26 Calculator'!$A$3:$A$132,0),MATCH(D$8,'Roll Up - SY25-26 Calculator'!$A$3:$Q$3,0))</f>
        <v>100103 W</v>
      </c>
      <c r="E31" s="76">
        <f>INDEX('Roll Up - SY25-26 Calculator'!$A$3:$Q$132,MATCH($A31,'Roll Up - SY25-26 Calculator'!$A$3:$A$132,0),MATCH(E$8,'Roll Up - SY25-26 Calculator'!$A$3:$Q$3,0))</f>
        <v>30.9</v>
      </c>
      <c r="F31" s="76">
        <f>INDEX('Roll Up - SY25-26 Calculator'!$A$3:$Q$132,MATCH($A31,'Roll Up - SY25-26 Calculator'!$A$3:$A$132,0),MATCH(F$8,'Roll Up - SY25-26 Calculator'!$A$3:$Q$3,0))</f>
        <v>110</v>
      </c>
      <c r="G31" s="76">
        <f>INDEX('Roll Up - SY25-26 Calculator'!$A$3:$Q$132,MATCH($A31,'Roll Up - SY25-26 Calculator'!$A$3:$A$132,0),MATCH(G$8,'Roll Up - SY25-26 Calculator'!$A$3:$Q$3,0))</f>
        <v>110</v>
      </c>
      <c r="H31" s="76">
        <f>INDEX('Roll Up - SY25-26 Calculator'!$A$3:$Q$132,MATCH($A31,'Roll Up - SY25-26 Calculator'!$A$3:$A$132,0),MATCH(H$8,'Roll Up - SY25-26 Calculator'!$A$3:$Q$3,0))</f>
        <v>4.5</v>
      </c>
      <c r="I31" s="76">
        <f>INDEX('Roll Up - SY25-26 Calculator'!$A$3:$Q$132,MATCH($A31,'Roll Up - SY25-26 Calculator'!$A$3:$A$132,0),MATCH(I$8,'Roll Up - SY25-26 Calculator'!$A$3:$Q$3,0))</f>
        <v>10</v>
      </c>
      <c r="J31" s="76" t="str">
        <f>INDEX('Roll Up - SY25-26 Calculator'!$A$3:$Q$132,MATCH($A31,'Roll Up - SY25-26 Calculator'!$A$3:$A$132,0),MATCH(J$8,'Roll Up - SY25-26 Calculator'!$A$3:$Q$3,0))</f>
        <v>3 pieces</v>
      </c>
      <c r="K31" s="76">
        <f>INDEX('Roll Up - SY25-26 Calculator'!$A$3:$Q$132,MATCH($A31,'Roll Up - SY25-26 Calculator'!$A$3:$A$132,0),MATCH(K$8,'Roll Up - SY25-26 Calculator'!$A$3:$Q$3,0))</f>
        <v>2</v>
      </c>
      <c r="L31" s="76">
        <f>INDEX('Roll Up - SY25-26 Calculator'!$A$3:$Q$132,MATCH($A31,'Roll Up - SY25-26 Calculator'!$A$3:$A$132,0),MATCH(L$8,'Roll Up - SY25-26 Calculator'!$A$3:$Q$3,0))</f>
        <v>1</v>
      </c>
      <c r="M31" s="76">
        <f>INDEX('Roll Up - SY25-26 Calculator'!$A$3:$Q$132,MATCH($A31,'Roll Up - SY25-26 Calculator'!$A$3:$A$132,0),MATCH(M$8,'Roll Up - SY25-26 Calculator'!$A$3:$Q$3,0))</f>
        <v>32.630000000000003</v>
      </c>
      <c r="N31" s="76">
        <f>INDEX('Roll Up - SY25-26 Calculator'!$A$3:$Q$132,MATCH($A31,'Roll Up - SY25-26 Calculator'!$A$3:$A$132,0),MATCH(N$8,'Roll Up - SY25-26 Calculator'!$A$3:$Q$3,0))</f>
        <v>0</v>
      </c>
      <c r="O31" s="78" t="str">
        <f>IF(IF(P31&gt;0,P31*G31,Q31*R31)=0,"",IF(P31&gt;0,P31*G31,Q31*R31))</f>
        <v/>
      </c>
      <c r="P31" s="68"/>
      <c r="Q31" s="69"/>
      <c r="R31" s="70"/>
      <c r="S31" s="68"/>
      <c r="T31" s="79" t="str">
        <f>IFERROR(ROUNDUP(O31/G31,0)*M31,"")</f>
        <v/>
      </c>
      <c r="U31" s="80" t="str">
        <f>IFERROR(ROUNDUP(O31/G31,0)*N31,"")</f>
        <v/>
      </c>
      <c r="V31" s="193"/>
      <c r="W31" s="81" t="str">
        <f t="shared" si="0"/>
        <v/>
      </c>
      <c r="X31" s="82"/>
      <c r="Y31" s="82"/>
      <c r="Z31" s="82"/>
      <c r="AA31" s="82"/>
      <c r="AB31" s="82"/>
      <c r="AC31" s="82"/>
      <c r="AD31" s="82"/>
      <c r="AE31" s="82"/>
      <c r="AF31" s="82"/>
      <c r="AG31" s="82"/>
      <c r="AH31" s="82"/>
      <c r="AI31" s="83"/>
    </row>
    <row r="32" spans="1:35" ht="19.5" thickBot="1" x14ac:dyDescent="0.3">
      <c r="A32" s="51"/>
      <c r="B32" s="52"/>
      <c r="C32" s="53" t="s">
        <v>67</v>
      </c>
      <c r="D32" s="54"/>
      <c r="E32" s="52"/>
      <c r="F32" s="52"/>
      <c r="G32" s="52"/>
      <c r="H32" s="55"/>
      <c r="I32" s="55"/>
      <c r="J32" s="52"/>
      <c r="K32" s="55"/>
      <c r="L32" s="55"/>
      <c r="M32" s="52"/>
      <c r="N32" s="56"/>
      <c r="O32" s="84"/>
      <c r="P32" s="84"/>
      <c r="Q32" s="85"/>
      <c r="R32" s="86"/>
      <c r="S32" s="84"/>
      <c r="T32" s="58"/>
      <c r="U32" s="59"/>
      <c r="V32" s="193"/>
      <c r="W32" s="61"/>
      <c r="X32" s="62"/>
      <c r="Y32" s="62"/>
      <c r="Z32" s="62"/>
      <c r="AA32" s="62"/>
      <c r="AB32" s="62"/>
      <c r="AC32" s="62"/>
      <c r="AD32" s="62"/>
      <c r="AE32" s="62"/>
      <c r="AF32" s="62"/>
      <c r="AG32" s="62"/>
      <c r="AH32" s="62"/>
      <c r="AI32" s="63"/>
    </row>
    <row r="33" spans="1:35" ht="18" x14ac:dyDescent="0.25">
      <c r="A33" s="75">
        <v>10000060843</v>
      </c>
      <c r="B33" s="76"/>
      <c r="C33" s="150" t="str">
        <f>INDEX('Roll Up - SY25-26 Calculator'!$A$3:$Q$132,MATCH($A33,'Roll Up - SY25-26 Calculator'!$A$3:$A$132,0),MATCH(C$8,'Roll Up - SY25-26 Calculator'!$A$3:$Q$3,0))</f>
        <v>Mega Minis® Whole Grain Breaded Homestyle Chicken Chunks, 0.43 oz.</v>
      </c>
      <c r="D33" s="76" t="str">
        <f>INDEX('Roll Up - SY25-26 Calculator'!$A$3:$Q$132,MATCH($A33,'Roll Up - SY25-26 Calculator'!$A$3:$A$132,0),MATCH(D$8,'Roll Up - SY25-26 Calculator'!$A$3:$Q$3,0))</f>
        <v>100103 D</v>
      </c>
      <c r="E33" s="76">
        <f>INDEX('Roll Up - SY25-26 Calculator'!$A$3:$Q$132,MATCH($A33,'Roll Up - SY25-26 Calculator'!$A$3:$A$132,0),MATCH(E$8,'Roll Up - SY25-26 Calculator'!$A$3:$Q$3,0))</f>
        <v>30.26</v>
      </c>
      <c r="F33" s="76">
        <f>INDEX('Roll Up - SY25-26 Calculator'!$A$3:$Q$132,MATCH($A33,'Roll Up - SY25-26 Calculator'!$A$3:$A$132,0),MATCH(F$8,'Roll Up - SY25-26 Calculator'!$A$3:$Q$3,0))</f>
        <v>112</v>
      </c>
      <c r="G33" s="76">
        <f>INDEX('Roll Up - SY25-26 Calculator'!$A$3:$Q$132,MATCH($A33,'Roll Up - SY25-26 Calculator'!$A$3:$A$132,0),MATCH(G$8,'Roll Up - SY25-26 Calculator'!$A$3:$Q$3,0))</f>
        <v>112</v>
      </c>
      <c r="H33" s="76">
        <f>INDEX('Roll Up - SY25-26 Calculator'!$A$3:$Q$132,MATCH($A33,'Roll Up - SY25-26 Calculator'!$A$3:$A$132,0),MATCH(H$8,'Roll Up - SY25-26 Calculator'!$A$3:$Q$3,0))</f>
        <v>4.3</v>
      </c>
      <c r="I33" s="76">
        <f>INDEX('Roll Up - SY25-26 Calculator'!$A$3:$Q$132,MATCH($A33,'Roll Up - SY25-26 Calculator'!$A$3:$A$132,0),MATCH(I$8,'Roll Up - SY25-26 Calculator'!$A$3:$Q$3,0))</f>
        <v>0</v>
      </c>
      <c r="J33" s="76" t="str">
        <f>INDEX('Roll Up - SY25-26 Calculator'!$A$3:$Q$132,MATCH($A33,'Roll Up - SY25-26 Calculator'!$A$3:$A$132,0),MATCH(J$8,'Roll Up - SY25-26 Calculator'!$A$3:$Q$3,0))</f>
        <v>10 pieces</v>
      </c>
      <c r="K33" s="76">
        <f>INDEX('Roll Up - SY25-26 Calculator'!$A$3:$Q$132,MATCH($A33,'Roll Up - SY25-26 Calculator'!$A$3:$A$132,0),MATCH(K$8,'Roll Up - SY25-26 Calculator'!$A$3:$Q$3,0))</f>
        <v>2</v>
      </c>
      <c r="L33" s="76">
        <f>INDEX('Roll Up - SY25-26 Calculator'!$A$3:$Q$132,MATCH($A33,'Roll Up - SY25-26 Calculator'!$A$3:$A$132,0),MATCH(L$8,'Roll Up - SY25-26 Calculator'!$A$3:$Q$3,0))</f>
        <v>1</v>
      </c>
      <c r="M33" s="76">
        <f>INDEX('Roll Up - SY25-26 Calculator'!$A$3:$Q$132,MATCH($A33,'Roll Up - SY25-26 Calculator'!$A$3:$A$132,0),MATCH(M$8,'Roll Up - SY25-26 Calculator'!$A$3:$Q$3,0))</f>
        <v>0</v>
      </c>
      <c r="N33" s="76">
        <f>INDEX('Roll Up - SY25-26 Calculator'!$A$3:$Q$132,MATCH($A33,'Roll Up - SY25-26 Calculator'!$A$3:$A$132,0),MATCH(N$8,'Roll Up - SY25-26 Calculator'!$A$3:$Q$3,0))</f>
        <v>35.57</v>
      </c>
      <c r="O33" s="78" t="str">
        <f t="shared" si="1"/>
        <v/>
      </c>
      <c r="P33" s="68"/>
      <c r="Q33" s="69"/>
      <c r="R33" s="70"/>
      <c r="S33" s="68"/>
      <c r="T33" s="79" t="str">
        <f t="shared" si="2"/>
        <v/>
      </c>
      <c r="U33" s="80" t="str">
        <f t="shared" si="3"/>
        <v/>
      </c>
      <c r="V33" s="193"/>
      <c r="W33" s="81" t="str">
        <f t="shared" si="0"/>
        <v/>
      </c>
      <c r="X33" s="82"/>
      <c r="Y33" s="82"/>
      <c r="Z33" s="82"/>
      <c r="AA33" s="82"/>
      <c r="AB33" s="82"/>
      <c r="AC33" s="82"/>
      <c r="AD33" s="82"/>
      <c r="AE33" s="82"/>
      <c r="AF33" s="82"/>
      <c r="AG33" s="82"/>
      <c r="AH33" s="82"/>
      <c r="AI33" s="83"/>
    </row>
    <row r="34" spans="1:35" ht="18" x14ac:dyDescent="0.25">
      <c r="A34" s="64">
        <v>10270240928</v>
      </c>
      <c r="B34" s="76"/>
      <c r="C34" s="66" t="str">
        <f>INDEX('Roll Up - SY25-26 Calculator'!$A$3:$Q$132,MATCH($A34,'Roll Up - SY25-26 Calculator'!$A$3:$A$132,0),MATCH(C$8,'Roll Up - SY25-26 Calculator'!$A$3:$Q$3,0))</f>
        <v>Whole Grain Mini Chicken Corn Dog Bites, 0.67 oz.</v>
      </c>
      <c r="D34" s="65" t="str">
        <f>INDEX('Roll Up - SY25-26 Calculator'!$A$3:$Q$132,MATCH($A34,'Roll Up - SY25-26 Calculator'!$A$3:$A$132,0),MATCH(D$8,'Roll Up - SY25-26 Calculator'!$A$3:$Q$3,0))</f>
        <v>100103 D</v>
      </c>
      <c r="E34" s="65">
        <f>INDEX('Roll Up - SY25-26 Calculator'!$A$3:$Q$132,MATCH($A34,'Roll Up - SY25-26 Calculator'!$A$3:$A$132,0),MATCH(E$8,'Roll Up - SY25-26 Calculator'!$A$3:$Q$3,0))</f>
        <v>30.15</v>
      </c>
      <c r="F34" s="65">
        <f>INDEX('Roll Up - SY25-26 Calculator'!$A$3:$Q$132,MATCH($A34,'Roll Up - SY25-26 Calculator'!$A$3:$A$132,0),MATCH(F$8,'Roll Up - SY25-26 Calculator'!$A$3:$Q$3,0))</f>
        <v>120</v>
      </c>
      <c r="G34" s="65">
        <f>INDEX('Roll Up - SY25-26 Calculator'!$A$3:$Q$132,MATCH($A34,'Roll Up - SY25-26 Calculator'!$A$3:$A$132,0),MATCH(G$8,'Roll Up - SY25-26 Calculator'!$A$3:$Q$3,0))</f>
        <v>120</v>
      </c>
      <c r="H34" s="65">
        <f>INDEX('Roll Up - SY25-26 Calculator'!$A$3:$Q$132,MATCH($A34,'Roll Up - SY25-26 Calculator'!$A$3:$A$132,0),MATCH(H$8,'Roll Up - SY25-26 Calculator'!$A$3:$Q$3,0))</f>
        <v>4</v>
      </c>
      <c r="I34" s="65">
        <f>INDEX('Roll Up - SY25-26 Calculator'!$A$3:$Q$132,MATCH($A34,'Roll Up - SY25-26 Calculator'!$A$3:$A$132,0),MATCH(I$8,'Roll Up - SY25-26 Calculator'!$A$3:$Q$3,0))</f>
        <v>0</v>
      </c>
      <c r="J34" s="65" t="str">
        <f>INDEX('Roll Up - SY25-26 Calculator'!$A$3:$Q$132,MATCH($A34,'Roll Up - SY25-26 Calculator'!$A$3:$A$132,0),MATCH(J$8,'Roll Up - SY25-26 Calculator'!$A$3:$Q$3,0))</f>
        <v>6 pieces</v>
      </c>
      <c r="K34" s="65">
        <f>INDEX('Roll Up - SY25-26 Calculator'!$A$3:$Q$132,MATCH($A34,'Roll Up - SY25-26 Calculator'!$A$3:$A$132,0),MATCH(K$8,'Roll Up - SY25-26 Calculator'!$A$3:$Q$3,0))</f>
        <v>2</v>
      </c>
      <c r="L34" s="65">
        <f>INDEX('Roll Up - SY25-26 Calculator'!$A$3:$Q$132,MATCH($A34,'Roll Up - SY25-26 Calculator'!$A$3:$A$132,0),MATCH(L$8,'Roll Up - SY25-26 Calculator'!$A$3:$Q$3,0))</f>
        <v>2</v>
      </c>
      <c r="M34" s="65">
        <f>INDEX('Roll Up - SY25-26 Calculator'!$A$3:$Q$132,MATCH($A34,'Roll Up - SY25-26 Calculator'!$A$3:$A$132,0),MATCH(M$8,'Roll Up - SY25-26 Calculator'!$A$3:$Q$3,0))</f>
        <v>0</v>
      </c>
      <c r="N34" s="65">
        <f>INDEX('Roll Up - SY25-26 Calculator'!$A$3:$Q$132,MATCH($A34,'Roll Up - SY25-26 Calculator'!$A$3:$A$132,0),MATCH(N$8,'Roll Up - SY25-26 Calculator'!$A$3:$Q$3,0))</f>
        <v>19.14</v>
      </c>
      <c r="O34" s="67" t="str">
        <f t="shared" si="1"/>
        <v/>
      </c>
      <c r="P34" s="68"/>
      <c r="Q34" s="69"/>
      <c r="R34" s="70"/>
      <c r="S34" s="68"/>
      <c r="T34" s="71" t="str">
        <f t="shared" si="2"/>
        <v/>
      </c>
      <c r="U34" s="72" t="str">
        <f t="shared" si="3"/>
        <v/>
      </c>
      <c r="V34" s="193"/>
      <c r="W34" s="73" t="str">
        <f t="shared" si="0"/>
        <v/>
      </c>
      <c r="X34" s="74"/>
      <c r="Y34" s="74"/>
      <c r="Z34" s="74"/>
      <c r="AA34" s="74"/>
      <c r="AB34" s="74"/>
      <c r="AC34" s="74"/>
      <c r="AD34" s="74"/>
      <c r="AE34" s="74"/>
      <c r="AF34" s="74"/>
      <c r="AG34" s="74"/>
      <c r="AH34" s="74"/>
      <c r="AI34" s="70"/>
    </row>
    <row r="35" spans="1:35" ht="18" x14ac:dyDescent="0.25">
      <c r="A35" s="75">
        <v>10000044195</v>
      </c>
      <c r="B35" s="76"/>
      <c r="C35" s="150" t="str">
        <f>INDEX('Roll Up - SY25-26 Calculator'!$A$3:$Q$132,MATCH($A35,'Roll Up - SY25-26 Calculator'!$A$3:$A$132,0),MATCH(C$8,'Roll Up - SY25-26 Calculator'!$A$3:$Q$3,0))</f>
        <v>Breaded Traditional Chicken Thigh</v>
      </c>
      <c r="D35" s="76" t="str">
        <f>INDEX('Roll Up - SY25-26 Calculator'!$A$3:$Q$132,MATCH($A35,'Roll Up - SY25-26 Calculator'!$A$3:$A$132,0),MATCH(D$8,'Roll Up - SY25-26 Calculator'!$A$3:$Q$3,0))</f>
        <v>100103 D</v>
      </c>
      <c r="E35" s="76">
        <f>INDEX('Roll Up - SY25-26 Calculator'!$A$3:$Q$132,MATCH($A35,'Roll Up - SY25-26 Calculator'!$A$3:$A$132,0),MATCH(E$8,'Roll Up - SY25-26 Calculator'!$A$3:$Q$3,0))</f>
        <v>29.64</v>
      </c>
      <c r="F35" s="76" t="str">
        <f>INDEX('Roll Up - SY25-26 Calculator'!$A$3:$Q$132,MATCH($A35,'Roll Up - SY25-26 Calculator'!$A$3:$A$132,0),MATCH(F$8,'Roll Up - SY25-26 Calculator'!$A$3:$Q$3,0))</f>
        <v>56-100</v>
      </c>
      <c r="G35" s="76">
        <f>INDEX('Roll Up - SY25-26 Calculator'!$A$3:$Q$132,MATCH($A35,'Roll Up - SY25-26 Calculator'!$A$3:$A$132,0),MATCH(G$8,'Roll Up - SY25-26 Calculator'!$A$3:$Q$3,0))</f>
        <v>78</v>
      </c>
      <c r="H35" s="76" t="str">
        <f>INDEX('Roll Up - SY25-26 Calculator'!$A$3:$Q$132,MATCH($A35,'Roll Up - SY25-26 Calculator'!$A$3:$A$132,0),MATCH(H$8,'Roll Up - SY25-26 Calculator'!$A$3:$Q$3,0))</f>
        <v>4.7-8.4</v>
      </c>
      <c r="I35" s="76">
        <f>INDEX('Roll Up - SY25-26 Calculator'!$A$3:$Q$132,MATCH($A35,'Roll Up - SY25-26 Calculator'!$A$3:$A$132,0),MATCH(I$8,'Roll Up - SY25-26 Calculator'!$A$3:$Q$3,0))</f>
        <v>0</v>
      </c>
      <c r="J35" s="76" t="str">
        <f>INDEX('Roll Up - SY25-26 Calculator'!$A$3:$Q$132,MATCH($A35,'Roll Up - SY25-26 Calculator'!$A$3:$A$132,0),MATCH(J$8,'Roll Up - SY25-26 Calculator'!$A$3:$Q$3,0))</f>
        <v>1 Piece</v>
      </c>
      <c r="K35" s="76">
        <f>INDEX('Roll Up - SY25-26 Calculator'!$A$3:$Q$132,MATCH($A35,'Roll Up - SY25-26 Calculator'!$A$3:$A$132,0),MATCH(K$8,'Roll Up - SY25-26 Calculator'!$A$3:$Q$3,0))</f>
        <v>3.25</v>
      </c>
      <c r="L35" s="76">
        <f>INDEX('Roll Up - SY25-26 Calculator'!$A$3:$Q$132,MATCH($A35,'Roll Up - SY25-26 Calculator'!$A$3:$A$132,0),MATCH(L$8,'Roll Up - SY25-26 Calculator'!$A$3:$Q$3,0))</f>
        <v>1.25</v>
      </c>
      <c r="M35" s="76">
        <f>INDEX('Roll Up - SY25-26 Calculator'!$A$3:$Q$132,MATCH($A35,'Roll Up - SY25-26 Calculator'!$A$3:$A$132,0),MATCH(M$8,'Roll Up - SY25-26 Calculator'!$A$3:$Q$3,0))</f>
        <v>0</v>
      </c>
      <c r="N35" s="76">
        <f>INDEX('Roll Up - SY25-26 Calculator'!$A$3:$Q$132,MATCH($A35,'Roll Up - SY25-26 Calculator'!$A$3:$A$132,0),MATCH(N$8,'Roll Up - SY25-26 Calculator'!$A$3:$Q$3,0))</f>
        <v>23.27</v>
      </c>
      <c r="O35" s="78" t="str">
        <f t="shared" si="1"/>
        <v/>
      </c>
      <c r="P35" s="68"/>
      <c r="Q35" s="69"/>
      <c r="R35" s="70"/>
      <c r="S35" s="68"/>
      <c r="T35" s="79" t="str">
        <f t="shared" si="2"/>
        <v/>
      </c>
      <c r="U35" s="80" t="str">
        <f t="shared" si="3"/>
        <v/>
      </c>
      <c r="V35" s="193"/>
      <c r="W35" s="81" t="str">
        <f t="shared" si="0"/>
        <v/>
      </c>
      <c r="X35" s="82"/>
      <c r="Y35" s="82"/>
      <c r="Z35" s="82"/>
      <c r="AA35" s="82"/>
      <c r="AB35" s="82"/>
      <c r="AC35" s="82"/>
      <c r="AD35" s="82"/>
      <c r="AE35" s="82"/>
      <c r="AF35" s="82"/>
      <c r="AG35" s="82"/>
      <c r="AH35" s="82"/>
      <c r="AI35" s="83"/>
    </row>
    <row r="36" spans="1:35" ht="18" x14ac:dyDescent="0.25">
      <c r="A36" s="64">
        <v>10000044196</v>
      </c>
      <c r="B36" s="76"/>
      <c r="C36" s="66" t="str">
        <f>INDEX('Roll Up - SY25-26 Calculator'!$A$3:$Q$132,MATCH($A36,'Roll Up - SY25-26 Calculator'!$A$3:$A$132,0),MATCH(C$8,'Roll Up - SY25-26 Calculator'!$A$3:$Q$3,0))</f>
        <v>Mesquite Glazed Chicken Thigh</v>
      </c>
      <c r="D36" s="65" t="str">
        <f>INDEX('Roll Up - SY25-26 Calculator'!$A$3:$Q$132,MATCH($A36,'Roll Up - SY25-26 Calculator'!$A$3:$A$132,0),MATCH(D$8,'Roll Up - SY25-26 Calculator'!$A$3:$Q$3,0))</f>
        <v>100103 D</v>
      </c>
      <c r="E36" s="65">
        <f>INDEX('Roll Up - SY25-26 Calculator'!$A$3:$Q$132,MATCH($A36,'Roll Up - SY25-26 Calculator'!$A$3:$A$132,0),MATCH(E$8,'Roll Up - SY25-26 Calculator'!$A$3:$Q$3,0))</f>
        <v>23.08</v>
      </c>
      <c r="F36" s="65" t="str">
        <f>INDEX('Roll Up - SY25-26 Calculator'!$A$3:$Q$132,MATCH($A36,'Roll Up - SY25-26 Calculator'!$A$3:$A$132,0),MATCH(F$8,'Roll Up - SY25-26 Calculator'!$A$3:$Q$3,0))</f>
        <v>57-100</v>
      </c>
      <c r="G36" s="65">
        <f>INDEX('Roll Up - SY25-26 Calculator'!$A$3:$Q$132,MATCH($A36,'Roll Up - SY25-26 Calculator'!$A$3:$A$132,0),MATCH(G$8,'Roll Up - SY25-26 Calculator'!$A$3:$Q$3,0))</f>
        <v>78</v>
      </c>
      <c r="H36" s="65" t="str">
        <f>INDEX('Roll Up - SY25-26 Calculator'!$A$3:$Q$132,MATCH($A36,'Roll Up - SY25-26 Calculator'!$A$3:$A$132,0),MATCH(H$8,'Roll Up - SY25-26 Calculator'!$A$3:$Q$3,0))</f>
        <v>3.7-6.5</v>
      </c>
      <c r="I36" s="65">
        <f>INDEX('Roll Up - SY25-26 Calculator'!$A$3:$Q$132,MATCH($A36,'Roll Up - SY25-26 Calculator'!$A$3:$A$132,0),MATCH(I$8,'Roll Up - SY25-26 Calculator'!$A$3:$Q$3,0))</f>
        <v>0</v>
      </c>
      <c r="J36" s="65" t="str">
        <f>INDEX('Roll Up - SY25-26 Calculator'!$A$3:$Q$132,MATCH($A36,'Roll Up - SY25-26 Calculator'!$A$3:$A$132,0),MATCH(J$8,'Roll Up - SY25-26 Calculator'!$A$3:$Q$3,0))</f>
        <v>1 Piece</v>
      </c>
      <c r="K36" s="65">
        <f>INDEX('Roll Up - SY25-26 Calculator'!$A$3:$Q$132,MATCH($A36,'Roll Up - SY25-26 Calculator'!$A$3:$A$132,0),MATCH(K$8,'Roll Up - SY25-26 Calculator'!$A$3:$Q$3,0))</f>
        <v>3.25</v>
      </c>
      <c r="L36" s="65" t="str">
        <f>INDEX('Roll Up - SY25-26 Calculator'!$A$3:$Q$132,MATCH($A36,'Roll Up - SY25-26 Calculator'!$A$3:$A$132,0),MATCH(L$8,'Roll Up - SY25-26 Calculator'!$A$3:$Q$3,0))</f>
        <v>-</v>
      </c>
      <c r="M36" s="65">
        <f>INDEX('Roll Up - SY25-26 Calculator'!$A$3:$Q$132,MATCH($A36,'Roll Up - SY25-26 Calculator'!$A$3:$A$132,0),MATCH(M$8,'Roll Up - SY25-26 Calculator'!$A$3:$Q$3,0))</f>
        <v>0</v>
      </c>
      <c r="N36" s="65">
        <f>INDEX('Roll Up - SY25-26 Calculator'!$A$3:$Q$132,MATCH($A36,'Roll Up - SY25-26 Calculator'!$A$3:$A$132,0),MATCH(N$8,'Roll Up - SY25-26 Calculator'!$A$3:$Q$3,0))</f>
        <v>19.190000000000001</v>
      </c>
      <c r="O36" s="67" t="str">
        <f t="shared" si="1"/>
        <v/>
      </c>
      <c r="P36" s="68"/>
      <c r="Q36" s="69"/>
      <c r="R36" s="70"/>
      <c r="S36" s="68"/>
      <c r="T36" s="71" t="str">
        <f t="shared" si="2"/>
        <v/>
      </c>
      <c r="U36" s="72" t="str">
        <f t="shared" si="3"/>
        <v/>
      </c>
      <c r="V36" s="193"/>
      <c r="W36" s="73" t="str">
        <f t="shared" si="0"/>
        <v/>
      </c>
      <c r="X36" s="74"/>
      <c r="Y36" s="74"/>
      <c r="Z36" s="74"/>
      <c r="AA36" s="74"/>
      <c r="AB36" s="74"/>
      <c r="AC36" s="74"/>
      <c r="AD36" s="74"/>
      <c r="AE36" s="74"/>
      <c r="AF36" s="74"/>
      <c r="AG36" s="74"/>
      <c r="AH36" s="74"/>
      <c r="AI36" s="70"/>
    </row>
    <row r="37" spans="1:35" ht="18" x14ac:dyDescent="0.25">
      <c r="A37" s="75">
        <v>10000052436</v>
      </c>
      <c r="B37" s="76"/>
      <c r="C37" s="150" t="str">
        <f>INDEX('Roll Up - SY25-26 Calculator'!$A$3:$Q$132,MATCH($A37,'Roll Up - SY25-26 Calculator'!$A$3:$A$132,0),MATCH(C$8,'Roll Up - SY25-26 Calculator'!$A$3:$Q$3,0))</f>
        <v>Fully Cooked Chicken Drumsticks With BBQ Sauce</v>
      </c>
      <c r="D37" s="76" t="str">
        <f>INDEX('Roll Up - SY25-26 Calculator'!$A$3:$Q$132,MATCH($A37,'Roll Up - SY25-26 Calculator'!$A$3:$A$132,0),MATCH(D$8,'Roll Up - SY25-26 Calculator'!$A$3:$Q$3,0))</f>
        <v>100103 D</v>
      </c>
      <c r="E37" s="76">
        <f>INDEX('Roll Up - SY25-26 Calculator'!$A$3:$Q$132,MATCH($A37,'Roll Up - SY25-26 Calculator'!$A$3:$A$132,0),MATCH(E$8,'Roll Up - SY25-26 Calculator'!$A$3:$Q$3,0))</f>
        <v>31.25</v>
      </c>
      <c r="F37" s="76" t="str">
        <f>INDEX('Roll Up - SY25-26 Calculator'!$A$3:$Q$132,MATCH($A37,'Roll Up - SY25-26 Calculator'!$A$3:$A$132,0),MATCH(F$8,'Roll Up - SY25-26 Calculator'!$A$3:$Q$3,0))</f>
        <v>69-110</v>
      </c>
      <c r="G37" s="76">
        <f>INDEX('Roll Up - SY25-26 Calculator'!$A$3:$Q$132,MATCH($A37,'Roll Up - SY25-26 Calculator'!$A$3:$A$132,0),MATCH(G$8,'Roll Up - SY25-26 Calculator'!$A$3:$Q$3,0))</f>
        <v>89</v>
      </c>
      <c r="H37" s="76" t="str">
        <f>INDEX('Roll Up - SY25-26 Calculator'!$A$3:$Q$132,MATCH($A37,'Roll Up - SY25-26 Calculator'!$A$3:$A$132,0),MATCH(H$8,'Roll Up - SY25-26 Calculator'!$A$3:$Q$3,0))</f>
        <v>3.75-6.0</v>
      </c>
      <c r="I37" s="76">
        <f>INDEX('Roll Up - SY25-26 Calculator'!$A$3:$Q$132,MATCH($A37,'Roll Up - SY25-26 Calculator'!$A$3:$A$132,0),MATCH(I$8,'Roll Up - SY25-26 Calculator'!$A$3:$Q$3,0))</f>
        <v>40</v>
      </c>
      <c r="J37" s="76" t="str">
        <f>INDEX('Roll Up - SY25-26 Calculator'!$A$3:$Q$132,MATCH($A37,'Roll Up - SY25-26 Calculator'!$A$3:$A$132,0),MATCH(J$8,'Roll Up - SY25-26 Calculator'!$A$3:$Q$3,0))</f>
        <v>1 Piece</v>
      </c>
      <c r="K37" s="76">
        <f>INDEX('Roll Up - SY25-26 Calculator'!$A$3:$Q$132,MATCH($A37,'Roll Up - SY25-26 Calculator'!$A$3:$A$132,0),MATCH(K$8,'Roll Up - SY25-26 Calculator'!$A$3:$Q$3,0))</f>
        <v>2.5</v>
      </c>
      <c r="L37" s="76" t="str">
        <f>INDEX('Roll Up - SY25-26 Calculator'!$A$3:$Q$132,MATCH($A37,'Roll Up - SY25-26 Calculator'!$A$3:$A$132,0),MATCH(L$8,'Roll Up - SY25-26 Calculator'!$A$3:$Q$3,0))</f>
        <v>-</v>
      </c>
      <c r="M37" s="76">
        <f>INDEX('Roll Up - SY25-26 Calculator'!$A$3:$Q$132,MATCH($A37,'Roll Up - SY25-26 Calculator'!$A$3:$A$132,0),MATCH(M$8,'Roll Up - SY25-26 Calculator'!$A$3:$Q$3,0))</f>
        <v>0</v>
      </c>
      <c r="N37" s="76">
        <f>INDEX('Roll Up - SY25-26 Calculator'!$A$3:$Q$132,MATCH($A37,'Roll Up - SY25-26 Calculator'!$A$3:$A$132,0),MATCH(N$8,'Roll Up - SY25-26 Calculator'!$A$3:$Q$3,0))</f>
        <v>21.58</v>
      </c>
      <c r="O37" s="78" t="str">
        <f t="shared" si="1"/>
        <v/>
      </c>
      <c r="P37" s="68"/>
      <c r="Q37" s="69"/>
      <c r="R37" s="70"/>
      <c r="S37" s="68"/>
      <c r="T37" s="79" t="str">
        <f t="shared" si="2"/>
        <v/>
      </c>
      <c r="U37" s="80" t="str">
        <f t="shared" si="3"/>
        <v/>
      </c>
      <c r="V37" s="193"/>
      <c r="W37" s="81" t="str">
        <f t="shared" si="0"/>
        <v/>
      </c>
      <c r="X37" s="82"/>
      <c r="Y37" s="82"/>
      <c r="Z37" s="82"/>
      <c r="AA37" s="82"/>
      <c r="AB37" s="82"/>
      <c r="AC37" s="82"/>
      <c r="AD37" s="82"/>
      <c r="AE37" s="82"/>
      <c r="AF37" s="82"/>
      <c r="AG37" s="82"/>
      <c r="AH37" s="82"/>
      <c r="AI37" s="83"/>
    </row>
    <row r="38" spans="1:35" ht="18" x14ac:dyDescent="0.25">
      <c r="A38" s="64">
        <v>10264350928</v>
      </c>
      <c r="B38" s="76"/>
      <c r="C38" s="66" t="str">
        <f>INDEX('Roll Up - SY25-26 Calculator'!$A$3:$Q$132,MATCH($A38,'Roll Up - SY25-26 Calculator'!$A$3:$A$132,0),MATCH(C$8,'Roll Up - SY25-26 Calculator'!$A$3:$Q$3,0))</f>
        <v>Glazed Oven Roasted Chicken Drumsticks</v>
      </c>
      <c r="D38" s="65" t="str">
        <f>INDEX('Roll Up - SY25-26 Calculator'!$A$3:$Q$132,MATCH($A38,'Roll Up - SY25-26 Calculator'!$A$3:$A$132,0),MATCH(D$8,'Roll Up - SY25-26 Calculator'!$A$3:$Q$3,0))</f>
        <v>100103 D</v>
      </c>
      <c r="E38" s="65">
        <f>INDEX('Roll Up - SY25-26 Calculator'!$A$3:$Q$132,MATCH($A38,'Roll Up - SY25-26 Calculator'!$A$3:$A$132,0),MATCH(E$8,'Roll Up - SY25-26 Calculator'!$A$3:$Q$3,0))</f>
        <v>30</v>
      </c>
      <c r="F38" s="65" t="str">
        <f>INDEX('Roll Up - SY25-26 Calculator'!$A$3:$Q$132,MATCH($A38,'Roll Up - SY25-26 Calculator'!$A$3:$A$132,0),MATCH(F$8,'Roll Up - SY25-26 Calculator'!$A$3:$Q$3,0))</f>
        <v>80-120</v>
      </c>
      <c r="G38" s="65">
        <f>INDEX('Roll Up - SY25-26 Calculator'!$A$3:$Q$132,MATCH($A38,'Roll Up - SY25-26 Calculator'!$A$3:$A$132,0),MATCH(G$8,'Roll Up - SY25-26 Calculator'!$A$3:$Q$3,0))</f>
        <v>100</v>
      </c>
      <c r="H38" s="65" t="str">
        <f>INDEX('Roll Up - SY25-26 Calculator'!$A$3:$Q$132,MATCH($A38,'Roll Up - SY25-26 Calculator'!$A$3:$A$132,0),MATCH(H$8,'Roll Up - SY25-26 Calculator'!$A$3:$Q$3,0))</f>
        <v>3.75-6.0</v>
      </c>
      <c r="I38" s="65">
        <f>INDEX('Roll Up - SY25-26 Calculator'!$A$3:$Q$132,MATCH($A38,'Roll Up - SY25-26 Calculator'!$A$3:$A$132,0),MATCH(I$8,'Roll Up - SY25-26 Calculator'!$A$3:$Q$3,0))</f>
        <v>10</v>
      </c>
      <c r="J38" s="65" t="str">
        <f>INDEX('Roll Up - SY25-26 Calculator'!$A$3:$Q$132,MATCH($A38,'Roll Up - SY25-26 Calculator'!$A$3:$A$132,0),MATCH(J$8,'Roll Up - SY25-26 Calculator'!$A$3:$Q$3,0))</f>
        <v>1 piece</v>
      </c>
      <c r="K38" s="65">
        <f>INDEX('Roll Up - SY25-26 Calculator'!$A$3:$Q$132,MATCH($A38,'Roll Up - SY25-26 Calculator'!$A$3:$A$132,0),MATCH(K$8,'Roll Up - SY25-26 Calculator'!$A$3:$Q$3,0))</f>
        <v>2.5</v>
      </c>
      <c r="L38" s="65" t="str">
        <f>INDEX('Roll Up - SY25-26 Calculator'!$A$3:$Q$132,MATCH($A38,'Roll Up - SY25-26 Calculator'!$A$3:$A$132,0),MATCH(L$8,'Roll Up - SY25-26 Calculator'!$A$3:$Q$3,0))</f>
        <v>-</v>
      </c>
      <c r="M38" s="65">
        <f>INDEX('Roll Up - SY25-26 Calculator'!$A$3:$Q$132,MATCH($A38,'Roll Up - SY25-26 Calculator'!$A$3:$A$132,0),MATCH(M$8,'Roll Up - SY25-26 Calculator'!$A$3:$Q$3,0))</f>
        <v>0</v>
      </c>
      <c r="N38" s="65">
        <f>INDEX('Roll Up - SY25-26 Calculator'!$A$3:$Q$132,MATCH($A38,'Roll Up - SY25-26 Calculator'!$A$3:$A$132,0),MATCH(N$8,'Roll Up - SY25-26 Calculator'!$A$3:$Q$3,0))</f>
        <v>24.79</v>
      </c>
      <c r="O38" s="67" t="str">
        <f t="shared" si="1"/>
        <v/>
      </c>
      <c r="P38" s="68"/>
      <c r="Q38" s="69"/>
      <c r="R38" s="70"/>
      <c r="S38" s="68"/>
      <c r="T38" s="71" t="str">
        <f t="shared" si="2"/>
        <v/>
      </c>
      <c r="U38" s="72" t="str">
        <f t="shared" si="3"/>
        <v/>
      </c>
      <c r="V38" s="193"/>
      <c r="W38" s="73" t="str">
        <f t="shared" si="0"/>
        <v/>
      </c>
      <c r="X38" s="74"/>
      <c r="Y38" s="74"/>
      <c r="Z38" s="74"/>
      <c r="AA38" s="74"/>
      <c r="AB38" s="74"/>
      <c r="AC38" s="74"/>
      <c r="AD38" s="74"/>
      <c r="AE38" s="74"/>
      <c r="AF38" s="74"/>
      <c r="AG38" s="74"/>
      <c r="AH38" s="74"/>
      <c r="AI38" s="70"/>
    </row>
    <row r="39" spans="1:35" ht="18" x14ac:dyDescent="0.25">
      <c r="A39" s="75">
        <v>10264360928</v>
      </c>
      <c r="B39" s="76"/>
      <c r="C39" s="150" t="str">
        <f>INDEX('Roll Up - SY25-26 Calculator'!$A$3:$Q$132,MATCH($A39,'Roll Up - SY25-26 Calculator'!$A$3:$A$132,0),MATCH(C$8,'Roll Up - SY25-26 Calculator'!$A$3:$Q$3,0))</f>
        <v>Mesquite Glazed Chicken Drumsticks</v>
      </c>
      <c r="D39" s="76" t="str">
        <f>INDEX('Roll Up - SY25-26 Calculator'!$A$3:$Q$132,MATCH($A39,'Roll Up - SY25-26 Calculator'!$A$3:$A$132,0),MATCH(D$8,'Roll Up - SY25-26 Calculator'!$A$3:$Q$3,0))</f>
        <v>100103 D</v>
      </c>
      <c r="E39" s="76">
        <f>INDEX('Roll Up - SY25-26 Calculator'!$A$3:$Q$132,MATCH($A39,'Roll Up - SY25-26 Calculator'!$A$3:$A$132,0),MATCH(E$8,'Roll Up - SY25-26 Calculator'!$A$3:$Q$3,0))</f>
        <v>30</v>
      </c>
      <c r="F39" s="76" t="str">
        <f>INDEX('Roll Up - SY25-26 Calculator'!$A$3:$Q$132,MATCH($A39,'Roll Up - SY25-26 Calculator'!$A$3:$A$132,0),MATCH(F$8,'Roll Up - SY25-26 Calculator'!$A$3:$Q$3,0))</f>
        <v>80-120</v>
      </c>
      <c r="G39" s="76">
        <f>INDEX('Roll Up - SY25-26 Calculator'!$A$3:$Q$132,MATCH($A39,'Roll Up - SY25-26 Calculator'!$A$3:$A$132,0),MATCH(G$8,'Roll Up - SY25-26 Calculator'!$A$3:$Q$3,0))</f>
        <v>100</v>
      </c>
      <c r="H39" s="76" t="str">
        <f>INDEX('Roll Up - SY25-26 Calculator'!$A$3:$Q$132,MATCH($A39,'Roll Up - SY25-26 Calculator'!$A$3:$A$132,0),MATCH(H$8,'Roll Up - SY25-26 Calculator'!$A$3:$Q$3,0))</f>
        <v>3.75-6.0</v>
      </c>
      <c r="I39" s="76">
        <f>INDEX('Roll Up - SY25-26 Calculator'!$A$3:$Q$132,MATCH($A39,'Roll Up - SY25-26 Calculator'!$A$3:$A$132,0),MATCH(I$8,'Roll Up - SY25-26 Calculator'!$A$3:$Q$3,0))</f>
        <v>10</v>
      </c>
      <c r="J39" s="76" t="str">
        <f>INDEX('Roll Up - SY25-26 Calculator'!$A$3:$Q$132,MATCH($A39,'Roll Up - SY25-26 Calculator'!$A$3:$A$132,0),MATCH(J$8,'Roll Up - SY25-26 Calculator'!$A$3:$Q$3,0))</f>
        <v>1 piece</v>
      </c>
      <c r="K39" s="76">
        <f>INDEX('Roll Up - SY25-26 Calculator'!$A$3:$Q$132,MATCH($A39,'Roll Up - SY25-26 Calculator'!$A$3:$A$132,0),MATCH(K$8,'Roll Up - SY25-26 Calculator'!$A$3:$Q$3,0))</f>
        <v>2.5</v>
      </c>
      <c r="L39" s="76" t="str">
        <f>INDEX('Roll Up - SY25-26 Calculator'!$A$3:$Q$132,MATCH($A39,'Roll Up - SY25-26 Calculator'!$A$3:$A$132,0),MATCH(L$8,'Roll Up - SY25-26 Calculator'!$A$3:$Q$3,0))</f>
        <v>-</v>
      </c>
      <c r="M39" s="76">
        <f>INDEX('Roll Up - SY25-26 Calculator'!$A$3:$Q$132,MATCH($A39,'Roll Up - SY25-26 Calculator'!$A$3:$A$132,0),MATCH(M$8,'Roll Up - SY25-26 Calculator'!$A$3:$Q$3,0))</f>
        <v>0</v>
      </c>
      <c r="N39" s="76">
        <f>INDEX('Roll Up - SY25-26 Calculator'!$A$3:$Q$132,MATCH($A39,'Roll Up - SY25-26 Calculator'!$A$3:$A$132,0),MATCH(N$8,'Roll Up - SY25-26 Calculator'!$A$3:$Q$3,0))</f>
        <v>24.9</v>
      </c>
      <c r="O39" s="78" t="str">
        <f t="shared" si="1"/>
        <v/>
      </c>
      <c r="P39" s="68"/>
      <c r="Q39" s="69"/>
      <c r="R39" s="70"/>
      <c r="S39" s="68"/>
      <c r="T39" s="79" t="str">
        <f t="shared" si="2"/>
        <v/>
      </c>
      <c r="U39" s="80" t="str">
        <f t="shared" si="3"/>
        <v/>
      </c>
      <c r="V39" s="193"/>
      <c r="W39" s="81" t="str">
        <f t="shared" si="0"/>
        <v/>
      </c>
      <c r="X39" s="82"/>
      <c r="Y39" s="82"/>
      <c r="Z39" s="82"/>
      <c r="AA39" s="82"/>
      <c r="AB39" s="82"/>
      <c r="AC39" s="82"/>
      <c r="AD39" s="82"/>
      <c r="AE39" s="82"/>
      <c r="AF39" s="82"/>
      <c r="AG39" s="82"/>
      <c r="AH39" s="82"/>
      <c r="AI39" s="83"/>
    </row>
    <row r="40" spans="1:35" ht="18" x14ac:dyDescent="0.25">
      <c r="A40" s="64">
        <v>16660100928</v>
      </c>
      <c r="B40" s="76"/>
      <c r="C40" s="66" t="str">
        <f>INDEX('Roll Up - SY25-26 Calculator'!$A$3:$Q$132,MATCH($A40,'Roll Up - SY25-26 Calculator'!$A$3:$A$132,0),MATCH(C$8,'Roll Up - SY25-26 Calculator'!$A$3:$Q$3,0))</f>
        <v>Whole Grain Breaded Traditional Chicken Drumsticks</v>
      </c>
      <c r="D40" s="65" t="str">
        <f>INDEX('Roll Up - SY25-26 Calculator'!$A$3:$Q$132,MATCH($A40,'Roll Up - SY25-26 Calculator'!$A$3:$A$132,0),MATCH(D$8,'Roll Up - SY25-26 Calculator'!$A$3:$Q$3,0))</f>
        <v>100103 D</v>
      </c>
      <c r="E40" s="65">
        <f>INDEX('Roll Up - SY25-26 Calculator'!$A$3:$Q$132,MATCH($A40,'Roll Up - SY25-26 Calculator'!$A$3:$A$132,0),MATCH(E$8,'Roll Up - SY25-26 Calculator'!$A$3:$Q$3,0))</f>
        <v>29.64</v>
      </c>
      <c r="F40" s="65" t="str">
        <f>INDEX('Roll Up - SY25-26 Calculator'!$A$3:$Q$132,MATCH($A40,'Roll Up - SY25-26 Calculator'!$A$3:$A$132,0),MATCH(F$8,'Roll Up - SY25-26 Calculator'!$A$3:$Q$3,0))</f>
        <v>72-113</v>
      </c>
      <c r="G40" s="65">
        <f>INDEX('Roll Up - SY25-26 Calculator'!$A$3:$Q$132,MATCH($A40,'Roll Up - SY25-26 Calculator'!$A$3:$A$132,0),MATCH(G$8,'Roll Up - SY25-26 Calculator'!$A$3:$Q$3,0))</f>
        <v>92</v>
      </c>
      <c r="H40" s="65" t="str">
        <f>INDEX('Roll Up - SY25-26 Calculator'!$A$3:$Q$132,MATCH($A40,'Roll Up - SY25-26 Calculator'!$A$3:$A$132,0),MATCH(H$8,'Roll Up - SY25-26 Calculator'!$A$3:$Q$3,0))</f>
        <v>4.21-6.6oz</v>
      </c>
      <c r="I40" s="65">
        <f>INDEX('Roll Up - SY25-26 Calculator'!$A$3:$Q$132,MATCH($A40,'Roll Up - SY25-26 Calculator'!$A$3:$A$132,0),MATCH(I$8,'Roll Up - SY25-26 Calculator'!$A$3:$Q$3,0))</f>
        <v>0</v>
      </c>
      <c r="J40" s="65" t="str">
        <f>INDEX('Roll Up - SY25-26 Calculator'!$A$3:$Q$132,MATCH($A40,'Roll Up - SY25-26 Calculator'!$A$3:$A$132,0),MATCH(J$8,'Roll Up - SY25-26 Calculator'!$A$3:$Q$3,0))</f>
        <v>1 piece</v>
      </c>
      <c r="K40" s="65">
        <f>INDEX('Roll Up - SY25-26 Calculator'!$A$3:$Q$132,MATCH($A40,'Roll Up - SY25-26 Calculator'!$A$3:$A$132,0),MATCH(K$8,'Roll Up - SY25-26 Calculator'!$A$3:$Q$3,0))</f>
        <v>2</v>
      </c>
      <c r="L40" s="65">
        <f>INDEX('Roll Up - SY25-26 Calculator'!$A$3:$Q$132,MATCH($A40,'Roll Up - SY25-26 Calculator'!$A$3:$A$132,0),MATCH(L$8,'Roll Up - SY25-26 Calculator'!$A$3:$Q$3,0))</f>
        <v>0.75</v>
      </c>
      <c r="M40" s="65">
        <f>INDEX('Roll Up - SY25-26 Calculator'!$A$3:$Q$132,MATCH($A40,'Roll Up - SY25-26 Calculator'!$A$3:$A$132,0),MATCH(M$8,'Roll Up - SY25-26 Calculator'!$A$3:$Q$3,0))</f>
        <v>0</v>
      </c>
      <c r="N40" s="65">
        <f>INDEX('Roll Up - SY25-26 Calculator'!$A$3:$Q$132,MATCH($A40,'Roll Up - SY25-26 Calculator'!$A$3:$A$132,0),MATCH(N$8,'Roll Up - SY25-26 Calculator'!$A$3:$Q$3,0))</f>
        <v>23.72</v>
      </c>
      <c r="O40" s="67" t="str">
        <f t="shared" si="1"/>
        <v/>
      </c>
      <c r="P40" s="68"/>
      <c r="Q40" s="69"/>
      <c r="R40" s="70"/>
      <c r="S40" s="68"/>
      <c r="T40" s="71" t="str">
        <f t="shared" si="2"/>
        <v/>
      </c>
      <c r="U40" s="72" t="str">
        <f t="shared" si="3"/>
        <v/>
      </c>
      <c r="V40" s="193"/>
      <c r="W40" s="73" t="str">
        <f t="shared" si="0"/>
        <v/>
      </c>
      <c r="X40" s="74"/>
      <c r="Y40" s="74"/>
      <c r="Z40" s="74"/>
      <c r="AA40" s="74"/>
      <c r="AB40" s="74"/>
      <c r="AC40" s="74"/>
      <c r="AD40" s="74"/>
      <c r="AE40" s="74"/>
      <c r="AF40" s="74"/>
      <c r="AG40" s="74"/>
      <c r="AH40" s="74"/>
      <c r="AI40" s="70"/>
    </row>
    <row r="41" spans="1:35" ht="18" x14ac:dyDescent="0.25">
      <c r="A41" s="75">
        <v>10209800328</v>
      </c>
      <c r="B41" s="76"/>
      <c r="C41" s="150" t="str">
        <f>INDEX('Roll Up - SY25-26 Calculator'!$A$3:$Q$132,MATCH($A41,'Roll Up - SY25-26 Calculator'!$A$3:$A$132,0),MATCH(C$8,'Roll Up - SY25-26 Calculator'!$A$3:$Q$3,0))</f>
        <v>Sliced Black Forest Chicken Ham, 0.50 oz.</v>
      </c>
      <c r="D41" s="76" t="str">
        <f>INDEX('Roll Up - SY25-26 Calculator'!$A$3:$Q$132,MATCH($A41,'Roll Up - SY25-26 Calculator'!$A$3:$A$132,0),MATCH(D$8,'Roll Up - SY25-26 Calculator'!$A$3:$Q$3,0))</f>
        <v>100103 D</v>
      </c>
      <c r="E41" s="76">
        <f>INDEX('Roll Up - SY25-26 Calculator'!$A$3:$Q$132,MATCH($A41,'Roll Up - SY25-26 Calculator'!$A$3:$A$132,0),MATCH(E$8,'Roll Up - SY25-26 Calculator'!$A$3:$Q$3,0))</f>
        <v>12</v>
      </c>
      <c r="F41" s="76">
        <f>INDEX('Roll Up - SY25-26 Calculator'!$A$3:$Q$132,MATCH($A41,'Roll Up - SY25-26 Calculator'!$A$3:$A$132,0),MATCH(F$8,'Roll Up - SY25-26 Calculator'!$A$3:$Q$3,0))</f>
        <v>55</v>
      </c>
      <c r="G41" s="76">
        <f>INDEX('Roll Up - SY25-26 Calculator'!$A$3:$Q$132,MATCH($A41,'Roll Up - SY25-26 Calculator'!$A$3:$A$132,0),MATCH(G$8,'Roll Up - SY25-26 Calculator'!$A$3:$Q$3,0))</f>
        <v>55</v>
      </c>
      <c r="H41" s="76">
        <f>INDEX('Roll Up - SY25-26 Calculator'!$A$3:$Q$132,MATCH($A41,'Roll Up - SY25-26 Calculator'!$A$3:$A$132,0),MATCH(H$8,'Roll Up - SY25-26 Calculator'!$A$3:$Q$3,0))</f>
        <v>3.5</v>
      </c>
      <c r="I41" s="76">
        <f>INDEX('Roll Up - SY25-26 Calculator'!$A$3:$Q$132,MATCH($A41,'Roll Up - SY25-26 Calculator'!$A$3:$A$132,0),MATCH(I$8,'Roll Up - SY25-26 Calculator'!$A$3:$Q$3,0))</f>
        <v>15</v>
      </c>
      <c r="J41" s="76" t="str">
        <f>INDEX('Roll Up - SY25-26 Calculator'!$A$3:$Q$132,MATCH($A41,'Roll Up - SY25-26 Calculator'!$A$3:$A$132,0),MATCH(J$8,'Roll Up - SY25-26 Calculator'!$A$3:$Q$3,0))</f>
        <v>7 slices</v>
      </c>
      <c r="K41" s="76">
        <f>INDEX('Roll Up - SY25-26 Calculator'!$A$3:$Q$132,MATCH($A41,'Roll Up - SY25-26 Calculator'!$A$3:$A$132,0),MATCH(K$8,'Roll Up - SY25-26 Calculator'!$A$3:$Q$3,0))</f>
        <v>2</v>
      </c>
      <c r="L41" s="76" t="str">
        <f>INDEX('Roll Up - SY25-26 Calculator'!$A$3:$Q$132,MATCH($A41,'Roll Up - SY25-26 Calculator'!$A$3:$A$132,0),MATCH(L$8,'Roll Up - SY25-26 Calculator'!$A$3:$Q$3,0))</f>
        <v>-</v>
      </c>
      <c r="M41" s="76">
        <f>INDEX('Roll Up - SY25-26 Calculator'!$A$3:$Q$132,MATCH($A41,'Roll Up - SY25-26 Calculator'!$A$3:$A$132,0),MATCH(M$8,'Roll Up - SY25-26 Calculator'!$A$3:$Q$3,0))</f>
        <v>0</v>
      </c>
      <c r="N41" s="76">
        <f>INDEX('Roll Up - SY25-26 Calculator'!$A$3:$Q$132,MATCH($A41,'Roll Up - SY25-26 Calculator'!$A$3:$A$132,0),MATCH(N$8,'Roll Up - SY25-26 Calculator'!$A$3:$Q$3,0))</f>
        <v>17.29</v>
      </c>
      <c r="O41" s="78" t="str">
        <f t="shared" si="1"/>
        <v/>
      </c>
      <c r="P41" s="68"/>
      <c r="Q41" s="69"/>
      <c r="R41" s="70"/>
      <c r="S41" s="68"/>
      <c r="T41" s="79" t="str">
        <f t="shared" si="2"/>
        <v/>
      </c>
      <c r="U41" s="80" t="str">
        <f t="shared" si="3"/>
        <v/>
      </c>
      <c r="V41" s="193"/>
      <c r="W41" s="81" t="str">
        <f t="shared" si="0"/>
        <v/>
      </c>
      <c r="X41" s="82"/>
      <c r="Y41" s="82"/>
      <c r="Z41" s="82"/>
      <c r="AA41" s="82"/>
      <c r="AB41" s="82"/>
      <c r="AC41" s="82"/>
      <c r="AD41" s="82"/>
      <c r="AE41" s="82"/>
      <c r="AF41" s="82"/>
      <c r="AG41" s="82"/>
      <c r="AH41" s="82"/>
      <c r="AI41" s="83"/>
    </row>
    <row r="42" spans="1:35" ht="18" x14ac:dyDescent="0.25">
      <c r="A42" s="64">
        <v>10000043537</v>
      </c>
      <c r="B42" s="76"/>
      <c r="C42" s="66" t="str">
        <f>INDEX('Roll Up - SY25-26 Calculator'!$A$3:$Q$132,MATCH($A42,'Roll Up - SY25-26 Calculator'!$A$3:$A$132,0),MATCH(C$8,'Roll Up - SY25-26 Calculator'!$A$3:$Q$3,0))</f>
        <v>Taco Seasoned Chopped Chicken</v>
      </c>
      <c r="D42" s="65" t="str">
        <f>INDEX('Roll Up - SY25-26 Calculator'!$A$3:$Q$132,MATCH($A42,'Roll Up - SY25-26 Calculator'!$A$3:$A$132,0),MATCH(D$8,'Roll Up - SY25-26 Calculator'!$A$3:$Q$3,0))</f>
        <v>100103 D</v>
      </c>
      <c r="E42" s="65">
        <f>INDEX('Roll Up - SY25-26 Calculator'!$A$3:$Q$132,MATCH($A42,'Roll Up - SY25-26 Calculator'!$A$3:$A$132,0),MATCH(E$8,'Roll Up - SY25-26 Calculator'!$A$3:$Q$3,0))</f>
        <v>30</v>
      </c>
      <c r="F42" s="65">
        <f>INDEX('Roll Up - SY25-26 Calculator'!$A$3:$Q$132,MATCH($A42,'Roll Up - SY25-26 Calculator'!$A$3:$A$132,0),MATCH(F$8,'Roll Up - SY25-26 Calculator'!$A$3:$Q$3,0))</f>
        <v>240</v>
      </c>
      <c r="G42" s="65">
        <f>INDEX('Roll Up - SY25-26 Calculator'!$A$3:$Q$132,MATCH($A42,'Roll Up - SY25-26 Calculator'!$A$3:$A$132,0),MATCH(G$8,'Roll Up - SY25-26 Calculator'!$A$3:$Q$3,0))</f>
        <v>240</v>
      </c>
      <c r="H42" s="65">
        <f>INDEX('Roll Up - SY25-26 Calculator'!$A$3:$Q$132,MATCH($A42,'Roll Up - SY25-26 Calculator'!$A$3:$A$132,0),MATCH(H$8,'Roll Up - SY25-26 Calculator'!$A$3:$Q$3,0))</f>
        <v>2</v>
      </c>
      <c r="I42" s="65">
        <f>INDEX('Roll Up - SY25-26 Calculator'!$A$3:$Q$132,MATCH($A42,'Roll Up - SY25-26 Calculator'!$A$3:$A$132,0),MATCH(I$8,'Roll Up - SY25-26 Calculator'!$A$3:$Q$3,0))</f>
        <v>25</v>
      </c>
      <c r="J42" s="65" t="str">
        <f>INDEX('Roll Up - SY25-26 Calculator'!$A$3:$Q$132,MATCH($A42,'Roll Up - SY25-26 Calculator'!$A$3:$A$132,0),MATCH(J$8,'Roll Up - SY25-26 Calculator'!$A$3:$Q$3,0))</f>
        <v>2 oz.</v>
      </c>
      <c r="K42" s="65">
        <f>INDEX('Roll Up - SY25-26 Calculator'!$A$3:$Q$132,MATCH($A42,'Roll Up - SY25-26 Calculator'!$A$3:$A$132,0),MATCH(K$8,'Roll Up - SY25-26 Calculator'!$A$3:$Q$3,0))</f>
        <v>2</v>
      </c>
      <c r="L42" s="65" t="str">
        <f>INDEX('Roll Up - SY25-26 Calculator'!$A$3:$Q$132,MATCH($A42,'Roll Up - SY25-26 Calculator'!$A$3:$A$132,0),MATCH(L$8,'Roll Up - SY25-26 Calculator'!$A$3:$Q$3,0))</f>
        <v>-</v>
      </c>
      <c r="M42" s="65">
        <f>INDEX('Roll Up - SY25-26 Calculator'!$A$3:$Q$132,MATCH($A42,'Roll Up - SY25-26 Calculator'!$A$3:$A$132,0),MATCH(M$8,'Roll Up - SY25-26 Calculator'!$A$3:$Q$3,0))</f>
        <v>0</v>
      </c>
      <c r="N42" s="65">
        <f>INDEX('Roll Up - SY25-26 Calculator'!$A$3:$Q$132,MATCH($A42,'Roll Up - SY25-26 Calculator'!$A$3:$A$132,0),MATCH(N$8,'Roll Up - SY25-26 Calculator'!$A$3:$Q$3,0))</f>
        <v>39.58</v>
      </c>
      <c r="O42" s="67" t="str">
        <f t="shared" ref="O42:O47" si="4">IF(IF(P42&gt;0,P42*G42,Q42*R42)=0,"",IF(P42&gt;0,P42*G42,Q42*R42))</f>
        <v/>
      </c>
      <c r="P42" s="68"/>
      <c r="Q42" s="69"/>
      <c r="R42" s="70"/>
      <c r="S42" s="68"/>
      <c r="T42" s="71" t="str">
        <f t="shared" ref="T42:T47" si="5">IFERROR(ROUNDUP(O42/G42,0)*M42,"")</f>
        <v/>
      </c>
      <c r="U42" s="72" t="str">
        <f t="shared" ref="U42:U47" si="6">IFERROR(ROUNDUP(O42/G42,0)*N42,"")</f>
        <v/>
      </c>
      <c r="V42" s="193"/>
      <c r="W42" s="73" t="str">
        <f t="shared" si="0"/>
        <v/>
      </c>
      <c r="X42" s="74"/>
      <c r="Y42" s="74"/>
      <c r="Z42" s="74"/>
      <c r="AA42" s="74"/>
      <c r="AB42" s="74"/>
      <c r="AC42" s="74"/>
      <c r="AD42" s="74"/>
      <c r="AE42" s="74"/>
      <c r="AF42" s="74"/>
      <c r="AG42" s="74"/>
      <c r="AH42" s="74"/>
      <c r="AI42" s="70"/>
    </row>
    <row r="43" spans="1:35" ht="18" x14ac:dyDescent="0.25">
      <c r="A43" s="75">
        <v>10046210928</v>
      </c>
      <c r="B43" s="76"/>
      <c r="C43" s="150" t="str">
        <f>INDEX('Roll Up - SY25-26 Calculator'!$A$3:$Q$132,MATCH($A43,'Roll Up - SY25-26 Calculator'!$A$3:$A$132,0),MATCH(C$8,'Roll Up - SY25-26 Calculator'!$A$3:$Q$3,0))</f>
        <v>Fajita Chicken Strips, 3 oz.</v>
      </c>
      <c r="D43" s="76" t="str">
        <f>INDEX('Roll Up - SY25-26 Calculator'!$A$3:$Q$132,MATCH($A43,'Roll Up - SY25-26 Calculator'!$A$3:$A$132,0),MATCH(D$8,'Roll Up - SY25-26 Calculator'!$A$3:$Q$3,0))</f>
        <v>100103 D</v>
      </c>
      <c r="E43" s="76">
        <f>INDEX('Roll Up - SY25-26 Calculator'!$A$3:$Q$132,MATCH($A43,'Roll Up - SY25-26 Calculator'!$A$3:$A$132,0),MATCH(E$8,'Roll Up - SY25-26 Calculator'!$A$3:$Q$3,0))</f>
        <v>30</v>
      </c>
      <c r="F43" s="76">
        <f>INDEX('Roll Up - SY25-26 Calculator'!$A$3:$Q$132,MATCH($A43,'Roll Up - SY25-26 Calculator'!$A$3:$A$132,0),MATCH(F$8,'Roll Up - SY25-26 Calculator'!$A$3:$Q$3,0))</f>
        <v>160</v>
      </c>
      <c r="G43" s="76">
        <f>INDEX('Roll Up - SY25-26 Calculator'!$A$3:$Q$132,MATCH($A43,'Roll Up - SY25-26 Calculator'!$A$3:$A$132,0),MATCH(G$8,'Roll Up - SY25-26 Calculator'!$A$3:$Q$3,0))</f>
        <v>160</v>
      </c>
      <c r="H43" s="76">
        <f>INDEX('Roll Up - SY25-26 Calculator'!$A$3:$Q$132,MATCH($A43,'Roll Up - SY25-26 Calculator'!$A$3:$A$132,0),MATCH(H$8,'Roll Up - SY25-26 Calculator'!$A$3:$Q$3,0))</f>
        <v>3</v>
      </c>
      <c r="I43" s="76">
        <f>INDEX('Roll Up - SY25-26 Calculator'!$A$3:$Q$132,MATCH($A43,'Roll Up - SY25-26 Calculator'!$A$3:$A$132,0),MATCH(I$8,'Roll Up - SY25-26 Calculator'!$A$3:$Q$3,0))</f>
        <v>25</v>
      </c>
      <c r="J43" s="76" t="str">
        <f>INDEX('Roll Up - SY25-26 Calculator'!$A$3:$Q$132,MATCH($A43,'Roll Up - SY25-26 Calculator'!$A$3:$A$132,0),MATCH(J$8,'Roll Up - SY25-26 Calculator'!$A$3:$Q$3,0))</f>
        <v>3 oz.</v>
      </c>
      <c r="K43" s="76">
        <f>INDEX('Roll Up - SY25-26 Calculator'!$A$3:$Q$132,MATCH($A43,'Roll Up - SY25-26 Calculator'!$A$3:$A$132,0),MATCH(K$8,'Roll Up - SY25-26 Calculator'!$A$3:$Q$3,0))</f>
        <v>2</v>
      </c>
      <c r="L43" s="76" t="str">
        <f>INDEX('Roll Up - SY25-26 Calculator'!$A$3:$Q$132,MATCH($A43,'Roll Up - SY25-26 Calculator'!$A$3:$A$132,0),MATCH(L$8,'Roll Up - SY25-26 Calculator'!$A$3:$Q$3,0))</f>
        <v>-</v>
      </c>
      <c r="M43" s="76">
        <f>INDEX('Roll Up - SY25-26 Calculator'!$A$3:$Q$132,MATCH($A43,'Roll Up - SY25-26 Calculator'!$A$3:$A$132,0),MATCH(M$8,'Roll Up - SY25-26 Calculator'!$A$3:$Q$3,0))</f>
        <v>0</v>
      </c>
      <c r="N43" s="76">
        <f>INDEX('Roll Up - SY25-26 Calculator'!$A$3:$Q$132,MATCH($A43,'Roll Up - SY25-26 Calculator'!$A$3:$A$132,0),MATCH(N$8,'Roll Up - SY25-26 Calculator'!$A$3:$Q$3,0))</f>
        <v>45.84</v>
      </c>
      <c r="O43" s="78" t="str">
        <f t="shared" si="4"/>
        <v/>
      </c>
      <c r="P43" s="68"/>
      <c r="Q43" s="69"/>
      <c r="R43" s="70"/>
      <c r="S43" s="68"/>
      <c r="T43" s="79" t="str">
        <f t="shared" si="5"/>
        <v/>
      </c>
      <c r="U43" s="80" t="str">
        <f t="shared" si="6"/>
        <v/>
      </c>
      <c r="V43" s="193"/>
      <c r="W43" s="81" t="str">
        <f t="shared" si="0"/>
        <v/>
      </c>
      <c r="X43" s="82"/>
      <c r="Y43" s="82"/>
      <c r="Z43" s="82"/>
      <c r="AA43" s="82"/>
      <c r="AB43" s="82"/>
      <c r="AC43" s="82"/>
      <c r="AD43" s="82"/>
      <c r="AE43" s="82"/>
      <c r="AF43" s="82"/>
      <c r="AG43" s="82"/>
      <c r="AH43" s="82"/>
      <c r="AI43" s="83"/>
    </row>
    <row r="44" spans="1:35" ht="18" x14ac:dyDescent="0.25">
      <c r="A44" s="64">
        <v>10167020928</v>
      </c>
      <c r="B44" s="76"/>
      <c r="C44" s="66" t="str">
        <f>INDEX('Roll Up - SY25-26 Calculator'!$A$3:$Q$132,MATCH($A44,'Roll Up - SY25-26 Calculator'!$A$3:$A$132,0),MATCH(C$8,'Roll Up - SY25-26 Calculator'!$A$3:$Q$3,0))</f>
        <v>Chicken Strips with Grill Marks, 2.85 oz.</v>
      </c>
      <c r="D44" s="65" t="str">
        <f>INDEX('Roll Up - SY25-26 Calculator'!$A$3:$Q$132,MATCH($A44,'Roll Up - SY25-26 Calculator'!$A$3:$A$132,0),MATCH(D$8,'Roll Up - SY25-26 Calculator'!$A$3:$Q$3,0))</f>
        <v>100103 D</v>
      </c>
      <c r="E44" s="65">
        <f>INDEX('Roll Up - SY25-26 Calculator'!$A$3:$Q$132,MATCH($A44,'Roll Up - SY25-26 Calculator'!$A$3:$A$132,0),MATCH(E$8,'Roll Up - SY25-26 Calculator'!$A$3:$Q$3,0))</f>
        <v>30</v>
      </c>
      <c r="F44" s="65">
        <f>INDEX('Roll Up - SY25-26 Calculator'!$A$3:$Q$132,MATCH($A44,'Roll Up - SY25-26 Calculator'!$A$3:$A$132,0),MATCH(F$8,'Roll Up - SY25-26 Calculator'!$A$3:$Q$3,0))</f>
        <v>168</v>
      </c>
      <c r="G44" s="65">
        <f>INDEX('Roll Up - SY25-26 Calculator'!$A$3:$Q$132,MATCH($A44,'Roll Up - SY25-26 Calculator'!$A$3:$A$132,0),MATCH(G$8,'Roll Up - SY25-26 Calculator'!$A$3:$Q$3,0))</f>
        <v>168</v>
      </c>
      <c r="H44" s="65">
        <f>INDEX('Roll Up - SY25-26 Calculator'!$A$3:$Q$132,MATCH($A44,'Roll Up - SY25-26 Calculator'!$A$3:$A$132,0),MATCH(H$8,'Roll Up - SY25-26 Calculator'!$A$3:$Q$3,0))</f>
        <v>2.85</v>
      </c>
      <c r="I44" s="65">
        <f>INDEX('Roll Up - SY25-26 Calculator'!$A$3:$Q$132,MATCH($A44,'Roll Up - SY25-26 Calculator'!$A$3:$A$132,0),MATCH(I$8,'Roll Up - SY25-26 Calculator'!$A$3:$Q$3,0))</f>
        <v>0</v>
      </c>
      <c r="J44" s="65" t="str">
        <f>INDEX('Roll Up - SY25-26 Calculator'!$A$3:$Q$132,MATCH($A44,'Roll Up - SY25-26 Calculator'!$A$3:$A$132,0),MATCH(J$8,'Roll Up - SY25-26 Calculator'!$A$3:$Q$3,0))</f>
        <v>2.85 oz.</v>
      </c>
      <c r="K44" s="65">
        <f>INDEX('Roll Up - SY25-26 Calculator'!$A$3:$Q$132,MATCH($A44,'Roll Up - SY25-26 Calculator'!$A$3:$A$132,0),MATCH(K$8,'Roll Up - SY25-26 Calculator'!$A$3:$Q$3,0))</f>
        <v>2</v>
      </c>
      <c r="L44" s="65" t="str">
        <f>INDEX('Roll Up - SY25-26 Calculator'!$A$3:$Q$132,MATCH($A44,'Roll Up - SY25-26 Calculator'!$A$3:$A$132,0),MATCH(L$8,'Roll Up - SY25-26 Calculator'!$A$3:$Q$3,0))</f>
        <v>-</v>
      </c>
      <c r="M44" s="65">
        <f>INDEX('Roll Up - SY25-26 Calculator'!$A$3:$Q$132,MATCH($A44,'Roll Up - SY25-26 Calculator'!$A$3:$A$132,0),MATCH(M$8,'Roll Up - SY25-26 Calculator'!$A$3:$Q$3,0))</f>
        <v>0</v>
      </c>
      <c r="N44" s="65">
        <f>INDEX('Roll Up - SY25-26 Calculator'!$A$3:$Q$132,MATCH($A44,'Roll Up - SY25-26 Calculator'!$A$3:$A$132,0),MATCH(N$8,'Roll Up - SY25-26 Calculator'!$A$3:$Q$3,0))</f>
        <v>45.84</v>
      </c>
      <c r="O44" s="67" t="str">
        <f t="shared" si="4"/>
        <v/>
      </c>
      <c r="P44" s="68"/>
      <c r="Q44" s="69"/>
      <c r="R44" s="70"/>
      <c r="S44" s="68"/>
      <c r="T44" s="71" t="str">
        <f t="shared" si="5"/>
        <v/>
      </c>
      <c r="U44" s="72" t="str">
        <f t="shared" si="6"/>
        <v/>
      </c>
      <c r="V44" s="193"/>
      <c r="W44" s="73" t="str">
        <f t="shared" si="0"/>
        <v/>
      </c>
      <c r="X44" s="74"/>
      <c r="Y44" s="74"/>
      <c r="Z44" s="74"/>
      <c r="AA44" s="74"/>
      <c r="AB44" s="74"/>
      <c r="AC44" s="74"/>
      <c r="AD44" s="74"/>
      <c r="AE44" s="74"/>
      <c r="AF44" s="74"/>
      <c r="AG44" s="74"/>
      <c r="AH44" s="74"/>
      <c r="AI44" s="70"/>
    </row>
    <row r="45" spans="1:35" ht="18" x14ac:dyDescent="0.25">
      <c r="A45" s="75">
        <v>10110260328</v>
      </c>
      <c r="B45" s="76"/>
      <c r="C45" s="150" t="str">
        <f>INDEX('Roll Up - SY25-26 Calculator'!$A$3:$Q$132,MATCH($A45,'Roll Up - SY25-26 Calculator'!$A$3:$A$132,0),MATCH(C$8,'Roll Up - SY25-26 Calculator'!$A$3:$Q$3,0))</f>
        <v xml:space="preserve">Chicken Meatballs, 0.54 oz. </v>
      </c>
      <c r="D45" s="76" t="str">
        <f>INDEX('Roll Up - SY25-26 Calculator'!$A$3:$Q$132,MATCH($A45,'Roll Up - SY25-26 Calculator'!$A$3:$A$132,0),MATCH(D$8,'Roll Up - SY25-26 Calculator'!$A$3:$Q$3,0))</f>
        <v>100103 D</v>
      </c>
      <c r="E45" s="76">
        <f>INDEX('Roll Up - SY25-26 Calculator'!$A$3:$Q$132,MATCH($A45,'Roll Up - SY25-26 Calculator'!$A$3:$A$132,0),MATCH(E$8,'Roll Up - SY25-26 Calculator'!$A$3:$Q$3,0))</f>
        <v>10</v>
      </c>
      <c r="F45" s="76">
        <f>INDEX('Roll Up - SY25-26 Calculator'!$A$3:$Q$132,MATCH($A45,'Roll Up - SY25-26 Calculator'!$A$3:$A$132,0),MATCH(F$8,'Roll Up - SY25-26 Calculator'!$A$3:$Q$3,0))</f>
        <v>59</v>
      </c>
      <c r="G45" s="76">
        <f>INDEX('Roll Up - SY25-26 Calculator'!$A$3:$Q$132,MATCH($A45,'Roll Up - SY25-26 Calculator'!$A$3:$A$132,0),MATCH(G$8,'Roll Up - SY25-26 Calculator'!$A$3:$Q$3,0))</f>
        <v>59</v>
      </c>
      <c r="H45" s="76">
        <f>INDEX('Roll Up - SY25-26 Calculator'!$A$3:$Q$132,MATCH($A45,'Roll Up - SY25-26 Calculator'!$A$3:$A$132,0),MATCH(H$8,'Roll Up - SY25-26 Calculator'!$A$3:$Q$3,0))</f>
        <v>2.7</v>
      </c>
      <c r="I45" s="76">
        <f>INDEX('Roll Up - SY25-26 Calculator'!$A$3:$Q$132,MATCH($A45,'Roll Up - SY25-26 Calculator'!$A$3:$A$132,0),MATCH(I$8,'Roll Up - SY25-26 Calculator'!$A$3:$Q$3,0))</f>
        <v>15</v>
      </c>
      <c r="J45" s="76" t="str">
        <f>INDEX('Roll Up - SY25-26 Calculator'!$A$3:$Q$132,MATCH($A45,'Roll Up - SY25-26 Calculator'!$A$3:$A$132,0),MATCH(J$8,'Roll Up - SY25-26 Calculator'!$A$3:$Q$3,0))</f>
        <v>5 pieces</v>
      </c>
      <c r="K45" s="76">
        <f>INDEX('Roll Up - SY25-26 Calculator'!$A$3:$Q$132,MATCH($A45,'Roll Up - SY25-26 Calculator'!$A$3:$A$132,0),MATCH(K$8,'Roll Up - SY25-26 Calculator'!$A$3:$Q$3,0))</f>
        <v>2</v>
      </c>
      <c r="L45" s="76" t="str">
        <f>INDEX('Roll Up - SY25-26 Calculator'!$A$3:$Q$132,MATCH($A45,'Roll Up - SY25-26 Calculator'!$A$3:$A$132,0),MATCH(L$8,'Roll Up - SY25-26 Calculator'!$A$3:$Q$3,0))</f>
        <v>-</v>
      </c>
      <c r="M45" s="76">
        <f>INDEX('Roll Up - SY25-26 Calculator'!$A$3:$Q$132,MATCH($A45,'Roll Up - SY25-26 Calculator'!$A$3:$A$132,0),MATCH(M$8,'Roll Up - SY25-26 Calculator'!$A$3:$Q$3,0))</f>
        <v>0</v>
      </c>
      <c r="N45" s="76">
        <f>INDEX('Roll Up - SY25-26 Calculator'!$A$3:$Q$132,MATCH($A45,'Roll Up - SY25-26 Calculator'!$A$3:$A$132,0),MATCH(N$8,'Roll Up - SY25-26 Calculator'!$A$3:$Q$3,0))</f>
        <v>12.47</v>
      </c>
      <c r="O45" s="78" t="str">
        <f t="shared" si="4"/>
        <v/>
      </c>
      <c r="P45" s="68"/>
      <c r="Q45" s="69"/>
      <c r="R45" s="70"/>
      <c r="S45" s="68"/>
      <c r="T45" s="79" t="str">
        <f t="shared" si="5"/>
        <v/>
      </c>
      <c r="U45" s="80" t="str">
        <f t="shared" si="6"/>
        <v/>
      </c>
      <c r="V45" s="193"/>
      <c r="W45" s="81" t="str">
        <f t="shared" si="0"/>
        <v/>
      </c>
      <c r="X45" s="82"/>
      <c r="Y45" s="82"/>
      <c r="Z45" s="82"/>
      <c r="AA45" s="82"/>
      <c r="AB45" s="82"/>
      <c r="AC45" s="82"/>
      <c r="AD45" s="82"/>
      <c r="AE45" s="82"/>
      <c r="AF45" s="82"/>
      <c r="AG45" s="82"/>
      <c r="AH45" s="82"/>
      <c r="AI45" s="83"/>
    </row>
    <row r="46" spans="1:35" ht="18" x14ac:dyDescent="0.25">
      <c r="A46" s="64">
        <v>10197770328</v>
      </c>
      <c r="B46" s="76"/>
      <c r="C46" s="66" t="str">
        <f>INDEX('Roll Up - SY25-26 Calculator'!$A$3:$Q$132,MATCH($A46,'Roll Up - SY25-26 Calculator'!$A$3:$A$132,0),MATCH(C$8,'Roll Up - SY25-26 Calculator'!$A$3:$Q$3,0))</f>
        <v>Chicken Meatballs, 0.92 oz.</v>
      </c>
      <c r="D46" s="65" t="str">
        <f>INDEX('Roll Up - SY25-26 Calculator'!$A$3:$Q$132,MATCH($A46,'Roll Up - SY25-26 Calculator'!$A$3:$A$132,0),MATCH(D$8,'Roll Up - SY25-26 Calculator'!$A$3:$Q$3,0))</f>
        <v>100103 D</v>
      </c>
      <c r="E46" s="65">
        <f>INDEX('Roll Up - SY25-26 Calculator'!$A$3:$Q$132,MATCH($A46,'Roll Up - SY25-26 Calculator'!$A$3:$A$132,0),MATCH(E$8,'Roll Up - SY25-26 Calculator'!$A$3:$Q$3,0))</f>
        <v>10</v>
      </c>
      <c r="F46" s="65">
        <f>INDEX('Roll Up - SY25-26 Calculator'!$A$3:$Q$132,MATCH($A46,'Roll Up - SY25-26 Calculator'!$A$3:$A$132,0),MATCH(F$8,'Roll Up - SY25-26 Calculator'!$A$3:$Q$3,0))</f>
        <v>58</v>
      </c>
      <c r="G46" s="65">
        <f>INDEX('Roll Up - SY25-26 Calculator'!$A$3:$Q$132,MATCH($A46,'Roll Up - SY25-26 Calculator'!$A$3:$A$132,0),MATCH(G$8,'Roll Up - SY25-26 Calculator'!$A$3:$Q$3,0))</f>
        <v>58</v>
      </c>
      <c r="H46" s="65">
        <f>INDEX('Roll Up - SY25-26 Calculator'!$A$3:$Q$132,MATCH($A46,'Roll Up - SY25-26 Calculator'!$A$3:$A$132,0),MATCH(H$8,'Roll Up - SY25-26 Calculator'!$A$3:$Q$3,0))</f>
        <v>2.75</v>
      </c>
      <c r="I46" s="65">
        <f>INDEX('Roll Up - SY25-26 Calculator'!$A$3:$Q$132,MATCH($A46,'Roll Up - SY25-26 Calculator'!$A$3:$A$132,0),MATCH(I$8,'Roll Up - SY25-26 Calculator'!$A$3:$Q$3,0))</f>
        <v>15</v>
      </c>
      <c r="J46" s="65" t="str">
        <f>INDEX('Roll Up - SY25-26 Calculator'!$A$3:$Q$132,MATCH($A46,'Roll Up - SY25-26 Calculator'!$A$3:$A$132,0),MATCH(J$8,'Roll Up - SY25-26 Calculator'!$A$3:$Q$3,0))</f>
        <v>3 pieces</v>
      </c>
      <c r="K46" s="65">
        <f>INDEX('Roll Up - SY25-26 Calculator'!$A$3:$Q$132,MATCH($A46,'Roll Up - SY25-26 Calculator'!$A$3:$A$132,0),MATCH(K$8,'Roll Up - SY25-26 Calculator'!$A$3:$Q$3,0))</f>
        <v>2</v>
      </c>
      <c r="L46" s="65" t="str">
        <f>INDEX('Roll Up - SY25-26 Calculator'!$A$3:$Q$132,MATCH($A46,'Roll Up - SY25-26 Calculator'!$A$3:$A$132,0),MATCH(L$8,'Roll Up - SY25-26 Calculator'!$A$3:$Q$3,0))</f>
        <v>-</v>
      </c>
      <c r="M46" s="65">
        <f>INDEX('Roll Up - SY25-26 Calculator'!$A$3:$Q$132,MATCH($A46,'Roll Up - SY25-26 Calculator'!$A$3:$A$132,0),MATCH(M$8,'Roll Up - SY25-26 Calculator'!$A$3:$Q$3,0))</f>
        <v>0</v>
      </c>
      <c r="N46" s="65">
        <f>INDEX('Roll Up - SY25-26 Calculator'!$A$3:$Q$132,MATCH($A46,'Roll Up - SY25-26 Calculator'!$A$3:$A$132,0),MATCH(N$8,'Roll Up - SY25-26 Calculator'!$A$3:$Q$3,0))</f>
        <v>11.13</v>
      </c>
      <c r="O46" s="67" t="str">
        <f t="shared" si="4"/>
        <v/>
      </c>
      <c r="P46" s="68"/>
      <c r="Q46" s="69"/>
      <c r="R46" s="70"/>
      <c r="S46" s="68"/>
      <c r="T46" s="71" t="str">
        <f t="shared" si="5"/>
        <v/>
      </c>
      <c r="U46" s="72" t="str">
        <f t="shared" si="6"/>
        <v/>
      </c>
      <c r="V46" s="193"/>
      <c r="W46" s="73" t="str">
        <f t="shared" si="0"/>
        <v/>
      </c>
      <c r="X46" s="74"/>
      <c r="Y46" s="74"/>
      <c r="Z46" s="74"/>
      <c r="AA46" s="74"/>
      <c r="AB46" s="74"/>
      <c r="AC46" s="74"/>
      <c r="AD46" s="74"/>
      <c r="AE46" s="74"/>
      <c r="AF46" s="74"/>
      <c r="AG46" s="74"/>
      <c r="AH46" s="74"/>
      <c r="AI46" s="70"/>
    </row>
    <row r="47" spans="1:35" ht="18" x14ac:dyDescent="0.25">
      <c r="A47" s="75">
        <v>10195430928</v>
      </c>
      <c r="B47" s="76"/>
      <c r="C47" s="150" t="str">
        <f>INDEX('Roll Up - SY25-26 Calculator'!$A$3:$Q$132,MATCH($A47,'Roll Up - SY25-26 Calculator'!$A$3:$A$132,0),MATCH(C$8,'Roll Up - SY25-26 Calculator'!$A$3:$Q$3,0))</f>
        <v>Whole Grain Breaded Pancake Flavored Chicken Sausage Bites, 0.58 oz.</v>
      </c>
      <c r="D47" s="76" t="str">
        <f>INDEX('Roll Up - SY25-26 Calculator'!$A$3:$Q$132,MATCH($A47,'Roll Up - SY25-26 Calculator'!$A$3:$A$132,0),MATCH(D$8,'Roll Up - SY25-26 Calculator'!$A$3:$Q$3,0))</f>
        <v>100103 D</v>
      </c>
      <c r="E47" s="76">
        <f>INDEX('Roll Up - SY25-26 Calculator'!$A$3:$Q$132,MATCH($A47,'Roll Up - SY25-26 Calculator'!$A$3:$A$132,0),MATCH(E$8,'Roll Up - SY25-26 Calculator'!$A$3:$Q$3,0))</f>
        <v>30</v>
      </c>
      <c r="F47" s="76">
        <f>INDEX('Roll Up - SY25-26 Calculator'!$A$3:$Q$132,MATCH($A47,'Roll Up - SY25-26 Calculator'!$A$3:$A$132,0),MATCH(F$8,'Roll Up - SY25-26 Calculator'!$A$3:$Q$3,0))</f>
        <v>165</v>
      </c>
      <c r="G47" s="76">
        <f>INDEX('Roll Up - SY25-26 Calculator'!$A$3:$Q$132,MATCH($A47,'Roll Up - SY25-26 Calculator'!$A$3:$A$132,0),MATCH(G$8,'Roll Up - SY25-26 Calculator'!$A$3:$Q$3,0))</f>
        <v>165</v>
      </c>
      <c r="H47" s="76">
        <f>INDEX('Roll Up - SY25-26 Calculator'!$A$3:$Q$132,MATCH($A47,'Roll Up - SY25-26 Calculator'!$A$3:$A$132,0),MATCH(H$8,'Roll Up - SY25-26 Calculator'!$A$3:$Q$3,0))</f>
        <v>2.9</v>
      </c>
      <c r="I47" s="76">
        <f>INDEX('Roll Up - SY25-26 Calculator'!$A$3:$Q$132,MATCH($A47,'Roll Up - SY25-26 Calculator'!$A$3:$A$132,0),MATCH(I$8,'Roll Up - SY25-26 Calculator'!$A$3:$Q$3,0))</f>
        <v>25</v>
      </c>
      <c r="J47" s="76" t="str">
        <f>INDEX('Roll Up - SY25-26 Calculator'!$A$3:$Q$132,MATCH($A47,'Roll Up - SY25-26 Calculator'!$A$3:$A$132,0),MATCH(J$8,'Roll Up - SY25-26 Calculator'!$A$3:$Q$3,0))</f>
        <v>5 pieces</v>
      </c>
      <c r="K47" s="76">
        <f>INDEX('Roll Up - SY25-26 Calculator'!$A$3:$Q$132,MATCH($A47,'Roll Up - SY25-26 Calculator'!$A$3:$A$132,0),MATCH(K$8,'Roll Up - SY25-26 Calculator'!$A$3:$Q$3,0))</f>
        <v>1</v>
      </c>
      <c r="L47" s="76">
        <f>INDEX('Roll Up - SY25-26 Calculator'!$A$3:$Q$132,MATCH($A47,'Roll Up - SY25-26 Calculator'!$A$3:$A$132,0),MATCH(L$8,'Roll Up - SY25-26 Calculator'!$A$3:$Q$3,0))</f>
        <v>1</v>
      </c>
      <c r="M47" s="76">
        <f>INDEX('Roll Up - SY25-26 Calculator'!$A$3:$Q$132,MATCH($A47,'Roll Up - SY25-26 Calculator'!$A$3:$A$132,0),MATCH(M$8,'Roll Up - SY25-26 Calculator'!$A$3:$Q$3,0))</f>
        <v>0</v>
      </c>
      <c r="N47" s="76">
        <f>INDEX('Roll Up - SY25-26 Calculator'!$A$3:$Q$132,MATCH($A47,'Roll Up - SY25-26 Calculator'!$A$3:$A$132,0),MATCH(N$8,'Roll Up - SY25-26 Calculator'!$A$3:$Q$3,0))</f>
        <v>22.95</v>
      </c>
      <c r="O47" s="78" t="str">
        <f t="shared" si="4"/>
        <v/>
      </c>
      <c r="P47" s="68"/>
      <c r="Q47" s="69"/>
      <c r="R47" s="70"/>
      <c r="S47" s="68"/>
      <c r="T47" s="79" t="str">
        <f t="shared" si="5"/>
        <v/>
      </c>
      <c r="U47" s="80" t="str">
        <f t="shared" si="6"/>
        <v/>
      </c>
      <c r="V47" s="193"/>
      <c r="W47" s="81" t="str">
        <f t="shared" si="0"/>
        <v/>
      </c>
      <c r="X47" s="82"/>
      <c r="Y47" s="82"/>
      <c r="Z47" s="82"/>
      <c r="AA47" s="82"/>
      <c r="AB47" s="82"/>
      <c r="AC47" s="82"/>
      <c r="AD47" s="82"/>
      <c r="AE47" s="82"/>
      <c r="AF47" s="82"/>
      <c r="AG47" s="82"/>
      <c r="AH47" s="82"/>
      <c r="AI47" s="83"/>
    </row>
    <row r="48" spans="1:35" ht="18" x14ac:dyDescent="0.25">
      <c r="A48" s="64">
        <v>10174430928</v>
      </c>
      <c r="B48" s="76"/>
      <c r="C48" s="66" t="str">
        <f>INDEX('Roll Up - SY25-26 Calculator'!$A$3:$Q$132,MATCH($A48,'Roll Up - SY25-26 Calculator'!$A$3:$A$132,0),MATCH(C$8,'Roll Up - SY25-26 Calculator'!$A$3:$Q$3,0))</f>
        <v>Chicken Sausage Patties, 1.43 oz.</v>
      </c>
      <c r="D48" s="65" t="str">
        <f>INDEX('Roll Up - SY25-26 Calculator'!$A$3:$Q$132,MATCH($A48,'Roll Up - SY25-26 Calculator'!$A$3:$A$132,0),MATCH(D$8,'Roll Up - SY25-26 Calculator'!$A$3:$Q$3,0))</f>
        <v>100103 D</v>
      </c>
      <c r="E48" s="65">
        <f>INDEX('Roll Up - SY25-26 Calculator'!$A$3:$Q$132,MATCH($A48,'Roll Up - SY25-26 Calculator'!$A$3:$A$132,0),MATCH(E$8,'Roll Up - SY25-26 Calculator'!$A$3:$Q$3,0))</f>
        <v>30.07</v>
      </c>
      <c r="F48" s="65">
        <f>INDEX('Roll Up - SY25-26 Calculator'!$A$3:$Q$132,MATCH($A48,'Roll Up - SY25-26 Calculator'!$A$3:$A$132,0),MATCH(F$8,'Roll Up - SY25-26 Calculator'!$A$3:$Q$3,0))</f>
        <v>336</v>
      </c>
      <c r="G48" s="65">
        <f>INDEX('Roll Up - SY25-26 Calculator'!$A$3:$Q$132,MATCH($A48,'Roll Up - SY25-26 Calculator'!$A$3:$A$132,0),MATCH(G$8,'Roll Up - SY25-26 Calculator'!$A$3:$Q$3,0))</f>
        <v>336</v>
      </c>
      <c r="H48" s="65">
        <f>INDEX('Roll Up - SY25-26 Calculator'!$A$3:$Q$132,MATCH($A48,'Roll Up - SY25-26 Calculator'!$A$3:$A$132,0),MATCH(H$8,'Roll Up - SY25-26 Calculator'!$A$3:$Q$3,0))</f>
        <v>1.43</v>
      </c>
      <c r="I48" s="65">
        <f>INDEX('Roll Up - SY25-26 Calculator'!$A$3:$Q$132,MATCH($A48,'Roll Up - SY25-26 Calculator'!$A$3:$A$132,0),MATCH(I$8,'Roll Up - SY25-26 Calculator'!$A$3:$Q$3,0))</f>
        <v>25</v>
      </c>
      <c r="J48" s="65" t="str">
        <f>INDEX('Roll Up - SY25-26 Calculator'!$A$3:$Q$132,MATCH($A48,'Roll Up - SY25-26 Calculator'!$A$3:$A$132,0),MATCH(J$8,'Roll Up - SY25-26 Calculator'!$A$3:$Q$3,0))</f>
        <v>1 piece</v>
      </c>
      <c r="K48" s="65">
        <f>INDEX('Roll Up - SY25-26 Calculator'!$A$3:$Q$132,MATCH($A48,'Roll Up - SY25-26 Calculator'!$A$3:$A$132,0),MATCH(K$8,'Roll Up - SY25-26 Calculator'!$A$3:$Q$3,0))</f>
        <v>1</v>
      </c>
      <c r="L48" s="65" t="str">
        <f>INDEX('Roll Up - SY25-26 Calculator'!$A$3:$Q$132,MATCH($A48,'Roll Up - SY25-26 Calculator'!$A$3:$A$132,0),MATCH(L$8,'Roll Up - SY25-26 Calculator'!$A$3:$Q$3,0))</f>
        <v>-</v>
      </c>
      <c r="M48" s="65">
        <f>INDEX('Roll Up - SY25-26 Calculator'!$A$3:$Q$132,MATCH($A48,'Roll Up - SY25-26 Calculator'!$A$3:$A$132,0),MATCH(M$8,'Roll Up - SY25-26 Calculator'!$A$3:$Q$3,0))</f>
        <v>0</v>
      </c>
      <c r="N48" s="65">
        <f>INDEX('Roll Up - SY25-26 Calculator'!$A$3:$Q$132,MATCH($A48,'Roll Up - SY25-26 Calculator'!$A$3:$A$132,0),MATCH(N$8,'Roll Up - SY25-26 Calculator'!$A$3:$Q$3,0))</f>
        <v>44.75</v>
      </c>
      <c r="O48" s="67" t="str">
        <f t="shared" ref="O48:O50" si="7">IF(IF(P48&gt;0,P48*G48,Q48*R48)=0,"",IF(P48&gt;0,P48*G48,Q48*R48))</f>
        <v/>
      </c>
      <c r="P48" s="68"/>
      <c r="Q48" s="69"/>
      <c r="R48" s="70"/>
      <c r="S48" s="68"/>
      <c r="T48" s="71" t="str">
        <f t="shared" ref="T48:T50" si="8">IFERROR(ROUNDUP(O48/G48,0)*M48,"")</f>
        <v/>
      </c>
      <c r="U48" s="72" t="str">
        <f t="shared" ref="U48:U50" si="9">IFERROR(ROUNDUP(O48/G48,0)*N48,"")</f>
        <v/>
      </c>
      <c r="V48" s="193"/>
      <c r="W48" s="73" t="str">
        <f t="shared" ref="W48:W50" si="10">IF(IFERROR(ROUNDUP(O48/G48,0)-SUM(X48:AI48),SUM(X48:AI48)*-1)=0,"",(IFERROR(ROUNDUP(O48/G48,0)-SUM(X48:AI48),SUM(X48:AI48)*-1)))</f>
        <v/>
      </c>
      <c r="X48" s="74"/>
      <c r="Y48" s="74"/>
      <c r="Z48" s="74"/>
      <c r="AA48" s="74"/>
      <c r="AB48" s="74"/>
      <c r="AC48" s="74"/>
      <c r="AD48" s="74"/>
      <c r="AE48" s="74"/>
      <c r="AF48" s="74"/>
      <c r="AG48" s="74"/>
      <c r="AH48" s="74"/>
      <c r="AI48" s="70"/>
    </row>
    <row r="49" spans="1:35" ht="18" x14ac:dyDescent="0.25">
      <c r="A49" s="75">
        <v>10363650928</v>
      </c>
      <c r="B49" s="76"/>
      <c r="C49" s="150" t="str">
        <f>INDEX('Roll Up - SY25-26 Calculator'!$A$3:$Q$132,MATCH($A49,'Roll Up - SY25-26 Calculator'!$A$3:$A$132,0),MATCH(C$8,'Roll Up - SY25-26 Calculator'!$A$3:$Q$3,0))</f>
        <v>Chicken Corn Dogs, 4.0 oz.</v>
      </c>
      <c r="D49" s="76" t="str">
        <f>INDEX('Roll Up - SY25-26 Calculator'!$A$3:$Q$132,MATCH($A49,'Roll Up - SY25-26 Calculator'!$A$3:$A$132,0),MATCH(D$8,'Roll Up - SY25-26 Calculator'!$A$3:$Q$3,0))</f>
        <v>100103 D</v>
      </c>
      <c r="E49" s="76">
        <f>INDEX('Roll Up - SY25-26 Calculator'!$A$3:$Q$132,MATCH($A49,'Roll Up - SY25-26 Calculator'!$A$3:$A$132,0),MATCH(E$8,'Roll Up - SY25-26 Calculator'!$A$3:$Q$3,0))</f>
        <v>12</v>
      </c>
      <c r="F49" s="76">
        <f>INDEX('Roll Up - SY25-26 Calculator'!$A$3:$Q$132,MATCH($A49,'Roll Up - SY25-26 Calculator'!$A$3:$A$132,0),MATCH(F$8,'Roll Up - SY25-26 Calculator'!$A$3:$Q$3,0))</f>
        <v>48</v>
      </c>
      <c r="G49" s="76">
        <f>INDEX('Roll Up - SY25-26 Calculator'!$A$3:$Q$132,MATCH($A49,'Roll Up - SY25-26 Calculator'!$A$3:$A$132,0),MATCH(G$8,'Roll Up - SY25-26 Calculator'!$A$3:$Q$3,0))</f>
        <v>48</v>
      </c>
      <c r="H49" s="76">
        <f>INDEX('Roll Up - SY25-26 Calculator'!$A$3:$Q$132,MATCH($A49,'Roll Up - SY25-26 Calculator'!$A$3:$A$132,0),MATCH(H$8,'Roll Up - SY25-26 Calculator'!$A$3:$Q$3,0))</f>
        <v>4</v>
      </c>
      <c r="I49" s="76">
        <f>INDEX('Roll Up - SY25-26 Calculator'!$A$3:$Q$132,MATCH($A49,'Roll Up - SY25-26 Calculator'!$A$3:$A$132,0),MATCH(I$8,'Roll Up - SY25-26 Calculator'!$A$3:$Q$3,0))</f>
        <v>0</v>
      </c>
      <c r="J49" s="76" t="str">
        <f>INDEX('Roll Up - SY25-26 Calculator'!$A$3:$Q$132,MATCH($A49,'Roll Up - SY25-26 Calculator'!$A$3:$A$132,0),MATCH(J$8,'Roll Up - SY25-26 Calculator'!$A$3:$Q$3,0))</f>
        <v>1 Corn Dog</v>
      </c>
      <c r="K49" s="76">
        <f>INDEX('Roll Up - SY25-26 Calculator'!$A$3:$Q$132,MATCH($A49,'Roll Up - SY25-26 Calculator'!$A$3:$A$132,0),MATCH(K$8,'Roll Up - SY25-26 Calculator'!$A$3:$Q$3,0))</f>
        <v>2</v>
      </c>
      <c r="L49" s="76">
        <f>INDEX('Roll Up - SY25-26 Calculator'!$A$3:$Q$132,MATCH($A49,'Roll Up - SY25-26 Calculator'!$A$3:$A$132,0),MATCH(L$8,'Roll Up - SY25-26 Calculator'!$A$3:$Q$3,0))</f>
        <v>2</v>
      </c>
      <c r="M49" s="76">
        <f>INDEX('Roll Up - SY25-26 Calculator'!$A$3:$Q$132,MATCH($A49,'Roll Up - SY25-26 Calculator'!$A$3:$A$132,0),MATCH(M$8,'Roll Up - SY25-26 Calculator'!$A$3:$Q$3,0))</f>
        <v>0</v>
      </c>
      <c r="N49" s="76">
        <f>INDEX('Roll Up - SY25-26 Calculator'!$A$3:$Q$132,MATCH($A49,'Roll Up - SY25-26 Calculator'!$A$3:$A$132,0),MATCH(N$8,'Roll Up - SY25-26 Calculator'!$A$3:$Q$3,0))</f>
        <v>7.01</v>
      </c>
      <c r="O49" s="78" t="str">
        <f t="shared" si="7"/>
        <v/>
      </c>
      <c r="P49" s="68"/>
      <c r="Q49" s="69"/>
      <c r="R49" s="70"/>
      <c r="S49" s="68"/>
      <c r="T49" s="79" t="str">
        <f t="shared" si="8"/>
        <v/>
      </c>
      <c r="U49" s="80" t="str">
        <f t="shared" si="9"/>
        <v/>
      </c>
      <c r="V49" s="193"/>
      <c r="W49" s="81" t="str">
        <f t="shared" si="10"/>
        <v/>
      </c>
      <c r="X49" s="82"/>
      <c r="Y49" s="82"/>
      <c r="Z49" s="82"/>
      <c r="AA49" s="82"/>
      <c r="AB49" s="82"/>
      <c r="AC49" s="82"/>
      <c r="AD49" s="82"/>
      <c r="AE49" s="82"/>
      <c r="AF49" s="82"/>
      <c r="AG49" s="82"/>
      <c r="AH49" s="82"/>
      <c r="AI49" s="83"/>
    </row>
    <row r="50" spans="1:35" ht="18.75" thickBot="1" x14ac:dyDescent="0.3">
      <c r="A50" s="64">
        <v>10342600928</v>
      </c>
      <c r="B50" s="76"/>
      <c r="C50" s="66" t="str">
        <f>INDEX('Roll Up - SY25-26 Calculator'!$A$3:$Q$132,MATCH($A50,'Roll Up - SY25-26 Calculator'!$A$3:$A$132,0),MATCH(C$8,'Roll Up - SY25-26 Calculator'!$A$3:$Q$3,0))</f>
        <v>IW Chicken Ham and Cheese Sandwich, 5.22 oz.</v>
      </c>
      <c r="D50" s="65" t="str">
        <f>INDEX('Roll Up - SY25-26 Calculator'!$A$3:$Q$132,MATCH($A50,'Roll Up - SY25-26 Calculator'!$A$3:$A$132,0),MATCH(D$8,'Roll Up - SY25-26 Calculator'!$A$3:$Q$3,0))</f>
        <v>100103 D</v>
      </c>
      <c r="E50" s="65">
        <f>INDEX('Roll Up - SY25-26 Calculator'!$A$3:$Q$132,MATCH($A50,'Roll Up - SY25-26 Calculator'!$A$3:$A$132,0),MATCH(E$8,'Roll Up - SY25-26 Calculator'!$A$3:$Q$3,0))</f>
        <v>14.68</v>
      </c>
      <c r="F50" s="65">
        <f>INDEX('Roll Up - SY25-26 Calculator'!$A$3:$Q$132,MATCH($A50,'Roll Up - SY25-26 Calculator'!$A$3:$A$132,0),MATCH(F$8,'Roll Up - SY25-26 Calculator'!$A$3:$Q$3,0))</f>
        <v>45</v>
      </c>
      <c r="G50" s="65">
        <f>INDEX('Roll Up - SY25-26 Calculator'!$A$3:$Q$132,MATCH($A50,'Roll Up - SY25-26 Calculator'!$A$3:$A$132,0),MATCH(G$8,'Roll Up - SY25-26 Calculator'!$A$3:$Q$3,0))</f>
        <v>45</v>
      </c>
      <c r="H50" s="65">
        <f>INDEX('Roll Up - SY25-26 Calculator'!$A$3:$Q$132,MATCH($A50,'Roll Up - SY25-26 Calculator'!$A$3:$A$132,0),MATCH(H$8,'Roll Up - SY25-26 Calculator'!$A$3:$Q$3,0))</f>
        <v>5.22</v>
      </c>
      <c r="I50" s="65">
        <f>INDEX('Roll Up - SY25-26 Calculator'!$A$3:$Q$132,MATCH($A50,'Roll Up - SY25-26 Calculator'!$A$3:$A$132,0),MATCH(I$8,'Roll Up - SY25-26 Calculator'!$A$3:$Q$3,0))</f>
        <v>40</v>
      </c>
      <c r="J50" s="65" t="str">
        <f>INDEX('Roll Up - SY25-26 Calculator'!$A$3:$Q$132,MATCH($A50,'Roll Up - SY25-26 Calculator'!$A$3:$A$132,0),MATCH(J$8,'Roll Up - SY25-26 Calculator'!$A$3:$Q$3,0))</f>
        <v>1 sandwich</v>
      </c>
      <c r="K50" s="65">
        <f>INDEX('Roll Up - SY25-26 Calculator'!$A$3:$Q$132,MATCH($A50,'Roll Up - SY25-26 Calculator'!$A$3:$A$132,0),MATCH(K$8,'Roll Up - SY25-26 Calculator'!$A$3:$Q$3,0))</f>
        <v>2</v>
      </c>
      <c r="L50" s="65">
        <f>INDEX('Roll Up - SY25-26 Calculator'!$A$3:$Q$132,MATCH($A50,'Roll Up - SY25-26 Calculator'!$A$3:$A$132,0),MATCH(L$8,'Roll Up - SY25-26 Calculator'!$A$3:$Q$3,0))</f>
        <v>2</v>
      </c>
      <c r="M50" s="65">
        <f>INDEX('Roll Up - SY25-26 Calculator'!$A$3:$Q$132,MATCH($A50,'Roll Up - SY25-26 Calculator'!$A$3:$A$132,0),MATCH(M$8,'Roll Up - SY25-26 Calculator'!$A$3:$Q$3,0))</f>
        <v>0</v>
      </c>
      <c r="N50" s="65">
        <f>INDEX('Roll Up - SY25-26 Calculator'!$A$3:$Q$132,MATCH($A50,'Roll Up - SY25-26 Calculator'!$A$3:$A$132,0),MATCH(N$8,'Roll Up - SY25-26 Calculator'!$A$3:$Q$3,0))</f>
        <v>8.11</v>
      </c>
      <c r="O50" s="67" t="str">
        <f t="shared" si="7"/>
        <v/>
      </c>
      <c r="P50" s="68"/>
      <c r="Q50" s="69"/>
      <c r="R50" s="70"/>
      <c r="S50" s="68"/>
      <c r="T50" s="71" t="str">
        <f t="shared" si="8"/>
        <v/>
      </c>
      <c r="U50" s="72" t="str">
        <f t="shared" si="9"/>
        <v/>
      </c>
      <c r="V50" s="193"/>
      <c r="W50" s="73" t="str">
        <f t="shared" si="10"/>
        <v/>
      </c>
      <c r="X50" s="74"/>
      <c r="Y50" s="74"/>
      <c r="Z50" s="74"/>
      <c r="AA50" s="74"/>
      <c r="AB50" s="74"/>
      <c r="AC50" s="74"/>
      <c r="AD50" s="74"/>
      <c r="AE50" s="74"/>
      <c r="AF50" s="74"/>
      <c r="AG50" s="74"/>
      <c r="AH50" s="74"/>
      <c r="AI50" s="70"/>
    </row>
    <row r="51" spans="1:35" ht="19.5" thickBot="1" x14ac:dyDescent="0.3">
      <c r="A51" s="51"/>
      <c r="B51" s="52"/>
      <c r="C51" s="53" t="s">
        <v>65</v>
      </c>
      <c r="D51" s="54"/>
      <c r="E51" s="52"/>
      <c r="F51" s="52"/>
      <c r="G51" s="52"/>
      <c r="H51" s="55"/>
      <c r="I51" s="55"/>
      <c r="J51" s="52"/>
      <c r="K51" s="55"/>
      <c r="L51" s="55"/>
      <c r="M51" s="52"/>
      <c r="N51" s="56"/>
      <c r="O51" s="84"/>
      <c r="P51" s="84"/>
      <c r="Q51" s="85"/>
      <c r="R51" s="86"/>
      <c r="S51" s="84"/>
      <c r="T51" s="58"/>
      <c r="U51" s="59"/>
      <c r="V51" s="193"/>
      <c r="W51" s="61"/>
      <c r="X51" s="62"/>
      <c r="Y51" s="62"/>
      <c r="Z51" s="62"/>
      <c r="AA51" s="62"/>
      <c r="AB51" s="62"/>
      <c r="AC51" s="62"/>
      <c r="AD51" s="62"/>
      <c r="AE51" s="62"/>
      <c r="AF51" s="62"/>
      <c r="AG51" s="62"/>
      <c r="AH51" s="62"/>
      <c r="AI51" s="63"/>
    </row>
    <row r="52" spans="1:35" ht="18" x14ac:dyDescent="0.25">
      <c r="A52" s="75">
        <v>10021540928</v>
      </c>
      <c r="B52" s="76"/>
      <c r="C52" s="150" t="str">
        <f>INDEX('Roll Up - SY25-26 Calculator'!$A$3:$Q$132,MATCH($A52,'Roll Up - SY25-26 Calculator'!$A$3:$A$132,0),MATCH(C$8,'Roll Up - SY25-26 Calculator'!$A$3:$Q$3,0))</f>
        <v>Whole Grain Breaded Chicken Patties, 3.29 oz.</v>
      </c>
      <c r="D52" s="76" t="str">
        <f>INDEX('Roll Up - SY25-26 Calculator'!$A$3:$Q$132,MATCH($A52,'Roll Up - SY25-26 Calculator'!$A$3:$A$132,0),MATCH(D$8,'Roll Up - SY25-26 Calculator'!$A$3:$Q$3,0))</f>
        <v>100103 W/D</v>
      </c>
      <c r="E52" s="76">
        <f>INDEX('Roll Up - SY25-26 Calculator'!$A$3:$Q$132,MATCH($A52,'Roll Up - SY25-26 Calculator'!$A$3:$A$132,0),MATCH(E$8,'Roll Up - SY25-26 Calculator'!$A$3:$Q$3,0))</f>
        <v>30.8</v>
      </c>
      <c r="F52" s="76">
        <f>INDEX('Roll Up - SY25-26 Calculator'!$A$3:$Q$132,MATCH($A52,'Roll Up - SY25-26 Calculator'!$A$3:$A$132,0),MATCH(F$8,'Roll Up - SY25-26 Calculator'!$A$3:$Q$3,0))</f>
        <v>150</v>
      </c>
      <c r="G52" s="76">
        <f>INDEX('Roll Up - SY25-26 Calculator'!$A$3:$Q$132,MATCH($A52,'Roll Up - SY25-26 Calculator'!$A$3:$A$132,0),MATCH(G$8,'Roll Up - SY25-26 Calculator'!$A$3:$Q$3,0))</f>
        <v>150</v>
      </c>
      <c r="H52" s="76">
        <f>INDEX('Roll Up - SY25-26 Calculator'!$A$3:$Q$132,MATCH($A52,'Roll Up - SY25-26 Calculator'!$A$3:$A$132,0),MATCH(H$8,'Roll Up - SY25-26 Calculator'!$A$3:$Q$3,0))</f>
        <v>3.29</v>
      </c>
      <c r="I52" s="76">
        <f>INDEX('Roll Up - SY25-26 Calculator'!$A$3:$Q$132,MATCH($A52,'Roll Up - SY25-26 Calculator'!$A$3:$A$132,0),MATCH(I$8,'Roll Up - SY25-26 Calculator'!$A$3:$Q$3,0))</f>
        <v>0</v>
      </c>
      <c r="J52" s="76" t="str">
        <f>INDEX('Roll Up - SY25-26 Calculator'!$A$3:$Q$132,MATCH($A52,'Roll Up - SY25-26 Calculator'!$A$3:$A$132,0),MATCH(J$8,'Roll Up - SY25-26 Calculator'!$A$3:$Q$3,0))</f>
        <v>1 piece</v>
      </c>
      <c r="K52" s="76">
        <f>INDEX('Roll Up - SY25-26 Calculator'!$A$3:$Q$132,MATCH($A52,'Roll Up - SY25-26 Calculator'!$A$3:$A$132,0),MATCH(K$8,'Roll Up - SY25-26 Calculator'!$A$3:$Q$3,0))</f>
        <v>2</v>
      </c>
      <c r="L52" s="76">
        <f>INDEX('Roll Up - SY25-26 Calculator'!$A$3:$Q$132,MATCH($A52,'Roll Up - SY25-26 Calculator'!$A$3:$A$132,0),MATCH(L$8,'Roll Up - SY25-26 Calculator'!$A$3:$Q$3,0))</f>
        <v>1</v>
      </c>
      <c r="M52" s="76">
        <f>INDEX('Roll Up - SY25-26 Calculator'!$A$3:$Q$132,MATCH($A52,'Roll Up - SY25-26 Calculator'!$A$3:$A$132,0),MATCH(M$8,'Roll Up - SY25-26 Calculator'!$A$3:$Q$3,0))</f>
        <v>7.62</v>
      </c>
      <c r="N52" s="76">
        <f>INDEX('Roll Up - SY25-26 Calculator'!$A$3:$Q$132,MATCH($A52,'Roll Up - SY25-26 Calculator'!$A$3:$A$132,0),MATCH(N$8,'Roll Up - SY25-26 Calculator'!$A$3:$Q$3,0))</f>
        <v>7.03</v>
      </c>
      <c r="O52" s="78" t="str">
        <f t="shared" ref="O52:O53" si="11">IF(IF(P52&gt;0,P52*G52,Q52*R52)=0,"",IF(P52&gt;0,P52*G52,Q52*R52))</f>
        <v/>
      </c>
      <c r="P52" s="68"/>
      <c r="Q52" s="69"/>
      <c r="R52" s="70"/>
      <c r="S52" s="68"/>
      <c r="T52" s="79" t="str">
        <f t="shared" ref="T52:T53" si="12">IFERROR(ROUNDUP(O52/G52,0)*M52,"")</f>
        <v/>
      </c>
      <c r="U52" s="80" t="str">
        <f t="shared" ref="U52:U53" si="13">IFERROR(ROUNDUP(O52/G52,0)*N52,"")</f>
        <v/>
      </c>
      <c r="V52" s="193"/>
      <c r="W52" s="81" t="str">
        <f t="shared" ref="W52:W53" si="14">IF(IFERROR(ROUNDUP(O52/G52,0)-SUM(X52:AI52),SUM(X52:AI52)*-1)=0,"",(IFERROR(ROUNDUP(O52/G52,0)-SUM(X52:AI52),SUM(X52:AI52)*-1)))</f>
        <v/>
      </c>
      <c r="X52" s="82"/>
      <c r="Y52" s="82"/>
      <c r="Z52" s="82"/>
      <c r="AA52" s="82"/>
      <c r="AB52" s="82"/>
      <c r="AC52" s="82"/>
      <c r="AD52" s="82"/>
      <c r="AE52" s="82"/>
      <c r="AF52" s="82"/>
      <c r="AG52" s="82"/>
      <c r="AH52" s="82"/>
      <c r="AI52" s="83"/>
    </row>
    <row r="53" spans="1:35" ht="18" x14ac:dyDescent="0.25">
      <c r="A53" s="64">
        <v>10037310928</v>
      </c>
      <c r="B53" s="76"/>
      <c r="C53" s="66" t="str">
        <f>INDEX('Roll Up - SY25-26 Calculator'!$A$3:$Q$132,MATCH($A53,'Roll Up - SY25-26 Calculator'!$A$3:$A$132,0),MATCH(C$8,'Roll Up - SY25-26 Calculator'!$A$3:$Q$3,0))</f>
        <v>Whole Grain Breaded Chicken Patties, 4 oz.</v>
      </c>
      <c r="D53" s="65" t="str">
        <f>INDEX('Roll Up - SY25-26 Calculator'!$A$3:$Q$132,MATCH($A53,'Roll Up - SY25-26 Calculator'!$A$3:$A$132,0),MATCH(D$8,'Roll Up - SY25-26 Calculator'!$A$3:$Q$3,0))</f>
        <v>100103 W/D</v>
      </c>
      <c r="E53" s="65">
        <f>INDEX('Roll Up - SY25-26 Calculator'!$A$3:$Q$132,MATCH($A53,'Roll Up - SY25-26 Calculator'!$A$3:$A$132,0),MATCH(E$8,'Roll Up - SY25-26 Calculator'!$A$3:$Q$3,0))</f>
        <v>26.25</v>
      </c>
      <c r="F53" s="65">
        <f>INDEX('Roll Up - SY25-26 Calculator'!$A$3:$Q$132,MATCH($A53,'Roll Up - SY25-26 Calculator'!$A$3:$A$132,0),MATCH(F$8,'Roll Up - SY25-26 Calculator'!$A$3:$Q$3,0))</f>
        <v>103</v>
      </c>
      <c r="G53" s="65">
        <f>INDEX('Roll Up - SY25-26 Calculator'!$A$3:$Q$132,MATCH($A53,'Roll Up - SY25-26 Calculator'!$A$3:$A$132,0),MATCH(G$8,'Roll Up - SY25-26 Calculator'!$A$3:$Q$3,0))</f>
        <v>103</v>
      </c>
      <c r="H53" s="65">
        <f>INDEX('Roll Up - SY25-26 Calculator'!$A$3:$Q$132,MATCH($A53,'Roll Up - SY25-26 Calculator'!$A$3:$A$132,0),MATCH(H$8,'Roll Up - SY25-26 Calculator'!$A$3:$Q$3,0))</f>
        <v>4.07</v>
      </c>
      <c r="I53" s="65">
        <f>INDEX('Roll Up - SY25-26 Calculator'!$A$3:$Q$132,MATCH($A53,'Roll Up - SY25-26 Calculator'!$A$3:$A$132,0),MATCH(I$8,'Roll Up - SY25-26 Calculator'!$A$3:$Q$3,0))</f>
        <v>0</v>
      </c>
      <c r="J53" s="65" t="str">
        <f>INDEX('Roll Up - SY25-26 Calculator'!$A$3:$Q$132,MATCH($A53,'Roll Up - SY25-26 Calculator'!$A$3:$A$132,0),MATCH(J$8,'Roll Up - SY25-26 Calculator'!$A$3:$Q$3,0))</f>
        <v>1 piece</v>
      </c>
      <c r="K53" s="65">
        <f>INDEX('Roll Up - SY25-26 Calculator'!$A$3:$Q$132,MATCH($A53,'Roll Up - SY25-26 Calculator'!$A$3:$A$132,0),MATCH(K$8,'Roll Up - SY25-26 Calculator'!$A$3:$Q$3,0))</f>
        <v>2</v>
      </c>
      <c r="L53" s="65">
        <f>INDEX('Roll Up - SY25-26 Calculator'!$A$3:$Q$132,MATCH($A53,'Roll Up - SY25-26 Calculator'!$A$3:$A$132,0),MATCH(L$8,'Roll Up - SY25-26 Calculator'!$A$3:$Q$3,0))</f>
        <v>1</v>
      </c>
      <c r="M53" s="65">
        <f>INDEX('Roll Up - SY25-26 Calculator'!$A$3:$Q$132,MATCH($A53,'Roll Up - SY25-26 Calculator'!$A$3:$A$132,0),MATCH(M$8,'Roll Up - SY25-26 Calculator'!$A$3:$Q$3,0))</f>
        <v>15.52</v>
      </c>
      <c r="N53" s="65">
        <f>INDEX('Roll Up - SY25-26 Calculator'!$A$3:$Q$132,MATCH($A53,'Roll Up - SY25-26 Calculator'!$A$3:$A$132,0),MATCH(N$8,'Roll Up - SY25-26 Calculator'!$A$3:$Q$3,0))</f>
        <v>12.69</v>
      </c>
      <c r="O53" s="67" t="str">
        <f t="shared" si="11"/>
        <v/>
      </c>
      <c r="P53" s="68"/>
      <c r="Q53" s="69"/>
      <c r="R53" s="70"/>
      <c r="S53" s="68"/>
      <c r="T53" s="71" t="str">
        <f t="shared" si="12"/>
        <v/>
      </c>
      <c r="U53" s="72" t="str">
        <f t="shared" si="13"/>
        <v/>
      </c>
      <c r="V53" s="193"/>
      <c r="W53" s="73" t="str">
        <f t="shared" si="14"/>
        <v/>
      </c>
      <c r="X53" s="74"/>
      <c r="Y53" s="74"/>
      <c r="Z53" s="74"/>
      <c r="AA53" s="74"/>
      <c r="AB53" s="74"/>
      <c r="AC53" s="74"/>
      <c r="AD53" s="74"/>
      <c r="AE53" s="74"/>
      <c r="AF53" s="74"/>
      <c r="AG53" s="74"/>
      <c r="AH53" s="74"/>
      <c r="AI53" s="70"/>
    </row>
    <row r="54" spans="1:35" ht="18" x14ac:dyDescent="0.25">
      <c r="A54" s="75">
        <v>10038570928</v>
      </c>
      <c r="B54" s="76"/>
      <c r="C54" s="150" t="str">
        <f>INDEX('Roll Up - SY25-26 Calculator'!$A$3:$Q$132,MATCH($A54,'Roll Up - SY25-26 Calculator'!$A$3:$A$132,0),MATCH(C$8,'Roll Up - SY25-26 Calculator'!$A$3:$Q$3,0))</f>
        <v>Krisp N Krunchy™ Whole Grain Breaded Chicken Patties Fritter, 3.53 oz.</v>
      </c>
      <c r="D54" s="76" t="str">
        <f>INDEX('Roll Up - SY25-26 Calculator'!$A$3:$Q$132,MATCH($A54,'Roll Up - SY25-26 Calculator'!$A$3:$A$132,0),MATCH(D$8,'Roll Up - SY25-26 Calculator'!$A$3:$Q$3,0))</f>
        <v>100103 W/D</v>
      </c>
      <c r="E54" s="76">
        <f>INDEX('Roll Up - SY25-26 Calculator'!$A$3:$Q$132,MATCH($A54,'Roll Up - SY25-26 Calculator'!$A$3:$A$132,0),MATCH(E$8,'Roll Up - SY25-26 Calculator'!$A$3:$Q$3,0))</f>
        <v>31.05</v>
      </c>
      <c r="F54" s="76">
        <f>INDEX('Roll Up - SY25-26 Calculator'!$A$3:$Q$132,MATCH($A54,'Roll Up - SY25-26 Calculator'!$A$3:$A$132,0),MATCH(F$8,'Roll Up - SY25-26 Calculator'!$A$3:$Q$3,0))</f>
        <v>140</v>
      </c>
      <c r="G54" s="76">
        <f>INDEX('Roll Up - SY25-26 Calculator'!$A$3:$Q$132,MATCH($A54,'Roll Up - SY25-26 Calculator'!$A$3:$A$132,0),MATCH(G$8,'Roll Up - SY25-26 Calculator'!$A$3:$Q$3,0))</f>
        <v>140</v>
      </c>
      <c r="H54" s="76">
        <f>INDEX('Roll Up - SY25-26 Calculator'!$A$3:$Q$132,MATCH($A54,'Roll Up - SY25-26 Calculator'!$A$3:$A$132,0),MATCH(H$8,'Roll Up - SY25-26 Calculator'!$A$3:$Q$3,0))</f>
        <v>3.53</v>
      </c>
      <c r="I54" s="76">
        <f>INDEX('Roll Up - SY25-26 Calculator'!$A$3:$Q$132,MATCH($A54,'Roll Up - SY25-26 Calculator'!$A$3:$A$132,0),MATCH(I$8,'Roll Up - SY25-26 Calculator'!$A$3:$Q$3,0))</f>
        <v>0</v>
      </c>
      <c r="J54" s="76" t="str">
        <f>INDEX('Roll Up - SY25-26 Calculator'!$A$3:$Q$132,MATCH($A54,'Roll Up - SY25-26 Calculator'!$A$3:$A$132,0),MATCH(J$8,'Roll Up - SY25-26 Calculator'!$A$3:$Q$3,0))</f>
        <v>1 piece</v>
      </c>
      <c r="K54" s="76">
        <f>INDEX('Roll Up - SY25-26 Calculator'!$A$3:$Q$132,MATCH($A54,'Roll Up - SY25-26 Calculator'!$A$3:$A$132,0),MATCH(K$8,'Roll Up - SY25-26 Calculator'!$A$3:$Q$3,0))</f>
        <v>2</v>
      </c>
      <c r="L54" s="76">
        <f>INDEX('Roll Up - SY25-26 Calculator'!$A$3:$Q$132,MATCH($A54,'Roll Up - SY25-26 Calculator'!$A$3:$A$132,0),MATCH(L$8,'Roll Up - SY25-26 Calculator'!$A$3:$Q$3,0))</f>
        <v>1</v>
      </c>
      <c r="M54" s="76">
        <f>INDEX('Roll Up - SY25-26 Calculator'!$A$3:$Q$132,MATCH($A54,'Roll Up - SY25-26 Calculator'!$A$3:$A$132,0),MATCH(M$8,'Roll Up - SY25-26 Calculator'!$A$3:$Q$3,0))</f>
        <v>10.55</v>
      </c>
      <c r="N54" s="76">
        <f>INDEX('Roll Up - SY25-26 Calculator'!$A$3:$Q$132,MATCH($A54,'Roll Up - SY25-26 Calculator'!$A$3:$A$132,0),MATCH(N$8,'Roll Up - SY25-26 Calculator'!$A$3:$Q$3,0))</f>
        <v>8.64</v>
      </c>
      <c r="O54" s="78" t="str">
        <f t="shared" ref="O54:O77" si="15">IF(IF(P54&gt;0,P54*G54,Q54*R54)=0,"",IF(P54&gt;0,P54*G54,Q54*R54))</f>
        <v/>
      </c>
      <c r="P54" s="68"/>
      <c r="Q54" s="69"/>
      <c r="R54" s="70"/>
      <c r="S54" s="68"/>
      <c r="T54" s="79" t="str">
        <f t="shared" ref="T54:T77" si="16">IFERROR(ROUNDUP(O54/G54,0)*M54,"")</f>
        <v/>
      </c>
      <c r="U54" s="80" t="str">
        <f t="shared" ref="U54:U77" si="17">IFERROR(ROUNDUP(O54/G54,0)*N54,"")</f>
        <v/>
      </c>
      <c r="V54" s="193"/>
      <c r="W54" s="81" t="str">
        <f t="shared" ref="W54:W77" si="18">IF(IFERROR(ROUNDUP(O54/G54,0)-SUM(X54:AI54),SUM(X54:AI54)*-1)=0,"",(IFERROR(ROUNDUP(O54/G54,0)-SUM(X54:AI54),SUM(X54:AI54)*-1)))</f>
        <v/>
      </c>
      <c r="X54" s="82"/>
      <c r="Y54" s="82"/>
      <c r="Z54" s="82"/>
      <c r="AA54" s="82"/>
      <c r="AB54" s="82"/>
      <c r="AC54" s="82"/>
      <c r="AD54" s="82"/>
      <c r="AE54" s="82"/>
      <c r="AF54" s="82"/>
      <c r="AG54" s="82"/>
      <c r="AH54" s="82"/>
      <c r="AI54" s="83"/>
    </row>
    <row r="55" spans="1:35" ht="18" x14ac:dyDescent="0.25">
      <c r="A55" s="64">
        <v>10055670928</v>
      </c>
      <c r="B55" s="76"/>
      <c r="C55" s="66" t="str">
        <f>INDEX('Roll Up - SY25-26 Calculator'!$A$3:$Q$132,MATCH($A55,'Roll Up - SY25-26 Calculator'!$A$3:$A$132,0),MATCH(C$8,'Roll Up - SY25-26 Calculator'!$A$3:$Q$3,0))</f>
        <v>Whole Grain Breaded Hot 'N Spicy Chicken Patties, 3.26 oz.</v>
      </c>
      <c r="D55" s="65" t="str">
        <f>INDEX('Roll Up - SY25-26 Calculator'!$A$3:$Q$132,MATCH($A55,'Roll Up - SY25-26 Calculator'!$A$3:$A$132,0),MATCH(D$8,'Roll Up - SY25-26 Calculator'!$A$3:$Q$3,0))</f>
        <v>100103 W/D</v>
      </c>
      <c r="E55" s="65">
        <f>INDEX('Roll Up - SY25-26 Calculator'!$A$3:$Q$132,MATCH($A55,'Roll Up - SY25-26 Calculator'!$A$3:$A$132,0),MATCH(E$8,'Roll Up - SY25-26 Calculator'!$A$3:$Q$3,0))</f>
        <v>30.28</v>
      </c>
      <c r="F55" s="65">
        <f>INDEX('Roll Up - SY25-26 Calculator'!$A$3:$Q$132,MATCH($A55,'Roll Up - SY25-26 Calculator'!$A$3:$A$132,0),MATCH(F$8,'Roll Up - SY25-26 Calculator'!$A$3:$Q$3,0))</f>
        <v>148</v>
      </c>
      <c r="G55" s="65">
        <f>INDEX('Roll Up - SY25-26 Calculator'!$A$3:$Q$132,MATCH($A55,'Roll Up - SY25-26 Calculator'!$A$3:$A$132,0),MATCH(G$8,'Roll Up - SY25-26 Calculator'!$A$3:$Q$3,0))</f>
        <v>148</v>
      </c>
      <c r="H55" s="65">
        <f>INDEX('Roll Up - SY25-26 Calculator'!$A$3:$Q$132,MATCH($A55,'Roll Up - SY25-26 Calculator'!$A$3:$A$132,0),MATCH(H$8,'Roll Up - SY25-26 Calculator'!$A$3:$Q$3,0))</f>
        <v>3.26</v>
      </c>
      <c r="I55" s="65">
        <f>INDEX('Roll Up - SY25-26 Calculator'!$A$3:$Q$132,MATCH($A55,'Roll Up - SY25-26 Calculator'!$A$3:$A$132,0),MATCH(I$8,'Roll Up - SY25-26 Calculator'!$A$3:$Q$3,0))</f>
        <v>0</v>
      </c>
      <c r="J55" s="65" t="str">
        <f>INDEX('Roll Up - SY25-26 Calculator'!$A$3:$Q$132,MATCH($A55,'Roll Up - SY25-26 Calculator'!$A$3:$A$132,0),MATCH(J$8,'Roll Up - SY25-26 Calculator'!$A$3:$Q$3,0))</f>
        <v>1 piece</v>
      </c>
      <c r="K55" s="65">
        <f>INDEX('Roll Up - SY25-26 Calculator'!$A$3:$Q$132,MATCH($A55,'Roll Up - SY25-26 Calculator'!$A$3:$A$132,0),MATCH(K$8,'Roll Up - SY25-26 Calculator'!$A$3:$Q$3,0))</f>
        <v>2</v>
      </c>
      <c r="L55" s="65">
        <f>INDEX('Roll Up - SY25-26 Calculator'!$A$3:$Q$132,MATCH($A55,'Roll Up - SY25-26 Calculator'!$A$3:$A$132,0),MATCH(L$8,'Roll Up - SY25-26 Calculator'!$A$3:$Q$3,0))</f>
        <v>0.75</v>
      </c>
      <c r="M55" s="65">
        <f>INDEX('Roll Up - SY25-26 Calculator'!$A$3:$Q$132,MATCH($A55,'Roll Up - SY25-26 Calculator'!$A$3:$A$132,0),MATCH(M$8,'Roll Up - SY25-26 Calculator'!$A$3:$Q$3,0))</f>
        <v>14.73</v>
      </c>
      <c r="N55" s="65">
        <f>INDEX('Roll Up - SY25-26 Calculator'!$A$3:$Q$132,MATCH($A55,'Roll Up - SY25-26 Calculator'!$A$3:$A$132,0),MATCH(N$8,'Roll Up - SY25-26 Calculator'!$A$3:$Q$3,0))</f>
        <v>12.06</v>
      </c>
      <c r="O55" s="67" t="str">
        <f t="shared" si="15"/>
        <v/>
      </c>
      <c r="P55" s="68"/>
      <c r="Q55" s="69"/>
      <c r="R55" s="70"/>
      <c r="S55" s="68"/>
      <c r="T55" s="71" t="str">
        <f t="shared" si="16"/>
        <v/>
      </c>
      <c r="U55" s="72" t="str">
        <f t="shared" si="17"/>
        <v/>
      </c>
      <c r="V55" s="193"/>
      <c r="W55" s="73" t="str">
        <f t="shared" si="18"/>
        <v/>
      </c>
      <c r="X55" s="74"/>
      <c r="Y55" s="74"/>
      <c r="Z55" s="74"/>
      <c r="AA55" s="74"/>
      <c r="AB55" s="74"/>
      <c r="AC55" s="74"/>
      <c r="AD55" s="74"/>
      <c r="AE55" s="74"/>
      <c r="AF55" s="74"/>
      <c r="AG55" s="74"/>
      <c r="AH55" s="74"/>
      <c r="AI55" s="70"/>
    </row>
    <row r="56" spans="1:35" ht="18" x14ac:dyDescent="0.25">
      <c r="A56" s="75">
        <v>10057780928</v>
      </c>
      <c r="B56" s="76"/>
      <c r="C56" s="150" t="str">
        <f>INDEX('Roll Up - SY25-26 Calculator'!$A$3:$Q$132,MATCH($A56,'Roll Up - SY25-26 Calculator'!$A$3:$A$132,0),MATCH(C$8,'Roll Up - SY25-26 Calculator'!$A$3:$Q$3,0))</f>
        <v>Whole Grain Breaded Golden Crispy Chicken Patties, 1.60 oz.</v>
      </c>
      <c r="D56" s="76" t="str">
        <f>INDEX('Roll Up - SY25-26 Calculator'!$A$3:$Q$132,MATCH($A56,'Roll Up - SY25-26 Calculator'!$A$3:$A$132,0),MATCH(D$8,'Roll Up - SY25-26 Calculator'!$A$3:$Q$3,0))</f>
        <v>100103 W/D</v>
      </c>
      <c r="E56" s="76">
        <f>INDEX('Roll Up - SY25-26 Calculator'!$A$3:$Q$132,MATCH($A56,'Roll Up - SY25-26 Calculator'!$A$3:$A$132,0),MATCH(E$8,'Roll Up - SY25-26 Calculator'!$A$3:$Q$3,0))</f>
        <v>20</v>
      </c>
      <c r="F56" s="76">
        <f>INDEX('Roll Up - SY25-26 Calculator'!$A$3:$Q$132,MATCH($A56,'Roll Up - SY25-26 Calculator'!$A$3:$A$132,0),MATCH(F$8,'Roll Up - SY25-26 Calculator'!$A$3:$Q$3,0))</f>
        <v>200</v>
      </c>
      <c r="G56" s="76">
        <f>INDEX('Roll Up - SY25-26 Calculator'!$A$3:$Q$132,MATCH($A56,'Roll Up - SY25-26 Calculator'!$A$3:$A$132,0),MATCH(G$8,'Roll Up - SY25-26 Calculator'!$A$3:$Q$3,0))</f>
        <v>200</v>
      </c>
      <c r="H56" s="76">
        <f>INDEX('Roll Up - SY25-26 Calculator'!$A$3:$Q$132,MATCH($A56,'Roll Up - SY25-26 Calculator'!$A$3:$A$132,0),MATCH(H$8,'Roll Up - SY25-26 Calculator'!$A$3:$Q$3,0))</f>
        <v>1.6</v>
      </c>
      <c r="I56" s="76">
        <f>INDEX('Roll Up - SY25-26 Calculator'!$A$3:$Q$132,MATCH($A56,'Roll Up - SY25-26 Calculator'!$A$3:$A$132,0),MATCH(I$8,'Roll Up - SY25-26 Calculator'!$A$3:$Q$3,0))</f>
        <v>25</v>
      </c>
      <c r="J56" s="76" t="str">
        <f>INDEX('Roll Up - SY25-26 Calculator'!$A$3:$Q$132,MATCH($A56,'Roll Up - SY25-26 Calculator'!$A$3:$A$132,0),MATCH(J$8,'Roll Up - SY25-26 Calculator'!$A$3:$Q$3,0))</f>
        <v>1 piece</v>
      </c>
      <c r="K56" s="76">
        <f>INDEX('Roll Up - SY25-26 Calculator'!$A$3:$Q$132,MATCH($A56,'Roll Up - SY25-26 Calculator'!$A$3:$A$132,0),MATCH(K$8,'Roll Up - SY25-26 Calculator'!$A$3:$Q$3,0))</f>
        <v>1</v>
      </c>
      <c r="L56" s="76">
        <f>INDEX('Roll Up - SY25-26 Calculator'!$A$3:$Q$132,MATCH($A56,'Roll Up - SY25-26 Calculator'!$A$3:$A$132,0),MATCH(L$8,'Roll Up - SY25-26 Calculator'!$A$3:$Q$3,0))</f>
        <v>0.25</v>
      </c>
      <c r="M56" s="76">
        <f>INDEX('Roll Up - SY25-26 Calculator'!$A$3:$Q$132,MATCH($A56,'Roll Up - SY25-26 Calculator'!$A$3:$A$132,0),MATCH(M$8,'Roll Up - SY25-26 Calculator'!$A$3:$Q$3,0))</f>
        <v>6.89</v>
      </c>
      <c r="N56" s="76">
        <f>INDEX('Roll Up - SY25-26 Calculator'!$A$3:$Q$132,MATCH($A56,'Roll Up - SY25-26 Calculator'!$A$3:$A$132,0),MATCH(N$8,'Roll Up - SY25-26 Calculator'!$A$3:$Q$3,0))</f>
        <v>6.36</v>
      </c>
      <c r="O56" s="78" t="str">
        <f t="shared" si="15"/>
        <v/>
      </c>
      <c r="P56" s="68"/>
      <c r="Q56" s="69"/>
      <c r="R56" s="70"/>
      <c r="S56" s="68"/>
      <c r="T56" s="79" t="str">
        <f t="shared" si="16"/>
        <v/>
      </c>
      <c r="U56" s="80" t="str">
        <f t="shared" si="17"/>
        <v/>
      </c>
      <c r="V56" s="193"/>
      <c r="W56" s="81" t="str">
        <f t="shared" si="18"/>
        <v/>
      </c>
      <c r="X56" s="82"/>
      <c r="Y56" s="82"/>
      <c r="Z56" s="82"/>
      <c r="AA56" s="82"/>
      <c r="AB56" s="82"/>
      <c r="AC56" s="82"/>
      <c r="AD56" s="82"/>
      <c r="AE56" s="82"/>
      <c r="AF56" s="82"/>
      <c r="AG56" s="82"/>
      <c r="AH56" s="82"/>
      <c r="AI56" s="83"/>
    </row>
    <row r="57" spans="1:35" ht="18" x14ac:dyDescent="0.25">
      <c r="A57" s="64">
        <v>10164770928</v>
      </c>
      <c r="B57" s="76"/>
      <c r="C57" s="66" t="str">
        <f>INDEX('Roll Up - SY25-26 Calculator'!$A$3:$Q$132,MATCH($A57,'Roll Up - SY25-26 Calculator'!$A$3:$A$132,0),MATCH(C$8,'Roll Up - SY25-26 Calculator'!$A$3:$Q$3,0))</f>
        <v>Whole Grain Breaded Patties, 3.4 oz.</v>
      </c>
      <c r="D57" s="65" t="str">
        <f>INDEX('Roll Up - SY25-26 Calculator'!$A$3:$Q$132,MATCH($A57,'Roll Up - SY25-26 Calculator'!$A$3:$A$132,0),MATCH(D$8,'Roll Up - SY25-26 Calculator'!$A$3:$Q$3,0))</f>
        <v>100103 W/D</v>
      </c>
      <c r="E57" s="65">
        <f>INDEX('Roll Up - SY25-26 Calculator'!$A$3:$Q$132,MATCH($A57,'Roll Up - SY25-26 Calculator'!$A$3:$A$132,0),MATCH(E$8,'Roll Up - SY25-26 Calculator'!$A$3:$Q$3,0))</f>
        <v>30.6</v>
      </c>
      <c r="F57" s="65">
        <f>INDEX('Roll Up - SY25-26 Calculator'!$A$3:$Q$132,MATCH($A57,'Roll Up - SY25-26 Calculator'!$A$3:$A$132,0),MATCH(F$8,'Roll Up - SY25-26 Calculator'!$A$3:$Q$3,0))</f>
        <v>144</v>
      </c>
      <c r="G57" s="65">
        <f>INDEX('Roll Up - SY25-26 Calculator'!$A$3:$Q$132,MATCH($A57,'Roll Up - SY25-26 Calculator'!$A$3:$A$132,0),MATCH(G$8,'Roll Up - SY25-26 Calculator'!$A$3:$Q$3,0))</f>
        <v>144</v>
      </c>
      <c r="H57" s="65">
        <f>INDEX('Roll Up - SY25-26 Calculator'!$A$3:$Q$132,MATCH($A57,'Roll Up - SY25-26 Calculator'!$A$3:$A$132,0),MATCH(H$8,'Roll Up - SY25-26 Calculator'!$A$3:$Q$3,0))</f>
        <v>3.4</v>
      </c>
      <c r="I57" s="65">
        <f>INDEX('Roll Up - SY25-26 Calculator'!$A$3:$Q$132,MATCH($A57,'Roll Up - SY25-26 Calculator'!$A$3:$A$132,0),MATCH(I$8,'Roll Up - SY25-26 Calculator'!$A$3:$Q$3,0))</f>
        <v>0</v>
      </c>
      <c r="J57" s="65" t="str">
        <f>INDEX('Roll Up - SY25-26 Calculator'!$A$3:$Q$132,MATCH($A57,'Roll Up - SY25-26 Calculator'!$A$3:$A$132,0),MATCH(J$8,'Roll Up - SY25-26 Calculator'!$A$3:$Q$3,0))</f>
        <v>1 piece</v>
      </c>
      <c r="K57" s="65">
        <f>INDEX('Roll Up - SY25-26 Calculator'!$A$3:$Q$132,MATCH($A57,'Roll Up - SY25-26 Calculator'!$A$3:$A$132,0),MATCH(K$8,'Roll Up - SY25-26 Calculator'!$A$3:$Q$3,0))</f>
        <v>2</v>
      </c>
      <c r="L57" s="65">
        <f>INDEX('Roll Up - SY25-26 Calculator'!$A$3:$Q$132,MATCH($A57,'Roll Up - SY25-26 Calculator'!$A$3:$A$132,0),MATCH(L$8,'Roll Up - SY25-26 Calculator'!$A$3:$Q$3,0))</f>
        <v>1</v>
      </c>
      <c r="M57" s="65">
        <f>INDEX('Roll Up - SY25-26 Calculator'!$A$3:$Q$132,MATCH($A57,'Roll Up - SY25-26 Calculator'!$A$3:$A$132,0),MATCH(M$8,'Roll Up - SY25-26 Calculator'!$A$3:$Q$3,0))</f>
        <v>8.2899999999999991</v>
      </c>
      <c r="N57" s="65">
        <f>INDEX('Roll Up - SY25-26 Calculator'!$A$3:$Q$132,MATCH($A57,'Roll Up - SY25-26 Calculator'!$A$3:$A$132,0),MATCH(N$8,'Roll Up - SY25-26 Calculator'!$A$3:$Q$3,0))</f>
        <v>7.8</v>
      </c>
      <c r="O57" s="67" t="str">
        <f t="shared" si="15"/>
        <v/>
      </c>
      <c r="P57" s="68"/>
      <c r="Q57" s="69"/>
      <c r="R57" s="70"/>
      <c r="S57" s="68"/>
      <c r="T57" s="71" t="str">
        <f t="shared" si="16"/>
        <v/>
      </c>
      <c r="U57" s="72" t="str">
        <f t="shared" si="17"/>
        <v/>
      </c>
      <c r="V57" s="193"/>
      <c r="W57" s="73" t="str">
        <f t="shared" si="18"/>
        <v/>
      </c>
      <c r="X57" s="74"/>
      <c r="Y57" s="74"/>
      <c r="Z57" s="74"/>
      <c r="AA57" s="74"/>
      <c r="AB57" s="74"/>
      <c r="AC57" s="74"/>
      <c r="AD57" s="74"/>
      <c r="AE57" s="74"/>
      <c r="AF57" s="74"/>
      <c r="AG57" s="74"/>
      <c r="AH57" s="74"/>
      <c r="AI57" s="70"/>
    </row>
    <row r="58" spans="1:35" ht="18" x14ac:dyDescent="0.25">
      <c r="A58" s="75">
        <v>10299010928</v>
      </c>
      <c r="B58" s="76"/>
      <c r="C58" s="150" t="str">
        <f>INDEX('Roll Up - SY25-26 Calculator'!$A$3:$Q$132,MATCH($A58,'Roll Up - SY25-26 Calculator'!$A$3:$A$132,0),MATCH(C$8,'Roll Up - SY25-26 Calculator'!$A$3:$Q$3,0))</f>
        <v>Grilled Chicken Patties, 2.47 oz.</v>
      </c>
      <c r="D58" s="76" t="str">
        <f>INDEX('Roll Up - SY25-26 Calculator'!$A$3:$Q$132,MATCH($A58,'Roll Up - SY25-26 Calculator'!$A$3:$A$132,0),MATCH(D$8,'Roll Up - SY25-26 Calculator'!$A$3:$Q$3,0))</f>
        <v>100103 W/D</v>
      </c>
      <c r="E58" s="76">
        <f>INDEX('Roll Up - SY25-26 Calculator'!$A$3:$Q$132,MATCH($A58,'Roll Up - SY25-26 Calculator'!$A$3:$A$132,0),MATCH(E$8,'Roll Up - SY25-26 Calculator'!$A$3:$Q$3,0))</f>
        <v>30</v>
      </c>
      <c r="F58" s="76">
        <f>INDEX('Roll Up - SY25-26 Calculator'!$A$3:$Q$132,MATCH($A58,'Roll Up - SY25-26 Calculator'!$A$3:$A$132,0),MATCH(F$8,'Roll Up - SY25-26 Calculator'!$A$3:$Q$3,0))</f>
        <v>192</v>
      </c>
      <c r="G58" s="76">
        <f>INDEX('Roll Up - SY25-26 Calculator'!$A$3:$Q$132,MATCH($A58,'Roll Up - SY25-26 Calculator'!$A$3:$A$132,0),MATCH(G$8,'Roll Up - SY25-26 Calculator'!$A$3:$Q$3,0))</f>
        <v>192</v>
      </c>
      <c r="H58" s="76">
        <f>INDEX('Roll Up - SY25-26 Calculator'!$A$3:$Q$132,MATCH($A58,'Roll Up - SY25-26 Calculator'!$A$3:$A$132,0),MATCH(H$8,'Roll Up - SY25-26 Calculator'!$A$3:$Q$3,0))</f>
        <v>2.4700000000000002</v>
      </c>
      <c r="I58" s="76">
        <f>INDEX('Roll Up - SY25-26 Calculator'!$A$3:$Q$132,MATCH($A58,'Roll Up - SY25-26 Calculator'!$A$3:$A$132,0),MATCH(I$8,'Roll Up - SY25-26 Calculator'!$A$3:$Q$3,0))</f>
        <v>0</v>
      </c>
      <c r="J58" s="76" t="str">
        <f>INDEX('Roll Up - SY25-26 Calculator'!$A$3:$Q$132,MATCH($A58,'Roll Up - SY25-26 Calculator'!$A$3:$A$132,0),MATCH(J$8,'Roll Up - SY25-26 Calculator'!$A$3:$Q$3,0))</f>
        <v>1 piece</v>
      </c>
      <c r="K58" s="76">
        <f>INDEX('Roll Up - SY25-26 Calculator'!$A$3:$Q$132,MATCH($A58,'Roll Up - SY25-26 Calculator'!$A$3:$A$132,0),MATCH(K$8,'Roll Up - SY25-26 Calculator'!$A$3:$Q$3,0))</f>
        <v>2</v>
      </c>
      <c r="L58" s="76" t="str">
        <f>INDEX('Roll Up - SY25-26 Calculator'!$A$3:$Q$132,MATCH($A58,'Roll Up - SY25-26 Calculator'!$A$3:$A$132,0),MATCH(L$8,'Roll Up - SY25-26 Calculator'!$A$3:$Q$3,0))</f>
        <v>-</v>
      </c>
      <c r="M58" s="76">
        <f>INDEX('Roll Up - SY25-26 Calculator'!$A$3:$Q$132,MATCH($A58,'Roll Up - SY25-26 Calculator'!$A$3:$A$132,0),MATCH(M$8,'Roll Up - SY25-26 Calculator'!$A$3:$Q$3,0))</f>
        <v>23.58</v>
      </c>
      <c r="N58" s="76">
        <f>INDEX('Roll Up - SY25-26 Calculator'!$A$3:$Q$132,MATCH($A58,'Roll Up - SY25-26 Calculator'!$A$3:$A$132,0),MATCH(N$8,'Roll Up - SY25-26 Calculator'!$A$3:$Q$3,0))</f>
        <v>15.72</v>
      </c>
      <c r="O58" s="78" t="str">
        <f t="shared" si="15"/>
        <v/>
      </c>
      <c r="P58" s="68"/>
      <c r="Q58" s="69"/>
      <c r="R58" s="70"/>
      <c r="S58" s="68"/>
      <c r="T58" s="79" t="str">
        <f t="shared" si="16"/>
        <v/>
      </c>
      <c r="U58" s="80" t="str">
        <f t="shared" si="17"/>
        <v/>
      </c>
      <c r="V58" s="193"/>
      <c r="W58" s="81" t="str">
        <f t="shared" si="18"/>
        <v/>
      </c>
      <c r="X58" s="82"/>
      <c r="Y58" s="82"/>
      <c r="Z58" s="82"/>
      <c r="AA58" s="82"/>
      <c r="AB58" s="82"/>
      <c r="AC58" s="82"/>
      <c r="AD58" s="82"/>
      <c r="AE58" s="82"/>
      <c r="AF58" s="82"/>
      <c r="AG58" s="82"/>
      <c r="AH58" s="82"/>
      <c r="AI58" s="83"/>
    </row>
    <row r="59" spans="1:35" ht="18" x14ac:dyDescent="0.25">
      <c r="A59" s="64">
        <v>10703040928</v>
      </c>
      <c r="B59" s="76"/>
      <c r="C59" s="66" t="str">
        <f>INDEX('Roll Up - SY25-26 Calculator'!$A$3:$Q$132,MATCH($A59,'Roll Up - SY25-26 Calculator'!$A$3:$A$132,0),MATCH(C$8,'Roll Up - SY25-26 Calculator'!$A$3:$Q$3,0))</f>
        <v xml:space="preserve">Whole Grain Breaded Golden Crispy Patties, 3 oz. </v>
      </c>
      <c r="D59" s="65" t="str">
        <f>INDEX('Roll Up - SY25-26 Calculator'!$A$3:$Q$132,MATCH($A59,'Roll Up - SY25-26 Calculator'!$A$3:$A$132,0),MATCH(D$8,'Roll Up - SY25-26 Calculator'!$A$3:$Q$3,0))</f>
        <v>100103 W/D</v>
      </c>
      <c r="E59" s="65">
        <f>INDEX('Roll Up - SY25-26 Calculator'!$A$3:$Q$132,MATCH($A59,'Roll Up - SY25-26 Calculator'!$A$3:$A$132,0),MATCH(E$8,'Roll Up - SY25-26 Calculator'!$A$3:$Q$3,0))</f>
        <v>32.82</v>
      </c>
      <c r="F59" s="65">
        <f>INDEX('Roll Up - SY25-26 Calculator'!$A$3:$Q$132,MATCH($A59,'Roll Up - SY25-26 Calculator'!$A$3:$A$132,0),MATCH(F$8,'Roll Up - SY25-26 Calculator'!$A$3:$Q$3,0))</f>
        <v>175</v>
      </c>
      <c r="G59" s="65">
        <f>INDEX('Roll Up - SY25-26 Calculator'!$A$3:$Q$132,MATCH($A59,'Roll Up - SY25-26 Calculator'!$A$3:$A$132,0),MATCH(G$8,'Roll Up - SY25-26 Calculator'!$A$3:$Q$3,0))</f>
        <v>175</v>
      </c>
      <c r="H59" s="65">
        <f>INDEX('Roll Up - SY25-26 Calculator'!$A$3:$Q$132,MATCH($A59,'Roll Up - SY25-26 Calculator'!$A$3:$A$132,0),MATCH(H$8,'Roll Up - SY25-26 Calculator'!$A$3:$Q$3,0))</f>
        <v>3</v>
      </c>
      <c r="I59" s="65">
        <f>INDEX('Roll Up - SY25-26 Calculator'!$A$3:$Q$132,MATCH($A59,'Roll Up - SY25-26 Calculator'!$A$3:$A$132,0),MATCH(I$8,'Roll Up - SY25-26 Calculator'!$A$3:$Q$3,0))</f>
        <v>0</v>
      </c>
      <c r="J59" s="65" t="str">
        <f>INDEX('Roll Up - SY25-26 Calculator'!$A$3:$Q$132,MATCH($A59,'Roll Up - SY25-26 Calculator'!$A$3:$A$132,0),MATCH(J$8,'Roll Up - SY25-26 Calculator'!$A$3:$Q$3,0))</f>
        <v>1 piece</v>
      </c>
      <c r="K59" s="65">
        <f>INDEX('Roll Up - SY25-26 Calculator'!$A$3:$Q$132,MATCH($A59,'Roll Up - SY25-26 Calculator'!$A$3:$A$132,0),MATCH(K$8,'Roll Up - SY25-26 Calculator'!$A$3:$Q$3,0))</f>
        <v>2</v>
      </c>
      <c r="L59" s="65">
        <f>INDEX('Roll Up - SY25-26 Calculator'!$A$3:$Q$132,MATCH($A59,'Roll Up - SY25-26 Calculator'!$A$3:$A$132,0),MATCH(L$8,'Roll Up - SY25-26 Calculator'!$A$3:$Q$3,0))</f>
        <v>1</v>
      </c>
      <c r="M59" s="65">
        <f>INDEX('Roll Up - SY25-26 Calculator'!$A$3:$Q$132,MATCH($A59,'Roll Up - SY25-26 Calculator'!$A$3:$A$132,0),MATCH(M$8,'Roll Up - SY25-26 Calculator'!$A$3:$Q$3,0))</f>
        <v>9.76</v>
      </c>
      <c r="N59" s="65">
        <f>INDEX('Roll Up - SY25-26 Calculator'!$A$3:$Q$132,MATCH($A59,'Roll Up - SY25-26 Calculator'!$A$3:$A$132,0),MATCH(N$8,'Roll Up - SY25-26 Calculator'!$A$3:$Q$3,0))</f>
        <v>9.01</v>
      </c>
      <c r="O59" s="67" t="str">
        <f t="shared" si="15"/>
        <v/>
      </c>
      <c r="P59" s="68"/>
      <c r="Q59" s="69"/>
      <c r="R59" s="70"/>
      <c r="S59" s="68"/>
      <c r="T59" s="71" t="str">
        <f t="shared" si="16"/>
        <v/>
      </c>
      <c r="U59" s="72" t="str">
        <f t="shared" si="17"/>
        <v/>
      </c>
      <c r="V59" s="193"/>
      <c r="W59" s="73" t="str">
        <f t="shared" si="18"/>
        <v/>
      </c>
      <c r="X59" s="74"/>
      <c r="Y59" s="74"/>
      <c r="Z59" s="74"/>
      <c r="AA59" s="74"/>
      <c r="AB59" s="74"/>
      <c r="AC59" s="74"/>
      <c r="AD59" s="74"/>
      <c r="AE59" s="74"/>
      <c r="AF59" s="74"/>
      <c r="AG59" s="74"/>
      <c r="AH59" s="74"/>
      <c r="AI59" s="70"/>
    </row>
    <row r="60" spans="1:35" ht="18" x14ac:dyDescent="0.25">
      <c r="A60" s="75">
        <v>10703140928</v>
      </c>
      <c r="B60" s="76"/>
      <c r="C60" s="150" t="str">
        <f>INDEX('Roll Up - SY25-26 Calculator'!$A$3:$Q$132,MATCH($A60,'Roll Up - SY25-26 Calculator'!$A$3:$A$132,0),MATCH(C$8,'Roll Up - SY25-26 Calculator'!$A$3:$Q$3,0))</f>
        <v>Whole Grain Breaded Hot 'N Spicy Chicken Patties, 3.00 oz.</v>
      </c>
      <c r="D60" s="76" t="str">
        <f>INDEX('Roll Up - SY25-26 Calculator'!$A$3:$Q$132,MATCH($A60,'Roll Up - SY25-26 Calculator'!$A$3:$A$132,0),MATCH(D$8,'Roll Up - SY25-26 Calculator'!$A$3:$Q$3,0))</f>
        <v>100103 W/D</v>
      </c>
      <c r="E60" s="76">
        <f>INDEX('Roll Up - SY25-26 Calculator'!$A$3:$Q$132,MATCH($A60,'Roll Up - SY25-26 Calculator'!$A$3:$A$132,0),MATCH(E$8,'Roll Up - SY25-26 Calculator'!$A$3:$Q$3,0))</f>
        <v>32.82</v>
      </c>
      <c r="F60" s="76">
        <f>INDEX('Roll Up - SY25-26 Calculator'!$A$3:$Q$132,MATCH($A60,'Roll Up - SY25-26 Calculator'!$A$3:$A$132,0),MATCH(F$8,'Roll Up - SY25-26 Calculator'!$A$3:$Q$3,0))</f>
        <v>175</v>
      </c>
      <c r="G60" s="76">
        <f>INDEX('Roll Up - SY25-26 Calculator'!$A$3:$Q$132,MATCH($A60,'Roll Up - SY25-26 Calculator'!$A$3:$A$132,0),MATCH(G$8,'Roll Up - SY25-26 Calculator'!$A$3:$Q$3,0))</f>
        <v>175</v>
      </c>
      <c r="H60" s="76">
        <f>INDEX('Roll Up - SY25-26 Calculator'!$A$3:$Q$132,MATCH($A60,'Roll Up - SY25-26 Calculator'!$A$3:$A$132,0),MATCH(H$8,'Roll Up - SY25-26 Calculator'!$A$3:$Q$3,0))</f>
        <v>3</v>
      </c>
      <c r="I60" s="76">
        <f>INDEX('Roll Up - SY25-26 Calculator'!$A$3:$Q$132,MATCH($A60,'Roll Up - SY25-26 Calculator'!$A$3:$A$132,0),MATCH(I$8,'Roll Up - SY25-26 Calculator'!$A$3:$Q$3,0))</f>
        <v>0</v>
      </c>
      <c r="J60" s="76" t="str">
        <f>INDEX('Roll Up - SY25-26 Calculator'!$A$3:$Q$132,MATCH($A60,'Roll Up - SY25-26 Calculator'!$A$3:$A$132,0),MATCH(J$8,'Roll Up - SY25-26 Calculator'!$A$3:$Q$3,0))</f>
        <v>1 piece</v>
      </c>
      <c r="K60" s="76">
        <f>INDEX('Roll Up - SY25-26 Calculator'!$A$3:$Q$132,MATCH($A60,'Roll Up - SY25-26 Calculator'!$A$3:$A$132,0),MATCH(K$8,'Roll Up - SY25-26 Calculator'!$A$3:$Q$3,0))</f>
        <v>2</v>
      </c>
      <c r="L60" s="76">
        <f>INDEX('Roll Up - SY25-26 Calculator'!$A$3:$Q$132,MATCH($A60,'Roll Up - SY25-26 Calculator'!$A$3:$A$132,0),MATCH(L$8,'Roll Up - SY25-26 Calculator'!$A$3:$Q$3,0))</f>
        <v>1</v>
      </c>
      <c r="M60" s="76">
        <f>INDEX('Roll Up - SY25-26 Calculator'!$A$3:$Q$132,MATCH($A60,'Roll Up - SY25-26 Calculator'!$A$3:$A$132,0),MATCH(M$8,'Roll Up - SY25-26 Calculator'!$A$3:$Q$3,0))</f>
        <v>8.91</v>
      </c>
      <c r="N60" s="76">
        <f>INDEX('Roll Up - SY25-26 Calculator'!$A$3:$Q$132,MATCH($A60,'Roll Up - SY25-26 Calculator'!$A$3:$A$132,0),MATCH(N$8,'Roll Up - SY25-26 Calculator'!$A$3:$Q$3,0))</f>
        <v>8.2200000000000006</v>
      </c>
      <c r="O60" s="78" t="str">
        <f t="shared" si="15"/>
        <v/>
      </c>
      <c r="P60" s="68"/>
      <c r="Q60" s="69"/>
      <c r="R60" s="70"/>
      <c r="S60" s="68"/>
      <c r="T60" s="79" t="str">
        <f t="shared" si="16"/>
        <v/>
      </c>
      <c r="U60" s="80" t="str">
        <f t="shared" si="17"/>
        <v/>
      </c>
      <c r="V60" s="193"/>
      <c r="W60" s="81" t="str">
        <f t="shared" si="18"/>
        <v/>
      </c>
      <c r="X60" s="82"/>
      <c r="Y60" s="82"/>
      <c r="Z60" s="82"/>
      <c r="AA60" s="82"/>
      <c r="AB60" s="82"/>
      <c r="AC60" s="82"/>
      <c r="AD60" s="82"/>
      <c r="AE60" s="82"/>
      <c r="AF60" s="82"/>
      <c r="AG60" s="82"/>
      <c r="AH60" s="82"/>
      <c r="AI60" s="83"/>
    </row>
    <row r="61" spans="1:35" ht="18" x14ac:dyDescent="0.25">
      <c r="A61" s="64">
        <v>10029400928</v>
      </c>
      <c r="B61" s="76"/>
      <c r="C61" s="66" t="str">
        <f>INDEX('Roll Up - SY25-26 Calculator'!$A$3:$Q$132,MATCH($A61,'Roll Up - SY25-26 Calculator'!$A$3:$A$132,0),MATCH(C$8,'Roll Up - SY25-26 Calculator'!$A$3:$Q$3,0))</f>
        <v>Whole Grain Breaded Popcorn Chicken, 0.26 oz.</v>
      </c>
      <c r="D61" s="65" t="str">
        <f>INDEX('Roll Up - SY25-26 Calculator'!$A$3:$Q$132,MATCH($A61,'Roll Up - SY25-26 Calculator'!$A$3:$A$132,0),MATCH(D$8,'Roll Up - SY25-26 Calculator'!$A$3:$Q$3,0))</f>
        <v>100103 W/D</v>
      </c>
      <c r="E61" s="65">
        <f>INDEX('Roll Up - SY25-26 Calculator'!$A$3:$Q$132,MATCH($A61,'Roll Up - SY25-26 Calculator'!$A$3:$A$132,0),MATCH(E$8,'Roll Up - SY25-26 Calculator'!$A$3:$Q$3,0))</f>
        <v>30</v>
      </c>
      <c r="F61" s="65">
        <f>INDEX('Roll Up - SY25-26 Calculator'!$A$3:$Q$132,MATCH($A61,'Roll Up - SY25-26 Calculator'!$A$3:$A$132,0),MATCH(F$8,'Roll Up - SY25-26 Calculator'!$A$3:$Q$3,0))</f>
        <v>124</v>
      </c>
      <c r="G61" s="65">
        <f>INDEX('Roll Up - SY25-26 Calculator'!$A$3:$Q$132,MATCH($A61,'Roll Up - SY25-26 Calculator'!$A$3:$A$132,0),MATCH(G$8,'Roll Up - SY25-26 Calculator'!$A$3:$Q$3,0))</f>
        <v>124</v>
      </c>
      <c r="H61" s="65">
        <f>INDEX('Roll Up - SY25-26 Calculator'!$A$3:$Q$132,MATCH($A61,'Roll Up - SY25-26 Calculator'!$A$3:$A$132,0),MATCH(H$8,'Roll Up - SY25-26 Calculator'!$A$3:$Q$3,0))</f>
        <v>3.85</v>
      </c>
      <c r="I61" s="65">
        <f>INDEX('Roll Up - SY25-26 Calculator'!$A$3:$Q$132,MATCH($A61,'Roll Up - SY25-26 Calculator'!$A$3:$A$132,0),MATCH(I$8,'Roll Up - SY25-26 Calculator'!$A$3:$Q$3,0))</f>
        <v>0</v>
      </c>
      <c r="J61" s="65" t="str">
        <f>INDEX('Roll Up - SY25-26 Calculator'!$A$3:$Q$132,MATCH($A61,'Roll Up - SY25-26 Calculator'!$A$3:$A$132,0),MATCH(J$8,'Roll Up - SY25-26 Calculator'!$A$3:$Q$3,0))</f>
        <v>15 pieces</v>
      </c>
      <c r="K61" s="65">
        <f>INDEX('Roll Up - SY25-26 Calculator'!$A$3:$Q$132,MATCH($A61,'Roll Up - SY25-26 Calculator'!$A$3:$A$132,0),MATCH(K$8,'Roll Up - SY25-26 Calculator'!$A$3:$Q$3,0))</f>
        <v>2</v>
      </c>
      <c r="L61" s="65">
        <f>INDEX('Roll Up - SY25-26 Calculator'!$A$3:$Q$132,MATCH($A61,'Roll Up - SY25-26 Calculator'!$A$3:$A$132,0),MATCH(L$8,'Roll Up - SY25-26 Calculator'!$A$3:$Q$3,0))</f>
        <v>1</v>
      </c>
      <c r="M61" s="65">
        <f>INDEX('Roll Up - SY25-26 Calculator'!$A$3:$Q$132,MATCH($A61,'Roll Up - SY25-26 Calculator'!$A$3:$A$132,0),MATCH(M$8,'Roll Up - SY25-26 Calculator'!$A$3:$Q$3,0))</f>
        <v>13.84</v>
      </c>
      <c r="N61" s="65">
        <f>INDEX('Roll Up - SY25-26 Calculator'!$A$3:$Q$132,MATCH($A61,'Roll Up - SY25-26 Calculator'!$A$3:$A$132,0),MATCH(N$8,'Roll Up - SY25-26 Calculator'!$A$3:$Q$3,0))</f>
        <v>11.33</v>
      </c>
      <c r="O61" s="67" t="str">
        <f t="shared" si="15"/>
        <v/>
      </c>
      <c r="P61" s="68"/>
      <c r="Q61" s="69"/>
      <c r="R61" s="70"/>
      <c r="S61" s="68"/>
      <c r="T61" s="71" t="str">
        <f t="shared" si="16"/>
        <v/>
      </c>
      <c r="U61" s="72" t="str">
        <f t="shared" si="17"/>
        <v/>
      </c>
      <c r="V61" s="193"/>
      <c r="W61" s="73" t="str">
        <f t="shared" si="18"/>
        <v/>
      </c>
      <c r="X61" s="74"/>
      <c r="Y61" s="74"/>
      <c r="Z61" s="74"/>
      <c r="AA61" s="74"/>
      <c r="AB61" s="74"/>
      <c r="AC61" s="74"/>
      <c r="AD61" s="74"/>
      <c r="AE61" s="74"/>
      <c r="AF61" s="74"/>
      <c r="AG61" s="74"/>
      <c r="AH61" s="74"/>
      <c r="AI61" s="70"/>
    </row>
    <row r="62" spans="1:35" ht="18" x14ac:dyDescent="0.25">
      <c r="A62" s="75">
        <v>10703670928</v>
      </c>
      <c r="B62" s="76"/>
      <c r="C62" s="150" t="str">
        <f>INDEX('Roll Up - SY25-26 Calculator'!$A$3:$Q$132,MATCH($A62,'Roll Up - SY25-26 Calculator'!$A$3:$A$132,0),MATCH(C$8,'Roll Up - SY25-26 Calculator'!$A$3:$Q$3,0))</f>
        <v>Whole Grain Breaded Golden Crispy Chicken Fries, 0.43 oz.</v>
      </c>
      <c r="D62" s="76" t="str">
        <f>INDEX('Roll Up - SY25-26 Calculator'!$A$3:$Q$132,MATCH($A62,'Roll Up - SY25-26 Calculator'!$A$3:$A$132,0),MATCH(D$8,'Roll Up - SY25-26 Calculator'!$A$3:$Q$3,0))</f>
        <v>100103 W/D</v>
      </c>
      <c r="E62" s="76">
        <f>INDEX('Roll Up - SY25-26 Calculator'!$A$3:$Q$132,MATCH($A62,'Roll Up - SY25-26 Calculator'!$A$3:$A$132,0),MATCH(E$8,'Roll Up - SY25-26 Calculator'!$A$3:$Q$3,0))</f>
        <v>31.5</v>
      </c>
      <c r="F62" s="76">
        <f>INDEX('Roll Up - SY25-26 Calculator'!$A$3:$Q$132,MATCH($A62,'Roll Up - SY25-26 Calculator'!$A$3:$A$132,0),MATCH(F$8,'Roll Up - SY25-26 Calculator'!$A$3:$Q$3,0))</f>
        <v>146</v>
      </c>
      <c r="G62" s="76">
        <f>INDEX('Roll Up - SY25-26 Calculator'!$A$3:$Q$132,MATCH($A62,'Roll Up - SY25-26 Calculator'!$A$3:$A$132,0),MATCH(G$8,'Roll Up - SY25-26 Calculator'!$A$3:$Q$3,0))</f>
        <v>146</v>
      </c>
      <c r="H62" s="76">
        <f>INDEX('Roll Up - SY25-26 Calculator'!$A$3:$Q$132,MATCH($A62,'Roll Up - SY25-26 Calculator'!$A$3:$A$132,0),MATCH(H$8,'Roll Up - SY25-26 Calculator'!$A$3:$Q$3,0))</f>
        <v>3.44</v>
      </c>
      <c r="I62" s="76">
        <f>INDEX('Roll Up - SY25-26 Calculator'!$A$3:$Q$132,MATCH($A62,'Roll Up - SY25-26 Calculator'!$A$3:$A$132,0),MATCH(I$8,'Roll Up - SY25-26 Calculator'!$A$3:$Q$3,0))</f>
        <v>0</v>
      </c>
      <c r="J62" s="76" t="str">
        <f>INDEX('Roll Up - SY25-26 Calculator'!$A$3:$Q$132,MATCH($A62,'Roll Up - SY25-26 Calculator'!$A$3:$A$132,0),MATCH(J$8,'Roll Up - SY25-26 Calculator'!$A$3:$Q$3,0))</f>
        <v>8 pieces</v>
      </c>
      <c r="K62" s="76">
        <f>INDEX('Roll Up - SY25-26 Calculator'!$A$3:$Q$132,MATCH($A62,'Roll Up - SY25-26 Calculator'!$A$3:$A$132,0),MATCH(K$8,'Roll Up - SY25-26 Calculator'!$A$3:$Q$3,0))</f>
        <v>2</v>
      </c>
      <c r="L62" s="76">
        <f>INDEX('Roll Up - SY25-26 Calculator'!$A$3:$Q$132,MATCH($A62,'Roll Up - SY25-26 Calculator'!$A$3:$A$132,0),MATCH(L$8,'Roll Up - SY25-26 Calculator'!$A$3:$Q$3,0))</f>
        <v>1</v>
      </c>
      <c r="M62" s="76">
        <f>INDEX('Roll Up - SY25-26 Calculator'!$A$3:$Q$132,MATCH($A62,'Roll Up - SY25-26 Calculator'!$A$3:$A$132,0),MATCH(M$8,'Roll Up - SY25-26 Calculator'!$A$3:$Q$3,0))</f>
        <v>8.8620000000000001</v>
      </c>
      <c r="N62" s="76">
        <f>INDEX('Roll Up - SY25-26 Calculator'!$A$3:$Q$132,MATCH($A62,'Roll Up - SY25-26 Calculator'!$A$3:$A$132,0),MATCH(N$8,'Roll Up - SY25-26 Calculator'!$A$3:$Q$3,0))</f>
        <v>5.9079999999999995</v>
      </c>
      <c r="O62" s="78" t="str">
        <f t="shared" si="15"/>
        <v/>
      </c>
      <c r="P62" s="68"/>
      <c r="Q62" s="69"/>
      <c r="R62" s="70"/>
      <c r="S62" s="68"/>
      <c r="T62" s="79" t="str">
        <f t="shared" si="16"/>
        <v/>
      </c>
      <c r="U62" s="80" t="str">
        <f t="shared" si="17"/>
        <v/>
      </c>
      <c r="V62" s="193"/>
      <c r="W62" s="81" t="str">
        <f t="shared" si="18"/>
        <v/>
      </c>
      <c r="X62" s="82"/>
      <c r="Y62" s="82"/>
      <c r="Z62" s="82"/>
      <c r="AA62" s="82"/>
      <c r="AB62" s="82"/>
      <c r="AC62" s="82"/>
      <c r="AD62" s="82"/>
      <c r="AE62" s="82"/>
      <c r="AF62" s="82"/>
      <c r="AG62" s="82"/>
      <c r="AH62" s="82"/>
      <c r="AI62" s="83"/>
    </row>
    <row r="63" spans="1:35" ht="18" x14ac:dyDescent="0.25">
      <c r="A63" s="64">
        <v>10703680928</v>
      </c>
      <c r="B63" s="76"/>
      <c r="C63" s="66" t="str">
        <f>INDEX('Roll Up - SY25-26 Calculator'!$A$3:$Q$132,MATCH($A63,'Roll Up - SY25-26 Calculator'!$A$3:$A$132,0),MATCH(C$8,'Roll Up - SY25-26 Calculator'!$A$3:$Q$3,0))</f>
        <v>Whole Grain Breaded Golden Crispy Popcorn Chicken, 0.28 oz.</v>
      </c>
      <c r="D63" s="65" t="str">
        <f>INDEX('Roll Up - SY25-26 Calculator'!$A$3:$Q$132,MATCH($A63,'Roll Up - SY25-26 Calculator'!$A$3:$A$132,0),MATCH(D$8,'Roll Up - SY25-26 Calculator'!$A$3:$Q$3,0))</f>
        <v>100103 W/D</v>
      </c>
      <c r="E63" s="65">
        <f>INDEX('Roll Up - SY25-26 Calculator'!$A$3:$Q$132,MATCH($A63,'Roll Up - SY25-26 Calculator'!$A$3:$A$132,0),MATCH(E$8,'Roll Up - SY25-26 Calculator'!$A$3:$Q$3,0))</f>
        <v>32.79</v>
      </c>
      <c r="F63" s="65">
        <f>INDEX('Roll Up - SY25-26 Calculator'!$A$3:$Q$132,MATCH($A63,'Roll Up - SY25-26 Calculator'!$A$3:$A$132,0),MATCH(F$8,'Roll Up - SY25-26 Calculator'!$A$3:$Q$3,0))</f>
        <v>155</v>
      </c>
      <c r="G63" s="65">
        <f>INDEX('Roll Up - SY25-26 Calculator'!$A$3:$Q$132,MATCH($A63,'Roll Up - SY25-26 Calculator'!$A$3:$A$132,0),MATCH(G$8,'Roll Up - SY25-26 Calculator'!$A$3:$Q$3,0))</f>
        <v>155</v>
      </c>
      <c r="H63" s="65">
        <f>INDEX('Roll Up - SY25-26 Calculator'!$A$3:$Q$132,MATCH($A63,'Roll Up - SY25-26 Calculator'!$A$3:$A$132,0),MATCH(H$8,'Roll Up - SY25-26 Calculator'!$A$3:$Q$3,0))</f>
        <v>3.36</v>
      </c>
      <c r="I63" s="65">
        <f>INDEX('Roll Up - SY25-26 Calculator'!$A$3:$Q$132,MATCH($A63,'Roll Up - SY25-26 Calculator'!$A$3:$A$132,0),MATCH(I$8,'Roll Up - SY25-26 Calculator'!$A$3:$Q$3,0))</f>
        <v>0</v>
      </c>
      <c r="J63" s="65" t="str">
        <f>INDEX('Roll Up - SY25-26 Calculator'!$A$3:$Q$132,MATCH($A63,'Roll Up - SY25-26 Calculator'!$A$3:$A$132,0),MATCH(J$8,'Roll Up - SY25-26 Calculator'!$A$3:$Q$3,0))</f>
        <v>12 pieces</v>
      </c>
      <c r="K63" s="65">
        <f>INDEX('Roll Up - SY25-26 Calculator'!$A$3:$Q$132,MATCH($A63,'Roll Up - SY25-26 Calculator'!$A$3:$A$132,0),MATCH(K$8,'Roll Up - SY25-26 Calculator'!$A$3:$Q$3,0))</f>
        <v>2</v>
      </c>
      <c r="L63" s="65">
        <f>INDEX('Roll Up - SY25-26 Calculator'!$A$3:$Q$132,MATCH($A63,'Roll Up - SY25-26 Calculator'!$A$3:$A$132,0),MATCH(L$8,'Roll Up - SY25-26 Calculator'!$A$3:$Q$3,0))</f>
        <v>1</v>
      </c>
      <c r="M63" s="65">
        <f>INDEX('Roll Up - SY25-26 Calculator'!$A$3:$Q$132,MATCH($A63,'Roll Up - SY25-26 Calculator'!$A$3:$A$132,0),MATCH(M$8,'Roll Up - SY25-26 Calculator'!$A$3:$Q$3,0))</f>
        <v>9.2219999999999995</v>
      </c>
      <c r="N63" s="65">
        <f>INDEX('Roll Up - SY25-26 Calculator'!$A$3:$Q$132,MATCH($A63,'Roll Up - SY25-26 Calculator'!$A$3:$A$132,0),MATCH(N$8,'Roll Up - SY25-26 Calculator'!$A$3:$Q$3,0))</f>
        <v>6.1479999999999997</v>
      </c>
      <c r="O63" s="67" t="str">
        <f t="shared" si="15"/>
        <v/>
      </c>
      <c r="P63" s="68"/>
      <c r="Q63" s="69"/>
      <c r="R63" s="70"/>
      <c r="S63" s="68"/>
      <c r="T63" s="71" t="str">
        <f t="shared" si="16"/>
        <v/>
      </c>
      <c r="U63" s="72" t="str">
        <f t="shared" si="17"/>
        <v/>
      </c>
      <c r="V63" s="193"/>
      <c r="W63" s="73" t="str">
        <f t="shared" si="18"/>
        <v/>
      </c>
      <c r="X63" s="74"/>
      <c r="Y63" s="74"/>
      <c r="Z63" s="74"/>
      <c r="AA63" s="74"/>
      <c r="AB63" s="74"/>
      <c r="AC63" s="74"/>
      <c r="AD63" s="74"/>
      <c r="AE63" s="74"/>
      <c r="AF63" s="74"/>
      <c r="AG63" s="74"/>
      <c r="AH63" s="74"/>
      <c r="AI63" s="70"/>
    </row>
    <row r="64" spans="1:35" ht="18" x14ac:dyDescent="0.25">
      <c r="A64" s="75">
        <v>10703780928</v>
      </c>
      <c r="B64" s="76"/>
      <c r="C64" s="150" t="str">
        <f>INDEX('Roll Up - SY25-26 Calculator'!$A$3:$Q$132,MATCH($A64,'Roll Up - SY25-26 Calculator'!$A$3:$A$132,0),MATCH(C$8,'Roll Up - SY25-26 Calculator'!$A$3:$Q$3,0))</f>
        <v>Whole Grain Breaded Hot 'N Spicy Popcorn Chicken, 0.27 oz.</v>
      </c>
      <c r="D64" s="76" t="str">
        <f>INDEX('Roll Up - SY25-26 Calculator'!$A$3:$Q$132,MATCH($A64,'Roll Up - SY25-26 Calculator'!$A$3:$A$132,0),MATCH(D$8,'Roll Up - SY25-26 Calculator'!$A$3:$Q$3,0))</f>
        <v>100103 W/D</v>
      </c>
      <c r="E64" s="76">
        <f>INDEX('Roll Up - SY25-26 Calculator'!$A$3:$Q$132,MATCH($A64,'Roll Up - SY25-26 Calculator'!$A$3:$A$132,0),MATCH(E$8,'Roll Up - SY25-26 Calculator'!$A$3:$Q$3,0))</f>
        <v>32.79</v>
      </c>
      <c r="F64" s="76">
        <f>INDEX('Roll Up - SY25-26 Calculator'!$A$3:$Q$132,MATCH($A64,'Roll Up - SY25-26 Calculator'!$A$3:$A$132,0),MATCH(F$8,'Roll Up - SY25-26 Calculator'!$A$3:$Q$3,0))</f>
        <v>159</v>
      </c>
      <c r="G64" s="76">
        <f>INDEX('Roll Up - SY25-26 Calculator'!$A$3:$Q$132,MATCH($A64,'Roll Up - SY25-26 Calculator'!$A$3:$A$132,0),MATCH(G$8,'Roll Up - SY25-26 Calculator'!$A$3:$Q$3,0))</f>
        <v>159</v>
      </c>
      <c r="H64" s="76">
        <f>INDEX('Roll Up - SY25-26 Calculator'!$A$3:$Q$132,MATCH($A64,'Roll Up - SY25-26 Calculator'!$A$3:$A$132,0),MATCH(H$8,'Roll Up - SY25-26 Calculator'!$A$3:$Q$3,0))</f>
        <v>3.3</v>
      </c>
      <c r="I64" s="76">
        <f>INDEX('Roll Up - SY25-26 Calculator'!$A$3:$Q$132,MATCH($A64,'Roll Up - SY25-26 Calculator'!$A$3:$A$132,0),MATCH(I$8,'Roll Up - SY25-26 Calculator'!$A$3:$Q$3,0))</f>
        <v>0</v>
      </c>
      <c r="J64" s="76" t="str">
        <f>INDEX('Roll Up - SY25-26 Calculator'!$A$3:$Q$132,MATCH($A64,'Roll Up - SY25-26 Calculator'!$A$3:$A$132,0),MATCH(J$8,'Roll Up - SY25-26 Calculator'!$A$3:$Q$3,0))</f>
        <v>12 pieces</v>
      </c>
      <c r="K64" s="76">
        <f>INDEX('Roll Up - SY25-26 Calculator'!$A$3:$Q$132,MATCH($A64,'Roll Up - SY25-26 Calculator'!$A$3:$A$132,0),MATCH(K$8,'Roll Up - SY25-26 Calculator'!$A$3:$Q$3,0))</f>
        <v>2</v>
      </c>
      <c r="L64" s="76">
        <f>INDEX('Roll Up - SY25-26 Calculator'!$A$3:$Q$132,MATCH($A64,'Roll Up - SY25-26 Calculator'!$A$3:$A$132,0),MATCH(L$8,'Roll Up - SY25-26 Calculator'!$A$3:$Q$3,0))</f>
        <v>1</v>
      </c>
      <c r="M64" s="76">
        <f>INDEX('Roll Up - SY25-26 Calculator'!$A$3:$Q$132,MATCH($A64,'Roll Up - SY25-26 Calculator'!$A$3:$A$132,0),MATCH(M$8,'Roll Up - SY25-26 Calculator'!$A$3:$Q$3,0))</f>
        <v>7.99</v>
      </c>
      <c r="N64" s="76">
        <f>INDEX('Roll Up - SY25-26 Calculator'!$A$3:$Q$132,MATCH($A64,'Roll Up - SY25-26 Calculator'!$A$3:$A$132,0),MATCH(N$8,'Roll Up - SY25-26 Calculator'!$A$3:$Q$3,0))</f>
        <v>7.38</v>
      </c>
      <c r="O64" s="78" t="str">
        <f t="shared" si="15"/>
        <v/>
      </c>
      <c r="P64" s="68"/>
      <c r="Q64" s="69"/>
      <c r="R64" s="70"/>
      <c r="S64" s="68"/>
      <c r="T64" s="79" t="str">
        <f t="shared" si="16"/>
        <v/>
      </c>
      <c r="U64" s="80" t="str">
        <f t="shared" si="17"/>
        <v/>
      </c>
      <c r="V64" s="193"/>
      <c r="W64" s="81" t="str">
        <f t="shared" si="18"/>
        <v/>
      </c>
      <c r="X64" s="82"/>
      <c r="Y64" s="82"/>
      <c r="Z64" s="82"/>
      <c r="AA64" s="82"/>
      <c r="AB64" s="82"/>
      <c r="AC64" s="82"/>
      <c r="AD64" s="82"/>
      <c r="AE64" s="82"/>
      <c r="AF64" s="82"/>
      <c r="AG64" s="82"/>
      <c r="AH64" s="82"/>
      <c r="AI64" s="83"/>
    </row>
    <row r="65" spans="1:36" ht="18" x14ac:dyDescent="0.25">
      <c r="A65" s="64">
        <v>10218790928</v>
      </c>
      <c r="B65" s="76"/>
      <c r="C65" s="66" t="str">
        <f>INDEX('Roll Up - SY25-26 Calculator'!$A$3:$Q$132,MATCH($A65,'Roll Up - SY25-26 Calculator'!$A$3:$A$132,0),MATCH(C$8,'Roll Up - SY25-26 Calculator'!$A$3:$Q$3,0))</f>
        <v>Seasoned, Glazed, Mesquite &amp; Smoke Flavored ProPortion® Bone-In Chicken</v>
      </c>
      <c r="D65" s="65" t="str">
        <f>INDEX('Roll Up - SY25-26 Calculator'!$A$3:$Q$132,MATCH($A65,'Roll Up - SY25-26 Calculator'!$A$3:$A$132,0),MATCH(D$8,'Roll Up - SY25-26 Calculator'!$A$3:$Q$3,0))</f>
        <v>100103 W/D</v>
      </c>
      <c r="E65" s="65">
        <f>INDEX('Roll Up - SY25-26 Calculator'!$A$3:$Q$132,MATCH($A65,'Roll Up - SY25-26 Calculator'!$A$3:$A$132,0),MATCH(E$8,'Roll Up - SY25-26 Calculator'!$A$3:$Q$3,0))</f>
        <v>23.08</v>
      </c>
      <c r="F65" s="65" t="str">
        <f>INDEX('Roll Up - SY25-26 Calculator'!$A$3:$Q$132,MATCH($A65,'Roll Up - SY25-26 Calculator'!$A$3:$A$132,0),MATCH(F$8,'Roll Up - SY25-26 Calculator'!$A$3:$Q$3,0))</f>
        <v>57 - 100</v>
      </c>
      <c r="G65" s="65">
        <f>INDEX('Roll Up - SY25-26 Calculator'!$A$3:$Q$132,MATCH($A65,'Roll Up - SY25-26 Calculator'!$A$3:$A$132,0),MATCH(G$8,'Roll Up - SY25-26 Calculator'!$A$3:$Q$3,0))</f>
        <v>78</v>
      </c>
      <c r="H65" s="65" t="str">
        <f>INDEX('Roll Up - SY25-26 Calculator'!$A$3:$Q$132,MATCH($A65,'Roll Up - SY25-26 Calculator'!$A$3:$A$132,0),MATCH(H$8,'Roll Up - SY25-26 Calculator'!$A$3:$Q$3,0))</f>
        <v>3.7-6.5</v>
      </c>
      <c r="I65" s="65">
        <f>INDEX('Roll Up - SY25-26 Calculator'!$A$3:$Q$132,MATCH($A65,'Roll Up - SY25-26 Calculator'!$A$3:$A$132,0),MATCH(I$8,'Roll Up - SY25-26 Calculator'!$A$3:$Q$3,0))</f>
        <v>25</v>
      </c>
      <c r="J65" s="65" t="str">
        <f>INDEX('Roll Up - SY25-26 Calculator'!$A$3:$Q$132,MATCH($A65,'Roll Up - SY25-26 Calculator'!$A$3:$A$132,0),MATCH(J$8,'Roll Up - SY25-26 Calculator'!$A$3:$Q$3,0))</f>
        <v>1 piece</v>
      </c>
      <c r="K65" s="65" t="str">
        <f>INDEX('Roll Up - SY25-26 Calculator'!$A$3:$Q$132,MATCH($A65,'Roll Up - SY25-26 Calculator'!$A$3:$A$132,0),MATCH(K$8,'Roll Up - SY25-26 Calculator'!$A$3:$Q$3,0))</f>
        <v>Varies</v>
      </c>
      <c r="L65" s="65" t="str">
        <f>INDEX('Roll Up - SY25-26 Calculator'!$A$3:$Q$132,MATCH($A65,'Roll Up - SY25-26 Calculator'!$A$3:$A$132,0),MATCH(L$8,'Roll Up - SY25-26 Calculator'!$A$3:$Q$3,0))</f>
        <v>-</v>
      </c>
      <c r="M65" s="65">
        <f>INDEX('Roll Up - SY25-26 Calculator'!$A$3:$Q$132,MATCH($A65,'Roll Up - SY25-26 Calculator'!$A$3:$A$132,0),MATCH(M$8,'Roll Up - SY25-26 Calculator'!$A$3:$Q$3,0))</f>
        <v>9.32</v>
      </c>
      <c r="N65" s="65">
        <f>INDEX('Roll Up - SY25-26 Calculator'!$A$3:$Q$132,MATCH($A65,'Roll Up - SY25-26 Calculator'!$A$3:$A$132,0),MATCH(N$8,'Roll Up - SY25-26 Calculator'!$A$3:$Q$3,0))</f>
        <v>9.7799999999999994</v>
      </c>
      <c r="O65" s="67" t="str">
        <f t="shared" si="15"/>
        <v/>
      </c>
      <c r="P65" s="68"/>
      <c r="Q65" s="69"/>
      <c r="R65" s="70"/>
      <c r="S65" s="68"/>
      <c r="T65" s="71" t="str">
        <f t="shared" si="16"/>
        <v/>
      </c>
      <c r="U65" s="72" t="str">
        <f t="shared" si="17"/>
        <v/>
      </c>
      <c r="V65" s="193"/>
      <c r="W65" s="73" t="str">
        <f t="shared" si="18"/>
        <v/>
      </c>
      <c r="X65" s="74"/>
      <c r="Y65" s="74"/>
      <c r="Z65" s="74"/>
      <c r="AA65" s="74"/>
      <c r="AB65" s="74"/>
      <c r="AC65" s="74"/>
      <c r="AD65" s="74"/>
      <c r="AE65" s="74"/>
      <c r="AF65" s="74"/>
      <c r="AG65" s="74"/>
      <c r="AH65" s="74"/>
      <c r="AI65" s="70"/>
    </row>
    <row r="66" spans="1:36" ht="18" x14ac:dyDescent="0.25">
      <c r="A66" s="75">
        <v>16660000928</v>
      </c>
      <c r="B66" s="76"/>
      <c r="C66" s="150" t="str">
        <f>INDEX('Roll Up - SY25-26 Calculator'!$A$3:$Q$132,MATCH($A66,'Roll Up - SY25-26 Calculator'!$A$3:$A$132,0),MATCH(C$8,'Roll Up - SY25-26 Calculator'!$A$3:$Q$3,0))</f>
        <v>Whole Grain Breaded Traditional ProPortion® Bone-In Chicken</v>
      </c>
      <c r="D66" s="76" t="str">
        <f>INDEX('Roll Up - SY25-26 Calculator'!$A$3:$Q$132,MATCH($A66,'Roll Up - SY25-26 Calculator'!$A$3:$A$132,0),MATCH(D$8,'Roll Up - SY25-26 Calculator'!$A$3:$Q$3,0))</f>
        <v>100103 W/D</v>
      </c>
      <c r="E66" s="76">
        <f>INDEX('Roll Up - SY25-26 Calculator'!$A$3:$Q$132,MATCH($A66,'Roll Up - SY25-26 Calculator'!$A$3:$A$132,0),MATCH(E$8,'Roll Up - SY25-26 Calculator'!$A$3:$Q$3,0))</f>
        <v>29.64</v>
      </c>
      <c r="F66" s="76" t="str">
        <f>INDEX('Roll Up - SY25-26 Calculator'!$A$3:$Q$132,MATCH($A66,'Roll Up - SY25-26 Calculator'!$A$3:$A$132,0),MATCH(F$8,'Roll Up - SY25-26 Calculator'!$A$3:$Q$3,0))</f>
        <v>57-100</v>
      </c>
      <c r="G66" s="76">
        <f>INDEX('Roll Up - SY25-26 Calculator'!$A$3:$Q$132,MATCH($A66,'Roll Up - SY25-26 Calculator'!$A$3:$A$132,0),MATCH(G$8,'Roll Up - SY25-26 Calculator'!$A$3:$Q$3,0))</f>
        <v>78</v>
      </c>
      <c r="H66" s="76" t="str">
        <f>INDEX('Roll Up - SY25-26 Calculator'!$A$3:$Q$132,MATCH($A66,'Roll Up - SY25-26 Calculator'!$A$3:$A$132,0),MATCH(H$8,'Roll Up - SY25-26 Calculator'!$A$3:$Q$3,0))</f>
        <v>4.7-8.4oz</v>
      </c>
      <c r="I66" s="76">
        <f>INDEX('Roll Up - SY25-26 Calculator'!$A$3:$Q$132,MATCH($A66,'Roll Up - SY25-26 Calculator'!$A$3:$A$132,0),MATCH(I$8,'Roll Up - SY25-26 Calculator'!$A$3:$Q$3,0))</f>
        <v>0</v>
      </c>
      <c r="J66" s="76" t="str">
        <f>INDEX('Roll Up - SY25-26 Calculator'!$A$3:$Q$132,MATCH($A66,'Roll Up - SY25-26 Calculator'!$A$3:$A$132,0),MATCH(J$8,'Roll Up - SY25-26 Calculator'!$A$3:$Q$3,0))</f>
        <v>1 piece</v>
      </c>
      <c r="K66" s="76" t="str">
        <f>INDEX('Roll Up - SY25-26 Calculator'!$A$3:$Q$132,MATCH($A66,'Roll Up - SY25-26 Calculator'!$A$3:$A$132,0),MATCH(K$8,'Roll Up - SY25-26 Calculator'!$A$3:$Q$3,0))</f>
        <v>Varies</v>
      </c>
      <c r="L66" s="76" t="str">
        <f>INDEX('Roll Up - SY25-26 Calculator'!$A$3:$Q$132,MATCH($A66,'Roll Up - SY25-26 Calculator'!$A$3:$A$132,0),MATCH(L$8,'Roll Up - SY25-26 Calculator'!$A$3:$Q$3,0))</f>
        <v>Varies</v>
      </c>
      <c r="M66" s="76">
        <f>INDEX('Roll Up - SY25-26 Calculator'!$A$3:$Q$132,MATCH($A66,'Roll Up - SY25-26 Calculator'!$A$3:$A$132,0),MATCH(M$8,'Roll Up - SY25-26 Calculator'!$A$3:$Q$3,0))</f>
        <v>13.974</v>
      </c>
      <c r="N66" s="76">
        <f>INDEX('Roll Up - SY25-26 Calculator'!$A$3:$Q$132,MATCH($A66,'Roll Up - SY25-26 Calculator'!$A$3:$A$132,0),MATCH(N$8,'Roll Up - SY25-26 Calculator'!$A$3:$Q$3,0))</f>
        <v>9.3160000000000007</v>
      </c>
      <c r="O66" s="78" t="str">
        <f t="shared" si="15"/>
        <v/>
      </c>
      <c r="P66" s="68"/>
      <c r="Q66" s="69"/>
      <c r="R66" s="70"/>
      <c r="S66" s="68"/>
      <c r="T66" s="79" t="str">
        <f t="shared" si="16"/>
        <v/>
      </c>
      <c r="U66" s="80" t="str">
        <f t="shared" si="17"/>
        <v/>
      </c>
      <c r="V66" s="193"/>
      <c r="W66" s="81" t="str">
        <f t="shared" si="18"/>
        <v/>
      </c>
      <c r="X66" s="82"/>
      <c r="Y66" s="82"/>
      <c r="Z66" s="82"/>
      <c r="AA66" s="82"/>
      <c r="AB66" s="82"/>
      <c r="AC66" s="82"/>
      <c r="AD66" s="82"/>
      <c r="AE66" s="82"/>
      <c r="AF66" s="82"/>
      <c r="AG66" s="82"/>
      <c r="AH66" s="82"/>
      <c r="AI66" s="83"/>
    </row>
    <row r="67" spans="1:36" ht="18" x14ac:dyDescent="0.25">
      <c r="A67" s="64">
        <v>10021550928</v>
      </c>
      <c r="B67" s="76"/>
      <c r="C67" s="66" t="str">
        <f>INDEX('Roll Up - SY25-26 Calculator'!$A$3:$Q$132,MATCH($A67,'Roll Up - SY25-26 Calculator'!$A$3:$A$132,0),MATCH(C$8,'Roll Up - SY25-26 Calculator'!$A$3:$Q$3,0))</f>
        <v>Whole Grain Breaded Chicken Nuggets, 0.66 oz.</v>
      </c>
      <c r="D67" s="65" t="str">
        <f>INDEX('Roll Up - SY25-26 Calculator'!$A$3:$Q$132,MATCH($A67,'Roll Up - SY25-26 Calculator'!$A$3:$A$132,0),MATCH(D$8,'Roll Up - SY25-26 Calculator'!$A$3:$Q$3,0))</f>
        <v>100103 W/D</v>
      </c>
      <c r="E67" s="65">
        <f>INDEX('Roll Up - SY25-26 Calculator'!$A$3:$Q$132,MATCH($A67,'Roll Up - SY25-26 Calculator'!$A$3:$A$132,0),MATCH(E$8,'Roll Up - SY25-26 Calculator'!$A$3:$Q$3,0))</f>
        <v>28.35</v>
      </c>
      <c r="F67" s="65">
        <f>INDEX('Roll Up - SY25-26 Calculator'!$A$3:$Q$132,MATCH($A67,'Roll Up - SY25-26 Calculator'!$A$3:$A$132,0),MATCH(F$8,'Roll Up - SY25-26 Calculator'!$A$3:$Q$3,0))</f>
        <v>137</v>
      </c>
      <c r="G67" s="65">
        <f>INDEX('Roll Up - SY25-26 Calculator'!$A$3:$Q$132,MATCH($A67,'Roll Up - SY25-26 Calculator'!$A$3:$A$132,0),MATCH(G$8,'Roll Up - SY25-26 Calculator'!$A$3:$Q$3,0))</f>
        <v>137</v>
      </c>
      <c r="H67" s="65">
        <f>INDEX('Roll Up - SY25-26 Calculator'!$A$3:$Q$132,MATCH($A67,'Roll Up - SY25-26 Calculator'!$A$3:$A$132,0),MATCH(H$8,'Roll Up - SY25-26 Calculator'!$A$3:$Q$3,0))</f>
        <v>3.3</v>
      </c>
      <c r="I67" s="65">
        <f>INDEX('Roll Up - SY25-26 Calculator'!$A$3:$Q$132,MATCH($A67,'Roll Up - SY25-26 Calculator'!$A$3:$A$132,0),MATCH(I$8,'Roll Up - SY25-26 Calculator'!$A$3:$Q$3,0))</f>
        <v>0</v>
      </c>
      <c r="J67" s="65" t="str">
        <f>INDEX('Roll Up - SY25-26 Calculator'!$A$3:$Q$132,MATCH($A67,'Roll Up - SY25-26 Calculator'!$A$3:$A$132,0),MATCH(J$8,'Roll Up - SY25-26 Calculator'!$A$3:$Q$3,0))</f>
        <v>5 pieces</v>
      </c>
      <c r="K67" s="65">
        <f>INDEX('Roll Up - SY25-26 Calculator'!$A$3:$Q$132,MATCH($A67,'Roll Up - SY25-26 Calculator'!$A$3:$A$132,0),MATCH(K$8,'Roll Up - SY25-26 Calculator'!$A$3:$Q$3,0))</f>
        <v>2</v>
      </c>
      <c r="L67" s="65">
        <f>INDEX('Roll Up - SY25-26 Calculator'!$A$3:$Q$132,MATCH($A67,'Roll Up - SY25-26 Calculator'!$A$3:$A$132,0),MATCH(L$8,'Roll Up - SY25-26 Calculator'!$A$3:$Q$3,0))</f>
        <v>1</v>
      </c>
      <c r="M67" s="65">
        <f>INDEX('Roll Up - SY25-26 Calculator'!$A$3:$Q$132,MATCH($A67,'Roll Up - SY25-26 Calculator'!$A$3:$A$132,0),MATCH(M$8,'Roll Up - SY25-26 Calculator'!$A$3:$Q$3,0))</f>
        <v>7.01</v>
      </c>
      <c r="N67" s="65">
        <f>INDEX('Roll Up - SY25-26 Calculator'!$A$3:$Q$132,MATCH($A67,'Roll Up - SY25-26 Calculator'!$A$3:$A$132,0),MATCH(N$8,'Roll Up - SY25-26 Calculator'!$A$3:$Q$3,0))</f>
        <v>6.47</v>
      </c>
      <c r="O67" s="67" t="str">
        <f t="shared" si="15"/>
        <v/>
      </c>
      <c r="P67" s="68"/>
      <c r="Q67" s="69"/>
      <c r="R67" s="70"/>
      <c r="S67" s="68"/>
      <c r="T67" s="71" t="str">
        <f t="shared" si="16"/>
        <v/>
      </c>
      <c r="U67" s="72" t="str">
        <f t="shared" si="17"/>
        <v/>
      </c>
      <c r="V67" s="193"/>
      <c r="W67" s="73" t="str">
        <f t="shared" si="18"/>
        <v/>
      </c>
      <c r="X67" s="74"/>
      <c r="Y67" s="74"/>
      <c r="Z67" s="74"/>
      <c r="AA67" s="74"/>
      <c r="AB67" s="74"/>
      <c r="AC67" s="74"/>
      <c r="AD67" s="74"/>
      <c r="AE67" s="74"/>
      <c r="AF67" s="74"/>
      <c r="AG67" s="74"/>
      <c r="AH67" s="74"/>
      <c r="AI67" s="70"/>
    </row>
    <row r="68" spans="1:36" ht="18" x14ac:dyDescent="0.25">
      <c r="A68" s="75">
        <v>10037320928</v>
      </c>
      <c r="B68" s="76"/>
      <c r="C68" s="150" t="str">
        <f>INDEX('Roll Up - SY25-26 Calculator'!$A$3:$Q$132,MATCH($A68,'Roll Up - SY25-26 Calculator'!$A$3:$A$132,0),MATCH(C$8,'Roll Up - SY25-26 Calculator'!$A$3:$Q$3,0))</f>
        <v>Whole Grain Breaded Chicken Nuggets, 0.79 oz.</v>
      </c>
      <c r="D68" s="76" t="str">
        <f>INDEX('Roll Up - SY25-26 Calculator'!$A$3:$Q$132,MATCH($A68,'Roll Up - SY25-26 Calculator'!$A$3:$A$132,0),MATCH(D$8,'Roll Up - SY25-26 Calculator'!$A$3:$Q$3,0))</f>
        <v>100103 W/D</v>
      </c>
      <c r="E68" s="76">
        <f>INDEX('Roll Up - SY25-26 Calculator'!$A$3:$Q$132,MATCH($A68,'Roll Up - SY25-26 Calculator'!$A$3:$A$132,0),MATCH(E$8,'Roll Up - SY25-26 Calculator'!$A$3:$Q$3,0))</f>
        <v>26.42</v>
      </c>
      <c r="F68" s="76">
        <f>INDEX('Roll Up - SY25-26 Calculator'!$A$3:$Q$132,MATCH($A68,'Roll Up - SY25-26 Calculator'!$A$3:$A$132,0),MATCH(F$8,'Roll Up - SY25-26 Calculator'!$A$3:$Q$3,0))</f>
        <v>107</v>
      </c>
      <c r="G68" s="76">
        <f>INDEX('Roll Up - SY25-26 Calculator'!$A$3:$Q$132,MATCH($A68,'Roll Up - SY25-26 Calculator'!$A$3:$A$132,0),MATCH(G$8,'Roll Up - SY25-26 Calculator'!$A$3:$Q$3,0))</f>
        <v>107</v>
      </c>
      <c r="H68" s="76">
        <f>INDEX('Roll Up - SY25-26 Calculator'!$A$3:$Q$132,MATCH($A68,'Roll Up - SY25-26 Calculator'!$A$3:$A$132,0),MATCH(H$8,'Roll Up - SY25-26 Calculator'!$A$3:$Q$3,0))</f>
        <v>3.95</v>
      </c>
      <c r="I68" s="76">
        <f>INDEX('Roll Up - SY25-26 Calculator'!$A$3:$Q$132,MATCH($A68,'Roll Up - SY25-26 Calculator'!$A$3:$A$132,0),MATCH(I$8,'Roll Up - SY25-26 Calculator'!$A$3:$Q$3,0))</f>
        <v>0</v>
      </c>
      <c r="J68" s="76" t="str">
        <f>INDEX('Roll Up - SY25-26 Calculator'!$A$3:$Q$132,MATCH($A68,'Roll Up - SY25-26 Calculator'!$A$3:$A$132,0),MATCH(J$8,'Roll Up - SY25-26 Calculator'!$A$3:$Q$3,0))</f>
        <v>5 pieces</v>
      </c>
      <c r="K68" s="76">
        <f>INDEX('Roll Up - SY25-26 Calculator'!$A$3:$Q$132,MATCH($A68,'Roll Up - SY25-26 Calculator'!$A$3:$A$132,0),MATCH(K$8,'Roll Up - SY25-26 Calculator'!$A$3:$Q$3,0))</f>
        <v>2</v>
      </c>
      <c r="L68" s="76">
        <f>INDEX('Roll Up - SY25-26 Calculator'!$A$3:$Q$132,MATCH($A68,'Roll Up - SY25-26 Calculator'!$A$3:$A$132,0),MATCH(L$8,'Roll Up - SY25-26 Calculator'!$A$3:$Q$3,0))</f>
        <v>1</v>
      </c>
      <c r="M68" s="76">
        <f>INDEX('Roll Up - SY25-26 Calculator'!$A$3:$Q$132,MATCH($A68,'Roll Up - SY25-26 Calculator'!$A$3:$A$132,0),MATCH(M$8,'Roll Up - SY25-26 Calculator'!$A$3:$Q$3,0))</f>
        <v>15.41</v>
      </c>
      <c r="N68" s="76">
        <f>INDEX('Roll Up - SY25-26 Calculator'!$A$3:$Q$132,MATCH($A68,'Roll Up - SY25-26 Calculator'!$A$3:$A$132,0),MATCH(N$8,'Roll Up - SY25-26 Calculator'!$A$3:$Q$3,0))</f>
        <v>12.61</v>
      </c>
      <c r="O68" s="78" t="str">
        <f t="shared" si="15"/>
        <v/>
      </c>
      <c r="P68" s="68"/>
      <c r="Q68" s="69"/>
      <c r="R68" s="70"/>
      <c r="S68" s="68"/>
      <c r="T68" s="79" t="str">
        <f t="shared" si="16"/>
        <v/>
      </c>
      <c r="U68" s="80" t="str">
        <f t="shared" si="17"/>
        <v/>
      </c>
      <c r="V68" s="193"/>
      <c r="W68" s="81" t="str">
        <f t="shared" si="18"/>
        <v/>
      </c>
      <c r="X68" s="82"/>
      <c r="Y68" s="82"/>
      <c r="Z68" s="82"/>
      <c r="AA68" s="82"/>
      <c r="AB68" s="82"/>
      <c r="AC68" s="82"/>
      <c r="AD68" s="82"/>
      <c r="AE68" s="82"/>
      <c r="AF68" s="82"/>
      <c r="AG68" s="82"/>
      <c r="AH68" s="82"/>
      <c r="AI68" s="83"/>
    </row>
    <row r="69" spans="1:36" ht="18" x14ac:dyDescent="0.25">
      <c r="A69" s="64">
        <v>10164780928</v>
      </c>
      <c r="B69" s="76"/>
      <c r="C69" s="66" t="str">
        <f>INDEX('Roll Up - SY25-26 Calculator'!$A$3:$Q$132,MATCH($A69,'Roll Up - SY25-26 Calculator'!$A$3:$A$132,0),MATCH(C$8,'Roll Up - SY25-26 Calculator'!$A$3:$Q$3,0))</f>
        <v>Whole Grain Breaded Chicken Chunks, 0.68 oz.</v>
      </c>
      <c r="D69" s="65" t="str">
        <f>INDEX('Roll Up - SY25-26 Calculator'!$A$3:$Q$132,MATCH($A69,'Roll Up - SY25-26 Calculator'!$A$3:$A$132,0),MATCH(D$8,'Roll Up - SY25-26 Calculator'!$A$3:$Q$3,0))</f>
        <v>100103 W/D</v>
      </c>
      <c r="E69" s="65">
        <f>INDEX('Roll Up - SY25-26 Calculator'!$A$3:$Q$132,MATCH($A69,'Roll Up - SY25-26 Calculator'!$A$3:$A$132,0),MATCH(E$8,'Roll Up - SY25-26 Calculator'!$A$3:$Q$3,0))</f>
        <v>30.6</v>
      </c>
      <c r="F69" s="65">
        <f>INDEX('Roll Up - SY25-26 Calculator'!$A$3:$Q$132,MATCH($A69,'Roll Up - SY25-26 Calculator'!$A$3:$A$132,0),MATCH(F$8,'Roll Up - SY25-26 Calculator'!$A$3:$Q$3,0))</f>
        <v>144</v>
      </c>
      <c r="G69" s="65">
        <f>INDEX('Roll Up - SY25-26 Calculator'!$A$3:$Q$132,MATCH($A69,'Roll Up - SY25-26 Calculator'!$A$3:$A$132,0),MATCH(G$8,'Roll Up - SY25-26 Calculator'!$A$3:$Q$3,0))</f>
        <v>144</v>
      </c>
      <c r="H69" s="65">
        <f>INDEX('Roll Up - SY25-26 Calculator'!$A$3:$Q$132,MATCH($A69,'Roll Up - SY25-26 Calculator'!$A$3:$A$132,0),MATCH(H$8,'Roll Up - SY25-26 Calculator'!$A$3:$Q$3,0))</f>
        <v>3.4</v>
      </c>
      <c r="I69" s="65">
        <f>INDEX('Roll Up - SY25-26 Calculator'!$A$3:$Q$132,MATCH($A69,'Roll Up - SY25-26 Calculator'!$A$3:$A$132,0),MATCH(I$8,'Roll Up - SY25-26 Calculator'!$A$3:$Q$3,0))</f>
        <v>0</v>
      </c>
      <c r="J69" s="65" t="str">
        <f>INDEX('Roll Up - SY25-26 Calculator'!$A$3:$Q$132,MATCH($A69,'Roll Up - SY25-26 Calculator'!$A$3:$A$132,0),MATCH(J$8,'Roll Up - SY25-26 Calculator'!$A$3:$Q$3,0))</f>
        <v>5 pieces</v>
      </c>
      <c r="K69" s="65">
        <f>INDEX('Roll Up - SY25-26 Calculator'!$A$3:$Q$132,MATCH($A69,'Roll Up - SY25-26 Calculator'!$A$3:$A$132,0),MATCH(K$8,'Roll Up - SY25-26 Calculator'!$A$3:$Q$3,0))</f>
        <v>2</v>
      </c>
      <c r="L69" s="65">
        <f>INDEX('Roll Up - SY25-26 Calculator'!$A$3:$Q$132,MATCH($A69,'Roll Up - SY25-26 Calculator'!$A$3:$A$132,0),MATCH(L$8,'Roll Up - SY25-26 Calculator'!$A$3:$Q$3,0))</f>
        <v>1</v>
      </c>
      <c r="M69" s="65">
        <f>INDEX('Roll Up - SY25-26 Calculator'!$A$3:$Q$132,MATCH($A69,'Roll Up - SY25-26 Calculator'!$A$3:$A$132,0),MATCH(M$8,'Roll Up - SY25-26 Calculator'!$A$3:$Q$3,0))</f>
        <v>8.2899999999999991</v>
      </c>
      <c r="N69" s="65">
        <f>INDEX('Roll Up - SY25-26 Calculator'!$A$3:$Q$132,MATCH($A69,'Roll Up - SY25-26 Calculator'!$A$3:$A$132,0),MATCH(N$8,'Roll Up - SY25-26 Calculator'!$A$3:$Q$3,0))</f>
        <v>7.8</v>
      </c>
      <c r="O69" s="67" t="str">
        <f t="shared" si="15"/>
        <v/>
      </c>
      <c r="P69" s="68"/>
      <c r="Q69" s="69"/>
      <c r="R69" s="70"/>
      <c r="S69" s="68"/>
      <c r="T69" s="71" t="str">
        <f t="shared" si="16"/>
        <v/>
      </c>
      <c r="U69" s="72" t="str">
        <f t="shared" si="17"/>
        <v/>
      </c>
      <c r="V69" s="193"/>
      <c r="W69" s="73" t="str">
        <f t="shared" si="18"/>
        <v/>
      </c>
      <c r="X69" s="74"/>
      <c r="Y69" s="74"/>
      <c r="Z69" s="74"/>
      <c r="AA69" s="74"/>
      <c r="AB69" s="74"/>
      <c r="AC69" s="74"/>
      <c r="AD69" s="74"/>
      <c r="AE69" s="74"/>
      <c r="AF69" s="74"/>
      <c r="AG69" s="74"/>
      <c r="AH69" s="74"/>
      <c r="AI69" s="70"/>
    </row>
    <row r="70" spans="1:36" ht="18" x14ac:dyDescent="0.25">
      <c r="A70" s="75">
        <v>10703640928</v>
      </c>
      <c r="B70" s="76"/>
      <c r="C70" s="150" t="str">
        <f>INDEX('Roll Up - SY25-26 Calculator'!$A$3:$Q$132,MATCH($A70,'Roll Up - SY25-26 Calculator'!$A$3:$A$132,0),MATCH(C$8,'Roll Up - SY25-26 Calculator'!$A$3:$Q$3,0))</f>
        <v>Whole Grain Breaded Golden Crispy Chicken Nuggets, 0.60 oz.</v>
      </c>
      <c r="D70" s="76" t="str">
        <f>INDEX('Roll Up - SY25-26 Calculator'!$A$3:$Q$132,MATCH($A70,'Roll Up - SY25-26 Calculator'!$A$3:$A$132,0),MATCH(D$8,'Roll Up - SY25-26 Calculator'!$A$3:$Q$3,0))</f>
        <v>100103 W/D</v>
      </c>
      <c r="E70" s="76">
        <f>INDEX('Roll Up - SY25-26 Calculator'!$A$3:$Q$132,MATCH($A70,'Roll Up - SY25-26 Calculator'!$A$3:$A$132,0),MATCH(E$8,'Roll Up - SY25-26 Calculator'!$A$3:$Q$3,0))</f>
        <v>32.81</v>
      </c>
      <c r="F70" s="76">
        <f>INDEX('Roll Up - SY25-26 Calculator'!$A$3:$Q$132,MATCH($A70,'Roll Up - SY25-26 Calculator'!$A$3:$A$132,0),MATCH(F$8,'Roll Up - SY25-26 Calculator'!$A$3:$Q$3,0))</f>
        <v>175</v>
      </c>
      <c r="G70" s="76">
        <f>INDEX('Roll Up - SY25-26 Calculator'!$A$3:$Q$132,MATCH($A70,'Roll Up - SY25-26 Calculator'!$A$3:$A$132,0),MATCH(G$8,'Roll Up - SY25-26 Calculator'!$A$3:$Q$3,0))</f>
        <v>175</v>
      </c>
      <c r="H70" s="76">
        <f>INDEX('Roll Up - SY25-26 Calculator'!$A$3:$Q$132,MATCH($A70,'Roll Up - SY25-26 Calculator'!$A$3:$A$132,0),MATCH(H$8,'Roll Up - SY25-26 Calculator'!$A$3:$Q$3,0))</f>
        <v>3</v>
      </c>
      <c r="I70" s="76">
        <f>INDEX('Roll Up - SY25-26 Calculator'!$A$3:$Q$132,MATCH($A70,'Roll Up - SY25-26 Calculator'!$A$3:$A$132,0),MATCH(I$8,'Roll Up - SY25-26 Calculator'!$A$3:$Q$3,0))</f>
        <v>0</v>
      </c>
      <c r="J70" s="76" t="str">
        <f>INDEX('Roll Up - SY25-26 Calculator'!$A$3:$Q$132,MATCH($A70,'Roll Up - SY25-26 Calculator'!$A$3:$A$132,0),MATCH(J$8,'Roll Up - SY25-26 Calculator'!$A$3:$Q$3,0))</f>
        <v>5 pieces</v>
      </c>
      <c r="K70" s="76">
        <f>INDEX('Roll Up - SY25-26 Calculator'!$A$3:$Q$132,MATCH($A70,'Roll Up - SY25-26 Calculator'!$A$3:$A$132,0),MATCH(K$8,'Roll Up - SY25-26 Calculator'!$A$3:$Q$3,0))</f>
        <v>2</v>
      </c>
      <c r="L70" s="76">
        <f>INDEX('Roll Up - SY25-26 Calculator'!$A$3:$Q$132,MATCH($A70,'Roll Up - SY25-26 Calculator'!$A$3:$A$132,0),MATCH(L$8,'Roll Up - SY25-26 Calculator'!$A$3:$Q$3,0))</f>
        <v>1</v>
      </c>
      <c r="M70" s="76">
        <f>INDEX('Roll Up - SY25-26 Calculator'!$A$3:$Q$132,MATCH($A70,'Roll Up - SY25-26 Calculator'!$A$3:$A$132,0),MATCH(M$8,'Roll Up - SY25-26 Calculator'!$A$3:$Q$3,0))</f>
        <v>9.76</v>
      </c>
      <c r="N70" s="76">
        <f>INDEX('Roll Up - SY25-26 Calculator'!$A$3:$Q$132,MATCH($A70,'Roll Up - SY25-26 Calculator'!$A$3:$A$132,0),MATCH(N$8,'Roll Up - SY25-26 Calculator'!$A$3:$Q$3,0))</f>
        <v>9</v>
      </c>
      <c r="O70" s="78" t="str">
        <f t="shared" si="15"/>
        <v/>
      </c>
      <c r="P70" s="68"/>
      <c r="Q70" s="69"/>
      <c r="R70" s="70"/>
      <c r="S70" s="68"/>
      <c r="T70" s="79" t="str">
        <f t="shared" si="16"/>
        <v/>
      </c>
      <c r="U70" s="80" t="str">
        <f t="shared" si="17"/>
        <v/>
      </c>
      <c r="V70" s="193"/>
      <c r="W70" s="81" t="str">
        <f t="shared" si="18"/>
        <v/>
      </c>
      <c r="X70" s="82"/>
      <c r="Y70" s="82"/>
      <c r="Z70" s="82"/>
      <c r="AA70" s="82"/>
      <c r="AB70" s="82"/>
      <c r="AC70" s="82"/>
      <c r="AD70" s="82"/>
      <c r="AE70" s="82"/>
      <c r="AF70" s="82"/>
      <c r="AG70" s="82"/>
      <c r="AH70" s="82"/>
      <c r="AI70" s="83"/>
    </row>
    <row r="71" spans="1:36" ht="18" x14ac:dyDescent="0.25">
      <c r="A71" s="64">
        <v>10038590928</v>
      </c>
      <c r="B71" s="76"/>
      <c r="C71" s="66" t="str">
        <f>INDEX('Roll Up - SY25-26 Calculator'!$A$3:$Q$132,MATCH($A71,'Roll Up - SY25-26 Calculator'!$A$3:$A$132,0),MATCH(C$8,'Roll Up - SY25-26 Calculator'!$A$3:$Q$3,0))</f>
        <v>Krisp N Krunchy™ Whole Grain Breaded Chicken Tenders, 1.2 oz.</v>
      </c>
      <c r="D71" s="65" t="str">
        <f>INDEX('Roll Up - SY25-26 Calculator'!$A$3:$Q$132,MATCH($A71,'Roll Up - SY25-26 Calculator'!$A$3:$A$132,0),MATCH(D$8,'Roll Up - SY25-26 Calculator'!$A$3:$Q$3,0))</f>
        <v>100103 W/D</v>
      </c>
      <c r="E71" s="65">
        <f>INDEX('Roll Up - SY25-26 Calculator'!$A$3:$Q$132,MATCH($A71,'Roll Up - SY25-26 Calculator'!$A$3:$A$132,0),MATCH(E$8,'Roll Up - SY25-26 Calculator'!$A$3:$Q$3,0))</f>
        <v>31.86</v>
      </c>
      <c r="F71" s="65">
        <f>INDEX('Roll Up - SY25-26 Calculator'!$A$3:$Q$132,MATCH($A71,'Roll Up - SY25-26 Calculator'!$A$3:$A$132,0),MATCH(F$8,'Roll Up - SY25-26 Calculator'!$A$3:$Q$3,0))</f>
        <v>141</v>
      </c>
      <c r="G71" s="65">
        <f>INDEX('Roll Up - SY25-26 Calculator'!$A$3:$Q$132,MATCH($A71,'Roll Up - SY25-26 Calculator'!$A$3:$A$132,0),MATCH(G$8,'Roll Up - SY25-26 Calculator'!$A$3:$Q$3,0))</f>
        <v>141</v>
      </c>
      <c r="H71" s="65">
        <f>INDEX('Roll Up - SY25-26 Calculator'!$A$3:$Q$132,MATCH($A71,'Roll Up - SY25-26 Calculator'!$A$3:$A$132,0),MATCH(H$8,'Roll Up - SY25-26 Calculator'!$A$3:$Q$3,0))</f>
        <v>3.6</v>
      </c>
      <c r="I71" s="65">
        <f>INDEX('Roll Up - SY25-26 Calculator'!$A$3:$Q$132,MATCH($A71,'Roll Up - SY25-26 Calculator'!$A$3:$A$132,0),MATCH(I$8,'Roll Up - SY25-26 Calculator'!$A$3:$Q$3,0))</f>
        <v>0</v>
      </c>
      <c r="J71" s="65" t="str">
        <f>INDEX('Roll Up - SY25-26 Calculator'!$A$3:$Q$132,MATCH($A71,'Roll Up - SY25-26 Calculator'!$A$3:$A$132,0),MATCH(J$8,'Roll Up - SY25-26 Calculator'!$A$3:$Q$3,0))</f>
        <v>3 pieces</v>
      </c>
      <c r="K71" s="65">
        <f>INDEX('Roll Up - SY25-26 Calculator'!$A$3:$Q$132,MATCH($A71,'Roll Up - SY25-26 Calculator'!$A$3:$A$132,0),MATCH(K$8,'Roll Up - SY25-26 Calculator'!$A$3:$Q$3,0))</f>
        <v>2</v>
      </c>
      <c r="L71" s="65">
        <f>INDEX('Roll Up - SY25-26 Calculator'!$A$3:$Q$132,MATCH($A71,'Roll Up - SY25-26 Calculator'!$A$3:$A$132,0),MATCH(L$8,'Roll Up - SY25-26 Calculator'!$A$3:$Q$3,0))</f>
        <v>1</v>
      </c>
      <c r="M71" s="65">
        <f>INDEX('Roll Up - SY25-26 Calculator'!$A$3:$Q$132,MATCH($A71,'Roll Up - SY25-26 Calculator'!$A$3:$A$132,0),MATCH(M$8,'Roll Up - SY25-26 Calculator'!$A$3:$Q$3,0))</f>
        <v>10.81</v>
      </c>
      <c r="N71" s="65">
        <f>INDEX('Roll Up - SY25-26 Calculator'!$A$3:$Q$132,MATCH($A71,'Roll Up - SY25-26 Calculator'!$A$3:$A$132,0),MATCH(N$8,'Roll Up - SY25-26 Calculator'!$A$3:$Q$3,0))</f>
        <v>8.85</v>
      </c>
      <c r="O71" s="67" t="str">
        <f t="shared" si="15"/>
        <v/>
      </c>
      <c r="P71" s="68"/>
      <c r="Q71" s="69"/>
      <c r="R71" s="70"/>
      <c r="S71" s="68"/>
      <c r="T71" s="71" t="str">
        <f t="shared" si="16"/>
        <v/>
      </c>
      <c r="U71" s="72" t="str">
        <f t="shared" si="17"/>
        <v/>
      </c>
      <c r="V71" s="193"/>
      <c r="W71" s="73" t="str">
        <f t="shared" si="18"/>
        <v/>
      </c>
      <c r="X71" s="74"/>
      <c r="Y71" s="74"/>
      <c r="Z71" s="74"/>
      <c r="AA71" s="74"/>
      <c r="AB71" s="74"/>
      <c r="AC71" s="74"/>
      <c r="AD71" s="74"/>
      <c r="AE71" s="74"/>
      <c r="AF71" s="74"/>
      <c r="AG71" s="74"/>
      <c r="AH71" s="74"/>
      <c r="AI71" s="70"/>
    </row>
    <row r="72" spans="1:36" ht="18" x14ac:dyDescent="0.25">
      <c r="A72" s="75">
        <v>10703340928</v>
      </c>
      <c r="B72" s="76"/>
      <c r="C72" s="150" t="str">
        <f>INDEX('Roll Up - SY25-26 Calculator'!$A$3:$Q$132,MATCH($A72,'Roll Up - SY25-26 Calculator'!$A$3:$A$132,0),MATCH(C$8,'Roll Up - SY25-26 Calculator'!$A$3:$Q$3,0))</f>
        <v>Whole Grain Breaded Golden Crispy Chicken Tenders, 1.13 oz.</v>
      </c>
      <c r="D72" s="76" t="str">
        <f>INDEX('Roll Up - SY25-26 Calculator'!$A$3:$Q$132,MATCH($A72,'Roll Up - SY25-26 Calculator'!$A$3:$A$132,0),MATCH(D$8,'Roll Up - SY25-26 Calculator'!$A$3:$Q$3,0))</f>
        <v>100103 W/D</v>
      </c>
      <c r="E72" s="76">
        <f>INDEX('Roll Up - SY25-26 Calculator'!$A$3:$Q$132,MATCH($A72,'Roll Up - SY25-26 Calculator'!$A$3:$A$132,0),MATCH(E$8,'Roll Up - SY25-26 Calculator'!$A$3:$Q$3,0))</f>
        <v>31.86</v>
      </c>
      <c r="F72" s="76">
        <f>INDEX('Roll Up - SY25-26 Calculator'!$A$3:$Q$132,MATCH($A72,'Roll Up - SY25-26 Calculator'!$A$3:$A$132,0),MATCH(F$8,'Roll Up - SY25-26 Calculator'!$A$3:$Q$3,0))</f>
        <v>150</v>
      </c>
      <c r="G72" s="76">
        <f>INDEX('Roll Up - SY25-26 Calculator'!$A$3:$Q$132,MATCH($A72,'Roll Up - SY25-26 Calculator'!$A$3:$A$132,0),MATCH(G$8,'Roll Up - SY25-26 Calculator'!$A$3:$Q$3,0))</f>
        <v>150</v>
      </c>
      <c r="H72" s="76">
        <f>INDEX('Roll Up - SY25-26 Calculator'!$A$3:$Q$132,MATCH($A72,'Roll Up - SY25-26 Calculator'!$A$3:$A$132,0),MATCH(H$8,'Roll Up - SY25-26 Calculator'!$A$3:$Q$3,0))</f>
        <v>3.39</v>
      </c>
      <c r="I72" s="76">
        <f>INDEX('Roll Up - SY25-26 Calculator'!$A$3:$Q$132,MATCH($A72,'Roll Up - SY25-26 Calculator'!$A$3:$A$132,0),MATCH(I$8,'Roll Up - SY25-26 Calculator'!$A$3:$Q$3,0))</f>
        <v>0</v>
      </c>
      <c r="J72" s="76" t="str">
        <f>INDEX('Roll Up - SY25-26 Calculator'!$A$3:$Q$132,MATCH($A72,'Roll Up - SY25-26 Calculator'!$A$3:$A$132,0),MATCH(J$8,'Roll Up - SY25-26 Calculator'!$A$3:$Q$3,0))</f>
        <v>3 pieces</v>
      </c>
      <c r="K72" s="76">
        <f>INDEX('Roll Up - SY25-26 Calculator'!$A$3:$Q$132,MATCH($A72,'Roll Up - SY25-26 Calculator'!$A$3:$A$132,0),MATCH(K$8,'Roll Up - SY25-26 Calculator'!$A$3:$Q$3,0))</f>
        <v>2</v>
      </c>
      <c r="L72" s="76">
        <f>INDEX('Roll Up - SY25-26 Calculator'!$A$3:$Q$132,MATCH($A72,'Roll Up - SY25-26 Calculator'!$A$3:$A$132,0),MATCH(L$8,'Roll Up - SY25-26 Calculator'!$A$3:$Q$3,0))</f>
        <v>1</v>
      </c>
      <c r="M72" s="76">
        <f>INDEX('Roll Up - SY25-26 Calculator'!$A$3:$Q$132,MATCH($A72,'Roll Up - SY25-26 Calculator'!$A$3:$A$132,0),MATCH(M$8,'Roll Up - SY25-26 Calculator'!$A$3:$Q$3,0))</f>
        <v>8.9639999999999986</v>
      </c>
      <c r="N72" s="76">
        <f>INDEX('Roll Up - SY25-26 Calculator'!$A$3:$Q$132,MATCH($A72,'Roll Up - SY25-26 Calculator'!$A$3:$A$132,0),MATCH(N$8,'Roll Up - SY25-26 Calculator'!$A$3:$Q$3,0))</f>
        <v>5.9760000000000009</v>
      </c>
      <c r="O72" s="78" t="str">
        <f t="shared" si="15"/>
        <v/>
      </c>
      <c r="P72" s="68"/>
      <c r="Q72" s="69"/>
      <c r="R72" s="70"/>
      <c r="S72" s="68"/>
      <c r="T72" s="79" t="str">
        <f t="shared" si="16"/>
        <v/>
      </c>
      <c r="U72" s="80" t="str">
        <f t="shared" si="17"/>
        <v/>
      </c>
      <c r="V72" s="193"/>
      <c r="W72" s="81" t="str">
        <f t="shared" si="18"/>
        <v/>
      </c>
      <c r="X72" s="82"/>
      <c r="Y72" s="82"/>
      <c r="Z72" s="82"/>
      <c r="AA72" s="82"/>
      <c r="AB72" s="82"/>
      <c r="AC72" s="82"/>
      <c r="AD72" s="82"/>
      <c r="AE72" s="82"/>
      <c r="AF72" s="82"/>
      <c r="AG72" s="82"/>
      <c r="AH72" s="82"/>
      <c r="AI72" s="83"/>
    </row>
    <row r="73" spans="1:36" ht="18" x14ac:dyDescent="0.25">
      <c r="A73" s="64">
        <v>10703440928</v>
      </c>
      <c r="B73" s="76"/>
      <c r="C73" s="66" t="str">
        <f>INDEX('Roll Up - SY25-26 Calculator'!$A$3:$Q$132,MATCH($A73,'Roll Up - SY25-26 Calculator'!$A$3:$A$132,0),MATCH(C$8,'Roll Up - SY25-26 Calculator'!$A$3:$Q$3,0))</f>
        <v>Whole Grain Breaded Hot 'N Spicy Chicken Tenders, 1.14 oz.</v>
      </c>
      <c r="D73" s="65" t="str">
        <f>INDEX('Roll Up - SY25-26 Calculator'!$A$3:$Q$132,MATCH($A73,'Roll Up - SY25-26 Calculator'!$A$3:$A$132,0),MATCH(D$8,'Roll Up - SY25-26 Calculator'!$A$3:$Q$3,0))</f>
        <v>100103 W/D</v>
      </c>
      <c r="E73" s="65">
        <f>INDEX('Roll Up - SY25-26 Calculator'!$A$3:$Q$132,MATCH($A73,'Roll Up - SY25-26 Calculator'!$A$3:$A$132,0),MATCH(E$8,'Roll Up - SY25-26 Calculator'!$A$3:$Q$3,0))</f>
        <v>31.86</v>
      </c>
      <c r="F73" s="65">
        <f>INDEX('Roll Up - SY25-26 Calculator'!$A$3:$Q$132,MATCH($A73,'Roll Up - SY25-26 Calculator'!$A$3:$A$132,0),MATCH(F$8,'Roll Up - SY25-26 Calculator'!$A$3:$Q$3,0))</f>
        <v>148</v>
      </c>
      <c r="G73" s="65">
        <f>INDEX('Roll Up - SY25-26 Calculator'!$A$3:$Q$132,MATCH($A73,'Roll Up - SY25-26 Calculator'!$A$3:$A$132,0),MATCH(G$8,'Roll Up - SY25-26 Calculator'!$A$3:$Q$3,0))</f>
        <v>148</v>
      </c>
      <c r="H73" s="65">
        <f>INDEX('Roll Up - SY25-26 Calculator'!$A$3:$Q$132,MATCH($A73,'Roll Up - SY25-26 Calculator'!$A$3:$A$132,0),MATCH(H$8,'Roll Up - SY25-26 Calculator'!$A$3:$Q$3,0))</f>
        <v>3.42</v>
      </c>
      <c r="I73" s="65">
        <f>INDEX('Roll Up - SY25-26 Calculator'!$A$3:$Q$132,MATCH($A73,'Roll Up - SY25-26 Calculator'!$A$3:$A$132,0),MATCH(I$8,'Roll Up - SY25-26 Calculator'!$A$3:$Q$3,0))</f>
        <v>0</v>
      </c>
      <c r="J73" s="65" t="str">
        <f>INDEX('Roll Up - SY25-26 Calculator'!$A$3:$Q$132,MATCH($A73,'Roll Up - SY25-26 Calculator'!$A$3:$A$132,0),MATCH(J$8,'Roll Up - SY25-26 Calculator'!$A$3:$Q$3,0))</f>
        <v>3 pieces</v>
      </c>
      <c r="K73" s="65">
        <f>INDEX('Roll Up - SY25-26 Calculator'!$A$3:$Q$132,MATCH($A73,'Roll Up - SY25-26 Calculator'!$A$3:$A$132,0),MATCH(K$8,'Roll Up - SY25-26 Calculator'!$A$3:$Q$3,0))</f>
        <v>2</v>
      </c>
      <c r="L73" s="65">
        <f>INDEX('Roll Up - SY25-26 Calculator'!$A$3:$Q$132,MATCH($A73,'Roll Up - SY25-26 Calculator'!$A$3:$A$132,0),MATCH(L$8,'Roll Up - SY25-26 Calculator'!$A$3:$Q$3,0))</f>
        <v>1</v>
      </c>
      <c r="M73" s="65">
        <f>INDEX('Roll Up - SY25-26 Calculator'!$A$3:$Q$132,MATCH($A73,'Roll Up - SY25-26 Calculator'!$A$3:$A$132,0),MATCH(M$8,'Roll Up - SY25-26 Calculator'!$A$3:$Q$3,0))</f>
        <v>7.77</v>
      </c>
      <c r="N73" s="65">
        <f>INDEX('Roll Up - SY25-26 Calculator'!$A$3:$Q$132,MATCH($A73,'Roll Up - SY25-26 Calculator'!$A$3:$A$132,0),MATCH(N$8,'Roll Up - SY25-26 Calculator'!$A$3:$Q$3,0))</f>
        <v>7.17</v>
      </c>
      <c r="O73" s="67" t="str">
        <f t="shared" si="15"/>
        <v/>
      </c>
      <c r="P73" s="68"/>
      <c r="Q73" s="69"/>
      <c r="R73" s="70"/>
      <c r="S73" s="68"/>
      <c r="T73" s="71" t="str">
        <f t="shared" si="16"/>
        <v/>
      </c>
      <c r="U73" s="72" t="str">
        <f t="shared" si="17"/>
        <v/>
      </c>
      <c r="V73" s="193"/>
      <c r="W73" s="73" t="str">
        <f t="shared" si="18"/>
        <v/>
      </c>
      <c r="X73" s="74"/>
      <c r="Y73" s="74"/>
      <c r="Z73" s="74"/>
      <c r="AA73" s="74"/>
      <c r="AB73" s="74"/>
      <c r="AC73" s="74"/>
      <c r="AD73" s="74"/>
      <c r="AE73" s="74"/>
      <c r="AF73" s="74"/>
      <c r="AG73" s="74"/>
      <c r="AH73" s="74"/>
      <c r="AI73" s="70"/>
    </row>
    <row r="74" spans="1:36" ht="18" x14ac:dyDescent="0.25">
      <c r="A74" s="75">
        <v>10035220928</v>
      </c>
      <c r="B74" s="76"/>
      <c r="C74" s="150" t="str">
        <f>INDEX('Roll Up - SY25-26 Calculator'!$A$3:$Q$132,MATCH($A74,'Roll Up - SY25-26 Calculator'!$A$3:$A$132,0),MATCH(C$8,'Roll Up - SY25-26 Calculator'!$A$3:$Q$3,0))</f>
        <v xml:space="preserve">Fajita Seasoned Chicken Strips, White and Dark Meat, 2.8 oz. </v>
      </c>
      <c r="D74" s="76" t="str">
        <f>INDEX('Roll Up - SY25-26 Calculator'!$A$3:$Q$132,MATCH($A74,'Roll Up - SY25-26 Calculator'!$A$3:$A$132,0),MATCH(D$8,'Roll Up - SY25-26 Calculator'!$A$3:$Q$3,0))</f>
        <v>100103 W/D</v>
      </c>
      <c r="E74" s="76">
        <f>INDEX('Roll Up - SY25-26 Calculator'!$A$3:$Q$132,MATCH($A74,'Roll Up - SY25-26 Calculator'!$A$3:$A$132,0),MATCH(E$8,'Roll Up - SY25-26 Calculator'!$A$3:$Q$3,0))</f>
        <v>30</v>
      </c>
      <c r="F74" s="76" t="str">
        <f>INDEX('Roll Up - SY25-26 Calculator'!$A$3:$Q$132,MATCH($A74,'Roll Up - SY25-26 Calculator'!$A$3:$A$132,0),MATCH(F$8,'Roll Up - SY25-26 Calculator'!$A$3:$Q$3,0))</f>
        <v>Apx 171</v>
      </c>
      <c r="G74" s="76">
        <f>INDEX('Roll Up - SY25-26 Calculator'!$A$3:$Q$132,MATCH($A74,'Roll Up - SY25-26 Calculator'!$A$3:$A$132,0),MATCH(G$8,'Roll Up - SY25-26 Calculator'!$A$3:$Q$3,0))</f>
        <v>171</v>
      </c>
      <c r="H74" s="76">
        <f>INDEX('Roll Up - SY25-26 Calculator'!$A$3:$Q$132,MATCH($A74,'Roll Up - SY25-26 Calculator'!$A$3:$A$132,0),MATCH(H$8,'Roll Up - SY25-26 Calculator'!$A$3:$Q$3,0))</f>
        <v>2.8</v>
      </c>
      <c r="I74" s="76">
        <f>INDEX('Roll Up - SY25-26 Calculator'!$A$3:$Q$132,MATCH($A74,'Roll Up - SY25-26 Calculator'!$A$3:$A$132,0),MATCH(I$8,'Roll Up - SY25-26 Calculator'!$A$3:$Q$3,0))</f>
        <v>0</v>
      </c>
      <c r="J74" s="76">
        <f>INDEX('Roll Up - SY25-26 Calculator'!$A$3:$Q$132,MATCH($A74,'Roll Up - SY25-26 Calculator'!$A$3:$A$132,0),MATCH(J$8,'Roll Up - SY25-26 Calculator'!$A$3:$Q$3,0))</f>
        <v>2.79</v>
      </c>
      <c r="K74" s="76">
        <f>INDEX('Roll Up - SY25-26 Calculator'!$A$3:$Q$132,MATCH($A74,'Roll Up - SY25-26 Calculator'!$A$3:$A$132,0),MATCH(K$8,'Roll Up - SY25-26 Calculator'!$A$3:$Q$3,0))</f>
        <v>2</v>
      </c>
      <c r="L74" s="76" t="str">
        <f>INDEX('Roll Up - SY25-26 Calculator'!$A$3:$Q$132,MATCH($A74,'Roll Up - SY25-26 Calculator'!$A$3:$A$132,0),MATCH(L$8,'Roll Up - SY25-26 Calculator'!$A$3:$Q$3,0))</f>
        <v>-</v>
      </c>
      <c r="M74" s="76">
        <f>INDEX('Roll Up - SY25-26 Calculator'!$A$3:$Q$132,MATCH($A74,'Roll Up - SY25-26 Calculator'!$A$3:$A$132,0),MATCH(M$8,'Roll Up - SY25-26 Calculator'!$A$3:$Q$3,0))</f>
        <v>20.62</v>
      </c>
      <c r="N74" s="76">
        <f>INDEX('Roll Up - SY25-26 Calculator'!$A$3:$Q$132,MATCH($A74,'Roll Up - SY25-26 Calculator'!$A$3:$A$132,0),MATCH(N$8,'Roll Up - SY25-26 Calculator'!$A$3:$Q$3,0))</f>
        <v>20.62</v>
      </c>
      <c r="O74" s="78" t="str">
        <f t="shared" si="15"/>
        <v/>
      </c>
      <c r="P74" s="68"/>
      <c r="Q74" s="69"/>
      <c r="R74" s="70"/>
      <c r="S74" s="68"/>
      <c r="T74" s="79" t="str">
        <f t="shared" si="16"/>
        <v/>
      </c>
      <c r="U74" s="80" t="str">
        <f t="shared" si="17"/>
        <v/>
      </c>
      <c r="V74" s="193"/>
      <c r="W74" s="81" t="str">
        <f t="shared" si="18"/>
        <v/>
      </c>
      <c r="X74" s="82"/>
      <c r="Y74" s="82"/>
      <c r="Z74" s="82"/>
      <c r="AA74" s="82"/>
      <c r="AB74" s="82"/>
      <c r="AC74" s="82"/>
      <c r="AD74" s="82"/>
      <c r="AE74" s="82"/>
      <c r="AF74" s="82"/>
      <c r="AG74" s="82"/>
      <c r="AH74" s="82"/>
      <c r="AI74" s="83"/>
    </row>
    <row r="75" spans="1:36" ht="18" x14ac:dyDescent="0.25">
      <c r="A75" s="64">
        <v>10460120928</v>
      </c>
      <c r="B75" s="76"/>
      <c r="C75" s="66" t="str">
        <f>INDEX('Roll Up - SY25-26 Calculator'!$A$3:$Q$132,MATCH($A75,'Roll Up - SY25-26 Calculator'!$A$3:$A$132,0),MATCH(C$8,'Roll Up - SY25-26 Calculator'!$A$3:$Q$3,0))</f>
        <v>All Natural** Low Sodium Diced Chicken, 2.30 oz.</v>
      </c>
      <c r="D75" s="65" t="str">
        <f>INDEX('Roll Up - SY25-26 Calculator'!$A$3:$Q$132,MATCH($A75,'Roll Up - SY25-26 Calculator'!$A$3:$A$132,0),MATCH(D$8,'Roll Up - SY25-26 Calculator'!$A$3:$Q$3,0))</f>
        <v>100103 W/D</v>
      </c>
      <c r="E75" s="65">
        <f>INDEX('Roll Up - SY25-26 Calculator'!$A$3:$Q$132,MATCH($A75,'Roll Up - SY25-26 Calculator'!$A$3:$A$132,0),MATCH(E$8,'Roll Up - SY25-26 Calculator'!$A$3:$Q$3,0))</f>
        <v>10</v>
      </c>
      <c r="F75" s="65">
        <f>INDEX('Roll Up - SY25-26 Calculator'!$A$3:$Q$132,MATCH($A75,'Roll Up - SY25-26 Calculator'!$A$3:$A$132,0),MATCH(F$8,'Roll Up - SY25-26 Calculator'!$A$3:$Q$3,0))</f>
        <v>70</v>
      </c>
      <c r="G75" s="65">
        <f>INDEX('Roll Up - SY25-26 Calculator'!$A$3:$Q$132,MATCH($A75,'Roll Up - SY25-26 Calculator'!$A$3:$A$132,0),MATCH(G$8,'Roll Up - SY25-26 Calculator'!$A$3:$Q$3,0))</f>
        <v>70</v>
      </c>
      <c r="H75" s="65">
        <f>INDEX('Roll Up - SY25-26 Calculator'!$A$3:$Q$132,MATCH($A75,'Roll Up - SY25-26 Calculator'!$A$3:$A$132,0),MATCH(H$8,'Roll Up - SY25-26 Calculator'!$A$3:$Q$3,0))</f>
        <v>2.2999999999999998</v>
      </c>
      <c r="I75" s="65">
        <f>INDEX('Roll Up - SY25-26 Calculator'!$A$3:$Q$132,MATCH($A75,'Roll Up - SY25-26 Calculator'!$A$3:$A$132,0),MATCH(I$8,'Roll Up - SY25-26 Calculator'!$A$3:$Q$3,0))</f>
        <v>10</v>
      </c>
      <c r="J75" s="65" t="str">
        <f>INDEX('Roll Up - SY25-26 Calculator'!$A$3:$Q$132,MATCH($A75,'Roll Up - SY25-26 Calculator'!$A$3:$A$132,0),MATCH(J$8,'Roll Up - SY25-26 Calculator'!$A$3:$Q$3,0))</f>
        <v>2.3 oz.</v>
      </c>
      <c r="K75" s="65">
        <f>INDEX('Roll Up - SY25-26 Calculator'!$A$3:$Q$132,MATCH($A75,'Roll Up - SY25-26 Calculator'!$A$3:$A$132,0),MATCH(K$8,'Roll Up - SY25-26 Calculator'!$A$3:$Q$3,0))</f>
        <v>2</v>
      </c>
      <c r="L75" s="65" t="str">
        <f>INDEX('Roll Up - SY25-26 Calculator'!$A$3:$Q$132,MATCH($A75,'Roll Up - SY25-26 Calculator'!$A$3:$A$132,0),MATCH(L$8,'Roll Up - SY25-26 Calculator'!$A$3:$Q$3,0))</f>
        <v>-</v>
      </c>
      <c r="M75" s="65">
        <f>INDEX('Roll Up - SY25-26 Calculator'!$A$3:$Q$132,MATCH($A75,'Roll Up - SY25-26 Calculator'!$A$3:$A$132,0),MATCH(M$8,'Roll Up - SY25-26 Calculator'!$A$3:$Q$3,0))</f>
        <v>8.5299999999999994</v>
      </c>
      <c r="N75" s="65">
        <f>INDEX('Roll Up - SY25-26 Calculator'!$A$3:$Q$132,MATCH($A75,'Roll Up - SY25-26 Calculator'!$A$3:$A$132,0),MATCH(N$8,'Roll Up - SY25-26 Calculator'!$A$3:$Q$3,0))</f>
        <v>5.69</v>
      </c>
      <c r="O75" s="67" t="str">
        <f t="shared" si="15"/>
        <v/>
      </c>
      <c r="P75" s="68"/>
      <c r="Q75" s="69"/>
      <c r="R75" s="70"/>
      <c r="S75" s="68"/>
      <c r="T75" s="71" t="str">
        <f t="shared" si="16"/>
        <v/>
      </c>
      <c r="U75" s="72" t="str">
        <f t="shared" si="17"/>
        <v/>
      </c>
      <c r="V75" s="193"/>
      <c r="W75" s="73" t="str">
        <f t="shared" si="18"/>
        <v/>
      </c>
      <c r="X75" s="74"/>
      <c r="Y75" s="74"/>
      <c r="Z75" s="74"/>
      <c r="AA75" s="74"/>
      <c r="AB75" s="74"/>
      <c r="AC75" s="74"/>
      <c r="AD75" s="74"/>
      <c r="AE75" s="74"/>
      <c r="AF75" s="74"/>
      <c r="AG75" s="74"/>
      <c r="AH75" s="74"/>
      <c r="AI75" s="70"/>
    </row>
    <row r="76" spans="1:36" ht="18" x14ac:dyDescent="0.25">
      <c r="A76" s="75">
        <v>10460210928</v>
      </c>
      <c r="B76" s="76"/>
      <c r="C76" s="150" t="str">
        <f>INDEX('Roll Up - SY25-26 Calculator'!$A$3:$Q$132,MATCH($A76,'Roll Up - SY25-26 Calculator'!$A$3:$A$132,0),MATCH(C$8,'Roll Up - SY25-26 Calculator'!$A$3:$Q$3,0))</f>
        <v>All Natural** Low Sodium Pulled Chicken, 2.20 oz. (65/35 Dark/White)</v>
      </c>
      <c r="D76" s="76" t="str">
        <f>INDEX('Roll Up - SY25-26 Calculator'!$A$3:$Q$132,MATCH($A76,'Roll Up - SY25-26 Calculator'!$A$3:$A$132,0),MATCH(D$8,'Roll Up - SY25-26 Calculator'!$A$3:$Q$3,0))</f>
        <v>100103 W/D</v>
      </c>
      <c r="E76" s="76">
        <f>INDEX('Roll Up - SY25-26 Calculator'!$A$3:$Q$132,MATCH($A76,'Roll Up - SY25-26 Calculator'!$A$3:$A$132,0),MATCH(E$8,'Roll Up - SY25-26 Calculator'!$A$3:$Q$3,0))</f>
        <v>10</v>
      </c>
      <c r="F76" s="76">
        <f>INDEX('Roll Up - SY25-26 Calculator'!$A$3:$Q$132,MATCH($A76,'Roll Up - SY25-26 Calculator'!$A$3:$A$132,0),MATCH(F$8,'Roll Up - SY25-26 Calculator'!$A$3:$Q$3,0))</f>
        <v>73</v>
      </c>
      <c r="G76" s="76">
        <f>INDEX('Roll Up - SY25-26 Calculator'!$A$3:$Q$132,MATCH($A76,'Roll Up - SY25-26 Calculator'!$A$3:$A$132,0),MATCH(G$8,'Roll Up - SY25-26 Calculator'!$A$3:$Q$3,0))</f>
        <v>73</v>
      </c>
      <c r="H76" s="76">
        <f>INDEX('Roll Up - SY25-26 Calculator'!$A$3:$Q$132,MATCH($A76,'Roll Up - SY25-26 Calculator'!$A$3:$A$132,0),MATCH(H$8,'Roll Up - SY25-26 Calculator'!$A$3:$Q$3,0))</f>
        <v>2.2000000000000002</v>
      </c>
      <c r="I76" s="76">
        <f>INDEX('Roll Up - SY25-26 Calculator'!$A$3:$Q$132,MATCH($A76,'Roll Up - SY25-26 Calculator'!$A$3:$A$132,0),MATCH(I$8,'Roll Up - SY25-26 Calculator'!$A$3:$Q$3,0))</f>
        <v>10</v>
      </c>
      <c r="J76" s="76" t="str">
        <f>INDEX('Roll Up - SY25-26 Calculator'!$A$3:$Q$132,MATCH($A76,'Roll Up - SY25-26 Calculator'!$A$3:$A$132,0),MATCH(J$8,'Roll Up - SY25-26 Calculator'!$A$3:$Q$3,0))</f>
        <v>2.2 oz.</v>
      </c>
      <c r="K76" s="76">
        <f>INDEX('Roll Up - SY25-26 Calculator'!$A$3:$Q$132,MATCH($A76,'Roll Up - SY25-26 Calculator'!$A$3:$A$132,0),MATCH(K$8,'Roll Up - SY25-26 Calculator'!$A$3:$Q$3,0))</f>
        <v>2</v>
      </c>
      <c r="L76" s="76" t="str">
        <f>INDEX('Roll Up - SY25-26 Calculator'!$A$3:$Q$132,MATCH($A76,'Roll Up - SY25-26 Calculator'!$A$3:$A$132,0),MATCH(L$8,'Roll Up - SY25-26 Calculator'!$A$3:$Q$3,0))</f>
        <v>-</v>
      </c>
      <c r="M76" s="76">
        <f>INDEX('Roll Up - SY25-26 Calculator'!$A$3:$Q$132,MATCH($A76,'Roll Up - SY25-26 Calculator'!$A$3:$A$132,0),MATCH(M$8,'Roll Up - SY25-26 Calculator'!$A$3:$Q$3,0))</f>
        <v>4.97</v>
      </c>
      <c r="N76" s="76">
        <f>INDEX('Roll Up - SY25-26 Calculator'!$A$3:$Q$132,MATCH($A76,'Roll Up - SY25-26 Calculator'!$A$3:$A$132,0),MATCH(N$8,'Roll Up - SY25-26 Calculator'!$A$3:$Q$3,0))</f>
        <v>9.24</v>
      </c>
      <c r="O76" s="78" t="str">
        <f t="shared" si="15"/>
        <v/>
      </c>
      <c r="P76" s="68"/>
      <c r="Q76" s="69"/>
      <c r="R76" s="70"/>
      <c r="S76" s="68"/>
      <c r="T76" s="79" t="str">
        <f t="shared" si="16"/>
        <v/>
      </c>
      <c r="U76" s="80" t="str">
        <f t="shared" si="17"/>
        <v/>
      </c>
      <c r="V76" s="193"/>
      <c r="W76" s="81" t="str">
        <f t="shared" si="18"/>
        <v/>
      </c>
      <c r="X76" s="82"/>
      <c r="Y76" s="82"/>
      <c r="Z76" s="82"/>
      <c r="AA76" s="82"/>
      <c r="AB76" s="82"/>
      <c r="AC76" s="82"/>
      <c r="AD76" s="82"/>
      <c r="AE76" s="82"/>
      <c r="AF76" s="82"/>
      <c r="AG76" s="82"/>
      <c r="AH76" s="82"/>
      <c r="AI76" s="83"/>
    </row>
    <row r="77" spans="1:36" ht="18" x14ac:dyDescent="0.25">
      <c r="A77" s="64">
        <v>10365230928</v>
      </c>
      <c r="B77" s="76"/>
      <c r="C77" s="66" t="str">
        <f>INDEX('Roll Up - SY25-26 Calculator'!$A$3:$Q$132,MATCH($A77,'Roll Up - SY25-26 Calculator'!$A$3:$A$132,0),MATCH(C$8,'Roll Up - SY25-26 Calculator'!$A$3:$Q$3,0))</f>
        <v>IW Breaded Chicken Biscuit Sandwich, 3.50 oz.</v>
      </c>
      <c r="D77" s="65" t="str">
        <f>INDEX('Roll Up - SY25-26 Calculator'!$A$3:$Q$132,MATCH($A77,'Roll Up - SY25-26 Calculator'!$A$3:$A$132,0),MATCH(D$8,'Roll Up - SY25-26 Calculator'!$A$3:$Q$3,0))</f>
        <v>100103 W/D</v>
      </c>
      <c r="E77" s="65">
        <f>INDEX('Roll Up - SY25-26 Calculator'!$A$3:$Q$132,MATCH($A77,'Roll Up - SY25-26 Calculator'!$A$3:$A$132,0),MATCH(E$8,'Roll Up - SY25-26 Calculator'!$A$3:$Q$3,0))</f>
        <v>21.88</v>
      </c>
      <c r="F77" s="65">
        <f>INDEX('Roll Up - SY25-26 Calculator'!$A$3:$Q$132,MATCH($A77,'Roll Up - SY25-26 Calculator'!$A$3:$A$132,0),MATCH(F$8,'Roll Up - SY25-26 Calculator'!$A$3:$Q$3,0))</f>
        <v>100</v>
      </c>
      <c r="G77" s="65">
        <f>INDEX('Roll Up - SY25-26 Calculator'!$A$3:$Q$132,MATCH($A77,'Roll Up - SY25-26 Calculator'!$A$3:$A$132,0),MATCH(G$8,'Roll Up - SY25-26 Calculator'!$A$3:$Q$3,0))</f>
        <v>100</v>
      </c>
      <c r="H77" s="65">
        <f>INDEX('Roll Up - SY25-26 Calculator'!$A$3:$Q$132,MATCH($A77,'Roll Up - SY25-26 Calculator'!$A$3:$A$132,0),MATCH(H$8,'Roll Up - SY25-26 Calculator'!$A$3:$Q$3,0))</f>
        <v>3.5</v>
      </c>
      <c r="I77" s="65">
        <f>INDEX('Roll Up - SY25-26 Calculator'!$A$3:$Q$132,MATCH($A77,'Roll Up - SY25-26 Calculator'!$A$3:$A$132,0),MATCH(I$8,'Roll Up - SY25-26 Calculator'!$A$3:$Q$3,0))</f>
        <v>40</v>
      </c>
      <c r="J77" s="65" t="str">
        <f>INDEX('Roll Up - SY25-26 Calculator'!$A$3:$Q$132,MATCH($A77,'Roll Up - SY25-26 Calculator'!$A$3:$A$132,0),MATCH(J$8,'Roll Up - SY25-26 Calculator'!$A$3:$Q$3,0))</f>
        <v>1 Sandwich</v>
      </c>
      <c r="K77" s="65">
        <f>INDEX('Roll Up - SY25-26 Calculator'!$A$3:$Q$132,MATCH($A77,'Roll Up - SY25-26 Calculator'!$A$3:$A$132,0),MATCH(K$8,'Roll Up - SY25-26 Calculator'!$A$3:$Q$3,0))</f>
        <v>1</v>
      </c>
      <c r="L77" s="65">
        <f>INDEX('Roll Up - SY25-26 Calculator'!$A$3:$Q$132,MATCH($A77,'Roll Up - SY25-26 Calculator'!$A$3:$A$132,0),MATCH(L$8,'Roll Up - SY25-26 Calculator'!$A$3:$Q$3,0))</f>
        <v>2</v>
      </c>
      <c r="M77" s="65">
        <f>INDEX('Roll Up - SY25-26 Calculator'!$A$3:$Q$132,MATCH($A77,'Roll Up - SY25-26 Calculator'!$A$3:$A$132,0),MATCH(M$8,'Roll Up - SY25-26 Calculator'!$A$3:$Q$3,0))</f>
        <v>3.97</v>
      </c>
      <c r="N77" s="65">
        <f>INDEX('Roll Up - SY25-26 Calculator'!$A$3:$Q$132,MATCH($A77,'Roll Up - SY25-26 Calculator'!$A$3:$A$132,0),MATCH(N$8,'Roll Up - SY25-26 Calculator'!$A$3:$Q$3,0))</f>
        <v>2.65</v>
      </c>
      <c r="O77" s="67" t="str">
        <f t="shared" si="15"/>
        <v/>
      </c>
      <c r="P77" s="68"/>
      <c r="Q77" s="69"/>
      <c r="R77" s="70"/>
      <c r="S77" s="68"/>
      <c r="T77" s="71" t="str">
        <f t="shared" si="16"/>
        <v/>
      </c>
      <c r="U77" s="72" t="str">
        <f t="shared" si="17"/>
        <v/>
      </c>
      <c r="V77" s="193"/>
      <c r="W77" s="73" t="str">
        <f t="shared" si="18"/>
        <v/>
      </c>
      <c r="X77" s="74"/>
      <c r="Y77" s="74"/>
      <c r="Z77" s="74"/>
      <c r="AA77" s="74"/>
      <c r="AB77" s="74"/>
      <c r="AC77" s="74"/>
      <c r="AD77" s="74"/>
      <c r="AE77" s="74"/>
      <c r="AF77" s="74"/>
      <c r="AG77" s="74"/>
      <c r="AH77" s="74"/>
      <c r="AI77" s="70"/>
    </row>
    <row r="78" spans="1:36" customFormat="1" x14ac:dyDescent="0.25">
      <c r="V78" s="195"/>
      <c r="AJ78" s="196"/>
    </row>
    <row r="79" spans="1:36" customFormat="1" x14ac:dyDescent="0.25">
      <c r="V79" s="195"/>
      <c r="AJ79" s="196"/>
    </row>
    <row r="80" spans="1:36" customFormat="1" x14ac:dyDescent="0.25">
      <c r="V80" s="195"/>
      <c r="AJ80" s="196"/>
    </row>
    <row r="81" spans="22:36" customFormat="1" x14ac:dyDescent="0.25">
      <c r="V81" s="195"/>
      <c r="AJ81" s="196"/>
    </row>
    <row r="82" spans="22:36" customFormat="1" hidden="1" x14ac:dyDescent="0.25">
      <c r="V82" s="195"/>
      <c r="AJ82" s="196"/>
    </row>
    <row r="83" spans="22:36" customFormat="1" hidden="1" x14ac:dyDescent="0.25">
      <c r="V83" s="195"/>
      <c r="AJ83" s="196"/>
    </row>
    <row r="84" spans="22:36" customFormat="1" hidden="1" x14ac:dyDescent="0.25">
      <c r="V84" s="195"/>
      <c r="AJ84" s="196"/>
    </row>
    <row r="85" spans="22:36" x14ac:dyDescent="0.25"/>
    <row r="86" spans="22:36" x14ac:dyDescent="0.25"/>
    <row r="87" spans="22:36" x14ac:dyDescent="0.25"/>
    <row r="88" spans="22:36" x14ac:dyDescent="0.25"/>
    <row r="89" spans="22:36" x14ac:dyDescent="0.25"/>
    <row r="90" spans="22:36" x14ac:dyDescent="0.25"/>
    <row r="91" spans="22:36" x14ac:dyDescent="0.25"/>
    <row r="92" spans="22:36" x14ac:dyDescent="0.25"/>
    <row r="93" spans="22:36" x14ac:dyDescent="0.25"/>
    <row r="94" spans="22:36" x14ac:dyDescent="0.25"/>
    <row r="95" spans="22:36" x14ac:dyDescent="0.25"/>
    <row r="96" spans="22:36" x14ac:dyDescent="0.25"/>
  </sheetData>
  <sheetProtection algorithmName="SHA-512" hashValue="EIHMZFx8kMma29aHCThX3Pc03JAhboCOAa7+Yu3I4pb/QxyOWL7kyki5hO31rHpF8M1HSRbZjsppOq/LPy1BJw==" saltValue="cGxjfIUpcYUg4mgDVvwQyw==" spinCount="100000" sheet="1" formatCells="0" formatColumns="0" formatRows="0" sort="0" autoFilter="0" pivotTables="0"/>
  <autoFilter ref="A8:U81" xr:uid="{00000000-0009-0000-0000-000001000000}"/>
  <mergeCells count="11">
    <mergeCell ref="W2:AI7"/>
    <mergeCell ref="P7:R7"/>
    <mergeCell ref="D2:N6"/>
    <mergeCell ref="T3:U3"/>
    <mergeCell ref="T4:U4"/>
    <mergeCell ref="O5:O7"/>
    <mergeCell ref="T2:U2"/>
    <mergeCell ref="R2:S2"/>
    <mergeCell ref="O2:Q2"/>
    <mergeCell ref="S5:S6"/>
    <mergeCell ref="S7:U7"/>
  </mergeCells>
  <conditionalFormatting sqref="U5">
    <cfRule type="cellIs" dxfId="39" priority="2" operator="lessThan">
      <formula>0</formula>
    </cfRule>
    <cfRule type="expression" dxfId="38" priority="51">
      <formula>ABS($U$5/$T$3)&gt;0.2</formula>
    </cfRule>
    <cfRule type="expression" dxfId="37" priority="52">
      <formula>ABS($U$5/$T$3)&lt;0.2</formula>
    </cfRule>
  </conditionalFormatting>
  <conditionalFormatting sqref="U6">
    <cfRule type="cellIs" dxfId="36" priority="1" operator="lessThan">
      <formula>0</formula>
    </cfRule>
    <cfRule type="expression" dxfId="35" priority="53">
      <formula>ABS($U$6/$T$4)&gt;0.2</formula>
    </cfRule>
    <cfRule type="expression" dxfId="34" priority="54">
      <formula>ABS($U$6/$T$4)&lt;0.2</formula>
    </cfRule>
  </conditionalFormatting>
  <dataValidations count="1">
    <dataValidation type="list" allowBlank="1" showInputMessage="1" showErrorMessage="1" sqref="S10:S31 S33:S50 S52:S81" xr:uid="{40F1CB80-6CDB-4589-99A6-CFD0A7A12B2A}">
      <formula1>YN</formula1>
    </dataValidation>
  </dataValidations>
  <pageMargins left="0.25" right="0" top="0.2" bottom="0" header="0.3" footer="0.3"/>
  <pageSetup scale="32" fitToWidth="3" fitToHeight="0" orientation="landscape" r:id="rId1"/>
  <rowBreaks count="1" manualBreakCount="1">
    <brk id="44" max="43" man="1"/>
  </rowBreaks>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7"/>
  </sheetPr>
  <dimension ref="A1:AJ16"/>
  <sheetViews>
    <sheetView zoomScale="70" zoomScaleNormal="70" zoomScaleSheetLayoutView="50" workbookViewId="0">
      <pane xSplit="3" ySplit="6" topLeftCell="K7" activePane="bottomRight" state="frozen"/>
      <selection activeCell="B29" sqref="B29:K29"/>
      <selection pane="topRight" activeCell="B29" sqref="B29:K29"/>
      <selection pane="bottomLeft" activeCell="B29" sqref="B29:K29"/>
      <selection pane="bottomRight" activeCell="Q11" sqref="Q11"/>
    </sheetView>
  </sheetViews>
  <sheetFormatPr defaultColWidth="0" defaultRowHeight="18" zeroHeight="1" x14ac:dyDescent="0.25"/>
  <cols>
    <col min="1" max="1" width="25.85546875" style="92" bestFit="1" customWidth="1"/>
    <col min="2" max="2" width="23.140625" style="92" customWidth="1"/>
    <col min="3" max="3" width="79.7109375" style="92" customWidth="1"/>
    <col min="4" max="4" width="18.42578125" style="92" customWidth="1"/>
    <col min="5" max="5" width="17.140625" style="92" customWidth="1"/>
    <col min="6" max="7" width="27.42578125" style="92" customWidth="1"/>
    <col min="8" max="9" width="20" style="92" customWidth="1"/>
    <col min="10" max="10" width="23.85546875" style="92" customWidth="1"/>
    <col min="11" max="12" width="12.5703125" style="92" customWidth="1"/>
    <col min="13" max="14" width="16" style="92" customWidth="1"/>
    <col min="15" max="15" width="26.5703125" style="92" customWidth="1"/>
    <col min="16" max="18" width="22.7109375" style="92" customWidth="1"/>
    <col min="19" max="19" width="24" style="92" customWidth="1"/>
    <col min="20" max="20" width="29.85546875" style="92" customWidth="1"/>
    <col min="21" max="21" width="8.85546875" style="92" hidden="1" customWidth="1"/>
    <col min="22" max="22" width="8.85546875" style="190" customWidth="1"/>
    <col min="23" max="35" width="19.140625" style="92" customWidth="1"/>
    <col min="36" max="36" width="8.85546875" style="190" customWidth="1"/>
    <col min="37" max="16384" width="8.85546875" style="92" hidden="1"/>
  </cols>
  <sheetData>
    <row r="1" spans="1:36" s="190" customFormat="1" ht="18.75" thickBot="1" x14ac:dyDescent="0.3">
      <c r="C1" s="217"/>
    </row>
    <row r="2" spans="1:36" ht="63.75" customHeight="1" thickBot="1" x14ac:dyDescent="0.3">
      <c r="A2" s="188"/>
      <c r="B2" s="189"/>
      <c r="C2" s="190"/>
      <c r="D2" s="270" t="s">
        <v>368</v>
      </c>
      <c r="E2" s="270"/>
      <c r="F2" s="270"/>
      <c r="G2" s="270"/>
      <c r="H2" s="270"/>
      <c r="I2" s="270"/>
      <c r="J2" s="270"/>
      <c r="K2" s="270"/>
      <c r="L2" s="270"/>
      <c r="M2" s="270"/>
      <c r="N2" s="191"/>
      <c r="O2" s="207" t="s">
        <v>369</v>
      </c>
      <c r="P2" s="136"/>
      <c r="Q2" s="197" t="s">
        <v>370</v>
      </c>
      <c r="R2" s="50"/>
      <c r="S2" s="208" t="s">
        <v>68</v>
      </c>
      <c r="T2" s="209">
        <f>P2+R2</f>
        <v>0</v>
      </c>
      <c r="U2" s="49"/>
      <c r="W2" s="292" t="s">
        <v>380</v>
      </c>
      <c r="X2" s="293"/>
      <c r="Y2" s="293"/>
      <c r="Z2" s="293"/>
      <c r="AA2" s="293"/>
      <c r="AB2" s="293"/>
      <c r="AC2" s="293"/>
      <c r="AD2" s="293"/>
      <c r="AE2" s="293"/>
      <c r="AF2" s="293"/>
      <c r="AG2" s="293"/>
      <c r="AH2" s="293"/>
      <c r="AI2" s="294"/>
    </row>
    <row r="3" spans="1:36" ht="45" customHeight="1" x14ac:dyDescent="0.25">
      <c r="A3" s="188"/>
      <c r="B3" s="189"/>
      <c r="C3" s="189"/>
      <c r="D3" s="270"/>
      <c r="E3" s="270"/>
      <c r="F3" s="270"/>
      <c r="G3" s="270"/>
      <c r="H3" s="270"/>
      <c r="I3" s="270"/>
      <c r="J3" s="270"/>
      <c r="K3" s="270"/>
      <c r="L3" s="270"/>
      <c r="M3" s="270"/>
      <c r="N3" s="191"/>
      <c r="O3" s="303" t="s">
        <v>24</v>
      </c>
      <c r="P3" s="304"/>
      <c r="Q3" s="307" t="s">
        <v>69</v>
      </c>
      <c r="R3" s="309">
        <f>SUM(T8:T93)</f>
        <v>0</v>
      </c>
      <c r="S3" s="288" t="s">
        <v>70</v>
      </c>
      <c r="T3" s="290">
        <f>T2-R3</f>
        <v>0</v>
      </c>
      <c r="U3" s="49"/>
      <c r="W3" s="295"/>
      <c r="X3" s="296"/>
      <c r="Y3" s="296"/>
      <c r="Z3" s="296"/>
      <c r="AA3" s="296"/>
      <c r="AB3" s="296"/>
      <c r="AC3" s="296"/>
      <c r="AD3" s="296"/>
      <c r="AE3" s="296"/>
      <c r="AF3" s="296"/>
      <c r="AG3" s="296"/>
      <c r="AH3" s="296"/>
      <c r="AI3" s="297"/>
    </row>
    <row r="4" spans="1:36" ht="45" customHeight="1" thickBot="1" x14ac:dyDescent="0.3">
      <c r="A4" s="188"/>
      <c r="B4" s="189"/>
      <c r="C4" s="189"/>
      <c r="D4" s="270"/>
      <c r="E4" s="270"/>
      <c r="F4" s="270"/>
      <c r="G4" s="270"/>
      <c r="H4" s="270"/>
      <c r="I4" s="270"/>
      <c r="J4" s="270"/>
      <c r="K4" s="270"/>
      <c r="L4" s="270"/>
      <c r="M4" s="270"/>
      <c r="N4" s="218"/>
      <c r="O4" s="305"/>
      <c r="P4" s="306"/>
      <c r="Q4" s="308"/>
      <c r="R4" s="310"/>
      <c r="S4" s="289"/>
      <c r="T4" s="291"/>
      <c r="U4" s="49"/>
      <c r="W4" s="295"/>
      <c r="X4" s="296"/>
      <c r="Y4" s="296"/>
      <c r="Z4" s="296"/>
      <c r="AA4" s="296"/>
      <c r="AB4" s="296"/>
      <c r="AC4" s="296"/>
      <c r="AD4" s="296"/>
      <c r="AE4" s="296"/>
      <c r="AF4" s="296"/>
      <c r="AG4" s="296"/>
      <c r="AH4" s="296"/>
      <c r="AI4" s="297"/>
    </row>
    <row r="5" spans="1:36" ht="39" customHeight="1" thickBot="1" x14ac:dyDescent="0.3">
      <c r="A5" s="188"/>
      <c r="B5" s="189"/>
      <c r="C5" s="189"/>
      <c r="D5" s="302"/>
      <c r="E5" s="302"/>
      <c r="F5" s="302"/>
      <c r="G5" s="302"/>
      <c r="H5" s="302"/>
      <c r="I5" s="302"/>
      <c r="J5" s="302"/>
      <c r="K5" s="302"/>
      <c r="L5" s="302"/>
      <c r="M5" s="302"/>
      <c r="N5" s="191"/>
      <c r="O5" s="213"/>
      <c r="P5" s="301" t="s">
        <v>30</v>
      </c>
      <c r="Q5" s="301"/>
      <c r="R5" s="301"/>
      <c r="S5" s="311" t="s">
        <v>71</v>
      </c>
      <c r="T5" s="312"/>
      <c r="U5" s="49"/>
      <c r="W5" s="298"/>
      <c r="X5" s="299"/>
      <c r="Y5" s="299"/>
      <c r="Z5" s="299"/>
      <c r="AA5" s="299"/>
      <c r="AB5" s="299"/>
      <c r="AC5" s="299"/>
      <c r="AD5" s="299"/>
      <c r="AE5" s="299"/>
      <c r="AF5" s="299"/>
      <c r="AG5" s="299"/>
      <c r="AH5" s="299"/>
      <c r="AI5" s="300"/>
    </row>
    <row r="6" spans="1:36" ht="75" customHeight="1" thickBot="1" x14ac:dyDescent="0.3">
      <c r="A6" s="126" t="s">
        <v>32</v>
      </c>
      <c r="B6" s="126" t="s">
        <v>33</v>
      </c>
      <c r="C6" s="126" t="s">
        <v>34</v>
      </c>
      <c r="D6" s="127" t="s">
        <v>35</v>
      </c>
      <c r="E6" s="128" t="s">
        <v>36</v>
      </c>
      <c r="F6" s="128" t="s">
        <v>37</v>
      </c>
      <c r="G6" s="128" t="s">
        <v>38</v>
      </c>
      <c r="H6" s="128" t="s">
        <v>39</v>
      </c>
      <c r="I6" s="88" t="s">
        <v>40</v>
      </c>
      <c r="J6" s="128" t="s">
        <v>41</v>
      </c>
      <c r="K6" s="128" t="s">
        <v>42</v>
      </c>
      <c r="L6" s="128" t="s">
        <v>43</v>
      </c>
      <c r="M6" s="128" t="s">
        <v>72</v>
      </c>
      <c r="N6" s="140"/>
      <c r="O6" s="210" t="s">
        <v>46</v>
      </c>
      <c r="P6" s="210" t="s">
        <v>47</v>
      </c>
      <c r="Q6" s="210" t="s">
        <v>48</v>
      </c>
      <c r="R6" s="210" t="s">
        <v>49</v>
      </c>
      <c r="S6" s="211" t="s">
        <v>371</v>
      </c>
      <c r="T6" s="212" t="s">
        <v>73</v>
      </c>
      <c r="U6" s="49"/>
      <c r="W6" s="204" t="s">
        <v>52</v>
      </c>
      <c r="X6" s="214" t="s">
        <v>53</v>
      </c>
      <c r="Y6" s="214" t="s">
        <v>54</v>
      </c>
      <c r="Z6" s="214" t="s">
        <v>55</v>
      </c>
      <c r="AA6" s="214" t="s">
        <v>56</v>
      </c>
      <c r="AB6" s="214" t="s">
        <v>57</v>
      </c>
      <c r="AC6" s="214" t="s">
        <v>58</v>
      </c>
      <c r="AD6" s="214" t="s">
        <v>59</v>
      </c>
      <c r="AE6" s="214" t="s">
        <v>60</v>
      </c>
      <c r="AF6" s="214" t="s">
        <v>61</v>
      </c>
      <c r="AG6" s="214" t="s">
        <v>62</v>
      </c>
      <c r="AH6" s="214" t="s">
        <v>63</v>
      </c>
      <c r="AI6" s="215" t="s">
        <v>64</v>
      </c>
    </row>
    <row r="7" spans="1:36" ht="19.5" thickBot="1" x14ac:dyDescent="0.3">
      <c r="A7" s="51"/>
      <c r="B7" s="52"/>
      <c r="C7" s="52" t="s">
        <v>74</v>
      </c>
      <c r="D7" s="54"/>
      <c r="E7" s="52"/>
      <c r="F7" s="52"/>
      <c r="G7" s="52"/>
      <c r="H7" s="55"/>
      <c r="I7" s="55"/>
      <c r="J7" s="52"/>
      <c r="K7" s="55"/>
      <c r="L7" s="55"/>
      <c r="M7" s="52"/>
      <c r="N7" s="52"/>
      <c r="O7" s="121"/>
      <c r="P7" s="121"/>
      <c r="Q7" s="122"/>
      <c r="R7" s="123"/>
      <c r="S7" s="123"/>
      <c r="T7" s="123"/>
      <c r="U7" s="49"/>
      <c r="W7" s="61"/>
      <c r="X7" s="62"/>
      <c r="Y7" s="62"/>
      <c r="Z7" s="62"/>
      <c r="AA7" s="62"/>
      <c r="AB7" s="62"/>
      <c r="AC7" s="62"/>
      <c r="AD7" s="62"/>
      <c r="AE7" s="62"/>
      <c r="AF7" s="62"/>
      <c r="AG7" s="62"/>
      <c r="AH7" s="62"/>
      <c r="AI7" s="63"/>
    </row>
    <row r="8" spans="1:36" x14ac:dyDescent="0.25">
      <c r="A8" s="75">
        <v>17020111120</v>
      </c>
      <c r="B8" s="76"/>
      <c r="C8" s="130" t="str">
        <f>INDEX('Roll Up - SY25-26 Calculator'!$A$3:$Q$132,MATCH($A8,'Roll Up - SY25-26 Calculator'!$A$3:$A$132,0),MATCH(C$6,'Roll Up - SY25-26 Calculator'!$A$3:$Q$3,0))</f>
        <v>Reduced Fat Cheese Breadsticks, 2.15 oz.</v>
      </c>
      <c r="D8" s="76">
        <f>INDEX('Roll Up - SY25-26 Calculator'!$A$3:$Q$132,MATCH($A8,'Roll Up - SY25-26 Calculator'!$A$3:$A$132,0),MATCH(D$6,'Roll Up - SY25-26 Calculator'!$A$3:$Q$3,0))</f>
        <v>110244</v>
      </c>
      <c r="E8" s="76">
        <f>INDEX('Roll Up - SY25-26 Calculator'!$A$3:$Q$132,MATCH($A8,'Roll Up - SY25-26 Calculator'!$A$3:$A$132,0),MATCH(E$6,'Roll Up - SY25-26 Calculator'!$A$3:$Q$3,0))</f>
        <v>19.2</v>
      </c>
      <c r="F8" s="76">
        <f>INDEX('Roll Up - SY25-26 Calculator'!$A$3:$Q$132,MATCH($A8,'Roll Up - SY25-26 Calculator'!$A$3:$A$132,0),MATCH(F$6,'Roll Up - SY25-26 Calculator'!$A$3:$Q$3,0))</f>
        <v>144</v>
      </c>
      <c r="G8" s="76">
        <f>INDEX('Roll Up - SY25-26 Calculator'!$A$3:$Q$132,MATCH($A8,'Roll Up - SY25-26 Calculator'!$A$3:$A$132,0),MATCH(G$6,'Roll Up - SY25-26 Calculator'!$A$3:$Q$3,0))</f>
        <v>144</v>
      </c>
      <c r="H8" s="131">
        <f>INDEX('Roll Up - SY25-26 Calculator'!$A$3:$Q$132,MATCH($A8,'Roll Up - SY25-26 Calculator'!$A$3:$A$132,0),MATCH(H$6,'Roll Up - SY25-26 Calculator'!$A$3:$Q$3,0))</f>
        <v>2.141</v>
      </c>
      <c r="I8" s="131">
        <f>INDEX('Roll Up - SY25-26 Calculator'!$A$3:$Q$132,MATCH($A8,'Roll Up - SY25-26 Calculator'!$A$3:$A$132,0),MATCH(I$6,'Roll Up - SY25-26 Calculator'!$A$3:$Q$3,0))</f>
        <v>10</v>
      </c>
      <c r="J8" s="76" t="str">
        <f>INDEX('Roll Up - SY25-26 Calculator'!$A$3:$Q$132,MATCH($A8,'Roll Up - SY25-26 Calculator'!$A$3:$A$132,0),MATCH(J$6,'Roll Up - SY25-26 Calculator'!$A$3:$Q$3,0))</f>
        <v>1 stick</v>
      </c>
      <c r="K8" s="76">
        <f>INDEX('Roll Up - SY25-26 Calculator'!$A$3:$Q$132,MATCH($A8,'Roll Up - SY25-26 Calculator'!$A$3:$A$132,0),MATCH(K$6,'Roll Up - SY25-26 Calculator'!$A$3:$Q$3,0))</f>
        <v>1</v>
      </c>
      <c r="L8" s="131">
        <f>INDEX('Roll Up - SY25-26 Calculator'!$A$3:$Q$132,MATCH($A8,'Roll Up - SY25-26 Calculator'!$A$3:$A$132,0),MATCH(L$6,'Roll Up - SY25-26 Calculator'!$A$3:$Q$3,0))</f>
        <v>1</v>
      </c>
      <c r="M8" s="76">
        <f>INDEX('Roll Up - SY25-26 Calculator'!$A$3:$Q$132,MATCH($A8,'Roll Up - SY25-26 Calculator'!$A$3:$A$132,0),MATCH(M$6,'Roll Up - SY25-26 Calculator'!$A$3:$Q$3,0))</f>
        <v>9</v>
      </c>
      <c r="N8" s="94"/>
      <c r="O8" s="95" t="str">
        <f>IF(IF(P8&gt;0,P8*G8,Q8*R8)=0,"",IF(P8&gt;0,P8*G8,Q8*R8))</f>
        <v/>
      </c>
      <c r="P8" s="96"/>
      <c r="Q8" s="124"/>
      <c r="R8" s="125"/>
      <c r="S8" s="96"/>
      <c r="T8" s="137" t="str">
        <f>IFERROR(ROUNDUP(O8/G8,0)*M8,"")</f>
        <v/>
      </c>
      <c r="U8" s="49"/>
      <c r="W8" s="132" t="str">
        <f t="shared" ref="W8:W13" si="0">IF(IFERROR(ROUNDUP(O8/G8,0)-SUM(X8:AI8),SUM(X8:AI8)*-1)=0,"",(IFERROR(ROUNDUP(O8/G8,0)-SUM(X8:AI8),SUM(X8:AI8)*-1)))</f>
        <v/>
      </c>
      <c r="X8" s="74"/>
      <c r="Y8" s="74"/>
      <c r="Z8" s="74"/>
      <c r="AA8" s="74"/>
      <c r="AB8" s="74"/>
      <c r="AC8" s="74"/>
      <c r="AD8" s="74"/>
      <c r="AE8" s="74"/>
      <c r="AF8" s="74"/>
      <c r="AG8" s="74"/>
      <c r="AH8" s="74"/>
      <c r="AI8" s="70"/>
    </row>
    <row r="9" spans="1:36" x14ac:dyDescent="0.25">
      <c r="A9" s="64">
        <v>17021081120</v>
      </c>
      <c r="B9" s="65"/>
      <c r="C9" s="133" t="str">
        <f>INDEX('Roll Up - SY25-26 Calculator'!$A$3:$Q$132,MATCH($A9,'Roll Up - SY25-26 Calculator'!$A$3:$A$132,0),MATCH(C$6,'Roll Up - SY25-26 Calculator'!$A$3:$Q$3,0))</f>
        <v>Par-baked LMPS Cheese Breadstick, 2.99 oz</v>
      </c>
      <c r="D9" s="65">
        <f>INDEX('Roll Up - SY25-26 Calculator'!$A$3:$Q$132,MATCH($A9,'Roll Up - SY25-26 Calculator'!$A$3:$A$132,0),MATCH(D$6,'Roll Up - SY25-26 Calculator'!$A$3:$Q$3,0))</f>
        <v>110244</v>
      </c>
      <c r="E9" s="65">
        <f>INDEX('Roll Up - SY25-26 Calculator'!$A$3:$Q$132,MATCH($A9,'Roll Up - SY25-26 Calculator'!$A$3:$A$132,0),MATCH(E$6,'Roll Up - SY25-26 Calculator'!$A$3:$Q$3,0))</f>
        <v>20.2</v>
      </c>
      <c r="F9" s="65">
        <f>INDEX('Roll Up - SY25-26 Calculator'!$A$3:$Q$132,MATCH($A9,'Roll Up - SY25-26 Calculator'!$A$3:$A$132,0),MATCH(F$6,'Roll Up - SY25-26 Calculator'!$A$3:$Q$3,0))</f>
        <v>108</v>
      </c>
      <c r="G9" s="65">
        <f>INDEX('Roll Up - SY25-26 Calculator'!$A$3:$Q$132,MATCH($A9,'Roll Up - SY25-26 Calculator'!$A$3:$A$132,0),MATCH(G$6,'Roll Up - SY25-26 Calculator'!$A$3:$Q$3,0))</f>
        <v>108</v>
      </c>
      <c r="H9" s="134">
        <f>INDEX('Roll Up - SY25-26 Calculator'!$A$3:$Q$132,MATCH($A9,'Roll Up - SY25-26 Calculator'!$A$3:$A$132,0),MATCH(H$6,'Roll Up - SY25-26 Calculator'!$A$3:$Q$3,0))</f>
        <v>2.99</v>
      </c>
      <c r="I9" s="134">
        <f>INDEX('Roll Up - SY25-26 Calculator'!$A$3:$Q$132,MATCH($A9,'Roll Up - SY25-26 Calculator'!$A$3:$A$132,0),MATCH(I$6,'Roll Up - SY25-26 Calculator'!$A$3:$Q$3,0))</f>
        <v>0</v>
      </c>
      <c r="J9" s="65" t="str">
        <f>INDEX('Roll Up - SY25-26 Calculator'!$A$3:$Q$132,MATCH($A9,'Roll Up - SY25-26 Calculator'!$A$3:$A$132,0),MATCH(J$6,'Roll Up - SY25-26 Calculator'!$A$3:$Q$3,0))</f>
        <v>1 stick</v>
      </c>
      <c r="K9" s="65">
        <f>INDEX('Roll Up - SY25-26 Calculator'!$A$3:$Q$132,MATCH($A9,'Roll Up - SY25-26 Calculator'!$A$3:$A$132,0),MATCH(K$6,'Roll Up - SY25-26 Calculator'!$A$3:$Q$3,0))</f>
        <v>1</v>
      </c>
      <c r="L9" s="134">
        <f>INDEX('Roll Up - SY25-26 Calculator'!$A$3:$Q$132,MATCH($A9,'Roll Up - SY25-26 Calculator'!$A$3:$A$132,0),MATCH(L$6,'Roll Up - SY25-26 Calculator'!$A$3:$Q$3,0))</f>
        <v>2</v>
      </c>
      <c r="M9" s="65">
        <f>INDEX('Roll Up - SY25-26 Calculator'!$A$3:$Q$132,MATCH($A9,'Roll Up - SY25-26 Calculator'!$A$3:$A$132,0),MATCH(M$6,'Roll Up - SY25-26 Calculator'!$A$3:$Q$3,0))</f>
        <v>6.75</v>
      </c>
      <c r="N9" s="65"/>
      <c r="O9" s="100" t="str">
        <f t="shared" ref="O9:O13" si="1">IF(IF(P9&gt;0,P9*G9,Q9*R9)=0,"",IF(P9&gt;0,P9*G9,Q9*R9))</f>
        <v/>
      </c>
      <c r="P9" s="96"/>
      <c r="Q9" s="97"/>
      <c r="R9" s="98"/>
      <c r="S9" s="96"/>
      <c r="T9" s="138" t="str">
        <f t="shared" ref="T9:T13" si="2">IFERROR(ROUNDUP(O9/G9,0)*M9,"")</f>
        <v/>
      </c>
      <c r="U9" s="49"/>
      <c r="W9" s="135" t="str">
        <f t="shared" si="0"/>
        <v/>
      </c>
      <c r="X9" s="82"/>
      <c r="Y9" s="82"/>
      <c r="Z9" s="82"/>
      <c r="AA9" s="82"/>
      <c r="AB9" s="82"/>
      <c r="AC9" s="82"/>
      <c r="AD9" s="82"/>
      <c r="AE9" s="82"/>
      <c r="AF9" s="82"/>
      <c r="AG9" s="82"/>
      <c r="AH9" s="82"/>
      <c r="AI9" s="83"/>
    </row>
    <row r="10" spans="1:36" x14ac:dyDescent="0.25">
      <c r="A10" s="75">
        <v>17021101120</v>
      </c>
      <c r="B10" s="76"/>
      <c r="C10" s="130" t="str">
        <f>INDEX('Roll Up - SY25-26 Calculator'!$A$3:$Q$132,MATCH($A10,'Roll Up - SY25-26 Calculator'!$A$3:$A$132,0),MATCH(C$6,'Roll Up - SY25-26 Calculator'!$A$3:$Q$3,0))</f>
        <v>Reduced Fat Cheese Breadsticks, 2.96 oz.</v>
      </c>
      <c r="D10" s="76">
        <f>INDEX('Roll Up - SY25-26 Calculator'!$A$3:$Q$132,MATCH($A10,'Roll Up - SY25-26 Calculator'!$A$3:$A$132,0),MATCH(D$6,'Roll Up - SY25-26 Calculator'!$A$3:$Q$3,0))</f>
        <v>110244</v>
      </c>
      <c r="E10" s="76">
        <f>INDEX('Roll Up - SY25-26 Calculator'!$A$3:$Q$132,MATCH($A10,'Roll Up - SY25-26 Calculator'!$A$3:$A$132,0),MATCH(E$6,'Roll Up - SY25-26 Calculator'!$A$3:$Q$3,0))</f>
        <v>19.2</v>
      </c>
      <c r="F10" s="76">
        <f>INDEX('Roll Up - SY25-26 Calculator'!$A$3:$Q$132,MATCH($A10,'Roll Up - SY25-26 Calculator'!$A$3:$A$132,0),MATCH(F$6,'Roll Up - SY25-26 Calculator'!$A$3:$Q$3,0))</f>
        <v>108</v>
      </c>
      <c r="G10" s="76">
        <f>INDEX('Roll Up - SY25-26 Calculator'!$A$3:$Q$132,MATCH($A10,'Roll Up - SY25-26 Calculator'!$A$3:$A$132,0),MATCH(G$6,'Roll Up - SY25-26 Calculator'!$A$3:$Q$3,0))</f>
        <v>108</v>
      </c>
      <c r="H10" s="131">
        <f>INDEX('Roll Up - SY25-26 Calculator'!$A$3:$Q$132,MATCH($A10,'Roll Up - SY25-26 Calculator'!$A$3:$A$132,0),MATCH(H$6,'Roll Up - SY25-26 Calculator'!$A$3:$Q$3,0))</f>
        <v>2.8570000000000002</v>
      </c>
      <c r="I10" s="131">
        <f>INDEX('Roll Up - SY25-26 Calculator'!$A$3:$Q$132,MATCH($A10,'Roll Up - SY25-26 Calculator'!$A$3:$A$132,0),MATCH(I$6,'Roll Up - SY25-26 Calculator'!$A$3:$Q$3,0))</f>
        <v>10</v>
      </c>
      <c r="J10" s="76" t="str">
        <f>INDEX('Roll Up - SY25-26 Calculator'!$A$3:$Q$132,MATCH($A10,'Roll Up - SY25-26 Calculator'!$A$3:$A$132,0),MATCH(J$6,'Roll Up - SY25-26 Calculator'!$A$3:$Q$3,0))</f>
        <v>1 stick</v>
      </c>
      <c r="K10" s="76">
        <f>INDEX('Roll Up - SY25-26 Calculator'!$A$3:$Q$132,MATCH($A10,'Roll Up - SY25-26 Calculator'!$A$3:$A$132,0),MATCH(K$6,'Roll Up - SY25-26 Calculator'!$A$3:$Q$3,0))</f>
        <v>1</v>
      </c>
      <c r="L10" s="131">
        <f>INDEX('Roll Up - SY25-26 Calculator'!$A$3:$Q$132,MATCH($A10,'Roll Up - SY25-26 Calculator'!$A$3:$A$132,0),MATCH(L$6,'Roll Up - SY25-26 Calculator'!$A$3:$Q$3,0))</f>
        <v>2</v>
      </c>
      <c r="M10" s="76">
        <f>INDEX('Roll Up - SY25-26 Calculator'!$A$3:$Q$132,MATCH($A10,'Roll Up - SY25-26 Calculator'!$A$3:$A$132,0),MATCH(M$6,'Roll Up - SY25-26 Calculator'!$A$3:$Q$3,0))</f>
        <v>6.75</v>
      </c>
      <c r="N10" s="94"/>
      <c r="O10" s="95" t="str">
        <f t="shared" si="1"/>
        <v/>
      </c>
      <c r="P10" s="96"/>
      <c r="Q10" s="124"/>
      <c r="R10" s="125"/>
      <c r="S10" s="96"/>
      <c r="T10" s="137" t="str">
        <f t="shared" si="2"/>
        <v/>
      </c>
      <c r="U10" s="49"/>
      <c r="W10" s="132" t="str">
        <f>IF(IFERROR(ROUNDUP(O10/G10,0)-SUM(X10:AI10),SUM(X10:AI10)*-1)=0,"",(IFERROR(ROUNDUP(O10/G10,0)-SUM(X10:AI10),SUM(X10:AI10)*-1)))</f>
        <v/>
      </c>
      <c r="X10" s="74"/>
      <c r="Y10" s="74"/>
      <c r="Z10" s="74"/>
      <c r="AA10" s="74"/>
      <c r="AB10" s="74"/>
      <c r="AC10" s="74"/>
      <c r="AD10" s="74"/>
      <c r="AE10" s="74"/>
      <c r="AF10" s="74"/>
      <c r="AG10" s="74"/>
      <c r="AH10" s="74"/>
      <c r="AI10" s="70"/>
    </row>
    <row r="11" spans="1:36" x14ac:dyDescent="0.25">
      <c r="A11" s="64">
        <v>17022101120</v>
      </c>
      <c r="B11" s="65"/>
      <c r="C11" s="133" t="str">
        <f>INDEX('Roll Up - SY25-26 Calculator'!$A$3:$Q$132,MATCH($A11,'Roll Up - SY25-26 Calculator'!$A$3:$A$132,0),MATCH(C$6,'Roll Up - SY25-26 Calculator'!$A$3:$Q$3,0))</f>
        <v xml:space="preserve">100% LMPS Cheese Breadsticks, 2.15 oz. </v>
      </c>
      <c r="D11" s="65">
        <f>INDEX('Roll Up - SY25-26 Calculator'!$A$3:$Q$132,MATCH($A11,'Roll Up - SY25-26 Calculator'!$A$3:$A$132,0),MATCH(D$6,'Roll Up - SY25-26 Calculator'!$A$3:$Q$3,0))</f>
        <v>110244</v>
      </c>
      <c r="E11" s="65">
        <f>INDEX('Roll Up - SY25-26 Calculator'!$A$3:$Q$132,MATCH($A11,'Roll Up - SY25-26 Calculator'!$A$3:$A$132,0),MATCH(E$6,'Roll Up - SY25-26 Calculator'!$A$3:$Q$3,0))</f>
        <v>19.399999999999999</v>
      </c>
      <c r="F11" s="65">
        <f>INDEX('Roll Up - SY25-26 Calculator'!$A$3:$Q$132,MATCH($A11,'Roll Up - SY25-26 Calculator'!$A$3:$A$132,0),MATCH(F$6,'Roll Up - SY25-26 Calculator'!$A$3:$Q$3,0))</f>
        <v>144</v>
      </c>
      <c r="G11" s="65">
        <f>INDEX('Roll Up - SY25-26 Calculator'!$A$3:$Q$132,MATCH($A11,'Roll Up - SY25-26 Calculator'!$A$3:$A$132,0),MATCH(G$6,'Roll Up - SY25-26 Calculator'!$A$3:$Q$3,0))</f>
        <v>144</v>
      </c>
      <c r="H11" s="134">
        <f>INDEX('Roll Up - SY25-26 Calculator'!$A$3:$Q$132,MATCH($A11,'Roll Up - SY25-26 Calculator'!$A$3:$A$132,0),MATCH(H$6,'Roll Up - SY25-26 Calculator'!$A$3:$Q$3,0))</f>
        <v>2.16</v>
      </c>
      <c r="I11" s="134">
        <f>INDEX('Roll Up - SY25-26 Calculator'!$A$3:$Q$132,MATCH($A11,'Roll Up - SY25-26 Calculator'!$A$3:$A$132,0),MATCH(I$6,'Roll Up - SY25-26 Calculator'!$A$3:$Q$3,0))</f>
        <v>20</v>
      </c>
      <c r="J11" s="65" t="str">
        <f>INDEX('Roll Up - SY25-26 Calculator'!$A$3:$Q$132,MATCH($A11,'Roll Up - SY25-26 Calculator'!$A$3:$A$132,0),MATCH(J$6,'Roll Up - SY25-26 Calculator'!$A$3:$Q$3,0))</f>
        <v>1 stick</v>
      </c>
      <c r="K11" s="65">
        <f>INDEX('Roll Up - SY25-26 Calculator'!$A$3:$Q$132,MATCH($A11,'Roll Up - SY25-26 Calculator'!$A$3:$A$132,0),MATCH(K$6,'Roll Up - SY25-26 Calculator'!$A$3:$Q$3,0))</f>
        <v>1</v>
      </c>
      <c r="L11" s="134">
        <f>INDEX('Roll Up - SY25-26 Calculator'!$A$3:$Q$132,MATCH($A11,'Roll Up - SY25-26 Calculator'!$A$3:$A$132,0),MATCH(L$6,'Roll Up - SY25-26 Calculator'!$A$3:$Q$3,0))</f>
        <v>1</v>
      </c>
      <c r="M11" s="65">
        <f>INDEX('Roll Up - SY25-26 Calculator'!$A$3:$Q$132,MATCH($A11,'Roll Up - SY25-26 Calculator'!$A$3:$A$132,0),MATCH(M$6,'Roll Up - SY25-26 Calculator'!$A$3:$Q$3,0))</f>
        <v>9.2200000000000006</v>
      </c>
      <c r="N11" s="65"/>
      <c r="O11" s="100" t="str">
        <f t="shared" si="1"/>
        <v/>
      </c>
      <c r="P11" s="96"/>
      <c r="Q11" s="97"/>
      <c r="R11" s="98"/>
      <c r="S11" s="96"/>
      <c r="T11" s="138" t="str">
        <f t="shared" si="2"/>
        <v/>
      </c>
      <c r="U11" s="49"/>
      <c r="W11" s="135" t="str">
        <f t="shared" si="0"/>
        <v/>
      </c>
      <c r="X11" s="82"/>
      <c r="Y11" s="82"/>
      <c r="Z11" s="82"/>
      <c r="AA11" s="82"/>
      <c r="AB11" s="82"/>
      <c r="AC11" s="82"/>
      <c r="AD11" s="82"/>
      <c r="AE11" s="82"/>
      <c r="AF11" s="82"/>
      <c r="AG11" s="82"/>
      <c r="AH11" s="82"/>
      <c r="AI11" s="83"/>
    </row>
    <row r="12" spans="1:36" x14ac:dyDescent="0.25">
      <c r="A12" s="75">
        <v>17023721120</v>
      </c>
      <c r="B12" s="76"/>
      <c r="C12" s="130" t="str">
        <f>INDEX('Roll Up - SY25-26 Calculator'!$A$3:$Q$132,MATCH($A12,'Roll Up - SY25-26 Calculator'!$A$3:$A$132,0),MATCH(C$6,'Roll Up - SY25-26 Calculator'!$A$3:$Q$3,0))</f>
        <v>Pepperoni Pizza Sticks, 3.77 oz.</v>
      </c>
      <c r="D12" s="76">
        <f>INDEX('Roll Up - SY25-26 Calculator'!$A$3:$Q$132,MATCH($A12,'Roll Up - SY25-26 Calculator'!$A$3:$A$132,0),MATCH(D$6,'Roll Up - SY25-26 Calculator'!$A$3:$Q$3,0))</f>
        <v>110244</v>
      </c>
      <c r="E12" s="76">
        <f>INDEX('Roll Up - SY25-26 Calculator'!$A$3:$Q$132,MATCH($A12,'Roll Up - SY25-26 Calculator'!$A$3:$A$132,0),MATCH(E$6,'Roll Up - SY25-26 Calculator'!$A$3:$Q$3,0))</f>
        <v>17.190000000000001</v>
      </c>
      <c r="F12" s="76">
        <f>INDEX('Roll Up - SY25-26 Calculator'!$A$3:$Q$132,MATCH($A12,'Roll Up - SY25-26 Calculator'!$A$3:$A$132,0),MATCH(F$6,'Roll Up - SY25-26 Calculator'!$A$3:$Q$3,0))</f>
        <v>72</v>
      </c>
      <c r="G12" s="76">
        <f>INDEX('Roll Up - SY25-26 Calculator'!$A$3:$Q$132,MATCH($A12,'Roll Up - SY25-26 Calculator'!$A$3:$A$132,0),MATCH(G$6,'Roll Up - SY25-26 Calculator'!$A$3:$Q$3,0))</f>
        <v>72</v>
      </c>
      <c r="H12" s="131">
        <f>INDEX('Roll Up - SY25-26 Calculator'!$A$3:$Q$132,MATCH($A12,'Roll Up - SY25-26 Calculator'!$A$3:$A$132,0),MATCH(H$6,'Roll Up - SY25-26 Calculator'!$A$3:$Q$3,0))</f>
        <v>3.82</v>
      </c>
      <c r="I12" s="131">
        <f>INDEX('Roll Up - SY25-26 Calculator'!$A$3:$Q$132,MATCH($A12,'Roll Up - SY25-26 Calculator'!$A$3:$A$132,0),MATCH(I$6,'Roll Up - SY25-26 Calculator'!$A$3:$Q$3,0))</f>
        <v>20</v>
      </c>
      <c r="J12" s="76" t="str">
        <f>INDEX('Roll Up - SY25-26 Calculator'!$A$3:$Q$132,MATCH($A12,'Roll Up - SY25-26 Calculator'!$A$3:$A$132,0),MATCH(J$6,'Roll Up - SY25-26 Calculator'!$A$3:$Q$3,0))</f>
        <v>1 stick</v>
      </c>
      <c r="K12" s="76">
        <f>INDEX('Roll Up - SY25-26 Calculator'!$A$3:$Q$132,MATCH($A12,'Roll Up - SY25-26 Calculator'!$A$3:$A$132,0),MATCH(K$6,'Roll Up - SY25-26 Calculator'!$A$3:$Q$3,0))</f>
        <v>1</v>
      </c>
      <c r="L12" s="131">
        <f>INDEX('Roll Up - SY25-26 Calculator'!$A$3:$Q$132,MATCH($A12,'Roll Up - SY25-26 Calculator'!$A$3:$A$132,0),MATCH(L$6,'Roll Up - SY25-26 Calculator'!$A$3:$Q$3,0))</f>
        <v>2.25</v>
      </c>
      <c r="M12" s="76">
        <f>INDEX('Roll Up - SY25-26 Calculator'!$A$3:$Q$132,MATCH($A12,'Roll Up - SY25-26 Calculator'!$A$3:$A$132,0),MATCH(M$6,'Roll Up - SY25-26 Calculator'!$A$3:$Q$3,0))</f>
        <v>3.4649999999999999</v>
      </c>
      <c r="N12" s="94"/>
      <c r="O12" s="95" t="str">
        <f t="shared" si="1"/>
        <v/>
      </c>
      <c r="P12" s="96"/>
      <c r="Q12" s="124"/>
      <c r="R12" s="125"/>
      <c r="S12" s="96"/>
      <c r="T12" s="137" t="str">
        <f t="shared" si="2"/>
        <v/>
      </c>
      <c r="U12" s="49"/>
      <c r="W12" s="132" t="str">
        <f t="shared" si="0"/>
        <v/>
      </c>
      <c r="X12" s="74"/>
      <c r="Y12" s="74"/>
      <c r="Z12" s="74"/>
      <c r="AA12" s="74"/>
      <c r="AB12" s="74"/>
      <c r="AC12" s="74"/>
      <c r="AD12" s="74"/>
      <c r="AE12" s="74"/>
      <c r="AF12" s="74"/>
      <c r="AG12" s="74"/>
      <c r="AH12" s="74"/>
      <c r="AI12" s="70"/>
    </row>
    <row r="13" spans="1:36" x14ac:dyDescent="0.25">
      <c r="A13" s="64">
        <v>17026721120</v>
      </c>
      <c r="B13" s="65"/>
      <c r="C13" s="133" t="str">
        <f>INDEX('Roll Up - SY25-26 Calculator'!$A$3:$Q$132,MATCH($A13,'Roll Up - SY25-26 Calculator'!$A$3:$A$132,0),MATCH(C$6,'Roll Up - SY25-26 Calculator'!$A$3:$Q$3,0))</f>
        <v>IW Cheese Breadsticks, 2.5 oz.</v>
      </c>
      <c r="D13" s="65">
        <f>INDEX('Roll Up - SY25-26 Calculator'!$A$3:$Q$132,MATCH($A13,'Roll Up - SY25-26 Calculator'!$A$3:$A$132,0),MATCH(D$6,'Roll Up - SY25-26 Calculator'!$A$3:$Q$3,0))</f>
        <v>110244</v>
      </c>
      <c r="E13" s="65">
        <f>INDEX('Roll Up - SY25-26 Calculator'!$A$3:$Q$132,MATCH($A13,'Roll Up - SY25-26 Calculator'!$A$3:$A$132,0),MATCH(E$6,'Roll Up - SY25-26 Calculator'!$A$3:$Q$3,0))</f>
        <v>11.3</v>
      </c>
      <c r="F13" s="65">
        <f>INDEX('Roll Up - SY25-26 Calculator'!$A$3:$Q$132,MATCH($A13,'Roll Up - SY25-26 Calculator'!$A$3:$A$132,0),MATCH(F$6,'Roll Up - SY25-26 Calculator'!$A$3:$Q$3,0))</f>
        <v>72</v>
      </c>
      <c r="G13" s="65">
        <f>INDEX('Roll Up - SY25-26 Calculator'!$A$3:$Q$132,MATCH($A13,'Roll Up - SY25-26 Calculator'!$A$3:$A$132,0),MATCH(G$6,'Roll Up - SY25-26 Calculator'!$A$3:$Q$3,0))</f>
        <v>72</v>
      </c>
      <c r="H13" s="134">
        <f>INDEX('Roll Up - SY25-26 Calculator'!$A$3:$Q$132,MATCH($A13,'Roll Up - SY25-26 Calculator'!$A$3:$A$132,0),MATCH(H$6,'Roll Up - SY25-26 Calculator'!$A$3:$Q$3,0))</f>
        <v>2.5099999999999998</v>
      </c>
      <c r="I13" s="134">
        <f>INDEX('Roll Up - SY25-26 Calculator'!$A$3:$Q$132,MATCH($A13,'Roll Up - SY25-26 Calculator'!$A$3:$A$132,0),MATCH(I$6,'Roll Up - SY25-26 Calculator'!$A$3:$Q$3,0))</f>
        <v>20</v>
      </c>
      <c r="J13" s="65" t="str">
        <f>INDEX('Roll Up - SY25-26 Calculator'!$A$3:$Q$132,MATCH($A13,'Roll Up - SY25-26 Calculator'!$A$3:$A$132,0),MATCH(J$6,'Roll Up - SY25-26 Calculator'!$A$3:$Q$3,0))</f>
        <v>1 stick</v>
      </c>
      <c r="K13" s="65">
        <f>INDEX('Roll Up - SY25-26 Calculator'!$A$3:$Q$132,MATCH($A13,'Roll Up - SY25-26 Calculator'!$A$3:$A$132,0),MATCH(K$6,'Roll Up - SY25-26 Calculator'!$A$3:$Q$3,0))</f>
        <v>0.5</v>
      </c>
      <c r="L13" s="134">
        <f>INDEX('Roll Up - SY25-26 Calculator'!$A$3:$Q$132,MATCH($A13,'Roll Up - SY25-26 Calculator'!$A$3:$A$132,0),MATCH(L$6,'Roll Up - SY25-26 Calculator'!$A$3:$Q$3,0))</f>
        <v>1.75</v>
      </c>
      <c r="M13" s="65">
        <f>INDEX('Roll Up - SY25-26 Calculator'!$A$3:$Q$132,MATCH($A13,'Roll Up - SY25-26 Calculator'!$A$3:$A$132,0),MATCH(M$6,'Roll Up - SY25-26 Calculator'!$A$3:$Q$3,0))</f>
        <v>2.9249999999999998</v>
      </c>
      <c r="N13" s="65"/>
      <c r="O13" s="100" t="str">
        <f t="shared" si="1"/>
        <v/>
      </c>
      <c r="P13" s="96"/>
      <c r="Q13" s="97"/>
      <c r="R13" s="98"/>
      <c r="S13" s="96"/>
      <c r="T13" s="138" t="str">
        <f t="shared" si="2"/>
        <v/>
      </c>
      <c r="U13" s="49"/>
      <c r="W13" s="135" t="str">
        <f t="shared" si="0"/>
        <v/>
      </c>
      <c r="X13" s="82"/>
      <c r="Y13" s="82"/>
      <c r="Z13" s="82"/>
      <c r="AA13" s="82"/>
      <c r="AB13" s="82"/>
      <c r="AC13" s="82"/>
      <c r="AD13" s="82"/>
      <c r="AE13" s="82"/>
      <c r="AF13" s="82"/>
      <c r="AG13" s="82"/>
      <c r="AH13" s="82"/>
      <c r="AI13" s="83"/>
    </row>
    <row r="14" spans="1:36" s="101" customFormat="1" hidden="1" x14ac:dyDescent="0.25">
      <c r="T14" s="139"/>
      <c r="V14" s="216"/>
      <c r="AJ14" s="216"/>
    </row>
    <row r="15" spans="1:36" s="101" customFormat="1" hidden="1" x14ac:dyDescent="0.25">
      <c r="T15" s="139"/>
      <c r="V15" s="216"/>
      <c r="AJ15" s="216"/>
    </row>
    <row r="16" spans="1:36" s="101" customFormat="1" hidden="1" x14ac:dyDescent="0.25">
      <c r="T16" s="139"/>
      <c r="V16" s="216"/>
      <c r="AJ16" s="216"/>
    </row>
  </sheetData>
  <sheetProtection algorithmName="SHA-512" hashValue="c7mMtnlDyTL5bH7K+QNHCFzHIfEKiYxdkxbRcQlBdNX/B029nCvY12EcULMjJPxrYxIL9+XGWK7u8++0ZNJk8w==" saltValue="GFle4mEuweXFL0BQjNZ7ow==" spinCount="100000" sheet="1" formatCells="0" formatColumns="0" formatRows="0" sort="0" autoFilter="0" pivotTables="0"/>
  <autoFilter ref="A6:T13" xr:uid="{00000000-0009-0000-0000-000005000000}"/>
  <mergeCells count="9">
    <mergeCell ref="S3:S4"/>
    <mergeCell ref="T3:T4"/>
    <mergeCell ref="W2:AI5"/>
    <mergeCell ref="P5:R5"/>
    <mergeCell ref="D2:M5"/>
    <mergeCell ref="O3:P4"/>
    <mergeCell ref="Q3:Q4"/>
    <mergeCell ref="R3:R4"/>
    <mergeCell ref="S5:T5"/>
  </mergeCells>
  <conditionalFormatting sqref="T3">
    <cfRule type="cellIs" dxfId="33" priority="1" operator="lessThan">
      <formula>0</formula>
    </cfRule>
    <cfRule type="expression" dxfId="32" priority="2">
      <formula>ABS($T$3/$T$2)&gt;0.2</formula>
    </cfRule>
    <cfRule type="expression" dxfId="31" priority="3">
      <formula>ABS($T$3/$T$2)&lt;0.2</formula>
    </cfRule>
  </conditionalFormatting>
  <dataValidations count="1">
    <dataValidation type="list" allowBlank="1" showInputMessage="1" showErrorMessage="1" sqref="S8:S14" xr:uid="{E37C4FB8-44E9-48D7-89E9-CC9AC028C38B}">
      <formula1>YN</formula1>
    </dataValidation>
  </dataValidations>
  <pageMargins left="0.25" right="0" top="0.2" bottom="0" header="0.3" footer="0.3"/>
  <pageSetup scale="30" fitToWidth="3" fitToHeight="0" orientation="landscape"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7"/>
  </sheetPr>
  <dimension ref="A1:AJ40"/>
  <sheetViews>
    <sheetView zoomScale="55" zoomScaleNormal="55" zoomScaleSheetLayoutView="50" workbookViewId="0">
      <pane ySplit="5" topLeftCell="A6" activePane="bottomLeft" state="frozen"/>
      <selection activeCell="B29" sqref="B29:K29"/>
      <selection pane="bottomLeft" activeCell="P9" sqref="P9:R21"/>
    </sheetView>
  </sheetViews>
  <sheetFormatPr defaultColWidth="0" defaultRowHeight="18" zeroHeight="1" x14ac:dyDescent="0.25"/>
  <cols>
    <col min="1" max="1" width="25.85546875" style="92" bestFit="1" customWidth="1"/>
    <col min="2" max="2" width="23.140625" style="92" hidden="1" customWidth="1"/>
    <col min="3" max="3" width="79.7109375" style="92" customWidth="1"/>
    <col min="4" max="4" width="21" style="92" bestFit="1" customWidth="1"/>
    <col min="5" max="5" width="16" style="92" bestFit="1" customWidth="1"/>
    <col min="6" max="6" width="21.85546875" style="92" customWidth="1"/>
    <col min="7" max="7" width="27.42578125" style="92" customWidth="1"/>
    <col min="8" max="8" width="16.7109375" style="92" customWidth="1"/>
    <col min="9" max="9" width="20" style="92" customWidth="1"/>
    <col min="10" max="10" width="26" style="92" bestFit="1" customWidth="1"/>
    <col min="11" max="11" width="12.28515625" style="92" customWidth="1"/>
    <col min="12" max="12" width="12.5703125" style="92" customWidth="1"/>
    <col min="13" max="13" width="14.28515625" style="92" customWidth="1"/>
    <col min="14" max="14" width="14.28515625" style="92" hidden="1" customWidth="1"/>
    <col min="15" max="15" width="23.140625" style="92" customWidth="1"/>
    <col min="16" max="18" width="22.7109375" style="92" customWidth="1"/>
    <col min="19" max="19" width="25.85546875" style="92" customWidth="1"/>
    <col min="20" max="20" width="27.42578125" style="92" customWidth="1"/>
    <col min="21" max="21" width="8.85546875" style="49" hidden="1" customWidth="1"/>
    <col min="22" max="22" width="11.85546875" style="190" customWidth="1"/>
    <col min="23" max="23" width="19.85546875" style="92" customWidth="1"/>
    <col min="24" max="35" width="17.85546875" style="92" customWidth="1"/>
    <col min="36" max="36" width="8.85546875" style="190" customWidth="1"/>
    <col min="37" max="16384" width="8.85546875" style="92" hidden="1"/>
  </cols>
  <sheetData>
    <row r="1" spans="1:35" s="190" customFormat="1" ht="18.75" thickBot="1" x14ac:dyDescent="0.3"/>
    <row r="2" spans="1:35" ht="78.75" customHeight="1" thickBot="1" x14ac:dyDescent="0.3">
      <c r="A2" s="322"/>
      <c r="B2" s="323"/>
      <c r="C2" s="323"/>
      <c r="D2" s="269" t="s">
        <v>372</v>
      </c>
      <c r="E2" s="269"/>
      <c r="F2" s="269"/>
      <c r="G2" s="269"/>
      <c r="H2" s="269"/>
      <c r="I2" s="269"/>
      <c r="J2" s="269"/>
      <c r="K2" s="269"/>
      <c r="L2" s="269"/>
      <c r="M2" s="269"/>
      <c r="N2" s="226"/>
      <c r="O2" s="197" t="s">
        <v>373</v>
      </c>
      <c r="P2" s="48"/>
      <c r="Q2" s="197" t="s">
        <v>370</v>
      </c>
      <c r="R2" s="118"/>
      <c r="S2" s="223" t="s">
        <v>75</v>
      </c>
      <c r="T2" s="209">
        <f>R2+P2</f>
        <v>0</v>
      </c>
      <c r="W2" s="313" t="s">
        <v>381</v>
      </c>
      <c r="X2" s="314"/>
      <c r="Y2" s="314"/>
      <c r="Z2" s="314"/>
      <c r="AA2" s="314"/>
      <c r="AB2" s="314"/>
      <c r="AC2" s="314"/>
      <c r="AD2" s="314"/>
      <c r="AE2" s="314"/>
      <c r="AF2" s="314"/>
      <c r="AG2" s="314"/>
      <c r="AH2" s="314"/>
      <c r="AI2" s="315"/>
    </row>
    <row r="3" spans="1:35" ht="34.5" customHeight="1" x14ac:dyDescent="0.25">
      <c r="A3" s="324"/>
      <c r="B3" s="325"/>
      <c r="C3" s="325"/>
      <c r="D3" s="270"/>
      <c r="E3" s="270"/>
      <c r="F3" s="270"/>
      <c r="G3" s="270"/>
      <c r="H3" s="270"/>
      <c r="I3" s="270"/>
      <c r="J3" s="270"/>
      <c r="K3" s="270"/>
      <c r="L3" s="270"/>
      <c r="M3" s="270"/>
      <c r="N3" s="227"/>
      <c r="O3" s="303" t="s">
        <v>24</v>
      </c>
      <c r="P3" s="304"/>
      <c r="Q3" s="307" t="s">
        <v>76</v>
      </c>
      <c r="R3" s="309">
        <f>SUM(T8:T45)</f>
        <v>0</v>
      </c>
      <c r="S3" s="288" t="s">
        <v>77</v>
      </c>
      <c r="T3" s="290">
        <f>T2-R3</f>
        <v>0</v>
      </c>
      <c r="V3" s="219"/>
      <c r="W3" s="316"/>
      <c r="X3" s="317"/>
      <c r="Y3" s="317"/>
      <c r="Z3" s="317"/>
      <c r="AA3" s="317"/>
      <c r="AB3" s="317"/>
      <c r="AC3" s="317"/>
      <c r="AD3" s="317"/>
      <c r="AE3" s="317"/>
      <c r="AF3" s="317"/>
      <c r="AG3" s="317"/>
      <c r="AH3" s="317"/>
      <c r="AI3" s="318"/>
    </row>
    <row r="4" spans="1:35" ht="34.5" customHeight="1" thickBot="1" x14ac:dyDescent="0.3">
      <c r="A4" s="324"/>
      <c r="B4" s="325"/>
      <c r="C4" s="325"/>
      <c r="D4" s="270"/>
      <c r="E4" s="270"/>
      <c r="F4" s="270"/>
      <c r="G4" s="270"/>
      <c r="H4" s="270"/>
      <c r="I4" s="270"/>
      <c r="J4" s="270"/>
      <c r="K4" s="270"/>
      <c r="L4" s="270"/>
      <c r="M4" s="270"/>
      <c r="N4" s="227"/>
      <c r="O4" s="305"/>
      <c r="P4" s="306"/>
      <c r="Q4" s="308"/>
      <c r="R4" s="310"/>
      <c r="S4" s="289"/>
      <c r="T4" s="291"/>
      <c r="W4" s="316"/>
      <c r="X4" s="317"/>
      <c r="Y4" s="317"/>
      <c r="Z4" s="317"/>
      <c r="AA4" s="317"/>
      <c r="AB4" s="317"/>
      <c r="AC4" s="317"/>
      <c r="AD4" s="317"/>
      <c r="AE4" s="317"/>
      <c r="AF4" s="317"/>
      <c r="AG4" s="317"/>
      <c r="AH4" s="317"/>
      <c r="AI4" s="318"/>
    </row>
    <row r="5" spans="1:35" ht="39.75" customHeight="1" thickBot="1" x14ac:dyDescent="0.3">
      <c r="A5" s="228"/>
      <c r="B5" s="229"/>
      <c r="C5" s="229"/>
      <c r="D5" s="302"/>
      <c r="E5" s="302"/>
      <c r="F5" s="302"/>
      <c r="G5" s="302"/>
      <c r="H5" s="302"/>
      <c r="I5" s="302"/>
      <c r="J5" s="302"/>
      <c r="K5" s="302"/>
      <c r="L5" s="302"/>
      <c r="M5" s="302"/>
      <c r="N5" s="230"/>
      <c r="O5" s="224"/>
      <c r="P5" s="268" t="s">
        <v>30</v>
      </c>
      <c r="Q5" s="268"/>
      <c r="R5" s="268"/>
      <c r="S5" s="311" t="s">
        <v>71</v>
      </c>
      <c r="T5" s="312"/>
      <c r="W5" s="319"/>
      <c r="X5" s="320"/>
      <c r="Y5" s="320"/>
      <c r="Z5" s="320"/>
      <c r="AA5" s="320"/>
      <c r="AB5" s="320"/>
      <c r="AC5" s="320"/>
      <c r="AD5" s="320"/>
      <c r="AE5" s="320"/>
      <c r="AF5" s="320"/>
      <c r="AG5" s="320"/>
      <c r="AH5" s="320"/>
      <c r="AI5" s="321"/>
    </row>
    <row r="6" spans="1:35" ht="57.75" customHeight="1" thickBot="1" x14ac:dyDescent="0.3">
      <c r="A6" s="87" t="s">
        <v>32</v>
      </c>
      <c r="B6" s="87" t="s">
        <v>33</v>
      </c>
      <c r="C6" s="90" t="s">
        <v>34</v>
      </c>
      <c r="D6" s="91" t="s">
        <v>35</v>
      </c>
      <c r="E6" s="88" t="s">
        <v>36</v>
      </c>
      <c r="F6" s="88" t="s">
        <v>37</v>
      </c>
      <c r="G6" s="88" t="s">
        <v>38</v>
      </c>
      <c r="H6" s="88" t="s">
        <v>39</v>
      </c>
      <c r="I6" s="88" t="s">
        <v>40</v>
      </c>
      <c r="J6" s="88" t="s">
        <v>41</v>
      </c>
      <c r="K6" s="88" t="s">
        <v>42</v>
      </c>
      <c r="L6" s="88" t="s">
        <v>43</v>
      </c>
      <c r="M6" s="89" t="s">
        <v>78</v>
      </c>
      <c r="N6" s="93"/>
      <c r="O6" s="203" t="s">
        <v>46</v>
      </c>
      <c r="P6" s="203" t="s">
        <v>47</v>
      </c>
      <c r="Q6" s="203" t="s">
        <v>48</v>
      </c>
      <c r="R6" s="203" t="s">
        <v>49</v>
      </c>
      <c r="S6" s="203" t="s">
        <v>371</v>
      </c>
      <c r="T6" s="225" t="s">
        <v>79</v>
      </c>
      <c r="W6" s="204" t="s">
        <v>52</v>
      </c>
      <c r="X6" s="205" t="s">
        <v>53</v>
      </c>
      <c r="Y6" s="205" t="s">
        <v>54</v>
      </c>
      <c r="Z6" s="205" t="s">
        <v>55</v>
      </c>
      <c r="AA6" s="205" t="s">
        <v>56</v>
      </c>
      <c r="AB6" s="205" t="s">
        <v>57</v>
      </c>
      <c r="AC6" s="205" t="s">
        <v>58</v>
      </c>
      <c r="AD6" s="205" t="s">
        <v>59</v>
      </c>
      <c r="AE6" s="205" t="s">
        <v>60</v>
      </c>
      <c r="AF6" s="205" t="s">
        <v>61</v>
      </c>
      <c r="AG6" s="205" t="s">
        <v>62</v>
      </c>
      <c r="AH6" s="205" t="s">
        <v>63</v>
      </c>
      <c r="AI6" s="206" t="s">
        <v>64</v>
      </c>
    </row>
    <row r="7" spans="1:35" ht="18.75" x14ac:dyDescent="0.25">
      <c r="A7" s="153"/>
      <c r="B7" s="154"/>
      <c r="C7" s="155" t="s">
        <v>80</v>
      </c>
      <c r="D7" s="156"/>
      <c r="E7" s="154"/>
      <c r="F7" s="154"/>
      <c r="G7" s="154"/>
      <c r="H7" s="157"/>
      <c r="I7" s="157"/>
      <c r="J7" s="154"/>
      <c r="K7" s="157"/>
      <c r="L7" s="157"/>
      <c r="M7" s="158"/>
      <c r="N7" s="165"/>
      <c r="O7" s="159"/>
      <c r="P7" s="166"/>
      <c r="Q7" s="167"/>
      <c r="R7" s="168"/>
      <c r="S7" s="166"/>
      <c r="T7" s="160"/>
      <c r="W7" s="222"/>
      <c r="X7" s="220"/>
      <c r="Y7" s="220"/>
      <c r="Z7" s="220"/>
      <c r="AA7" s="220"/>
      <c r="AB7" s="220"/>
      <c r="AC7" s="220"/>
      <c r="AD7" s="220"/>
      <c r="AE7" s="220"/>
      <c r="AF7" s="220"/>
      <c r="AG7" s="220"/>
      <c r="AH7" s="220"/>
      <c r="AI7" s="221"/>
    </row>
    <row r="8" spans="1:35" x14ac:dyDescent="0.25">
      <c r="A8" s="64">
        <v>10000015230</v>
      </c>
      <c r="B8" s="65"/>
      <c r="C8" s="66" t="str">
        <f>INDEX('Roll Up - SY25-26 Calculator'!$A$3:$Q$132,MATCH($A8,'Roll Up - SY25-26 Calculator'!$A$3:$A$132,0),MATCH(C$6,'Roll Up - SY25-26 Calculator'!$A$3:$Q$3,0))</f>
        <v>Flame Grilled Beef Burger, 3.0 oz.</v>
      </c>
      <c r="D8" s="65" t="str">
        <f>INDEX('Roll Up - SY25-26 Calculator'!$A$3:$Q$132,MATCH($A8,'Roll Up - SY25-26 Calculator'!$A$3:$A$132,0),MATCH(D$6,'Roll Up - SY25-26 Calculator'!$A$3:$Q$3,0))</f>
        <v>100154 / 100155</v>
      </c>
      <c r="E8" s="65">
        <f>INDEX('Roll Up - SY25-26 Calculator'!$A$3:$Q$132,MATCH($A8,'Roll Up - SY25-26 Calculator'!$A$3:$A$132,0),MATCH(E$6,'Roll Up - SY25-26 Calculator'!$A$3:$Q$3,0))</f>
        <v>30</v>
      </c>
      <c r="F8" s="65">
        <f>INDEX('Roll Up - SY25-26 Calculator'!$A$3:$Q$132,MATCH($A8,'Roll Up - SY25-26 Calculator'!$A$3:$A$132,0),MATCH(F$6,'Roll Up - SY25-26 Calculator'!$A$3:$Q$3,0))</f>
        <v>160</v>
      </c>
      <c r="G8" s="65">
        <f>INDEX('Roll Up - SY25-26 Calculator'!$A$3:$Q$132,MATCH($A8,'Roll Up - SY25-26 Calculator'!$A$3:$A$132,0),MATCH(G$6,'Roll Up - SY25-26 Calculator'!$A$3:$Q$3,0))</f>
        <v>160</v>
      </c>
      <c r="H8" s="65">
        <f>INDEX('Roll Up - SY25-26 Calculator'!$A$3:$Q$132,MATCH($A8,'Roll Up - SY25-26 Calculator'!$A$3:$A$132,0),MATCH(H$6,'Roll Up - SY25-26 Calculator'!$A$3:$Q$3,0))</f>
        <v>3</v>
      </c>
      <c r="I8" s="65">
        <f>INDEX('Roll Up - SY25-26 Calculator'!$A$3:$Q$132,MATCH($A8,'Roll Up - SY25-26 Calculator'!$A$3:$A$132,0),MATCH(I$6,'Roll Up - SY25-26 Calculator'!$A$3:$Q$3,0))</f>
        <v>0</v>
      </c>
      <c r="J8" s="65" t="str">
        <f>INDEX('Roll Up - SY25-26 Calculator'!$A$3:$Q$132,MATCH($A8,'Roll Up - SY25-26 Calculator'!$A$3:$A$132,0),MATCH(J$6,'Roll Up - SY25-26 Calculator'!$A$3:$Q$3,0))</f>
        <v>1 piece</v>
      </c>
      <c r="K8" s="65">
        <f>INDEX('Roll Up - SY25-26 Calculator'!$A$3:$Q$132,MATCH($A8,'Roll Up - SY25-26 Calculator'!$A$3:$A$132,0),MATCH(K$6,'Roll Up - SY25-26 Calculator'!$A$3:$Q$3,0))</f>
        <v>3</v>
      </c>
      <c r="L8" s="65" t="str">
        <f>INDEX('Roll Up - SY25-26 Calculator'!$A$3:$Q$132,MATCH($A8,'Roll Up - SY25-26 Calculator'!$A$3:$A$132,0),MATCH(L$6,'Roll Up - SY25-26 Calculator'!$A$3:$Q$3,0))</f>
        <v>-</v>
      </c>
      <c r="M8" s="65">
        <f>INDEX('Roll Up - SY25-26 Calculator'!$A$3:$Q$132,MATCH($A8,'Roll Up - SY25-26 Calculator'!$A$3:$A$132,0),MATCH(M$6,'Roll Up - SY25-26 Calculator'!$A$3:$Q$3,0))</f>
        <v>42.22</v>
      </c>
      <c r="N8" s="99"/>
      <c r="O8" s="100" t="str">
        <f t="shared" ref="O8:O9" si="0">IF(IF(P8&gt;0,P8*G8,Q8*R8)=0,"",IF(P8&gt;0,P8*G8,Q8*R8))</f>
        <v/>
      </c>
      <c r="P8" s="96"/>
      <c r="Q8" s="97"/>
      <c r="R8" s="98"/>
      <c r="S8" s="96"/>
      <c r="T8" s="117" t="str">
        <f t="shared" ref="T8:T9" si="1">IFERROR(ROUNDUP(O8/G8,0)*M8,"")</f>
        <v/>
      </c>
      <c r="W8" s="73" t="str">
        <f t="shared" ref="W8:W16" si="2">IF(IFERROR(ROUNDUP(O8/G8,0)-SUM(X8:AI8),SUM(X8:AI8)*-1)=0,"",(IFERROR(ROUNDUP(O8/G8,0)-SUM(X8:AI8),SUM(X8:AI8)*-1)))</f>
        <v/>
      </c>
      <c r="X8" s="82"/>
      <c r="Y8" s="82"/>
      <c r="Z8" s="82"/>
      <c r="AA8" s="82"/>
      <c r="AB8" s="82"/>
      <c r="AC8" s="82"/>
      <c r="AD8" s="82"/>
      <c r="AE8" s="82"/>
      <c r="AF8" s="82"/>
      <c r="AG8" s="82"/>
      <c r="AH8" s="82"/>
      <c r="AI8" s="83"/>
    </row>
    <row r="9" spans="1:35" x14ac:dyDescent="0.25">
      <c r="A9" s="75">
        <v>10000015320</v>
      </c>
      <c r="B9" s="76"/>
      <c r="C9" s="150" t="str">
        <f>INDEX('Roll Up - SY25-26 Calculator'!$A$3:$Q$132,MATCH($A9,'Roll Up - SY25-26 Calculator'!$A$3:$A$132,0),MATCH(C$6,'Roll Up - SY25-26 Calculator'!$A$3:$Q$3,0))</f>
        <v>Flame Grilled Beef Burger, 2.01 oz.</v>
      </c>
      <c r="D9" s="76" t="str">
        <f>INDEX('Roll Up - SY25-26 Calculator'!$A$3:$Q$132,MATCH($A9,'Roll Up - SY25-26 Calculator'!$A$3:$A$132,0),MATCH(D$6,'Roll Up - SY25-26 Calculator'!$A$3:$Q$3,0))</f>
        <v>100154 / 100155</v>
      </c>
      <c r="E9" s="76">
        <f>INDEX('Roll Up - SY25-26 Calculator'!$A$3:$Q$132,MATCH($A9,'Roll Up - SY25-26 Calculator'!$A$3:$A$132,0),MATCH(E$6,'Roll Up - SY25-26 Calculator'!$A$3:$Q$3,0))</f>
        <v>31.41</v>
      </c>
      <c r="F9" s="76">
        <f>INDEX('Roll Up - SY25-26 Calculator'!$A$3:$Q$132,MATCH($A9,'Roll Up - SY25-26 Calculator'!$A$3:$A$132,0),MATCH(F$6,'Roll Up - SY25-26 Calculator'!$A$3:$Q$3,0))</f>
        <v>250</v>
      </c>
      <c r="G9" s="76">
        <f>INDEX('Roll Up - SY25-26 Calculator'!$A$3:$Q$132,MATCH($A9,'Roll Up - SY25-26 Calculator'!$A$3:$A$132,0),MATCH(G$6,'Roll Up - SY25-26 Calculator'!$A$3:$Q$3,0))</f>
        <v>250</v>
      </c>
      <c r="H9" s="76">
        <f>INDEX('Roll Up - SY25-26 Calculator'!$A$3:$Q$132,MATCH($A9,'Roll Up - SY25-26 Calculator'!$A$3:$A$132,0),MATCH(H$6,'Roll Up - SY25-26 Calculator'!$A$3:$Q$3,0))</f>
        <v>2.0099999999999998</v>
      </c>
      <c r="I9" s="76">
        <f>INDEX('Roll Up - SY25-26 Calculator'!$A$3:$Q$132,MATCH($A9,'Roll Up - SY25-26 Calculator'!$A$3:$A$132,0),MATCH(I$6,'Roll Up - SY25-26 Calculator'!$A$3:$Q$3,0))</f>
        <v>30</v>
      </c>
      <c r="J9" s="76" t="str">
        <f>INDEX('Roll Up - SY25-26 Calculator'!$A$3:$Q$132,MATCH($A9,'Roll Up - SY25-26 Calculator'!$A$3:$A$132,0),MATCH(J$6,'Roll Up - SY25-26 Calculator'!$A$3:$Q$3,0))</f>
        <v>1 piece</v>
      </c>
      <c r="K9" s="76">
        <f>INDEX('Roll Up - SY25-26 Calculator'!$A$3:$Q$132,MATCH($A9,'Roll Up - SY25-26 Calculator'!$A$3:$A$132,0),MATCH(K$6,'Roll Up - SY25-26 Calculator'!$A$3:$Q$3,0))</f>
        <v>2</v>
      </c>
      <c r="L9" s="76" t="str">
        <f>INDEX('Roll Up - SY25-26 Calculator'!$A$3:$Q$132,MATCH($A9,'Roll Up - SY25-26 Calculator'!$A$3:$A$132,0),MATCH(L$6,'Roll Up - SY25-26 Calculator'!$A$3:$Q$3,0))</f>
        <v>-</v>
      </c>
      <c r="M9" s="76">
        <f>INDEX('Roll Up - SY25-26 Calculator'!$A$3:$Q$132,MATCH($A9,'Roll Up - SY25-26 Calculator'!$A$3:$A$132,0),MATCH(M$6,'Roll Up - SY25-26 Calculator'!$A$3:$Q$3,0))</f>
        <v>42.94</v>
      </c>
      <c r="N9" s="94"/>
      <c r="O9" s="95" t="str">
        <f t="shared" si="0"/>
        <v/>
      </c>
      <c r="P9" s="96"/>
      <c r="Q9" s="97"/>
      <c r="R9" s="98"/>
      <c r="S9" s="96"/>
      <c r="T9" s="116" t="str">
        <f t="shared" si="1"/>
        <v/>
      </c>
      <c r="W9" s="81" t="str">
        <f t="shared" si="2"/>
        <v/>
      </c>
      <c r="X9" s="82"/>
      <c r="Y9" s="82"/>
      <c r="Z9" s="82"/>
      <c r="AA9" s="82"/>
      <c r="AB9" s="82"/>
      <c r="AC9" s="82"/>
      <c r="AD9" s="82"/>
      <c r="AE9" s="82"/>
      <c r="AF9" s="82"/>
      <c r="AG9" s="82"/>
      <c r="AH9" s="82"/>
      <c r="AI9" s="83"/>
    </row>
    <row r="10" spans="1:35" x14ac:dyDescent="0.25">
      <c r="A10" s="64">
        <v>10000015327</v>
      </c>
      <c r="B10" s="65"/>
      <c r="C10" s="66" t="str">
        <f>INDEX('Roll Up - SY25-26 Calculator'!$A$3:$Q$132,MATCH($A10,'Roll Up - SY25-26 Calculator'!$A$3:$A$132,0),MATCH(C$6,'Roll Up - SY25-26 Calculator'!$A$3:$Q$3,0))</f>
        <v>Flame Grilled Beef Burger, 2.7 oz.</v>
      </c>
      <c r="D10" s="65" t="str">
        <f>INDEX('Roll Up - SY25-26 Calculator'!$A$3:$Q$132,MATCH($A10,'Roll Up - SY25-26 Calculator'!$A$3:$A$132,0),MATCH(D$6,'Roll Up - SY25-26 Calculator'!$A$3:$Q$3,0))</f>
        <v>100154 / 100155</v>
      </c>
      <c r="E10" s="65">
        <f>INDEX('Roll Up - SY25-26 Calculator'!$A$3:$Q$132,MATCH($A10,'Roll Up - SY25-26 Calculator'!$A$3:$A$132,0),MATCH(E$6,'Roll Up - SY25-26 Calculator'!$A$3:$Q$3,0))</f>
        <v>29.53</v>
      </c>
      <c r="F10" s="65">
        <f>INDEX('Roll Up - SY25-26 Calculator'!$A$3:$Q$132,MATCH($A10,'Roll Up - SY25-26 Calculator'!$A$3:$A$132,0),MATCH(F$6,'Roll Up - SY25-26 Calculator'!$A$3:$Q$3,0))</f>
        <v>175</v>
      </c>
      <c r="G10" s="65">
        <f>INDEX('Roll Up - SY25-26 Calculator'!$A$3:$Q$132,MATCH($A10,'Roll Up - SY25-26 Calculator'!$A$3:$A$132,0),MATCH(G$6,'Roll Up - SY25-26 Calculator'!$A$3:$Q$3,0))</f>
        <v>175</v>
      </c>
      <c r="H10" s="65">
        <f>INDEX('Roll Up - SY25-26 Calculator'!$A$3:$Q$132,MATCH($A10,'Roll Up - SY25-26 Calculator'!$A$3:$A$132,0),MATCH(H$6,'Roll Up - SY25-26 Calculator'!$A$3:$Q$3,0))</f>
        <v>2.7</v>
      </c>
      <c r="I10" s="65">
        <f>INDEX('Roll Up - SY25-26 Calculator'!$A$3:$Q$132,MATCH($A10,'Roll Up - SY25-26 Calculator'!$A$3:$A$132,0),MATCH(I$6,'Roll Up - SY25-26 Calculator'!$A$3:$Q$3,0))</f>
        <v>0</v>
      </c>
      <c r="J10" s="65" t="str">
        <f>INDEX('Roll Up - SY25-26 Calculator'!$A$3:$Q$132,MATCH($A10,'Roll Up - SY25-26 Calculator'!$A$3:$A$132,0),MATCH(J$6,'Roll Up - SY25-26 Calculator'!$A$3:$Q$3,0))</f>
        <v>1 piece</v>
      </c>
      <c r="K10" s="65">
        <f>INDEX('Roll Up - SY25-26 Calculator'!$A$3:$Q$132,MATCH($A10,'Roll Up - SY25-26 Calculator'!$A$3:$A$132,0),MATCH(K$6,'Roll Up - SY25-26 Calculator'!$A$3:$Q$3,0))</f>
        <v>2.5</v>
      </c>
      <c r="L10" s="65" t="str">
        <f>INDEX('Roll Up - SY25-26 Calculator'!$A$3:$Q$132,MATCH($A10,'Roll Up - SY25-26 Calculator'!$A$3:$A$132,0),MATCH(L$6,'Roll Up - SY25-26 Calculator'!$A$3:$Q$3,0))</f>
        <v>-</v>
      </c>
      <c r="M10" s="65">
        <f>INDEX('Roll Up - SY25-26 Calculator'!$A$3:$Q$132,MATCH($A10,'Roll Up - SY25-26 Calculator'!$A$3:$A$132,0),MATCH(M$6,'Roll Up - SY25-26 Calculator'!$A$3:$Q$3,0))</f>
        <v>40.08</v>
      </c>
      <c r="N10" s="99"/>
      <c r="O10" s="100" t="str">
        <f t="shared" ref="O10:O40" si="3">IF(IF(P10&gt;0,P10*G10,Q10*R10)=0,"",IF(P10&gt;0,P10*G10,Q10*R10))</f>
        <v/>
      </c>
      <c r="P10" s="96"/>
      <c r="Q10" s="97"/>
      <c r="R10" s="98"/>
      <c r="S10" s="96"/>
      <c r="T10" s="117" t="str">
        <f t="shared" ref="T10:T40" si="4">IFERROR(ROUNDUP(O10/G10,0)*M10,"")</f>
        <v/>
      </c>
      <c r="W10" s="73" t="str">
        <f t="shared" si="2"/>
        <v/>
      </c>
      <c r="X10" s="82"/>
      <c r="Y10" s="82"/>
      <c r="Z10" s="82"/>
      <c r="AA10" s="82"/>
      <c r="AB10" s="82"/>
      <c r="AC10" s="82"/>
      <c r="AD10" s="82"/>
      <c r="AE10" s="82"/>
      <c r="AF10" s="82"/>
      <c r="AG10" s="82"/>
      <c r="AH10" s="82"/>
      <c r="AI10" s="83"/>
    </row>
    <row r="11" spans="1:35" x14ac:dyDescent="0.25">
      <c r="A11" s="75">
        <v>10000015924</v>
      </c>
      <c r="B11" s="76"/>
      <c r="C11" s="150" t="str">
        <f>INDEX('Roll Up - SY25-26 Calculator'!$A$3:$Q$132,MATCH($A11,'Roll Up - SY25-26 Calculator'!$A$3:$A$132,0),MATCH(C$6,'Roll Up - SY25-26 Calculator'!$A$3:$Q$3,0))</f>
        <v>Flame Grilled Beef Burger, 2.4 oz.</v>
      </c>
      <c r="D11" s="76" t="str">
        <f>INDEX('Roll Up - SY25-26 Calculator'!$A$3:$Q$132,MATCH($A11,'Roll Up - SY25-26 Calculator'!$A$3:$A$132,0),MATCH(D$6,'Roll Up - SY25-26 Calculator'!$A$3:$Q$3,0))</f>
        <v>100154 / 100155</v>
      </c>
      <c r="E11" s="76">
        <f>INDEX('Roll Up - SY25-26 Calculator'!$A$3:$Q$132,MATCH($A11,'Roll Up - SY25-26 Calculator'!$A$3:$A$132,0),MATCH(E$6,'Roll Up - SY25-26 Calculator'!$A$3:$Q$3,0))</f>
        <v>30</v>
      </c>
      <c r="F11" s="76">
        <f>INDEX('Roll Up - SY25-26 Calculator'!$A$3:$Q$132,MATCH($A11,'Roll Up - SY25-26 Calculator'!$A$3:$A$132,0),MATCH(F$6,'Roll Up - SY25-26 Calculator'!$A$3:$Q$3,0))</f>
        <v>200</v>
      </c>
      <c r="G11" s="76">
        <f>INDEX('Roll Up - SY25-26 Calculator'!$A$3:$Q$132,MATCH($A11,'Roll Up - SY25-26 Calculator'!$A$3:$A$132,0),MATCH(G$6,'Roll Up - SY25-26 Calculator'!$A$3:$Q$3,0))</f>
        <v>200</v>
      </c>
      <c r="H11" s="76">
        <f>INDEX('Roll Up - SY25-26 Calculator'!$A$3:$Q$132,MATCH($A11,'Roll Up - SY25-26 Calculator'!$A$3:$A$132,0),MATCH(H$6,'Roll Up - SY25-26 Calculator'!$A$3:$Q$3,0))</f>
        <v>2.4</v>
      </c>
      <c r="I11" s="76">
        <f>INDEX('Roll Up - SY25-26 Calculator'!$A$3:$Q$132,MATCH($A11,'Roll Up - SY25-26 Calculator'!$A$3:$A$132,0),MATCH(I$6,'Roll Up - SY25-26 Calculator'!$A$3:$Q$3,0))</f>
        <v>0</v>
      </c>
      <c r="J11" s="76" t="str">
        <f>INDEX('Roll Up - SY25-26 Calculator'!$A$3:$Q$132,MATCH($A11,'Roll Up - SY25-26 Calculator'!$A$3:$A$132,0),MATCH(J$6,'Roll Up - SY25-26 Calculator'!$A$3:$Q$3,0))</f>
        <v>1 piece</v>
      </c>
      <c r="K11" s="76">
        <f>INDEX('Roll Up - SY25-26 Calculator'!$A$3:$Q$132,MATCH($A11,'Roll Up - SY25-26 Calculator'!$A$3:$A$132,0),MATCH(K$6,'Roll Up - SY25-26 Calculator'!$A$3:$Q$3,0))</f>
        <v>2.25</v>
      </c>
      <c r="L11" s="76" t="str">
        <f>INDEX('Roll Up - SY25-26 Calculator'!$A$3:$Q$132,MATCH($A11,'Roll Up - SY25-26 Calculator'!$A$3:$A$132,0),MATCH(L$6,'Roll Up - SY25-26 Calculator'!$A$3:$Q$3,0))</f>
        <v>-</v>
      </c>
      <c r="M11" s="76">
        <f>INDEX('Roll Up - SY25-26 Calculator'!$A$3:$Q$132,MATCH($A11,'Roll Up - SY25-26 Calculator'!$A$3:$A$132,0),MATCH(M$6,'Roll Up - SY25-26 Calculator'!$A$3:$Q$3,0))</f>
        <v>41.85</v>
      </c>
      <c r="N11" s="94"/>
      <c r="O11" s="95" t="str">
        <f t="shared" si="3"/>
        <v/>
      </c>
      <c r="P11" s="96"/>
      <c r="Q11" s="97"/>
      <c r="R11" s="98"/>
      <c r="S11" s="96"/>
      <c r="T11" s="116" t="str">
        <f t="shared" si="4"/>
        <v/>
      </c>
      <c r="W11" s="81" t="str">
        <f t="shared" si="2"/>
        <v/>
      </c>
      <c r="X11" s="82"/>
      <c r="Y11" s="82"/>
      <c r="Z11" s="82"/>
      <c r="AA11" s="82"/>
      <c r="AB11" s="82"/>
      <c r="AC11" s="82"/>
      <c r="AD11" s="82"/>
      <c r="AE11" s="82"/>
      <c r="AF11" s="82"/>
      <c r="AG11" s="82"/>
      <c r="AH11" s="82"/>
      <c r="AI11" s="83"/>
    </row>
    <row r="12" spans="1:35" x14ac:dyDescent="0.25">
      <c r="A12" s="64">
        <v>10000015932</v>
      </c>
      <c r="B12" s="65"/>
      <c r="C12" s="66" t="str">
        <f>INDEX('Roll Up - SY25-26 Calculator'!$A$3:$Q$132,MATCH($A12,'Roll Up - SY25-26 Calculator'!$A$3:$A$132,0),MATCH(C$6,'Roll Up - SY25-26 Calculator'!$A$3:$Q$3,0))</f>
        <v>Flame Grilled Beef Burger, 3.0 oz.</v>
      </c>
      <c r="D12" s="65" t="str">
        <f>INDEX('Roll Up - SY25-26 Calculator'!$A$3:$Q$132,MATCH($A12,'Roll Up - SY25-26 Calculator'!$A$3:$A$132,0),MATCH(D$6,'Roll Up - SY25-26 Calculator'!$A$3:$Q$3,0))</f>
        <v>100154 / 100155</v>
      </c>
      <c r="E12" s="65">
        <f>INDEX('Roll Up - SY25-26 Calculator'!$A$3:$Q$132,MATCH($A12,'Roll Up - SY25-26 Calculator'!$A$3:$A$132,0),MATCH(E$6,'Roll Up - SY25-26 Calculator'!$A$3:$Q$3,0))</f>
        <v>30</v>
      </c>
      <c r="F12" s="65">
        <f>INDEX('Roll Up - SY25-26 Calculator'!$A$3:$Q$132,MATCH($A12,'Roll Up - SY25-26 Calculator'!$A$3:$A$132,0),MATCH(F$6,'Roll Up - SY25-26 Calculator'!$A$3:$Q$3,0))</f>
        <v>160</v>
      </c>
      <c r="G12" s="65">
        <f>INDEX('Roll Up - SY25-26 Calculator'!$A$3:$Q$132,MATCH($A12,'Roll Up - SY25-26 Calculator'!$A$3:$A$132,0),MATCH(G$6,'Roll Up - SY25-26 Calculator'!$A$3:$Q$3,0))</f>
        <v>160</v>
      </c>
      <c r="H12" s="65">
        <f>INDEX('Roll Up - SY25-26 Calculator'!$A$3:$Q$132,MATCH($A12,'Roll Up - SY25-26 Calculator'!$A$3:$A$132,0),MATCH(H$6,'Roll Up - SY25-26 Calculator'!$A$3:$Q$3,0))</f>
        <v>3</v>
      </c>
      <c r="I12" s="65">
        <f>INDEX('Roll Up - SY25-26 Calculator'!$A$3:$Q$132,MATCH($A12,'Roll Up - SY25-26 Calculator'!$A$3:$A$132,0),MATCH(I$6,'Roll Up - SY25-26 Calculator'!$A$3:$Q$3,0))</f>
        <v>0</v>
      </c>
      <c r="J12" s="65" t="str">
        <f>INDEX('Roll Up - SY25-26 Calculator'!$A$3:$Q$132,MATCH($A12,'Roll Up - SY25-26 Calculator'!$A$3:$A$132,0),MATCH(J$6,'Roll Up - SY25-26 Calculator'!$A$3:$Q$3,0))</f>
        <v>1 piece</v>
      </c>
      <c r="K12" s="65">
        <f>INDEX('Roll Up - SY25-26 Calculator'!$A$3:$Q$132,MATCH($A12,'Roll Up - SY25-26 Calculator'!$A$3:$A$132,0),MATCH(K$6,'Roll Up - SY25-26 Calculator'!$A$3:$Q$3,0))</f>
        <v>2.75</v>
      </c>
      <c r="L12" s="65" t="str">
        <f>INDEX('Roll Up - SY25-26 Calculator'!$A$3:$Q$132,MATCH($A12,'Roll Up - SY25-26 Calculator'!$A$3:$A$132,0),MATCH(L$6,'Roll Up - SY25-26 Calculator'!$A$3:$Q$3,0))</f>
        <v>-</v>
      </c>
      <c r="M12" s="65">
        <f>INDEX('Roll Up - SY25-26 Calculator'!$A$3:$Q$132,MATCH($A12,'Roll Up - SY25-26 Calculator'!$A$3:$A$132,0),MATCH(M$6,'Roll Up - SY25-26 Calculator'!$A$3:$Q$3,0))</f>
        <v>41.5</v>
      </c>
      <c r="N12" s="99"/>
      <c r="O12" s="100" t="str">
        <f t="shared" si="3"/>
        <v/>
      </c>
      <c r="P12" s="96"/>
      <c r="Q12" s="97"/>
      <c r="R12" s="98"/>
      <c r="S12" s="96"/>
      <c r="T12" s="117" t="str">
        <f t="shared" si="4"/>
        <v/>
      </c>
      <c r="W12" s="73" t="str">
        <f t="shared" si="2"/>
        <v/>
      </c>
      <c r="X12" s="82"/>
      <c r="Y12" s="82"/>
      <c r="Z12" s="82"/>
      <c r="AA12" s="82"/>
      <c r="AB12" s="82"/>
      <c r="AC12" s="82"/>
      <c r="AD12" s="82"/>
      <c r="AE12" s="82"/>
      <c r="AF12" s="82"/>
      <c r="AG12" s="82"/>
      <c r="AH12" s="82"/>
      <c r="AI12" s="83"/>
    </row>
    <row r="13" spans="1:35" x14ac:dyDescent="0.25">
      <c r="A13" s="75">
        <v>10000037600</v>
      </c>
      <c r="B13" s="76"/>
      <c r="C13" s="150" t="str">
        <f>INDEX('Roll Up - SY25-26 Calculator'!$A$3:$Q$132,MATCH($A13,'Roll Up - SY25-26 Calculator'!$A$3:$A$132,0),MATCH(C$6,'Roll Up - SY25-26 Calculator'!$A$3:$Q$3,0))</f>
        <v>Flame Grilled Gluten Free Chopped Beef Burger, 2.30 oz.</v>
      </c>
      <c r="D13" s="76" t="str">
        <f>INDEX('Roll Up - SY25-26 Calculator'!$A$3:$Q$132,MATCH($A13,'Roll Up - SY25-26 Calculator'!$A$3:$A$132,0),MATCH(D$6,'Roll Up - SY25-26 Calculator'!$A$3:$Q$3,0))</f>
        <v>100154 / 100155</v>
      </c>
      <c r="E13" s="76">
        <f>INDEX('Roll Up - SY25-26 Calculator'!$A$3:$Q$132,MATCH($A13,'Roll Up - SY25-26 Calculator'!$A$3:$A$132,0),MATCH(E$6,'Roll Up - SY25-26 Calculator'!$A$3:$Q$3,0))</f>
        <v>20.13</v>
      </c>
      <c r="F13" s="76">
        <f>INDEX('Roll Up - SY25-26 Calculator'!$A$3:$Q$132,MATCH($A13,'Roll Up - SY25-26 Calculator'!$A$3:$A$132,0),MATCH(F$6,'Roll Up - SY25-26 Calculator'!$A$3:$Q$3,0))</f>
        <v>140</v>
      </c>
      <c r="G13" s="76">
        <f>INDEX('Roll Up - SY25-26 Calculator'!$A$3:$Q$132,MATCH($A13,'Roll Up - SY25-26 Calculator'!$A$3:$A$132,0),MATCH(G$6,'Roll Up - SY25-26 Calculator'!$A$3:$Q$3,0))</f>
        <v>140</v>
      </c>
      <c r="H13" s="76">
        <f>INDEX('Roll Up - SY25-26 Calculator'!$A$3:$Q$132,MATCH($A13,'Roll Up - SY25-26 Calculator'!$A$3:$A$132,0),MATCH(H$6,'Roll Up - SY25-26 Calculator'!$A$3:$Q$3,0))</f>
        <v>2.2999999999999998</v>
      </c>
      <c r="I13" s="76">
        <f>INDEX('Roll Up - SY25-26 Calculator'!$A$3:$Q$132,MATCH($A13,'Roll Up - SY25-26 Calculator'!$A$3:$A$132,0),MATCH(I$6,'Roll Up - SY25-26 Calculator'!$A$3:$Q$3,0))</f>
        <v>0</v>
      </c>
      <c r="J13" s="76" t="str">
        <f>INDEX('Roll Up - SY25-26 Calculator'!$A$3:$Q$132,MATCH($A13,'Roll Up - SY25-26 Calculator'!$A$3:$A$132,0),MATCH(J$6,'Roll Up - SY25-26 Calculator'!$A$3:$Q$3,0))</f>
        <v>1 piece</v>
      </c>
      <c r="K13" s="76">
        <f>INDEX('Roll Up - SY25-26 Calculator'!$A$3:$Q$132,MATCH($A13,'Roll Up - SY25-26 Calculator'!$A$3:$A$132,0),MATCH(K$6,'Roll Up - SY25-26 Calculator'!$A$3:$Q$3,0))</f>
        <v>2</v>
      </c>
      <c r="L13" s="76" t="str">
        <f>INDEX('Roll Up - SY25-26 Calculator'!$A$3:$Q$132,MATCH($A13,'Roll Up - SY25-26 Calculator'!$A$3:$A$132,0),MATCH(L$6,'Roll Up - SY25-26 Calculator'!$A$3:$Q$3,0))</f>
        <v>-</v>
      </c>
      <c r="M13" s="76">
        <f>INDEX('Roll Up - SY25-26 Calculator'!$A$3:$Q$132,MATCH($A13,'Roll Up - SY25-26 Calculator'!$A$3:$A$132,0),MATCH(M$6,'Roll Up - SY25-26 Calculator'!$A$3:$Q$3,0))</f>
        <v>25.58</v>
      </c>
      <c r="N13" s="94"/>
      <c r="O13" s="95" t="str">
        <f t="shared" si="3"/>
        <v/>
      </c>
      <c r="P13" s="96"/>
      <c r="Q13" s="97"/>
      <c r="R13" s="98"/>
      <c r="S13" s="96"/>
      <c r="T13" s="116" t="str">
        <f t="shared" si="4"/>
        <v/>
      </c>
      <c r="W13" s="81" t="str">
        <f t="shared" si="2"/>
        <v/>
      </c>
      <c r="X13" s="82"/>
      <c r="Y13" s="82"/>
      <c r="Z13" s="82"/>
      <c r="AA13" s="82"/>
      <c r="AB13" s="82"/>
      <c r="AC13" s="82"/>
      <c r="AD13" s="82"/>
      <c r="AE13" s="82"/>
      <c r="AF13" s="82"/>
      <c r="AG13" s="82"/>
      <c r="AH13" s="82"/>
      <c r="AI13" s="83"/>
    </row>
    <row r="14" spans="1:35" x14ac:dyDescent="0.25">
      <c r="A14" s="64">
        <v>10000069050</v>
      </c>
      <c r="B14" s="65"/>
      <c r="C14" s="66" t="str">
        <f>INDEX('Roll Up - SY25-26 Calculator'!$A$3:$Q$132,MATCH($A14,'Roll Up - SY25-26 Calculator'!$A$3:$A$132,0),MATCH(C$6,'Roll Up - SY25-26 Calculator'!$A$3:$Q$3,0))</f>
        <v>Gluten Free Beef Burger, 2.0 oz.</v>
      </c>
      <c r="D14" s="65" t="str">
        <f>INDEX('Roll Up - SY25-26 Calculator'!$A$3:$Q$132,MATCH($A14,'Roll Up - SY25-26 Calculator'!$A$3:$A$132,0),MATCH(D$6,'Roll Up - SY25-26 Calculator'!$A$3:$Q$3,0))</f>
        <v>100154 / 100155</v>
      </c>
      <c r="E14" s="65">
        <f>INDEX('Roll Up - SY25-26 Calculator'!$A$3:$Q$132,MATCH($A14,'Roll Up - SY25-26 Calculator'!$A$3:$A$132,0),MATCH(E$6,'Roll Up - SY25-26 Calculator'!$A$3:$Q$3,0))</f>
        <v>21.25</v>
      </c>
      <c r="F14" s="65">
        <f>INDEX('Roll Up - SY25-26 Calculator'!$A$3:$Q$132,MATCH($A14,'Roll Up - SY25-26 Calculator'!$A$3:$A$132,0),MATCH(F$6,'Roll Up - SY25-26 Calculator'!$A$3:$Q$3,0))</f>
        <v>170</v>
      </c>
      <c r="G14" s="65">
        <f>INDEX('Roll Up - SY25-26 Calculator'!$A$3:$Q$132,MATCH($A14,'Roll Up - SY25-26 Calculator'!$A$3:$A$132,0),MATCH(G$6,'Roll Up - SY25-26 Calculator'!$A$3:$Q$3,0))</f>
        <v>170</v>
      </c>
      <c r="H14" s="65">
        <f>INDEX('Roll Up - SY25-26 Calculator'!$A$3:$Q$132,MATCH($A14,'Roll Up - SY25-26 Calculator'!$A$3:$A$132,0),MATCH(H$6,'Roll Up - SY25-26 Calculator'!$A$3:$Q$3,0))</f>
        <v>2</v>
      </c>
      <c r="I14" s="65">
        <f>INDEX('Roll Up - SY25-26 Calculator'!$A$3:$Q$132,MATCH($A14,'Roll Up - SY25-26 Calculator'!$A$3:$A$132,0),MATCH(I$6,'Roll Up - SY25-26 Calculator'!$A$3:$Q$3,0))</f>
        <v>0</v>
      </c>
      <c r="J14" s="65" t="str">
        <f>INDEX('Roll Up - SY25-26 Calculator'!$A$3:$Q$132,MATCH($A14,'Roll Up - SY25-26 Calculator'!$A$3:$A$132,0),MATCH(J$6,'Roll Up - SY25-26 Calculator'!$A$3:$Q$3,0))</f>
        <v>1 piece</v>
      </c>
      <c r="K14" s="65">
        <f>INDEX('Roll Up - SY25-26 Calculator'!$A$3:$Q$132,MATCH($A14,'Roll Up - SY25-26 Calculator'!$A$3:$A$132,0),MATCH(K$6,'Roll Up - SY25-26 Calculator'!$A$3:$Q$3,0))</f>
        <v>2</v>
      </c>
      <c r="L14" s="65" t="str">
        <f>INDEX('Roll Up - SY25-26 Calculator'!$A$3:$Q$132,MATCH($A14,'Roll Up - SY25-26 Calculator'!$A$3:$A$132,0),MATCH(L$6,'Roll Up - SY25-26 Calculator'!$A$3:$Q$3,0))</f>
        <v>-</v>
      </c>
      <c r="M14" s="65">
        <f>INDEX('Roll Up - SY25-26 Calculator'!$A$3:$Q$132,MATCH($A14,'Roll Up - SY25-26 Calculator'!$A$3:$A$132,0),MATCH(M$6,'Roll Up - SY25-26 Calculator'!$A$3:$Q$3,0))</f>
        <v>31.2</v>
      </c>
      <c r="N14" s="99"/>
      <c r="O14" s="100" t="str">
        <f t="shared" si="3"/>
        <v/>
      </c>
      <c r="P14" s="96"/>
      <c r="Q14" s="97"/>
      <c r="R14" s="98"/>
      <c r="S14" s="96"/>
      <c r="T14" s="117" t="str">
        <f t="shared" si="4"/>
        <v/>
      </c>
      <c r="W14" s="73" t="str">
        <f t="shared" si="2"/>
        <v/>
      </c>
      <c r="X14" s="82"/>
      <c r="Y14" s="82"/>
      <c r="Z14" s="82"/>
      <c r="AA14" s="82"/>
      <c r="AB14" s="82"/>
      <c r="AC14" s="82"/>
      <c r="AD14" s="82"/>
      <c r="AE14" s="82"/>
      <c r="AF14" s="82"/>
      <c r="AG14" s="82"/>
      <c r="AH14" s="82"/>
      <c r="AI14" s="83"/>
    </row>
    <row r="15" spans="1:35" x14ac:dyDescent="0.25">
      <c r="A15" s="75">
        <v>10000096170</v>
      </c>
      <c r="B15" s="76"/>
      <c r="C15" s="150" t="str">
        <f>INDEX('Roll Up - SY25-26 Calculator'!$A$3:$Q$132,MATCH($A15,'Roll Up - SY25-26 Calculator'!$A$3:$A$132,0),MATCH(C$6,'Roll Up - SY25-26 Calculator'!$A$3:$Q$3,0))</f>
        <v>Flame Grilled Chopped Beef Steak, 3 oz.</v>
      </c>
      <c r="D15" s="76" t="str">
        <f>INDEX('Roll Up - SY25-26 Calculator'!$A$3:$Q$132,MATCH($A15,'Roll Up - SY25-26 Calculator'!$A$3:$A$132,0),MATCH(D$6,'Roll Up - SY25-26 Calculator'!$A$3:$Q$3,0))</f>
        <v>100154 / 100155</v>
      </c>
      <c r="E15" s="76">
        <f>INDEX('Roll Up - SY25-26 Calculator'!$A$3:$Q$132,MATCH($A15,'Roll Up - SY25-26 Calculator'!$A$3:$A$132,0),MATCH(E$6,'Roll Up - SY25-26 Calculator'!$A$3:$Q$3,0))</f>
        <v>18.75</v>
      </c>
      <c r="F15" s="76">
        <f>INDEX('Roll Up - SY25-26 Calculator'!$A$3:$Q$132,MATCH($A15,'Roll Up - SY25-26 Calculator'!$A$3:$A$132,0),MATCH(F$6,'Roll Up - SY25-26 Calculator'!$A$3:$Q$3,0))</f>
        <v>100</v>
      </c>
      <c r="G15" s="76">
        <f>INDEX('Roll Up - SY25-26 Calculator'!$A$3:$Q$132,MATCH($A15,'Roll Up - SY25-26 Calculator'!$A$3:$A$132,0),MATCH(G$6,'Roll Up - SY25-26 Calculator'!$A$3:$Q$3,0))</f>
        <v>100</v>
      </c>
      <c r="H15" s="76">
        <f>INDEX('Roll Up - SY25-26 Calculator'!$A$3:$Q$132,MATCH($A15,'Roll Up - SY25-26 Calculator'!$A$3:$A$132,0),MATCH(H$6,'Roll Up - SY25-26 Calculator'!$A$3:$Q$3,0))</f>
        <v>3</v>
      </c>
      <c r="I15" s="76">
        <f>INDEX('Roll Up - SY25-26 Calculator'!$A$3:$Q$132,MATCH($A15,'Roll Up - SY25-26 Calculator'!$A$3:$A$132,0),MATCH(I$6,'Roll Up - SY25-26 Calculator'!$A$3:$Q$3,0))</f>
        <v>30</v>
      </c>
      <c r="J15" s="76" t="str">
        <f>INDEX('Roll Up - SY25-26 Calculator'!$A$3:$Q$132,MATCH($A15,'Roll Up - SY25-26 Calculator'!$A$3:$A$132,0),MATCH(J$6,'Roll Up - SY25-26 Calculator'!$A$3:$Q$3,0))</f>
        <v>1 piece</v>
      </c>
      <c r="K15" s="76">
        <f>INDEX('Roll Up - SY25-26 Calculator'!$A$3:$Q$132,MATCH($A15,'Roll Up - SY25-26 Calculator'!$A$3:$A$132,0),MATCH(K$6,'Roll Up - SY25-26 Calculator'!$A$3:$Q$3,0))</f>
        <v>3</v>
      </c>
      <c r="L15" s="76" t="str">
        <f>INDEX('Roll Up - SY25-26 Calculator'!$A$3:$Q$132,MATCH($A15,'Roll Up - SY25-26 Calculator'!$A$3:$A$132,0),MATCH(L$6,'Roll Up - SY25-26 Calculator'!$A$3:$Q$3,0))</f>
        <v>-</v>
      </c>
      <c r="M15" s="76">
        <f>INDEX('Roll Up - SY25-26 Calculator'!$A$3:$Q$132,MATCH($A15,'Roll Up - SY25-26 Calculator'!$A$3:$A$132,0),MATCH(M$6,'Roll Up - SY25-26 Calculator'!$A$3:$Q$3,0))</f>
        <v>21</v>
      </c>
      <c r="N15" s="94"/>
      <c r="O15" s="95" t="str">
        <f t="shared" si="3"/>
        <v/>
      </c>
      <c r="P15" s="96"/>
      <c r="Q15" s="97"/>
      <c r="R15" s="98"/>
      <c r="S15" s="96"/>
      <c r="T15" s="116" t="str">
        <f t="shared" si="4"/>
        <v/>
      </c>
      <c r="W15" s="81" t="str">
        <f t="shared" si="2"/>
        <v/>
      </c>
      <c r="X15" s="82"/>
      <c r="Y15" s="82"/>
      <c r="Z15" s="82"/>
      <c r="AA15" s="82"/>
      <c r="AB15" s="82"/>
      <c r="AC15" s="82"/>
      <c r="AD15" s="82"/>
      <c r="AE15" s="82"/>
      <c r="AF15" s="82"/>
      <c r="AG15" s="82"/>
      <c r="AH15" s="82"/>
      <c r="AI15" s="83"/>
    </row>
    <row r="16" spans="1:35" x14ac:dyDescent="0.25">
      <c r="A16" s="64">
        <v>10000013782</v>
      </c>
      <c r="B16" s="65"/>
      <c r="C16" s="66" t="str">
        <f>INDEX('Roll Up - SY25-26 Calculator'!$A$3:$Q$132,MATCH($A16,'Roll Up - SY25-26 Calculator'!$A$3:$A$132,0),MATCH(C$6,'Roll Up - SY25-26 Calculator'!$A$3:$Q$3,0))</f>
        <v>Flame Grilled Beef Pattie with Onion, 2.6 oz.</v>
      </c>
      <c r="D16" s="65" t="str">
        <f>INDEX('Roll Up - SY25-26 Calculator'!$A$3:$Q$132,MATCH($A16,'Roll Up - SY25-26 Calculator'!$A$3:$A$132,0),MATCH(D$6,'Roll Up - SY25-26 Calculator'!$A$3:$Q$3,0))</f>
        <v>100154 / 100155</v>
      </c>
      <c r="E16" s="65">
        <f>INDEX('Roll Up - SY25-26 Calculator'!$A$3:$Q$132,MATCH($A16,'Roll Up - SY25-26 Calculator'!$A$3:$A$132,0),MATCH(E$6,'Roll Up - SY25-26 Calculator'!$A$3:$Q$3,0))</f>
        <v>16.25</v>
      </c>
      <c r="F16" s="65">
        <f>INDEX('Roll Up - SY25-26 Calculator'!$A$3:$Q$132,MATCH($A16,'Roll Up - SY25-26 Calculator'!$A$3:$A$132,0),MATCH(F$6,'Roll Up - SY25-26 Calculator'!$A$3:$Q$3,0))</f>
        <v>100</v>
      </c>
      <c r="G16" s="65">
        <f>INDEX('Roll Up - SY25-26 Calculator'!$A$3:$Q$132,MATCH($A16,'Roll Up - SY25-26 Calculator'!$A$3:$A$132,0),MATCH(G$6,'Roll Up - SY25-26 Calculator'!$A$3:$Q$3,0))</f>
        <v>100</v>
      </c>
      <c r="H16" s="65">
        <f>INDEX('Roll Up - SY25-26 Calculator'!$A$3:$Q$132,MATCH($A16,'Roll Up - SY25-26 Calculator'!$A$3:$A$132,0),MATCH(H$6,'Roll Up - SY25-26 Calculator'!$A$3:$Q$3,0))</f>
        <v>2.54</v>
      </c>
      <c r="I16" s="65">
        <f>INDEX('Roll Up - SY25-26 Calculator'!$A$3:$Q$132,MATCH($A16,'Roll Up - SY25-26 Calculator'!$A$3:$A$132,0),MATCH(I$6,'Roll Up - SY25-26 Calculator'!$A$3:$Q$3,0))</f>
        <v>0</v>
      </c>
      <c r="J16" s="65" t="str">
        <f>INDEX('Roll Up - SY25-26 Calculator'!$A$3:$Q$132,MATCH($A16,'Roll Up - SY25-26 Calculator'!$A$3:$A$132,0),MATCH(J$6,'Roll Up - SY25-26 Calculator'!$A$3:$Q$3,0))</f>
        <v>1 piece</v>
      </c>
      <c r="K16" s="65">
        <f>INDEX('Roll Up - SY25-26 Calculator'!$A$3:$Q$132,MATCH($A16,'Roll Up - SY25-26 Calculator'!$A$3:$A$132,0),MATCH(K$6,'Roll Up - SY25-26 Calculator'!$A$3:$Q$3,0))</f>
        <v>2</v>
      </c>
      <c r="L16" s="65" t="str">
        <f>INDEX('Roll Up - SY25-26 Calculator'!$A$3:$Q$132,MATCH($A16,'Roll Up - SY25-26 Calculator'!$A$3:$A$132,0),MATCH(L$6,'Roll Up - SY25-26 Calculator'!$A$3:$Q$3,0))</f>
        <v>-</v>
      </c>
      <c r="M16" s="65">
        <f>INDEX('Roll Up - SY25-26 Calculator'!$A$3:$Q$132,MATCH($A16,'Roll Up - SY25-26 Calculator'!$A$3:$A$132,0),MATCH(M$6,'Roll Up - SY25-26 Calculator'!$A$3:$Q$3,0))</f>
        <v>16.72</v>
      </c>
      <c r="N16" s="99"/>
      <c r="O16" s="100" t="str">
        <f t="shared" si="3"/>
        <v/>
      </c>
      <c r="P16" s="96"/>
      <c r="Q16" s="97"/>
      <c r="R16" s="98"/>
      <c r="S16" s="96"/>
      <c r="T16" s="117" t="str">
        <f t="shared" si="4"/>
        <v/>
      </c>
      <c r="W16" s="73" t="str">
        <f t="shared" si="2"/>
        <v/>
      </c>
      <c r="X16" s="82"/>
      <c r="Y16" s="82"/>
      <c r="Z16" s="82"/>
      <c r="AA16" s="82"/>
      <c r="AB16" s="82"/>
      <c r="AC16" s="82"/>
      <c r="AD16" s="82"/>
      <c r="AE16" s="82"/>
      <c r="AF16" s="82"/>
      <c r="AG16" s="82"/>
      <c r="AH16" s="82"/>
      <c r="AI16" s="83"/>
    </row>
    <row r="17" spans="1:35" x14ac:dyDescent="0.25">
      <c r="A17" s="75">
        <v>10000055425</v>
      </c>
      <c r="B17" s="76"/>
      <c r="C17" s="150" t="str">
        <f>INDEX('Roll Up - SY25-26 Calculator'!$A$3:$Q$132,MATCH($A17,'Roll Up - SY25-26 Calculator'!$A$3:$A$132,0),MATCH(C$6,'Roll Up - SY25-26 Calculator'!$A$3:$Q$3,0))</f>
        <v>Flame Grilled Beef Pattie, 2.5 oz.</v>
      </c>
      <c r="D17" s="76" t="str">
        <f>INDEX('Roll Up - SY25-26 Calculator'!$A$3:$Q$132,MATCH($A17,'Roll Up - SY25-26 Calculator'!$A$3:$A$132,0),MATCH(D$6,'Roll Up - SY25-26 Calculator'!$A$3:$Q$3,0))</f>
        <v>100154 / 100155</v>
      </c>
      <c r="E17" s="76">
        <f>INDEX('Roll Up - SY25-26 Calculator'!$A$3:$Q$132,MATCH($A17,'Roll Up - SY25-26 Calculator'!$A$3:$A$132,0),MATCH(E$6,'Roll Up - SY25-26 Calculator'!$A$3:$Q$3,0))</f>
        <v>31.25</v>
      </c>
      <c r="F17" s="76">
        <f>INDEX('Roll Up - SY25-26 Calculator'!$A$3:$Q$132,MATCH($A17,'Roll Up - SY25-26 Calculator'!$A$3:$A$132,0),MATCH(F$6,'Roll Up - SY25-26 Calculator'!$A$3:$Q$3,0))</f>
        <v>200</v>
      </c>
      <c r="G17" s="76">
        <f>INDEX('Roll Up - SY25-26 Calculator'!$A$3:$Q$132,MATCH($A17,'Roll Up - SY25-26 Calculator'!$A$3:$A$132,0),MATCH(G$6,'Roll Up - SY25-26 Calculator'!$A$3:$Q$3,0))</f>
        <v>200</v>
      </c>
      <c r="H17" s="76">
        <f>INDEX('Roll Up - SY25-26 Calculator'!$A$3:$Q$132,MATCH($A17,'Roll Up - SY25-26 Calculator'!$A$3:$A$132,0),MATCH(H$6,'Roll Up - SY25-26 Calculator'!$A$3:$Q$3,0))</f>
        <v>2.5</v>
      </c>
      <c r="I17" s="76">
        <f>INDEX('Roll Up - SY25-26 Calculator'!$A$3:$Q$132,MATCH($A17,'Roll Up - SY25-26 Calculator'!$A$3:$A$132,0),MATCH(I$6,'Roll Up - SY25-26 Calculator'!$A$3:$Q$3,0))</f>
        <v>0</v>
      </c>
      <c r="J17" s="76" t="str">
        <f>INDEX('Roll Up - SY25-26 Calculator'!$A$3:$Q$132,MATCH($A17,'Roll Up - SY25-26 Calculator'!$A$3:$A$132,0),MATCH(J$6,'Roll Up - SY25-26 Calculator'!$A$3:$Q$3,0))</f>
        <v>1 piece</v>
      </c>
      <c r="K17" s="76">
        <f>INDEX('Roll Up - SY25-26 Calculator'!$A$3:$Q$132,MATCH($A17,'Roll Up - SY25-26 Calculator'!$A$3:$A$132,0),MATCH(K$6,'Roll Up - SY25-26 Calculator'!$A$3:$Q$3,0))</f>
        <v>2</v>
      </c>
      <c r="L17" s="76" t="str">
        <f>INDEX('Roll Up - SY25-26 Calculator'!$A$3:$Q$132,MATCH($A17,'Roll Up - SY25-26 Calculator'!$A$3:$A$132,0),MATCH(L$6,'Roll Up - SY25-26 Calculator'!$A$3:$Q$3,0))</f>
        <v>-</v>
      </c>
      <c r="M17" s="76">
        <f>INDEX('Roll Up - SY25-26 Calculator'!$A$3:$Q$132,MATCH($A17,'Roll Up - SY25-26 Calculator'!$A$3:$A$132,0),MATCH(M$6,'Roll Up - SY25-26 Calculator'!$A$3:$Q$3,0))</f>
        <v>26.87</v>
      </c>
      <c r="N17" s="94"/>
      <c r="O17" s="95" t="str">
        <f t="shared" si="3"/>
        <v/>
      </c>
      <c r="P17" s="96"/>
      <c r="Q17" s="97"/>
      <c r="R17" s="98"/>
      <c r="S17" s="96"/>
      <c r="T17" s="116" t="str">
        <f t="shared" si="4"/>
        <v/>
      </c>
      <c r="W17" s="81" t="str">
        <f t="shared" ref="W17" si="5">IF(IFERROR(ROUNDUP(O17/G17,0)-SUM(X17:AI17),SUM(X17:AI17)*-1)=0,"",(IFERROR(ROUNDUP(O17/G17,0)-SUM(X17:AI17),SUM(X17:AI17)*-1)))</f>
        <v/>
      </c>
      <c r="X17" s="82"/>
      <c r="Y17" s="82"/>
      <c r="Z17" s="82"/>
      <c r="AA17" s="82"/>
      <c r="AB17" s="82"/>
      <c r="AC17" s="82"/>
      <c r="AD17" s="82"/>
      <c r="AE17" s="82"/>
      <c r="AF17" s="82"/>
      <c r="AG17" s="82"/>
      <c r="AH17" s="82"/>
      <c r="AI17" s="83"/>
    </row>
    <row r="18" spans="1:35" x14ac:dyDescent="0.25">
      <c r="A18" s="64">
        <v>10000069097</v>
      </c>
      <c r="B18" s="65"/>
      <c r="C18" s="66" t="str">
        <f>INDEX('Roll Up - SY25-26 Calculator'!$A$3:$Q$132,MATCH($A18,'Roll Up - SY25-26 Calculator'!$A$3:$A$132,0),MATCH(C$6,'Roll Up - SY25-26 Calculator'!$A$3:$Q$3,0))</f>
        <v>Flame Grilled Beef Pattie, 2.1 oz.</v>
      </c>
      <c r="D18" s="65" t="str">
        <f>INDEX('Roll Up - SY25-26 Calculator'!$A$3:$Q$132,MATCH($A18,'Roll Up - SY25-26 Calculator'!$A$3:$A$132,0),MATCH(D$6,'Roll Up - SY25-26 Calculator'!$A$3:$Q$3,0))</f>
        <v>100154 / 100155</v>
      </c>
      <c r="E18" s="65">
        <f>INDEX('Roll Up - SY25-26 Calculator'!$A$3:$Q$132,MATCH($A18,'Roll Up - SY25-26 Calculator'!$A$3:$A$132,0),MATCH(E$6,'Roll Up - SY25-26 Calculator'!$A$3:$Q$3,0))</f>
        <v>15.09</v>
      </c>
      <c r="F18" s="65">
        <f>INDEX('Roll Up - SY25-26 Calculator'!$A$3:$Q$132,MATCH($A18,'Roll Up - SY25-26 Calculator'!$A$3:$A$132,0),MATCH(F$6,'Roll Up - SY25-26 Calculator'!$A$3:$Q$3,0))</f>
        <v>115</v>
      </c>
      <c r="G18" s="65">
        <f>INDEX('Roll Up - SY25-26 Calculator'!$A$3:$Q$132,MATCH($A18,'Roll Up - SY25-26 Calculator'!$A$3:$A$132,0),MATCH(G$6,'Roll Up - SY25-26 Calculator'!$A$3:$Q$3,0))</f>
        <v>115</v>
      </c>
      <c r="H18" s="65">
        <f>INDEX('Roll Up - SY25-26 Calculator'!$A$3:$Q$132,MATCH($A18,'Roll Up - SY25-26 Calculator'!$A$3:$A$132,0),MATCH(H$6,'Roll Up - SY25-26 Calculator'!$A$3:$Q$3,0))</f>
        <v>2.1</v>
      </c>
      <c r="I18" s="65">
        <f>INDEX('Roll Up - SY25-26 Calculator'!$A$3:$Q$132,MATCH($A18,'Roll Up - SY25-26 Calculator'!$A$3:$A$132,0),MATCH(I$6,'Roll Up - SY25-26 Calculator'!$A$3:$Q$3,0))</f>
        <v>20</v>
      </c>
      <c r="J18" s="65" t="str">
        <f>INDEX('Roll Up - SY25-26 Calculator'!$A$3:$Q$132,MATCH($A18,'Roll Up - SY25-26 Calculator'!$A$3:$A$132,0),MATCH(J$6,'Roll Up - SY25-26 Calculator'!$A$3:$Q$3,0))</f>
        <v>1 piece</v>
      </c>
      <c r="K18" s="65">
        <f>INDEX('Roll Up - SY25-26 Calculator'!$A$3:$Q$132,MATCH($A18,'Roll Up - SY25-26 Calculator'!$A$3:$A$132,0),MATCH(K$6,'Roll Up - SY25-26 Calculator'!$A$3:$Q$3,0))</f>
        <v>2</v>
      </c>
      <c r="L18" s="65" t="str">
        <f>INDEX('Roll Up - SY25-26 Calculator'!$A$3:$Q$132,MATCH($A18,'Roll Up - SY25-26 Calculator'!$A$3:$A$132,0),MATCH(L$6,'Roll Up - SY25-26 Calculator'!$A$3:$Q$3,0))</f>
        <v>-</v>
      </c>
      <c r="M18" s="65">
        <f>INDEX('Roll Up - SY25-26 Calculator'!$A$3:$Q$132,MATCH($A18,'Roll Up - SY25-26 Calculator'!$A$3:$A$132,0),MATCH(M$6,'Roll Up - SY25-26 Calculator'!$A$3:$Q$3,0))</f>
        <v>12.47</v>
      </c>
      <c r="N18" s="99"/>
      <c r="O18" s="100" t="str">
        <f t="shared" si="3"/>
        <v/>
      </c>
      <c r="P18" s="96"/>
      <c r="Q18" s="97"/>
      <c r="R18" s="98"/>
      <c r="S18" s="96"/>
      <c r="T18" s="117" t="str">
        <f t="shared" si="4"/>
        <v/>
      </c>
      <c r="W18" s="73" t="str">
        <f t="shared" ref="W18:W40" si="6">IF(IFERROR(ROUNDUP(O18/G18,0)-SUM(X18:AI18),SUM(X18:AI18)*-1)=0,"",(IFERROR(ROUNDUP(O18/G18,0)-SUM(X18:AI18),SUM(X18:AI18)*-1)))</f>
        <v/>
      </c>
      <c r="X18" s="82"/>
      <c r="Y18" s="82"/>
      <c r="Z18" s="82"/>
      <c r="AA18" s="82"/>
      <c r="AB18" s="82"/>
      <c r="AC18" s="82"/>
      <c r="AD18" s="82"/>
      <c r="AE18" s="82"/>
      <c r="AF18" s="82"/>
      <c r="AG18" s="82"/>
      <c r="AH18" s="82"/>
      <c r="AI18" s="83"/>
    </row>
    <row r="19" spans="1:35" x14ac:dyDescent="0.25">
      <c r="A19" s="75">
        <v>10000080125</v>
      </c>
      <c r="B19" s="76"/>
      <c r="C19" s="150" t="str">
        <f>INDEX('Roll Up - SY25-26 Calculator'!$A$3:$Q$132,MATCH($A19,'Roll Up - SY25-26 Calculator'!$A$3:$A$132,0),MATCH(C$6,'Roll Up - SY25-26 Calculator'!$A$3:$Q$3,0))</f>
        <v>Flame Grilled Beef Pattie, 2.4 oz.</v>
      </c>
      <c r="D19" s="76" t="str">
        <f>INDEX('Roll Up - SY25-26 Calculator'!$A$3:$Q$132,MATCH($A19,'Roll Up - SY25-26 Calculator'!$A$3:$A$132,0),MATCH(D$6,'Roll Up - SY25-26 Calculator'!$A$3:$Q$3,0))</f>
        <v>100154 / 100155</v>
      </c>
      <c r="E19" s="76">
        <f>INDEX('Roll Up - SY25-26 Calculator'!$A$3:$Q$132,MATCH($A19,'Roll Up - SY25-26 Calculator'!$A$3:$A$132,0),MATCH(E$6,'Roll Up - SY25-26 Calculator'!$A$3:$Q$3,0))</f>
        <v>31.5</v>
      </c>
      <c r="F19" s="76">
        <f>INDEX('Roll Up - SY25-26 Calculator'!$A$3:$Q$132,MATCH($A19,'Roll Up - SY25-26 Calculator'!$A$3:$A$132,0),MATCH(F$6,'Roll Up - SY25-26 Calculator'!$A$3:$Q$3,0))</f>
        <v>210</v>
      </c>
      <c r="G19" s="76">
        <f>INDEX('Roll Up - SY25-26 Calculator'!$A$3:$Q$132,MATCH($A19,'Roll Up - SY25-26 Calculator'!$A$3:$A$132,0),MATCH(G$6,'Roll Up - SY25-26 Calculator'!$A$3:$Q$3,0))</f>
        <v>210</v>
      </c>
      <c r="H19" s="76">
        <f>INDEX('Roll Up - SY25-26 Calculator'!$A$3:$Q$132,MATCH($A19,'Roll Up - SY25-26 Calculator'!$A$3:$A$132,0),MATCH(H$6,'Roll Up - SY25-26 Calculator'!$A$3:$Q$3,0))</f>
        <v>2.41</v>
      </c>
      <c r="I19" s="76">
        <f>INDEX('Roll Up - SY25-26 Calculator'!$A$3:$Q$132,MATCH($A19,'Roll Up - SY25-26 Calculator'!$A$3:$A$132,0),MATCH(I$6,'Roll Up - SY25-26 Calculator'!$A$3:$Q$3,0))</f>
        <v>0</v>
      </c>
      <c r="J19" s="76" t="str">
        <f>INDEX('Roll Up - SY25-26 Calculator'!$A$3:$Q$132,MATCH($A19,'Roll Up - SY25-26 Calculator'!$A$3:$A$132,0),MATCH(J$6,'Roll Up - SY25-26 Calculator'!$A$3:$Q$3,0))</f>
        <v>1 piece</v>
      </c>
      <c r="K19" s="76">
        <f>INDEX('Roll Up - SY25-26 Calculator'!$A$3:$Q$132,MATCH($A19,'Roll Up - SY25-26 Calculator'!$A$3:$A$132,0),MATCH(K$6,'Roll Up - SY25-26 Calculator'!$A$3:$Q$3,0))</f>
        <v>2.25</v>
      </c>
      <c r="L19" s="76" t="str">
        <f>INDEX('Roll Up - SY25-26 Calculator'!$A$3:$Q$132,MATCH($A19,'Roll Up - SY25-26 Calculator'!$A$3:$A$132,0),MATCH(L$6,'Roll Up - SY25-26 Calculator'!$A$3:$Q$3,0))</f>
        <v>-</v>
      </c>
      <c r="M19" s="76">
        <f>INDEX('Roll Up - SY25-26 Calculator'!$A$3:$Q$132,MATCH($A19,'Roll Up - SY25-26 Calculator'!$A$3:$A$132,0),MATCH(M$6,'Roll Up - SY25-26 Calculator'!$A$3:$Q$3,0))</f>
        <v>26.3</v>
      </c>
      <c r="N19" s="94"/>
      <c r="O19" s="95" t="str">
        <f t="shared" si="3"/>
        <v/>
      </c>
      <c r="P19" s="96"/>
      <c r="Q19" s="97"/>
      <c r="R19" s="98"/>
      <c r="S19" s="96"/>
      <c r="T19" s="116" t="str">
        <f t="shared" si="4"/>
        <v/>
      </c>
      <c r="W19" s="81" t="str">
        <f t="shared" si="6"/>
        <v/>
      </c>
      <c r="X19" s="82"/>
      <c r="Y19" s="82"/>
      <c r="Z19" s="82"/>
      <c r="AA19" s="82"/>
      <c r="AB19" s="82"/>
      <c r="AC19" s="82"/>
      <c r="AD19" s="82"/>
      <c r="AE19" s="82"/>
      <c r="AF19" s="82"/>
      <c r="AG19" s="82"/>
      <c r="AH19" s="82"/>
      <c r="AI19" s="83"/>
    </row>
    <row r="20" spans="1:35" x14ac:dyDescent="0.25">
      <c r="A20" s="64">
        <v>10000009860</v>
      </c>
      <c r="B20" s="65"/>
      <c r="C20" s="66" t="str">
        <f>INDEX('Roll Up - SY25-26 Calculator'!$A$3:$Q$132,MATCH($A20,'Roll Up - SY25-26 Calculator'!$A$3:$A$132,0),MATCH(C$6,'Roll Up - SY25-26 Calculator'!$A$3:$Q$3,0))</f>
        <v>Breaded Beef Patties, 3.35 oz.</v>
      </c>
      <c r="D20" s="65" t="str">
        <f>INDEX('Roll Up - SY25-26 Calculator'!$A$3:$Q$132,MATCH($A20,'Roll Up - SY25-26 Calculator'!$A$3:$A$132,0),MATCH(D$6,'Roll Up - SY25-26 Calculator'!$A$3:$Q$3,0))</f>
        <v>100154 / 100155</v>
      </c>
      <c r="E20" s="65">
        <f>INDEX('Roll Up - SY25-26 Calculator'!$A$3:$Q$132,MATCH($A20,'Roll Up - SY25-26 Calculator'!$A$3:$A$132,0),MATCH(E$6,'Roll Up - SY25-26 Calculator'!$A$3:$Q$3,0))</f>
        <v>29.94</v>
      </c>
      <c r="F20" s="65">
        <f>INDEX('Roll Up - SY25-26 Calculator'!$A$3:$Q$132,MATCH($A20,'Roll Up - SY25-26 Calculator'!$A$3:$A$132,0),MATCH(F$6,'Roll Up - SY25-26 Calculator'!$A$3:$Q$3,0))</f>
        <v>143</v>
      </c>
      <c r="G20" s="65">
        <f>INDEX('Roll Up - SY25-26 Calculator'!$A$3:$Q$132,MATCH($A20,'Roll Up - SY25-26 Calculator'!$A$3:$A$132,0),MATCH(G$6,'Roll Up - SY25-26 Calculator'!$A$3:$Q$3,0))</f>
        <v>143</v>
      </c>
      <c r="H20" s="65">
        <f>INDEX('Roll Up - SY25-26 Calculator'!$A$3:$Q$132,MATCH($A20,'Roll Up - SY25-26 Calculator'!$A$3:$A$132,0),MATCH(H$6,'Roll Up - SY25-26 Calculator'!$A$3:$Q$3,0))</f>
        <v>3.35</v>
      </c>
      <c r="I20" s="65">
        <f>INDEX('Roll Up - SY25-26 Calculator'!$A$3:$Q$132,MATCH($A20,'Roll Up - SY25-26 Calculator'!$A$3:$A$132,0),MATCH(I$6,'Roll Up - SY25-26 Calculator'!$A$3:$Q$3,0))</f>
        <v>0</v>
      </c>
      <c r="J20" s="65" t="str">
        <f>INDEX('Roll Up - SY25-26 Calculator'!$A$3:$Q$132,MATCH($A20,'Roll Up - SY25-26 Calculator'!$A$3:$A$132,0),MATCH(J$6,'Roll Up - SY25-26 Calculator'!$A$3:$Q$3,0))</f>
        <v xml:space="preserve">1 Piece </v>
      </c>
      <c r="K20" s="65">
        <f>INDEX('Roll Up - SY25-26 Calculator'!$A$3:$Q$132,MATCH($A20,'Roll Up - SY25-26 Calculator'!$A$3:$A$132,0),MATCH(K$6,'Roll Up - SY25-26 Calculator'!$A$3:$Q$3,0))</f>
        <v>2</v>
      </c>
      <c r="L20" s="65">
        <f>INDEX('Roll Up - SY25-26 Calculator'!$A$3:$Q$132,MATCH($A20,'Roll Up - SY25-26 Calculator'!$A$3:$A$132,0),MATCH(L$6,'Roll Up - SY25-26 Calculator'!$A$3:$Q$3,0))</f>
        <v>1</v>
      </c>
      <c r="M20" s="65">
        <f>INDEX('Roll Up - SY25-26 Calculator'!$A$3:$Q$132,MATCH($A20,'Roll Up - SY25-26 Calculator'!$A$3:$A$132,0),MATCH(M$6,'Roll Up - SY25-26 Calculator'!$A$3:$Q$3,0))</f>
        <v>27.76</v>
      </c>
      <c r="N20" s="99"/>
      <c r="O20" s="100" t="str">
        <f t="shared" si="3"/>
        <v/>
      </c>
      <c r="P20" s="96"/>
      <c r="Q20" s="97"/>
      <c r="R20" s="98"/>
      <c r="S20" s="96"/>
      <c r="T20" s="117" t="str">
        <f t="shared" si="4"/>
        <v/>
      </c>
      <c r="W20" s="73" t="str">
        <f t="shared" si="6"/>
        <v/>
      </c>
      <c r="X20" s="82"/>
      <c r="Y20" s="82"/>
      <c r="Z20" s="82"/>
      <c r="AA20" s="82"/>
      <c r="AB20" s="82"/>
      <c r="AC20" s="82"/>
      <c r="AD20" s="82"/>
      <c r="AE20" s="82"/>
      <c r="AF20" s="82"/>
      <c r="AG20" s="82"/>
      <c r="AH20" s="82"/>
      <c r="AI20" s="83"/>
    </row>
    <row r="21" spans="1:35" x14ac:dyDescent="0.25">
      <c r="A21" s="75">
        <v>10000065887</v>
      </c>
      <c r="B21" s="76"/>
      <c r="C21" s="150" t="str">
        <f>INDEX('Roll Up - SY25-26 Calculator'!$A$3:$Q$132,MATCH($A21,'Roll Up - SY25-26 Calculator'!$A$3:$A$132,0),MATCH(C$6,'Roll Up - SY25-26 Calculator'!$A$3:$Q$3,0))</f>
        <v>Golden Crispy Breaded Beef Bites, 0.58 oz.</v>
      </c>
      <c r="D21" s="76" t="str">
        <f>INDEX('Roll Up - SY25-26 Calculator'!$A$3:$Q$132,MATCH($A21,'Roll Up - SY25-26 Calculator'!$A$3:$A$132,0),MATCH(D$6,'Roll Up - SY25-26 Calculator'!$A$3:$Q$3,0))</f>
        <v>100154 / 100155</v>
      </c>
      <c r="E21" s="76">
        <f>INDEX('Roll Up - SY25-26 Calculator'!$A$3:$Q$132,MATCH($A21,'Roll Up - SY25-26 Calculator'!$A$3:$A$132,0),MATCH(E$6,'Roll Up - SY25-26 Calculator'!$A$3:$Q$3,0))</f>
        <v>29.9</v>
      </c>
      <c r="F21" s="76">
        <f>INDEX('Roll Up - SY25-26 Calculator'!$A$3:$Q$132,MATCH($A21,'Roll Up - SY25-26 Calculator'!$A$3:$A$132,0),MATCH(F$6,'Roll Up - SY25-26 Calculator'!$A$3:$Q$3,0))</f>
        <v>137</v>
      </c>
      <c r="G21" s="76">
        <f>INDEX('Roll Up - SY25-26 Calculator'!$A$3:$Q$132,MATCH($A21,'Roll Up - SY25-26 Calculator'!$A$3:$A$132,0),MATCH(G$6,'Roll Up - SY25-26 Calculator'!$A$3:$Q$3,0))</f>
        <v>137</v>
      </c>
      <c r="H21" s="76">
        <f>INDEX('Roll Up - SY25-26 Calculator'!$A$3:$Q$132,MATCH($A21,'Roll Up - SY25-26 Calculator'!$A$3:$A$132,0),MATCH(H$6,'Roll Up - SY25-26 Calculator'!$A$3:$Q$3,0))</f>
        <v>3.48</v>
      </c>
      <c r="I21" s="76">
        <f>INDEX('Roll Up - SY25-26 Calculator'!$A$3:$Q$132,MATCH($A21,'Roll Up - SY25-26 Calculator'!$A$3:$A$132,0),MATCH(I$6,'Roll Up - SY25-26 Calculator'!$A$3:$Q$3,0))</f>
        <v>30</v>
      </c>
      <c r="J21" s="76" t="str">
        <f>INDEX('Roll Up - SY25-26 Calculator'!$A$3:$Q$132,MATCH($A21,'Roll Up - SY25-26 Calculator'!$A$3:$A$132,0),MATCH(J$6,'Roll Up - SY25-26 Calculator'!$A$3:$Q$3,0))</f>
        <v>6 pieces</v>
      </c>
      <c r="K21" s="76">
        <f>INDEX('Roll Up - SY25-26 Calculator'!$A$3:$Q$132,MATCH($A21,'Roll Up - SY25-26 Calculator'!$A$3:$A$132,0),MATCH(K$6,'Roll Up - SY25-26 Calculator'!$A$3:$Q$3,0))</f>
        <v>2</v>
      </c>
      <c r="L21" s="76">
        <f>INDEX('Roll Up - SY25-26 Calculator'!$A$3:$Q$132,MATCH($A21,'Roll Up - SY25-26 Calculator'!$A$3:$A$132,0),MATCH(L$6,'Roll Up - SY25-26 Calculator'!$A$3:$Q$3,0))</f>
        <v>1</v>
      </c>
      <c r="M21" s="76">
        <f>INDEX('Roll Up - SY25-26 Calculator'!$A$3:$Q$132,MATCH($A21,'Roll Up - SY25-26 Calculator'!$A$3:$A$132,0),MATCH(M$6,'Roll Up - SY25-26 Calculator'!$A$3:$Q$3,0))</f>
        <v>24.14</v>
      </c>
      <c r="N21" s="94"/>
      <c r="O21" s="95" t="str">
        <f t="shared" si="3"/>
        <v/>
      </c>
      <c r="P21" s="96"/>
      <c r="Q21" s="97"/>
      <c r="R21" s="98"/>
      <c r="S21" s="96"/>
      <c r="T21" s="116" t="str">
        <f t="shared" si="4"/>
        <v/>
      </c>
      <c r="W21" s="81" t="str">
        <f t="shared" si="6"/>
        <v/>
      </c>
      <c r="X21" s="82"/>
      <c r="Y21" s="82"/>
      <c r="Z21" s="82"/>
      <c r="AA21" s="82"/>
      <c r="AB21" s="82"/>
      <c r="AC21" s="82"/>
      <c r="AD21" s="82"/>
      <c r="AE21" s="82"/>
      <c r="AF21" s="82"/>
      <c r="AG21" s="82"/>
      <c r="AH21" s="82"/>
      <c r="AI21" s="83"/>
    </row>
    <row r="22" spans="1:35" x14ac:dyDescent="0.25">
      <c r="A22" s="64">
        <v>10000065888</v>
      </c>
      <c r="B22" s="65"/>
      <c r="C22" s="66" t="str">
        <f>INDEX('Roll Up - SY25-26 Calculator'!$A$3:$Q$132,MATCH($A22,'Roll Up - SY25-26 Calculator'!$A$3:$A$132,0),MATCH(C$6,'Roll Up - SY25-26 Calculator'!$A$3:$Q$3,0))</f>
        <v>Hot 'N Spicy Breaded Beef Bites, 0.58 oz.</v>
      </c>
      <c r="D22" s="65" t="str">
        <f>INDEX('Roll Up - SY25-26 Calculator'!$A$3:$Q$132,MATCH($A22,'Roll Up - SY25-26 Calculator'!$A$3:$A$132,0),MATCH(D$6,'Roll Up - SY25-26 Calculator'!$A$3:$Q$3,0))</f>
        <v>100154 / 100155</v>
      </c>
      <c r="E22" s="65">
        <f>INDEX('Roll Up - SY25-26 Calculator'!$A$3:$Q$132,MATCH($A22,'Roll Up - SY25-26 Calculator'!$A$3:$A$132,0),MATCH(E$6,'Roll Up - SY25-26 Calculator'!$A$3:$Q$3,0))</f>
        <v>29.9</v>
      </c>
      <c r="F22" s="65">
        <f>INDEX('Roll Up - SY25-26 Calculator'!$A$3:$Q$132,MATCH($A22,'Roll Up - SY25-26 Calculator'!$A$3:$A$132,0),MATCH(F$6,'Roll Up - SY25-26 Calculator'!$A$3:$Q$3,0))</f>
        <v>137</v>
      </c>
      <c r="G22" s="65">
        <f>INDEX('Roll Up - SY25-26 Calculator'!$A$3:$Q$132,MATCH($A22,'Roll Up - SY25-26 Calculator'!$A$3:$A$132,0),MATCH(G$6,'Roll Up - SY25-26 Calculator'!$A$3:$Q$3,0))</f>
        <v>137</v>
      </c>
      <c r="H22" s="65">
        <f>INDEX('Roll Up - SY25-26 Calculator'!$A$3:$Q$132,MATCH($A22,'Roll Up - SY25-26 Calculator'!$A$3:$A$132,0),MATCH(H$6,'Roll Up - SY25-26 Calculator'!$A$3:$Q$3,0))</f>
        <v>3.48</v>
      </c>
      <c r="I22" s="65">
        <f>INDEX('Roll Up - SY25-26 Calculator'!$A$3:$Q$132,MATCH($A22,'Roll Up - SY25-26 Calculator'!$A$3:$A$132,0),MATCH(I$6,'Roll Up - SY25-26 Calculator'!$A$3:$Q$3,0))</f>
        <v>30</v>
      </c>
      <c r="J22" s="65" t="str">
        <f>INDEX('Roll Up - SY25-26 Calculator'!$A$3:$Q$132,MATCH($A22,'Roll Up - SY25-26 Calculator'!$A$3:$A$132,0),MATCH(J$6,'Roll Up - SY25-26 Calculator'!$A$3:$Q$3,0))</f>
        <v>6 pieces</v>
      </c>
      <c r="K22" s="65">
        <f>INDEX('Roll Up - SY25-26 Calculator'!$A$3:$Q$132,MATCH($A22,'Roll Up - SY25-26 Calculator'!$A$3:$A$132,0),MATCH(K$6,'Roll Up - SY25-26 Calculator'!$A$3:$Q$3,0))</f>
        <v>2</v>
      </c>
      <c r="L22" s="65">
        <f>INDEX('Roll Up - SY25-26 Calculator'!$A$3:$Q$132,MATCH($A22,'Roll Up - SY25-26 Calculator'!$A$3:$A$132,0),MATCH(L$6,'Roll Up - SY25-26 Calculator'!$A$3:$Q$3,0))</f>
        <v>1</v>
      </c>
      <c r="M22" s="65">
        <f>INDEX('Roll Up - SY25-26 Calculator'!$A$3:$Q$132,MATCH($A22,'Roll Up - SY25-26 Calculator'!$A$3:$A$132,0),MATCH(M$6,'Roll Up - SY25-26 Calculator'!$A$3:$Q$3,0))</f>
        <v>24.14</v>
      </c>
      <c r="N22" s="99"/>
      <c r="O22" s="100" t="str">
        <f t="shared" si="3"/>
        <v/>
      </c>
      <c r="P22" s="96"/>
      <c r="Q22" s="97"/>
      <c r="R22" s="98"/>
      <c r="S22" s="96"/>
      <c r="T22" s="117" t="str">
        <f t="shared" si="4"/>
        <v/>
      </c>
      <c r="W22" s="73" t="str">
        <f t="shared" si="6"/>
        <v/>
      </c>
      <c r="X22" s="82"/>
      <c r="Y22" s="82"/>
      <c r="Z22" s="82"/>
      <c r="AA22" s="82"/>
      <c r="AB22" s="82"/>
      <c r="AC22" s="82"/>
      <c r="AD22" s="82"/>
      <c r="AE22" s="82"/>
      <c r="AF22" s="82"/>
      <c r="AG22" s="82"/>
      <c r="AH22" s="82"/>
      <c r="AI22" s="83"/>
    </row>
    <row r="23" spans="1:35" x14ac:dyDescent="0.25">
      <c r="A23" s="75">
        <v>10000069005</v>
      </c>
      <c r="B23" s="76"/>
      <c r="C23" s="150" t="str">
        <f>INDEX('Roll Up - SY25-26 Calculator'!$A$3:$Q$132,MATCH($A23,'Roll Up - SY25-26 Calculator'!$A$3:$A$132,0),MATCH(C$6,'Roll Up - SY25-26 Calculator'!$A$3:$Q$3,0))</f>
        <v>Harvest Breaded Beef Pattie, 3.2 oz.</v>
      </c>
      <c r="D23" s="76" t="str">
        <f>INDEX('Roll Up - SY25-26 Calculator'!$A$3:$Q$132,MATCH($A23,'Roll Up - SY25-26 Calculator'!$A$3:$A$132,0),MATCH(D$6,'Roll Up - SY25-26 Calculator'!$A$3:$Q$3,0))</f>
        <v>100154 / 100155</v>
      </c>
      <c r="E23" s="76">
        <f>INDEX('Roll Up - SY25-26 Calculator'!$A$3:$Q$132,MATCH($A23,'Roll Up - SY25-26 Calculator'!$A$3:$A$132,0),MATCH(E$6,'Roll Up - SY25-26 Calculator'!$A$3:$Q$3,0))</f>
        <v>30</v>
      </c>
      <c r="F23" s="76">
        <f>INDEX('Roll Up - SY25-26 Calculator'!$A$3:$Q$132,MATCH($A23,'Roll Up - SY25-26 Calculator'!$A$3:$A$132,0),MATCH(F$6,'Roll Up - SY25-26 Calculator'!$A$3:$Q$3,0))</f>
        <v>150</v>
      </c>
      <c r="G23" s="76">
        <f>INDEX('Roll Up - SY25-26 Calculator'!$A$3:$Q$132,MATCH($A23,'Roll Up - SY25-26 Calculator'!$A$3:$A$132,0),MATCH(G$6,'Roll Up - SY25-26 Calculator'!$A$3:$Q$3,0))</f>
        <v>150</v>
      </c>
      <c r="H23" s="76">
        <f>INDEX('Roll Up - SY25-26 Calculator'!$A$3:$Q$132,MATCH($A23,'Roll Up - SY25-26 Calculator'!$A$3:$A$132,0),MATCH(H$6,'Roll Up - SY25-26 Calculator'!$A$3:$Q$3,0))</f>
        <v>3.2</v>
      </c>
      <c r="I23" s="76">
        <f>INDEX('Roll Up - SY25-26 Calculator'!$A$3:$Q$132,MATCH($A23,'Roll Up - SY25-26 Calculator'!$A$3:$A$132,0),MATCH(I$6,'Roll Up - SY25-26 Calculator'!$A$3:$Q$3,0))</f>
        <v>30</v>
      </c>
      <c r="J23" s="76" t="str">
        <f>INDEX('Roll Up - SY25-26 Calculator'!$A$3:$Q$132,MATCH($A23,'Roll Up - SY25-26 Calculator'!$A$3:$A$132,0),MATCH(J$6,'Roll Up - SY25-26 Calculator'!$A$3:$Q$3,0))</f>
        <v>1 piece</v>
      </c>
      <c r="K23" s="76">
        <f>INDEX('Roll Up - SY25-26 Calculator'!$A$3:$Q$132,MATCH($A23,'Roll Up - SY25-26 Calculator'!$A$3:$A$132,0),MATCH(K$6,'Roll Up - SY25-26 Calculator'!$A$3:$Q$3,0))</f>
        <v>2</v>
      </c>
      <c r="L23" s="76">
        <f>INDEX('Roll Up - SY25-26 Calculator'!$A$3:$Q$132,MATCH($A23,'Roll Up - SY25-26 Calculator'!$A$3:$A$132,0),MATCH(L$6,'Roll Up - SY25-26 Calculator'!$A$3:$Q$3,0))</f>
        <v>1</v>
      </c>
      <c r="M23" s="76">
        <f>INDEX('Roll Up - SY25-26 Calculator'!$A$3:$Q$132,MATCH($A23,'Roll Up - SY25-26 Calculator'!$A$3:$A$132,0),MATCH(M$6,'Roll Up - SY25-26 Calculator'!$A$3:$Q$3,0))</f>
        <v>15.47</v>
      </c>
      <c r="N23" s="94"/>
      <c r="O23" s="95" t="str">
        <f t="shared" si="3"/>
        <v/>
      </c>
      <c r="P23" s="96"/>
      <c r="Q23" s="97"/>
      <c r="R23" s="98"/>
      <c r="S23" s="96"/>
      <c r="T23" s="116" t="str">
        <f t="shared" si="4"/>
        <v/>
      </c>
      <c r="W23" s="81" t="str">
        <f t="shared" si="6"/>
        <v/>
      </c>
      <c r="X23" s="82"/>
      <c r="Y23" s="82"/>
      <c r="Z23" s="82"/>
      <c r="AA23" s="82"/>
      <c r="AB23" s="82"/>
      <c r="AC23" s="82"/>
      <c r="AD23" s="82"/>
      <c r="AE23" s="82"/>
      <c r="AF23" s="82"/>
      <c r="AG23" s="82"/>
      <c r="AH23" s="82"/>
      <c r="AI23" s="83"/>
    </row>
    <row r="24" spans="1:35" x14ac:dyDescent="0.25">
      <c r="A24" s="64">
        <v>10000069033</v>
      </c>
      <c r="B24" s="65"/>
      <c r="C24" s="66" t="str">
        <f>INDEX('Roll Up - SY25-26 Calculator'!$A$3:$Q$132,MATCH($A24,'Roll Up - SY25-26 Calculator'!$A$3:$A$132,0),MATCH(C$6,'Roll Up - SY25-26 Calculator'!$A$3:$Q$3,0))</f>
        <v>Mini Breaded Beef Pattie, 1.97 oz.</v>
      </c>
      <c r="D24" s="65" t="str">
        <f>INDEX('Roll Up - SY25-26 Calculator'!$A$3:$Q$132,MATCH($A24,'Roll Up - SY25-26 Calculator'!$A$3:$A$132,0),MATCH(D$6,'Roll Up - SY25-26 Calculator'!$A$3:$Q$3,0))</f>
        <v>100154 / 100155</v>
      </c>
      <c r="E24" s="65">
        <f>INDEX('Roll Up - SY25-26 Calculator'!$A$3:$Q$132,MATCH($A24,'Roll Up - SY25-26 Calculator'!$A$3:$A$132,0),MATCH(E$6,'Roll Up - SY25-26 Calculator'!$A$3:$Q$3,0))</f>
        <v>30.78</v>
      </c>
      <c r="F24" s="65">
        <f>INDEX('Roll Up - SY25-26 Calculator'!$A$3:$Q$132,MATCH($A24,'Roll Up - SY25-26 Calculator'!$A$3:$A$132,0),MATCH(F$6,'Roll Up - SY25-26 Calculator'!$A$3:$Q$3,0))</f>
        <v>250</v>
      </c>
      <c r="G24" s="65">
        <f>INDEX('Roll Up - SY25-26 Calculator'!$A$3:$Q$132,MATCH($A24,'Roll Up - SY25-26 Calculator'!$A$3:$A$132,0),MATCH(G$6,'Roll Up - SY25-26 Calculator'!$A$3:$Q$3,0))</f>
        <v>250</v>
      </c>
      <c r="H24" s="65">
        <f>INDEX('Roll Up - SY25-26 Calculator'!$A$3:$Q$132,MATCH($A24,'Roll Up - SY25-26 Calculator'!$A$3:$A$132,0),MATCH(H$6,'Roll Up - SY25-26 Calculator'!$A$3:$Q$3,0))</f>
        <v>1.97</v>
      </c>
      <c r="I24" s="65">
        <f>INDEX('Roll Up - SY25-26 Calculator'!$A$3:$Q$132,MATCH($A24,'Roll Up - SY25-26 Calculator'!$A$3:$A$132,0),MATCH(I$6,'Roll Up - SY25-26 Calculator'!$A$3:$Q$3,0))</f>
        <v>0</v>
      </c>
      <c r="J24" s="65" t="str">
        <f>INDEX('Roll Up - SY25-26 Calculator'!$A$3:$Q$132,MATCH($A24,'Roll Up - SY25-26 Calculator'!$A$3:$A$132,0),MATCH(J$6,'Roll Up - SY25-26 Calculator'!$A$3:$Q$3,0))</f>
        <v>1 piece</v>
      </c>
      <c r="K24" s="65">
        <f>INDEX('Roll Up - SY25-26 Calculator'!$A$3:$Q$132,MATCH($A24,'Roll Up - SY25-26 Calculator'!$A$3:$A$132,0),MATCH(K$6,'Roll Up - SY25-26 Calculator'!$A$3:$Q$3,0))</f>
        <v>1</v>
      </c>
      <c r="L24" s="65">
        <f>INDEX('Roll Up - SY25-26 Calculator'!$A$3:$Q$132,MATCH($A24,'Roll Up - SY25-26 Calculator'!$A$3:$A$132,0),MATCH(L$6,'Roll Up - SY25-26 Calculator'!$A$3:$Q$3,0))</f>
        <v>0.5</v>
      </c>
      <c r="M24" s="65">
        <f>INDEX('Roll Up - SY25-26 Calculator'!$A$3:$Q$132,MATCH($A24,'Roll Up - SY25-26 Calculator'!$A$3:$A$132,0),MATCH(M$6,'Roll Up - SY25-26 Calculator'!$A$3:$Q$3,0))</f>
        <v>23.04</v>
      </c>
      <c r="N24" s="99"/>
      <c r="O24" s="100" t="str">
        <f t="shared" si="3"/>
        <v/>
      </c>
      <c r="P24" s="96"/>
      <c r="Q24" s="97"/>
      <c r="R24" s="98"/>
      <c r="S24" s="96"/>
      <c r="T24" s="117" t="str">
        <f t="shared" si="4"/>
        <v/>
      </c>
      <c r="W24" s="73" t="str">
        <f t="shared" si="6"/>
        <v/>
      </c>
      <c r="X24" s="82"/>
      <c r="Y24" s="82"/>
      <c r="Z24" s="82"/>
      <c r="AA24" s="82"/>
      <c r="AB24" s="82"/>
      <c r="AC24" s="82"/>
      <c r="AD24" s="82"/>
      <c r="AE24" s="82"/>
      <c r="AF24" s="82"/>
      <c r="AG24" s="82"/>
      <c r="AH24" s="82"/>
      <c r="AI24" s="83"/>
    </row>
    <row r="25" spans="1:35" x14ac:dyDescent="0.25">
      <c r="A25" s="75">
        <v>10000096694</v>
      </c>
      <c r="B25" s="76"/>
      <c r="C25" s="150" t="str">
        <f>INDEX('Roll Up - SY25-26 Calculator'!$A$3:$Q$132,MATCH($A25,'Roll Up - SY25-26 Calculator'!$A$3:$A$132,0),MATCH(C$6,'Roll Up - SY25-26 Calculator'!$A$3:$Q$3,0))</f>
        <v xml:space="preserve">Breaded Beef Fingers, 0.9 oz. </v>
      </c>
      <c r="D25" s="76" t="str">
        <f>INDEX('Roll Up - SY25-26 Calculator'!$A$3:$Q$132,MATCH($A25,'Roll Up - SY25-26 Calculator'!$A$3:$A$132,0),MATCH(D$6,'Roll Up - SY25-26 Calculator'!$A$3:$Q$3,0))</f>
        <v>100154 / 100155</v>
      </c>
      <c r="E25" s="76">
        <f>INDEX('Roll Up - SY25-26 Calculator'!$A$3:$Q$132,MATCH($A25,'Roll Up - SY25-26 Calculator'!$A$3:$A$132,0),MATCH(E$6,'Roll Up - SY25-26 Calculator'!$A$3:$Q$3,0))</f>
        <v>29.93</v>
      </c>
      <c r="F25" s="76">
        <f>INDEX('Roll Up - SY25-26 Calculator'!$A$3:$Q$132,MATCH($A25,'Roll Up - SY25-26 Calculator'!$A$3:$A$132,0),MATCH(F$6,'Roll Up - SY25-26 Calculator'!$A$3:$Q$3,0))</f>
        <v>133</v>
      </c>
      <c r="G25" s="76">
        <f>INDEX('Roll Up - SY25-26 Calculator'!$A$3:$Q$132,MATCH($A25,'Roll Up - SY25-26 Calculator'!$A$3:$A$132,0),MATCH(G$6,'Roll Up - SY25-26 Calculator'!$A$3:$Q$3,0))</f>
        <v>133</v>
      </c>
      <c r="H25" s="76">
        <f>INDEX('Roll Up - SY25-26 Calculator'!$A$3:$Q$132,MATCH($A25,'Roll Up - SY25-26 Calculator'!$A$3:$A$132,0),MATCH(H$6,'Roll Up - SY25-26 Calculator'!$A$3:$Q$3,0))</f>
        <v>3.6</v>
      </c>
      <c r="I25" s="76">
        <f>INDEX('Roll Up - SY25-26 Calculator'!$A$3:$Q$132,MATCH($A25,'Roll Up - SY25-26 Calculator'!$A$3:$A$132,0),MATCH(I$6,'Roll Up - SY25-26 Calculator'!$A$3:$Q$3,0))</f>
        <v>0</v>
      </c>
      <c r="J25" s="76" t="str">
        <f>INDEX('Roll Up - SY25-26 Calculator'!$A$3:$Q$132,MATCH($A25,'Roll Up - SY25-26 Calculator'!$A$3:$A$132,0),MATCH(J$6,'Roll Up - SY25-26 Calculator'!$A$3:$Q$3,0))</f>
        <v>4 Pieces</v>
      </c>
      <c r="K25" s="76">
        <f>INDEX('Roll Up - SY25-26 Calculator'!$A$3:$Q$132,MATCH($A25,'Roll Up - SY25-26 Calculator'!$A$3:$A$132,0),MATCH(K$6,'Roll Up - SY25-26 Calculator'!$A$3:$Q$3,0))</f>
        <v>2</v>
      </c>
      <c r="L25" s="76">
        <f>INDEX('Roll Up - SY25-26 Calculator'!$A$3:$Q$132,MATCH($A25,'Roll Up - SY25-26 Calculator'!$A$3:$A$132,0),MATCH(L$6,'Roll Up - SY25-26 Calculator'!$A$3:$Q$3,0))</f>
        <v>1</v>
      </c>
      <c r="M25" s="76">
        <f>INDEX('Roll Up - SY25-26 Calculator'!$A$3:$Q$132,MATCH($A25,'Roll Up - SY25-26 Calculator'!$A$3:$A$132,0),MATCH(M$6,'Roll Up - SY25-26 Calculator'!$A$3:$Q$3,0))</f>
        <v>24.23</v>
      </c>
      <c r="N25" s="94"/>
      <c r="O25" s="95" t="str">
        <f t="shared" si="3"/>
        <v/>
      </c>
      <c r="P25" s="96"/>
      <c r="Q25" s="97"/>
      <c r="R25" s="98"/>
      <c r="S25" s="96"/>
      <c r="T25" s="116" t="str">
        <f t="shared" si="4"/>
        <v/>
      </c>
      <c r="W25" s="81" t="str">
        <f t="shared" si="6"/>
        <v/>
      </c>
      <c r="X25" s="82"/>
      <c r="Y25" s="82"/>
      <c r="Z25" s="82"/>
      <c r="AA25" s="82"/>
      <c r="AB25" s="82"/>
      <c r="AC25" s="82"/>
      <c r="AD25" s="82"/>
      <c r="AE25" s="82"/>
      <c r="AF25" s="82"/>
      <c r="AG25" s="82"/>
      <c r="AH25" s="82"/>
      <c r="AI25" s="83"/>
    </row>
    <row r="26" spans="1:35" x14ac:dyDescent="0.25">
      <c r="A26" s="64">
        <v>10000097886</v>
      </c>
      <c r="B26" s="65"/>
      <c r="C26" s="66" t="str">
        <f>INDEX('Roll Up - SY25-26 Calculator'!$A$3:$Q$132,MATCH($A26,'Roll Up - SY25-26 Calculator'!$A$3:$A$132,0),MATCH(C$6,'Roll Up - SY25-26 Calculator'!$A$3:$Q$3,0))</f>
        <v>Breaded Beef Fingers, 0.97 oz.</v>
      </c>
      <c r="D26" s="65" t="str">
        <f>INDEX('Roll Up - SY25-26 Calculator'!$A$3:$Q$132,MATCH($A26,'Roll Up - SY25-26 Calculator'!$A$3:$A$132,0),MATCH(D$6,'Roll Up - SY25-26 Calculator'!$A$3:$Q$3,0))</f>
        <v>100154 / 100155</v>
      </c>
      <c r="E26" s="65">
        <f>INDEX('Roll Up - SY25-26 Calculator'!$A$3:$Q$132,MATCH($A26,'Roll Up - SY25-26 Calculator'!$A$3:$A$132,0),MATCH(E$6,'Roll Up - SY25-26 Calculator'!$A$3:$Q$3,0))</f>
        <v>30.31</v>
      </c>
      <c r="F26" s="65">
        <f>INDEX('Roll Up - SY25-26 Calculator'!$A$3:$Q$132,MATCH($A26,'Roll Up - SY25-26 Calculator'!$A$3:$A$132,0),MATCH(F$6,'Roll Up - SY25-26 Calculator'!$A$3:$Q$3,0))</f>
        <v>125</v>
      </c>
      <c r="G26" s="65">
        <f>INDEX('Roll Up - SY25-26 Calculator'!$A$3:$Q$132,MATCH($A26,'Roll Up - SY25-26 Calculator'!$A$3:$A$132,0),MATCH(G$6,'Roll Up - SY25-26 Calculator'!$A$3:$Q$3,0))</f>
        <v>125</v>
      </c>
      <c r="H26" s="65">
        <f>INDEX('Roll Up - SY25-26 Calculator'!$A$3:$Q$132,MATCH($A26,'Roll Up - SY25-26 Calculator'!$A$3:$A$132,0),MATCH(H$6,'Roll Up - SY25-26 Calculator'!$A$3:$Q$3,0))</f>
        <v>3.88</v>
      </c>
      <c r="I26" s="65">
        <f>INDEX('Roll Up - SY25-26 Calculator'!$A$3:$Q$132,MATCH($A26,'Roll Up - SY25-26 Calculator'!$A$3:$A$132,0),MATCH(I$6,'Roll Up - SY25-26 Calculator'!$A$3:$Q$3,0))</f>
        <v>30</v>
      </c>
      <c r="J26" s="65" t="str">
        <f>INDEX('Roll Up - SY25-26 Calculator'!$A$3:$Q$132,MATCH($A26,'Roll Up - SY25-26 Calculator'!$A$3:$A$132,0),MATCH(J$6,'Roll Up - SY25-26 Calculator'!$A$3:$Q$3,0))</f>
        <v>4 pieces</v>
      </c>
      <c r="K26" s="65">
        <f>INDEX('Roll Up - SY25-26 Calculator'!$A$3:$Q$132,MATCH($A26,'Roll Up - SY25-26 Calculator'!$A$3:$A$132,0),MATCH(K$6,'Roll Up - SY25-26 Calculator'!$A$3:$Q$3,0))</f>
        <v>2</v>
      </c>
      <c r="L26" s="65">
        <f>INDEX('Roll Up - SY25-26 Calculator'!$A$3:$Q$132,MATCH($A26,'Roll Up - SY25-26 Calculator'!$A$3:$A$132,0),MATCH(L$6,'Roll Up - SY25-26 Calculator'!$A$3:$Q$3,0))</f>
        <v>1</v>
      </c>
      <c r="M26" s="65">
        <f>INDEX('Roll Up - SY25-26 Calculator'!$A$3:$Q$132,MATCH($A26,'Roll Up - SY25-26 Calculator'!$A$3:$A$132,0),MATCH(M$6,'Roll Up - SY25-26 Calculator'!$A$3:$Q$3,0))</f>
        <v>15.44</v>
      </c>
      <c r="N26" s="99"/>
      <c r="O26" s="100" t="str">
        <f t="shared" si="3"/>
        <v/>
      </c>
      <c r="P26" s="96"/>
      <c r="Q26" s="97"/>
      <c r="R26" s="98"/>
      <c r="S26" s="96"/>
      <c r="T26" s="117" t="str">
        <f t="shared" si="4"/>
        <v/>
      </c>
      <c r="W26" s="73" t="str">
        <f t="shared" si="6"/>
        <v/>
      </c>
      <c r="X26" s="82"/>
      <c r="Y26" s="82"/>
      <c r="Z26" s="82"/>
      <c r="AA26" s="82"/>
      <c r="AB26" s="82"/>
      <c r="AC26" s="82"/>
      <c r="AD26" s="82"/>
      <c r="AE26" s="82"/>
      <c r="AF26" s="82"/>
      <c r="AG26" s="82"/>
      <c r="AH26" s="82"/>
      <c r="AI26" s="83"/>
    </row>
    <row r="27" spans="1:35" x14ac:dyDescent="0.25">
      <c r="A27" s="75">
        <v>10000013716</v>
      </c>
      <c r="B27" s="76"/>
      <c r="C27" s="150" t="str">
        <f>INDEX('Roll Up - SY25-26 Calculator'!$A$3:$Q$132,MATCH($A27,'Roll Up - SY25-26 Calculator'!$A$3:$A$132,0),MATCH(C$6,'Roll Up - SY25-26 Calculator'!$A$3:$Q$3,0))</f>
        <v>Smokie Grill® Beef Rib Pattie with Honey BBQ Sauce, 3.25 oz.</v>
      </c>
      <c r="D27" s="76" t="str">
        <f>INDEX('Roll Up - SY25-26 Calculator'!$A$3:$Q$132,MATCH($A27,'Roll Up - SY25-26 Calculator'!$A$3:$A$132,0),MATCH(D$6,'Roll Up - SY25-26 Calculator'!$A$3:$Q$3,0))</f>
        <v>100154 / 100155</v>
      </c>
      <c r="E27" s="76">
        <f>INDEX('Roll Up - SY25-26 Calculator'!$A$3:$Q$132,MATCH($A27,'Roll Up - SY25-26 Calculator'!$A$3:$A$132,0),MATCH(E$6,'Roll Up - SY25-26 Calculator'!$A$3:$Q$3,0))</f>
        <v>20.309999999999999</v>
      </c>
      <c r="F27" s="76">
        <f>INDEX('Roll Up - SY25-26 Calculator'!$A$3:$Q$132,MATCH($A27,'Roll Up - SY25-26 Calculator'!$A$3:$A$132,0),MATCH(F$6,'Roll Up - SY25-26 Calculator'!$A$3:$Q$3,0))</f>
        <v>100</v>
      </c>
      <c r="G27" s="76">
        <f>INDEX('Roll Up - SY25-26 Calculator'!$A$3:$Q$132,MATCH($A27,'Roll Up - SY25-26 Calculator'!$A$3:$A$132,0),MATCH(G$6,'Roll Up - SY25-26 Calculator'!$A$3:$Q$3,0))</f>
        <v>100</v>
      </c>
      <c r="H27" s="76">
        <f>INDEX('Roll Up - SY25-26 Calculator'!$A$3:$Q$132,MATCH($A27,'Roll Up - SY25-26 Calculator'!$A$3:$A$132,0),MATCH(H$6,'Roll Up - SY25-26 Calculator'!$A$3:$Q$3,0))</f>
        <v>3.25</v>
      </c>
      <c r="I27" s="76">
        <f>INDEX('Roll Up - SY25-26 Calculator'!$A$3:$Q$132,MATCH($A27,'Roll Up - SY25-26 Calculator'!$A$3:$A$132,0),MATCH(I$6,'Roll Up - SY25-26 Calculator'!$A$3:$Q$3,0))</f>
        <v>0</v>
      </c>
      <c r="J27" s="76" t="str">
        <f>INDEX('Roll Up - SY25-26 Calculator'!$A$3:$Q$132,MATCH($A27,'Roll Up - SY25-26 Calculator'!$A$3:$A$132,0),MATCH(J$6,'Roll Up - SY25-26 Calculator'!$A$3:$Q$3,0))</f>
        <v>1 piece</v>
      </c>
      <c r="K27" s="76">
        <f>INDEX('Roll Up - SY25-26 Calculator'!$A$3:$Q$132,MATCH($A27,'Roll Up - SY25-26 Calculator'!$A$3:$A$132,0),MATCH(K$6,'Roll Up - SY25-26 Calculator'!$A$3:$Q$3,0))</f>
        <v>2</v>
      </c>
      <c r="L27" s="76" t="str">
        <f>INDEX('Roll Up - SY25-26 Calculator'!$A$3:$Q$132,MATCH($A27,'Roll Up - SY25-26 Calculator'!$A$3:$A$132,0),MATCH(L$6,'Roll Up - SY25-26 Calculator'!$A$3:$Q$3,0))</f>
        <v>-</v>
      </c>
      <c r="M27" s="76">
        <f>INDEX('Roll Up - SY25-26 Calculator'!$A$3:$Q$132,MATCH($A27,'Roll Up - SY25-26 Calculator'!$A$3:$A$132,0),MATCH(M$6,'Roll Up - SY25-26 Calculator'!$A$3:$Q$3,0))</f>
        <v>9.19</v>
      </c>
      <c r="N27" s="94"/>
      <c r="O27" s="95" t="str">
        <f t="shared" si="3"/>
        <v/>
      </c>
      <c r="P27" s="96"/>
      <c r="Q27" s="97"/>
      <c r="R27" s="98"/>
      <c r="S27" s="96"/>
      <c r="T27" s="116" t="str">
        <f t="shared" si="4"/>
        <v/>
      </c>
      <c r="W27" s="81" t="str">
        <f t="shared" si="6"/>
        <v/>
      </c>
      <c r="X27" s="82"/>
      <c r="Y27" s="82"/>
      <c r="Z27" s="82"/>
      <c r="AA27" s="82"/>
      <c r="AB27" s="82"/>
      <c r="AC27" s="82"/>
      <c r="AD27" s="82"/>
      <c r="AE27" s="82"/>
      <c r="AF27" s="82"/>
      <c r="AG27" s="82"/>
      <c r="AH27" s="82"/>
      <c r="AI27" s="83"/>
    </row>
    <row r="28" spans="1:35" x14ac:dyDescent="0.25">
      <c r="A28" s="64">
        <v>10000006919</v>
      </c>
      <c r="B28" s="65"/>
      <c r="C28" s="66" t="str">
        <f>INDEX('Roll Up - SY25-26 Calculator'!$A$3:$Q$132,MATCH($A28,'Roll Up - SY25-26 Calculator'!$A$3:$A$132,0),MATCH(C$6,'Roll Up - SY25-26 Calculator'!$A$3:$Q$3,0))</f>
        <v>Cheeseburger Meatloaf, 2.9 oz.</v>
      </c>
      <c r="D28" s="65" t="str">
        <f>INDEX('Roll Up - SY25-26 Calculator'!$A$3:$Q$132,MATCH($A28,'Roll Up - SY25-26 Calculator'!$A$3:$A$132,0),MATCH(D$6,'Roll Up - SY25-26 Calculator'!$A$3:$Q$3,0))</f>
        <v>100154 / 100155</v>
      </c>
      <c r="E28" s="65">
        <f>INDEX('Roll Up - SY25-26 Calculator'!$A$3:$Q$132,MATCH($A28,'Roll Up - SY25-26 Calculator'!$A$3:$A$132,0),MATCH(E$6,'Roll Up - SY25-26 Calculator'!$A$3:$Q$3,0))</f>
        <v>18.13</v>
      </c>
      <c r="F28" s="65">
        <f>INDEX('Roll Up - SY25-26 Calculator'!$A$3:$Q$132,MATCH($A28,'Roll Up - SY25-26 Calculator'!$A$3:$A$132,0),MATCH(F$6,'Roll Up - SY25-26 Calculator'!$A$3:$Q$3,0))</f>
        <v>100</v>
      </c>
      <c r="G28" s="65">
        <f>INDEX('Roll Up - SY25-26 Calculator'!$A$3:$Q$132,MATCH($A28,'Roll Up - SY25-26 Calculator'!$A$3:$A$132,0),MATCH(G$6,'Roll Up - SY25-26 Calculator'!$A$3:$Q$3,0))</f>
        <v>100</v>
      </c>
      <c r="H28" s="65">
        <f>INDEX('Roll Up - SY25-26 Calculator'!$A$3:$Q$132,MATCH($A28,'Roll Up - SY25-26 Calculator'!$A$3:$A$132,0),MATCH(H$6,'Roll Up - SY25-26 Calculator'!$A$3:$Q$3,0))</f>
        <v>2.9</v>
      </c>
      <c r="I28" s="65">
        <f>INDEX('Roll Up - SY25-26 Calculator'!$A$3:$Q$132,MATCH($A28,'Roll Up - SY25-26 Calculator'!$A$3:$A$132,0),MATCH(I$6,'Roll Up - SY25-26 Calculator'!$A$3:$Q$3,0))</f>
        <v>30</v>
      </c>
      <c r="J28" s="65" t="str">
        <f>INDEX('Roll Up - SY25-26 Calculator'!$A$3:$Q$132,MATCH($A28,'Roll Up - SY25-26 Calculator'!$A$3:$A$132,0),MATCH(J$6,'Roll Up - SY25-26 Calculator'!$A$3:$Q$3,0))</f>
        <v>1 piece</v>
      </c>
      <c r="K28" s="65">
        <f>INDEX('Roll Up - SY25-26 Calculator'!$A$3:$Q$132,MATCH($A28,'Roll Up - SY25-26 Calculator'!$A$3:$A$132,0),MATCH(K$6,'Roll Up - SY25-26 Calculator'!$A$3:$Q$3,0))</f>
        <v>2</v>
      </c>
      <c r="L28" s="65" t="str">
        <f>INDEX('Roll Up - SY25-26 Calculator'!$A$3:$Q$132,MATCH($A28,'Roll Up - SY25-26 Calculator'!$A$3:$A$132,0),MATCH(L$6,'Roll Up - SY25-26 Calculator'!$A$3:$Q$3,0))</f>
        <v>-</v>
      </c>
      <c r="M28" s="65">
        <f>INDEX('Roll Up - SY25-26 Calculator'!$A$3:$Q$132,MATCH($A28,'Roll Up - SY25-26 Calculator'!$A$3:$A$132,0),MATCH(M$6,'Roll Up - SY25-26 Calculator'!$A$3:$Q$3,0))</f>
        <v>15.12</v>
      </c>
      <c r="N28" s="99"/>
      <c r="O28" s="100" t="str">
        <f t="shared" si="3"/>
        <v/>
      </c>
      <c r="P28" s="96"/>
      <c r="Q28" s="97"/>
      <c r="R28" s="98"/>
      <c r="S28" s="96"/>
      <c r="T28" s="117" t="str">
        <f t="shared" si="4"/>
        <v/>
      </c>
      <c r="W28" s="73" t="str">
        <f t="shared" si="6"/>
        <v/>
      </c>
      <c r="X28" s="82"/>
      <c r="Y28" s="82"/>
      <c r="Z28" s="82"/>
      <c r="AA28" s="82"/>
      <c r="AB28" s="82"/>
      <c r="AC28" s="82"/>
      <c r="AD28" s="82"/>
      <c r="AE28" s="82"/>
      <c r="AF28" s="82"/>
      <c r="AG28" s="82"/>
      <c r="AH28" s="82"/>
      <c r="AI28" s="83"/>
    </row>
    <row r="29" spans="1:35" x14ac:dyDescent="0.25">
      <c r="A29" s="75">
        <v>10000008443</v>
      </c>
      <c r="B29" s="76"/>
      <c r="C29" s="150" t="str">
        <f>INDEX('Roll Up - SY25-26 Calculator'!$A$3:$Q$132,MATCH($A29,'Roll Up - SY25-26 Calculator'!$A$3:$A$132,0),MATCH(C$6,'Roll Up - SY25-26 Calculator'!$A$3:$Q$3,0))</f>
        <v>Down Home Beef Salisbury Steak, 3 oz.</v>
      </c>
      <c r="D29" s="76" t="str">
        <f>INDEX('Roll Up - SY25-26 Calculator'!$A$3:$Q$132,MATCH($A29,'Roll Up - SY25-26 Calculator'!$A$3:$A$132,0),MATCH(D$6,'Roll Up - SY25-26 Calculator'!$A$3:$Q$3,0))</f>
        <v>100154 / 100155</v>
      </c>
      <c r="E29" s="76">
        <f>INDEX('Roll Up - SY25-26 Calculator'!$A$3:$Q$132,MATCH($A29,'Roll Up - SY25-26 Calculator'!$A$3:$A$132,0),MATCH(E$6,'Roll Up - SY25-26 Calculator'!$A$3:$Q$3,0))</f>
        <v>31.88</v>
      </c>
      <c r="F29" s="76">
        <f>INDEX('Roll Up - SY25-26 Calculator'!$A$3:$Q$132,MATCH($A29,'Roll Up - SY25-26 Calculator'!$A$3:$A$132,0),MATCH(F$6,'Roll Up - SY25-26 Calculator'!$A$3:$Q$3,0))</f>
        <v>170</v>
      </c>
      <c r="G29" s="76">
        <f>INDEX('Roll Up - SY25-26 Calculator'!$A$3:$Q$132,MATCH($A29,'Roll Up - SY25-26 Calculator'!$A$3:$A$132,0),MATCH(G$6,'Roll Up - SY25-26 Calculator'!$A$3:$Q$3,0))</f>
        <v>170</v>
      </c>
      <c r="H29" s="76">
        <f>INDEX('Roll Up - SY25-26 Calculator'!$A$3:$Q$132,MATCH($A29,'Roll Up - SY25-26 Calculator'!$A$3:$A$132,0),MATCH(H$6,'Roll Up - SY25-26 Calculator'!$A$3:$Q$3,0))</f>
        <v>3</v>
      </c>
      <c r="I29" s="76">
        <f>INDEX('Roll Up - SY25-26 Calculator'!$A$3:$Q$132,MATCH($A29,'Roll Up - SY25-26 Calculator'!$A$3:$A$132,0),MATCH(I$6,'Roll Up - SY25-26 Calculator'!$A$3:$Q$3,0))</f>
        <v>30</v>
      </c>
      <c r="J29" s="76" t="str">
        <f>INDEX('Roll Up - SY25-26 Calculator'!$A$3:$Q$132,MATCH($A29,'Roll Up - SY25-26 Calculator'!$A$3:$A$132,0),MATCH(J$6,'Roll Up - SY25-26 Calculator'!$A$3:$Q$3,0))</f>
        <v xml:space="preserve">1 piece </v>
      </c>
      <c r="K29" s="76">
        <f>INDEX('Roll Up - SY25-26 Calculator'!$A$3:$Q$132,MATCH($A29,'Roll Up - SY25-26 Calculator'!$A$3:$A$132,0),MATCH(K$6,'Roll Up - SY25-26 Calculator'!$A$3:$Q$3,0))</f>
        <v>2</v>
      </c>
      <c r="L29" s="76" t="str">
        <f>INDEX('Roll Up - SY25-26 Calculator'!$A$3:$Q$132,MATCH($A29,'Roll Up - SY25-26 Calculator'!$A$3:$A$132,0),MATCH(L$6,'Roll Up - SY25-26 Calculator'!$A$3:$Q$3,0))</f>
        <v>-</v>
      </c>
      <c r="M29" s="76">
        <f>INDEX('Roll Up - SY25-26 Calculator'!$A$3:$Q$132,MATCH($A29,'Roll Up - SY25-26 Calculator'!$A$3:$A$132,0),MATCH(M$6,'Roll Up - SY25-26 Calculator'!$A$3:$Q$3,0))</f>
        <v>22.87</v>
      </c>
      <c r="N29" s="94"/>
      <c r="O29" s="95" t="str">
        <f t="shared" si="3"/>
        <v/>
      </c>
      <c r="P29" s="96"/>
      <c r="Q29" s="97"/>
      <c r="R29" s="98"/>
      <c r="S29" s="96"/>
      <c r="T29" s="116" t="str">
        <f t="shared" si="4"/>
        <v/>
      </c>
      <c r="W29" s="81" t="str">
        <f t="shared" si="6"/>
        <v/>
      </c>
      <c r="X29" s="82"/>
      <c r="Y29" s="82"/>
      <c r="Z29" s="82"/>
      <c r="AA29" s="82"/>
      <c r="AB29" s="82"/>
      <c r="AC29" s="82"/>
      <c r="AD29" s="82"/>
      <c r="AE29" s="82"/>
      <c r="AF29" s="82"/>
      <c r="AG29" s="82"/>
      <c r="AH29" s="82"/>
      <c r="AI29" s="83"/>
    </row>
    <row r="30" spans="1:35" x14ac:dyDescent="0.25">
      <c r="A30" s="64">
        <v>10000013740</v>
      </c>
      <c r="B30" s="65"/>
      <c r="C30" s="66" t="str">
        <f>INDEX('Roll Up - SY25-26 Calculator'!$A$3:$Q$132,MATCH($A30,'Roll Up - SY25-26 Calculator'!$A$3:$A$132,0),MATCH(C$6,'Roll Up - SY25-26 Calculator'!$A$3:$Q$3,0))</f>
        <v>Wonderbites® Beef Dipper with Teriyaki, 2.8 oz.</v>
      </c>
      <c r="D30" s="65" t="str">
        <f>INDEX('Roll Up - SY25-26 Calculator'!$A$3:$Q$132,MATCH($A30,'Roll Up - SY25-26 Calculator'!$A$3:$A$132,0),MATCH(D$6,'Roll Up - SY25-26 Calculator'!$A$3:$Q$3,0))</f>
        <v>100154 / 100155</v>
      </c>
      <c r="E30" s="65">
        <f>INDEX('Roll Up - SY25-26 Calculator'!$A$3:$Q$132,MATCH($A30,'Roll Up - SY25-26 Calculator'!$A$3:$A$132,0),MATCH(E$6,'Roll Up - SY25-26 Calculator'!$A$3:$Q$3,0))</f>
        <v>25</v>
      </c>
      <c r="F30" s="65">
        <f>INDEX('Roll Up - SY25-26 Calculator'!$A$3:$Q$132,MATCH($A30,'Roll Up - SY25-26 Calculator'!$A$3:$A$132,0),MATCH(F$6,'Roll Up - SY25-26 Calculator'!$A$3:$Q$3,0))</f>
        <v>143</v>
      </c>
      <c r="G30" s="65">
        <f>INDEX('Roll Up - SY25-26 Calculator'!$A$3:$Q$132,MATCH($A30,'Roll Up - SY25-26 Calculator'!$A$3:$A$132,0),MATCH(G$6,'Roll Up - SY25-26 Calculator'!$A$3:$Q$3,0))</f>
        <v>143</v>
      </c>
      <c r="H30" s="65">
        <f>INDEX('Roll Up - SY25-26 Calculator'!$A$3:$Q$132,MATCH($A30,'Roll Up - SY25-26 Calculator'!$A$3:$A$132,0),MATCH(H$6,'Roll Up - SY25-26 Calculator'!$A$3:$Q$3,0))</f>
        <v>2.8</v>
      </c>
      <c r="I30" s="65">
        <f>INDEX('Roll Up - SY25-26 Calculator'!$A$3:$Q$132,MATCH($A30,'Roll Up - SY25-26 Calculator'!$A$3:$A$132,0),MATCH(I$6,'Roll Up - SY25-26 Calculator'!$A$3:$Q$3,0))</f>
        <v>0</v>
      </c>
      <c r="J30" s="65" t="str">
        <f>INDEX('Roll Up - SY25-26 Calculator'!$A$3:$Q$132,MATCH($A30,'Roll Up - SY25-26 Calculator'!$A$3:$A$132,0),MATCH(J$6,'Roll Up - SY25-26 Calculator'!$A$3:$Q$3,0))</f>
        <v>4 pieces</v>
      </c>
      <c r="K30" s="65">
        <f>INDEX('Roll Up - SY25-26 Calculator'!$A$3:$Q$132,MATCH($A30,'Roll Up - SY25-26 Calculator'!$A$3:$A$132,0),MATCH(K$6,'Roll Up - SY25-26 Calculator'!$A$3:$Q$3,0))</f>
        <v>2</v>
      </c>
      <c r="L30" s="65" t="str">
        <f>INDEX('Roll Up - SY25-26 Calculator'!$A$3:$Q$132,MATCH($A30,'Roll Up - SY25-26 Calculator'!$A$3:$A$132,0),MATCH(L$6,'Roll Up - SY25-26 Calculator'!$A$3:$Q$3,0))</f>
        <v>-</v>
      </c>
      <c r="M30" s="65">
        <f>INDEX('Roll Up - SY25-26 Calculator'!$A$3:$Q$132,MATCH($A30,'Roll Up - SY25-26 Calculator'!$A$3:$A$132,0),MATCH(M$6,'Roll Up - SY25-26 Calculator'!$A$3:$Q$3,0))</f>
        <v>22.72</v>
      </c>
      <c r="N30" s="99"/>
      <c r="O30" s="100" t="str">
        <f t="shared" si="3"/>
        <v/>
      </c>
      <c r="P30" s="96"/>
      <c r="Q30" s="97"/>
      <c r="R30" s="98"/>
      <c r="S30" s="96"/>
      <c r="T30" s="117" t="str">
        <f t="shared" si="4"/>
        <v/>
      </c>
      <c r="W30" s="73" t="str">
        <f t="shared" si="6"/>
        <v/>
      </c>
      <c r="X30" s="82"/>
      <c r="Y30" s="82"/>
      <c r="Z30" s="82"/>
      <c r="AA30" s="82"/>
      <c r="AB30" s="82"/>
      <c r="AC30" s="82"/>
      <c r="AD30" s="82"/>
      <c r="AE30" s="82"/>
      <c r="AF30" s="82"/>
      <c r="AG30" s="82"/>
      <c r="AH30" s="82"/>
      <c r="AI30" s="83"/>
    </row>
    <row r="31" spans="1:35" x14ac:dyDescent="0.25">
      <c r="A31" s="75">
        <v>10000068472</v>
      </c>
      <c r="B31" s="76"/>
      <c r="C31" s="150" t="str">
        <f>INDEX('Roll Up - SY25-26 Calculator'!$A$3:$Q$132,MATCH($A31,'Roll Up - SY25-26 Calculator'!$A$3:$A$132,0),MATCH(C$6,'Roll Up - SY25-26 Calculator'!$A$3:$Q$3,0))</f>
        <v>Beef Taco Meat, 2.70oz</v>
      </c>
      <c r="D31" s="76" t="str">
        <f>INDEX('Roll Up - SY25-26 Calculator'!$A$3:$Q$132,MATCH($A31,'Roll Up - SY25-26 Calculator'!$A$3:$A$132,0),MATCH(D$6,'Roll Up - SY25-26 Calculator'!$A$3:$Q$3,0))</f>
        <v>100154 / 100155</v>
      </c>
      <c r="E31" s="76">
        <f>INDEX('Roll Up - SY25-26 Calculator'!$A$3:$Q$132,MATCH($A31,'Roll Up - SY25-26 Calculator'!$A$3:$A$132,0),MATCH(E$6,'Roll Up - SY25-26 Calculator'!$A$3:$Q$3,0))</f>
        <v>12</v>
      </c>
      <c r="F31" s="76">
        <f>INDEX('Roll Up - SY25-26 Calculator'!$A$3:$Q$132,MATCH($A31,'Roll Up - SY25-26 Calculator'!$A$3:$A$132,0),MATCH(F$6,'Roll Up - SY25-26 Calculator'!$A$3:$Q$3,0))</f>
        <v>71</v>
      </c>
      <c r="G31" s="76">
        <f>INDEX('Roll Up - SY25-26 Calculator'!$A$3:$Q$132,MATCH($A31,'Roll Up - SY25-26 Calculator'!$A$3:$A$132,0),MATCH(G$6,'Roll Up - SY25-26 Calculator'!$A$3:$Q$3,0))</f>
        <v>71</v>
      </c>
      <c r="H31" s="76">
        <f>INDEX('Roll Up - SY25-26 Calculator'!$A$3:$Q$132,MATCH($A31,'Roll Up - SY25-26 Calculator'!$A$3:$A$132,0),MATCH(H$6,'Roll Up - SY25-26 Calculator'!$A$3:$Q$3,0))</f>
        <v>2</v>
      </c>
      <c r="I31" s="76">
        <f>INDEX('Roll Up - SY25-26 Calculator'!$A$3:$Q$132,MATCH($A31,'Roll Up - SY25-26 Calculator'!$A$3:$A$132,0),MATCH(I$6,'Roll Up - SY25-26 Calculator'!$A$3:$Q$3,0))</f>
        <v>0</v>
      </c>
      <c r="J31" s="76" t="str">
        <f>INDEX('Roll Up - SY25-26 Calculator'!$A$3:$Q$132,MATCH($A31,'Roll Up - SY25-26 Calculator'!$A$3:$A$132,0),MATCH(J$6,'Roll Up - SY25-26 Calculator'!$A$3:$Q$3,0))</f>
        <v>2.70 oz.</v>
      </c>
      <c r="K31" s="76">
        <f>INDEX('Roll Up - SY25-26 Calculator'!$A$3:$Q$132,MATCH($A31,'Roll Up - SY25-26 Calculator'!$A$3:$A$132,0),MATCH(K$6,'Roll Up - SY25-26 Calculator'!$A$3:$Q$3,0))</f>
        <v>2</v>
      </c>
      <c r="L31" s="76" t="str">
        <f>INDEX('Roll Up - SY25-26 Calculator'!$A$3:$Q$132,MATCH($A31,'Roll Up - SY25-26 Calculator'!$A$3:$A$132,0),MATCH(L$6,'Roll Up - SY25-26 Calculator'!$A$3:$Q$3,0))</f>
        <v>-</v>
      </c>
      <c r="M31" s="76">
        <f>INDEX('Roll Up - SY25-26 Calculator'!$A$3:$Q$132,MATCH($A31,'Roll Up - SY25-26 Calculator'!$A$3:$A$132,0),MATCH(M$6,'Roll Up - SY25-26 Calculator'!$A$3:$Q$3,0))</f>
        <v>12.05</v>
      </c>
      <c r="N31" s="94"/>
      <c r="O31" s="95" t="str">
        <f t="shared" si="3"/>
        <v/>
      </c>
      <c r="P31" s="96"/>
      <c r="Q31" s="97"/>
      <c r="R31" s="98"/>
      <c r="S31" s="96"/>
      <c r="T31" s="116" t="str">
        <f t="shared" si="4"/>
        <v/>
      </c>
      <c r="W31" s="81" t="str">
        <f t="shared" si="6"/>
        <v/>
      </c>
      <c r="X31" s="82"/>
      <c r="Y31" s="82"/>
      <c r="Z31" s="82"/>
      <c r="AA31" s="82"/>
      <c r="AB31" s="82"/>
      <c r="AC31" s="82"/>
      <c r="AD31" s="82"/>
      <c r="AE31" s="82"/>
      <c r="AF31" s="82"/>
      <c r="AG31" s="82"/>
      <c r="AH31" s="82"/>
      <c r="AI31" s="83"/>
    </row>
    <row r="32" spans="1:35" x14ac:dyDescent="0.25">
      <c r="A32" s="64">
        <v>10000008737</v>
      </c>
      <c r="B32" s="65"/>
      <c r="C32" s="66" t="str">
        <f>INDEX('Roll Up - SY25-26 Calculator'!$A$3:$Q$132,MATCH($A32,'Roll Up - SY25-26 Calculator'!$A$3:$A$132,0),MATCH(C$6,'Roll Up - SY25-26 Calculator'!$A$3:$Q$3,0))</f>
        <v>Fine Beef Crumbles, 2.4 oz.</v>
      </c>
      <c r="D32" s="65" t="str">
        <f>INDEX('Roll Up - SY25-26 Calculator'!$A$3:$Q$132,MATCH($A32,'Roll Up - SY25-26 Calculator'!$A$3:$A$132,0),MATCH(D$6,'Roll Up - SY25-26 Calculator'!$A$3:$Q$3,0))</f>
        <v>100154 / 100155</v>
      </c>
      <c r="E32" s="65">
        <f>INDEX('Roll Up - SY25-26 Calculator'!$A$3:$Q$132,MATCH($A32,'Roll Up - SY25-26 Calculator'!$A$3:$A$132,0),MATCH(E$6,'Roll Up - SY25-26 Calculator'!$A$3:$Q$3,0))</f>
        <v>40</v>
      </c>
      <c r="F32" s="65">
        <f>INDEX('Roll Up - SY25-26 Calculator'!$A$3:$Q$132,MATCH($A32,'Roll Up - SY25-26 Calculator'!$A$3:$A$132,0),MATCH(F$6,'Roll Up - SY25-26 Calculator'!$A$3:$Q$3,0))</f>
        <v>266.67</v>
      </c>
      <c r="G32" s="65">
        <f>INDEX('Roll Up - SY25-26 Calculator'!$A$3:$Q$132,MATCH($A32,'Roll Up - SY25-26 Calculator'!$A$3:$A$132,0),MATCH(G$6,'Roll Up - SY25-26 Calculator'!$A$3:$Q$3,0))</f>
        <v>266</v>
      </c>
      <c r="H32" s="65">
        <f>INDEX('Roll Up - SY25-26 Calculator'!$A$3:$Q$132,MATCH($A32,'Roll Up - SY25-26 Calculator'!$A$3:$A$132,0),MATCH(H$6,'Roll Up - SY25-26 Calculator'!$A$3:$Q$3,0))</f>
        <v>2.4</v>
      </c>
      <c r="I32" s="65">
        <f>INDEX('Roll Up - SY25-26 Calculator'!$A$3:$Q$132,MATCH($A32,'Roll Up - SY25-26 Calculator'!$A$3:$A$132,0),MATCH(I$6,'Roll Up - SY25-26 Calculator'!$A$3:$Q$3,0))</f>
        <v>0</v>
      </c>
      <c r="J32" s="65" t="str">
        <f>INDEX('Roll Up - SY25-26 Calculator'!$A$3:$Q$132,MATCH($A32,'Roll Up - SY25-26 Calculator'!$A$3:$A$132,0),MATCH(J$6,'Roll Up - SY25-26 Calculator'!$A$3:$Q$3,0))</f>
        <v>2.4 oz.</v>
      </c>
      <c r="K32" s="65">
        <f>INDEX('Roll Up - SY25-26 Calculator'!$A$3:$Q$132,MATCH($A32,'Roll Up - SY25-26 Calculator'!$A$3:$A$132,0),MATCH(K$6,'Roll Up - SY25-26 Calculator'!$A$3:$Q$3,0))</f>
        <v>2</v>
      </c>
      <c r="L32" s="65" t="str">
        <f>INDEX('Roll Up - SY25-26 Calculator'!$A$3:$Q$132,MATCH($A32,'Roll Up - SY25-26 Calculator'!$A$3:$A$132,0),MATCH(L$6,'Roll Up - SY25-26 Calculator'!$A$3:$Q$3,0))</f>
        <v>-</v>
      </c>
      <c r="M32" s="65">
        <f>INDEX('Roll Up - SY25-26 Calculator'!$A$3:$Q$132,MATCH($A32,'Roll Up - SY25-26 Calculator'!$A$3:$A$132,0),MATCH(M$6,'Roll Up - SY25-26 Calculator'!$A$3:$Q$3,0))</f>
        <v>32.28</v>
      </c>
      <c r="N32" s="99"/>
      <c r="O32" s="100" t="str">
        <f t="shared" si="3"/>
        <v/>
      </c>
      <c r="P32" s="96"/>
      <c r="Q32" s="97"/>
      <c r="R32" s="98"/>
      <c r="S32" s="96"/>
      <c r="T32" s="117" t="str">
        <f t="shared" si="4"/>
        <v/>
      </c>
      <c r="W32" s="73" t="str">
        <f t="shared" si="6"/>
        <v/>
      </c>
      <c r="X32" s="82"/>
      <c r="Y32" s="82"/>
      <c r="Z32" s="82"/>
      <c r="AA32" s="82"/>
      <c r="AB32" s="82"/>
      <c r="AC32" s="82"/>
      <c r="AD32" s="82"/>
      <c r="AE32" s="82"/>
      <c r="AF32" s="82"/>
      <c r="AG32" s="82"/>
      <c r="AH32" s="82"/>
      <c r="AI32" s="83"/>
    </row>
    <row r="33" spans="1:35" x14ac:dyDescent="0.25">
      <c r="A33" s="75">
        <v>10000032041</v>
      </c>
      <c r="B33" s="76"/>
      <c r="C33" s="150" t="str">
        <f>INDEX('Roll Up - SY25-26 Calculator'!$A$3:$Q$132,MATCH($A33,'Roll Up - SY25-26 Calculator'!$A$3:$A$132,0),MATCH(C$6,'Roll Up - SY25-26 Calculator'!$A$3:$Q$3,0))</f>
        <v>Beef Crumbles, 2.03 oz.</v>
      </c>
      <c r="D33" s="76" t="str">
        <f>INDEX('Roll Up - SY25-26 Calculator'!$A$3:$Q$132,MATCH($A33,'Roll Up - SY25-26 Calculator'!$A$3:$A$132,0),MATCH(D$6,'Roll Up - SY25-26 Calculator'!$A$3:$Q$3,0))</f>
        <v>100154 / 100155</v>
      </c>
      <c r="E33" s="76">
        <f>INDEX('Roll Up - SY25-26 Calculator'!$A$3:$Q$132,MATCH($A33,'Roll Up - SY25-26 Calculator'!$A$3:$A$132,0),MATCH(E$6,'Roll Up - SY25-26 Calculator'!$A$3:$Q$3,0))</f>
        <v>30</v>
      </c>
      <c r="F33" s="76">
        <f>INDEX('Roll Up - SY25-26 Calculator'!$A$3:$Q$132,MATCH($A33,'Roll Up - SY25-26 Calculator'!$A$3:$A$132,0),MATCH(F$6,'Roll Up - SY25-26 Calculator'!$A$3:$Q$3,0))</f>
        <v>213</v>
      </c>
      <c r="G33" s="76">
        <f>INDEX('Roll Up - SY25-26 Calculator'!$A$3:$Q$132,MATCH($A33,'Roll Up - SY25-26 Calculator'!$A$3:$A$132,0),MATCH(G$6,'Roll Up - SY25-26 Calculator'!$A$3:$Q$3,0))</f>
        <v>213</v>
      </c>
      <c r="H33" s="76">
        <f>INDEX('Roll Up - SY25-26 Calculator'!$A$3:$Q$132,MATCH($A33,'Roll Up - SY25-26 Calculator'!$A$3:$A$132,0),MATCH(H$6,'Roll Up - SY25-26 Calculator'!$A$3:$Q$3,0))</f>
        <v>2.25</v>
      </c>
      <c r="I33" s="76">
        <f>INDEX('Roll Up - SY25-26 Calculator'!$A$3:$Q$132,MATCH($A33,'Roll Up - SY25-26 Calculator'!$A$3:$A$132,0),MATCH(I$6,'Roll Up - SY25-26 Calculator'!$A$3:$Q$3,0))</f>
        <v>25</v>
      </c>
      <c r="J33" s="76" t="str">
        <f>INDEX('Roll Up - SY25-26 Calculator'!$A$3:$Q$132,MATCH($A33,'Roll Up - SY25-26 Calculator'!$A$3:$A$132,0),MATCH(J$6,'Roll Up - SY25-26 Calculator'!$A$3:$Q$3,0))</f>
        <v>2.03 oz.</v>
      </c>
      <c r="K33" s="76">
        <f>INDEX('Roll Up - SY25-26 Calculator'!$A$3:$Q$132,MATCH($A33,'Roll Up - SY25-26 Calculator'!$A$3:$A$132,0),MATCH(K$6,'Roll Up - SY25-26 Calculator'!$A$3:$Q$3,0))</f>
        <v>2</v>
      </c>
      <c r="L33" s="76" t="str">
        <f>INDEX('Roll Up - SY25-26 Calculator'!$A$3:$Q$132,MATCH($A33,'Roll Up - SY25-26 Calculator'!$A$3:$A$132,0),MATCH(L$6,'Roll Up - SY25-26 Calculator'!$A$3:$Q$3,0))</f>
        <v>-</v>
      </c>
      <c r="M33" s="76">
        <f>INDEX('Roll Up - SY25-26 Calculator'!$A$3:$Q$132,MATCH($A33,'Roll Up - SY25-26 Calculator'!$A$3:$A$132,0),MATCH(M$6,'Roll Up - SY25-26 Calculator'!$A$3:$Q$3,0))</f>
        <v>36.270000000000003</v>
      </c>
      <c r="N33" s="94"/>
      <c r="O33" s="95" t="str">
        <f t="shared" si="3"/>
        <v/>
      </c>
      <c r="P33" s="96"/>
      <c r="Q33" s="97"/>
      <c r="R33" s="98"/>
      <c r="S33" s="96"/>
      <c r="T33" s="116" t="str">
        <f t="shared" si="4"/>
        <v/>
      </c>
      <c r="W33" s="81" t="str">
        <f t="shared" si="6"/>
        <v/>
      </c>
      <c r="X33" s="82"/>
      <c r="Y33" s="82"/>
      <c r="Z33" s="82"/>
      <c r="AA33" s="82"/>
      <c r="AB33" s="82"/>
      <c r="AC33" s="82"/>
      <c r="AD33" s="82"/>
      <c r="AE33" s="82"/>
      <c r="AF33" s="82"/>
      <c r="AG33" s="82"/>
      <c r="AH33" s="82"/>
      <c r="AI33" s="83"/>
    </row>
    <row r="34" spans="1:35" x14ac:dyDescent="0.25">
      <c r="A34" s="64">
        <v>10000097370</v>
      </c>
      <c r="B34" s="65"/>
      <c r="C34" s="66" t="str">
        <f>INDEX('Roll Up - SY25-26 Calculator'!$A$3:$Q$132,MATCH($A34,'Roll Up - SY25-26 Calculator'!$A$3:$A$132,0),MATCH(C$6,'Roll Up - SY25-26 Calculator'!$A$3:$Q$3,0))</f>
        <v>Fine Beef Crumbles, 2.50 oz.</v>
      </c>
      <c r="D34" s="65" t="str">
        <f>INDEX('Roll Up - SY25-26 Calculator'!$A$3:$Q$132,MATCH($A34,'Roll Up - SY25-26 Calculator'!$A$3:$A$132,0),MATCH(D$6,'Roll Up - SY25-26 Calculator'!$A$3:$Q$3,0))</f>
        <v>100154 / 100155</v>
      </c>
      <c r="E34" s="65">
        <f>INDEX('Roll Up - SY25-26 Calculator'!$A$3:$Q$132,MATCH($A34,'Roll Up - SY25-26 Calculator'!$A$3:$A$132,0),MATCH(E$6,'Roll Up - SY25-26 Calculator'!$A$3:$Q$3,0))</f>
        <v>40</v>
      </c>
      <c r="F34" s="65">
        <f>INDEX('Roll Up - SY25-26 Calculator'!$A$3:$Q$132,MATCH($A34,'Roll Up - SY25-26 Calculator'!$A$3:$A$132,0),MATCH(F$6,'Roll Up - SY25-26 Calculator'!$A$3:$Q$3,0))</f>
        <v>256</v>
      </c>
      <c r="G34" s="65">
        <f>INDEX('Roll Up - SY25-26 Calculator'!$A$3:$Q$132,MATCH($A34,'Roll Up - SY25-26 Calculator'!$A$3:$A$132,0),MATCH(G$6,'Roll Up - SY25-26 Calculator'!$A$3:$Q$3,0))</f>
        <v>256</v>
      </c>
      <c r="H34" s="65">
        <f>INDEX('Roll Up - SY25-26 Calculator'!$A$3:$Q$132,MATCH($A34,'Roll Up - SY25-26 Calculator'!$A$3:$A$132,0),MATCH(H$6,'Roll Up - SY25-26 Calculator'!$A$3:$Q$3,0))</f>
        <v>2.5</v>
      </c>
      <c r="I34" s="65">
        <f>INDEX('Roll Up - SY25-26 Calculator'!$A$3:$Q$132,MATCH($A34,'Roll Up - SY25-26 Calculator'!$A$3:$A$132,0),MATCH(I$6,'Roll Up - SY25-26 Calculator'!$A$3:$Q$3,0))</f>
        <v>60</v>
      </c>
      <c r="J34" s="65" t="str">
        <f>INDEX('Roll Up - SY25-26 Calculator'!$A$3:$Q$132,MATCH($A34,'Roll Up - SY25-26 Calculator'!$A$3:$A$132,0),MATCH(J$6,'Roll Up - SY25-26 Calculator'!$A$3:$Q$3,0))</f>
        <v>2.5 oz.</v>
      </c>
      <c r="K34" s="65">
        <f>INDEX('Roll Up - SY25-26 Calculator'!$A$3:$Q$132,MATCH($A34,'Roll Up - SY25-26 Calculator'!$A$3:$A$132,0),MATCH(K$6,'Roll Up - SY25-26 Calculator'!$A$3:$Q$3,0))</f>
        <v>2</v>
      </c>
      <c r="L34" s="65" t="str">
        <f>INDEX('Roll Up - SY25-26 Calculator'!$A$3:$Q$132,MATCH($A34,'Roll Up - SY25-26 Calculator'!$A$3:$A$132,0),MATCH(L$6,'Roll Up - SY25-26 Calculator'!$A$3:$Q$3,0))</f>
        <v>-</v>
      </c>
      <c r="M34" s="65">
        <f>INDEX('Roll Up - SY25-26 Calculator'!$A$3:$Q$132,MATCH($A34,'Roll Up - SY25-26 Calculator'!$A$3:$A$132,0),MATCH(M$6,'Roll Up - SY25-26 Calculator'!$A$3:$Q$3,0))</f>
        <v>32.43</v>
      </c>
      <c r="N34" s="99"/>
      <c r="O34" s="100" t="str">
        <f t="shared" si="3"/>
        <v/>
      </c>
      <c r="P34" s="96"/>
      <c r="Q34" s="97"/>
      <c r="R34" s="98"/>
      <c r="S34" s="96"/>
      <c r="T34" s="117" t="str">
        <f t="shared" si="4"/>
        <v/>
      </c>
      <c r="W34" s="73" t="str">
        <f t="shared" si="6"/>
        <v/>
      </c>
      <c r="X34" s="82"/>
      <c r="Y34" s="82"/>
      <c r="Z34" s="82"/>
      <c r="AA34" s="82"/>
      <c r="AB34" s="82"/>
      <c r="AC34" s="82"/>
      <c r="AD34" s="82"/>
      <c r="AE34" s="82"/>
      <c r="AF34" s="82"/>
      <c r="AG34" s="82"/>
      <c r="AH34" s="82"/>
      <c r="AI34" s="83"/>
    </row>
    <row r="35" spans="1:35" x14ac:dyDescent="0.25">
      <c r="A35" s="75">
        <v>10000011750</v>
      </c>
      <c r="B35" s="76"/>
      <c r="C35" s="150" t="str">
        <f>INDEX('Roll Up - SY25-26 Calculator'!$A$3:$Q$132,MATCH($A35,'Roll Up - SY25-26 Calculator'!$A$3:$A$132,0),MATCH(C$6,'Roll Up - SY25-26 Calculator'!$A$3:$Q$3,0))</f>
        <v>Beef Meatballs, 0.50 oz.</v>
      </c>
      <c r="D35" s="76" t="str">
        <f>INDEX('Roll Up - SY25-26 Calculator'!$A$3:$Q$132,MATCH($A35,'Roll Up - SY25-26 Calculator'!$A$3:$A$132,0),MATCH(D$6,'Roll Up - SY25-26 Calculator'!$A$3:$Q$3,0))</f>
        <v>100154 / 100155</v>
      </c>
      <c r="E35" s="76">
        <f>INDEX('Roll Up - SY25-26 Calculator'!$A$3:$Q$132,MATCH($A35,'Roll Up - SY25-26 Calculator'!$A$3:$A$132,0),MATCH(E$6,'Roll Up - SY25-26 Calculator'!$A$3:$Q$3,0))</f>
        <v>30</v>
      </c>
      <c r="F35" s="76">
        <f>INDEX('Roll Up - SY25-26 Calculator'!$A$3:$Q$132,MATCH($A35,'Roll Up - SY25-26 Calculator'!$A$3:$A$132,0),MATCH(F$6,'Roll Up - SY25-26 Calculator'!$A$3:$Q$3,0))</f>
        <v>218</v>
      </c>
      <c r="G35" s="76">
        <f>INDEX('Roll Up - SY25-26 Calculator'!$A$3:$Q$132,MATCH($A35,'Roll Up - SY25-26 Calculator'!$A$3:$A$132,0),MATCH(G$6,'Roll Up - SY25-26 Calculator'!$A$3:$Q$3,0))</f>
        <v>218</v>
      </c>
      <c r="H35" s="76">
        <f>INDEX('Roll Up - SY25-26 Calculator'!$A$3:$Q$132,MATCH($A35,'Roll Up - SY25-26 Calculator'!$A$3:$A$132,0),MATCH(H$6,'Roll Up - SY25-26 Calculator'!$A$3:$Q$3,0))</f>
        <v>2.2000000000000002</v>
      </c>
      <c r="I35" s="76">
        <f>INDEX('Roll Up - SY25-26 Calculator'!$A$3:$Q$132,MATCH($A35,'Roll Up - SY25-26 Calculator'!$A$3:$A$132,0),MATCH(I$6,'Roll Up - SY25-26 Calculator'!$A$3:$Q$3,0))</f>
        <v>30</v>
      </c>
      <c r="J35" s="76" t="str">
        <f>INDEX('Roll Up - SY25-26 Calculator'!$A$3:$Q$132,MATCH($A35,'Roll Up - SY25-26 Calculator'!$A$3:$A$132,0),MATCH(J$6,'Roll Up - SY25-26 Calculator'!$A$3:$Q$3,0))</f>
        <v>5 pieces</v>
      </c>
      <c r="K35" s="76">
        <f>INDEX('Roll Up - SY25-26 Calculator'!$A$3:$Q$132,MATCH($A35,'Roll Up - SY25-26 Calculator'!$A$3:$A$132,0),MATCH(K$6,'Roll Up - SY25-26 Calculator'!$A$3:$Q$3,0))</f>
        <v>2</v>
      </c>
      <c r="L35" s="76" t="str">
        <f>INDEX('Roll Up - SY25-26 Calculator'!$A$3:$Q$132,MATCH($A35,'Roll Up - SY25-26 Calculator'!$A$3:$A$132,0),MATCH(L$6,'Roll Up - SY25-26 Calculator'!$A$3:$Q$3,0))</f>
        <v>-</v>
      </c>
      <c r="M35" s="76">
        <f>INDEX('Roll Up - SY25-26 Calculator'!$A$3:$Q$132,MATCH($A35,'Roll Up - SY25-26 Calculator'!$A$3:$A$132,0),MATCH(M$6,'Roll Up - SY25-26 Calculator'!$A$3:$Q$3,0))</f>
        <v>24.42</v>
      </c>
      <c r="N35" s="94"/>
      <c r="O35" s="95" t="str">
        <f t="shared" si="3"/>
        <v/>
      </c>
      <c r="P35" s="96"/>
      <c r="Q35" s="97"/>
      <c r="R35" s="98"/>
      <c r="S35" s="96"/>
      <c r="T35" s="116" t="str">
        <f t="shared" si="4"/>
        <v/>
      </c>
      <c r="W35" s="81" t="str">
        <f t="shared" si="6"/>
        <v/>
      </c>
      <c r="X35" s="82"/>
      <c r="Y35" s="82"/>
      <c r="Z35" s="82"/>
      <c r="AA35" s="82"/>
      <c r="AB35" s="82"/>
      <c r="AC35" s="82"/>
      <c r="AD35" s="82"/>
      <c r="AE35" s="82"/>
      <c r="AF35" s="82"/>
      <c r="AG35" s="82"/>
      <c r="AH35" s="82"/>
      <c r="AI35" s="83"/>
    </row>
    <row r="36" spans="1:35" x14ac:dyDescent="0.25">
      <c r="A36" s="64">
        <v>10000073050</v>
      </c>
      <c r="B36" s="65"/>
      <c r="C36" s="66" t="str">
        <f>INDEX('Roll Up - SY25-26 Calculator'!$A$3:$Q$132,MATCH($A36,'Roll Up - SY25-26 Calculator'!$A$3:$A$132,0),MATCH(C$6,'Roll Up - SY25-26 Calculator'!$A$3:$Q$3,0))</f>
        <v>Deluxe Beef Meatballs, 0.5 oz.</v>
      </c>
      <c r="D36" s="65" t="str">
        <f>INDEX('Roll Up - SY25-26 Calculator'!$A$3:$Q$132,MATCH($A36,'Roll Up - SY25-26 Calculator'!$A$3:$A$132,0),MATCH(D$6,'Roll Up - SY25-26 Calculator'!$A$3:$Q$3,0))</f>
        <v>100154 / 100155</v>
      </c>
      <c r="E36" s="65">
        <f>INDEX('Roll Up - SY25-26 Calculator'!$A$3:$Q$132,MATCH($A36,'Roll Up - SY25-26 Calculator'!$A$3:$A$132,0),MATCH(E$6,'Roll Up - SY25-26 Calculator'!$A$3:$Q$3,0))</f>
        <v>30</v>
      </c>
      <c r="F36" s="65">
        <f>INDEX('Roll Up - SY25-26 Calculator'!$A$3:$Q$132,MATCH($A36,'Roll Up - SY25-26 Calculator'!$A$3:$A$132,0),MATCH(F$6,'Roll Up - SY25-26 Calculator'!$A$3:$Q$3,0))</f>
        <v>192</v>
      </c>
      <c r="G36" s="65">
        <f>INDEX('Roll Up - SY25-26 Calculator'!$A$3:$Q$132,MATCH($A36,'Roll Up - SY25-26 Calculator'!$A$3:$A$132,0),MATCH(G$6,'Roll Up - SY25-26 Calculator'!$A$3:$Q$3,0))</f>
        <v>192</v>
      </c>
      <c r="H36" s="65">
        <f>INDEX('Roll Up - SY25-26 Calculator'!$A$3:$Q$132,MATCH($A36,'Roll Up - SY25-26 Calculator'!$A$3:$A$132,0),MATCH(H$6,'Roll Up - SY25-26 Calculator'!$A$3:$Q$3,0))</f>
        <v>2.5</v>
      </c>
      <c r="I36" s="65">
        <f>INDEX('Roll Up - SY25-26 Calculator'!$A$3:$Q$132,MATCH($A36,'Roll Up - SY25-26 Calculator'!$A$3:$A$132,0),MATCH(I$6,'Roll Up - SY25-26 Calculator'!$A$3:$Q$3,0))</f>
        <v>0</v>
      </c>
      <c r="J36" s="65" t="str">
        <f>INDEX('Roll Up - SY25-26 Calculator'!$A$3:$Q$132,MATCH($A36,'Roll Up - SY25-26 Calculator'!$A$3:$A$132,0),MATCH(J$6,'Roll Up - SY25-26 Calculator'!$A$3:$Q$3,0))</f>
        <v>5 pieces</v>
      </c>
      <c r="K36" s="65">
        <f>INDEX('Roll Up - SY25-26 Calculator'!$A$3:$Q$132,MATCH($A36,'Roll Up - SY25-26 Calculator'!$A$3:$A$132,0),MATCH(K$6,'Roll Up - SY25-26 Calculator'!$A$3:$Q$3,0))</f>
        <v>2</v>
      </c>
      <c r="L36" s="65" t="str">
        <f>INDEX('Roll Up - SY25-26 Calculator'!$A$3:$Q$132,MATCH($A36,'Roll Up - SY25-26 Calculator'!$A$3:$A$132,0),MATCH(L$6,'Roll Up - SY25-26 Calculator'!$A$3:$Q$3,0))</f>
        <v>-</v>
      </c>
      <c r="M36" s="65">
        <f>INDEX('Roll Up - SY25-26 Calculator'!$A$3:$Q$132,MATCH($A36,'Roll Up - SY25-26 Calculator'!$A$3:$A$132,0),MATCH(M$6,'Roll Up - SY25-26 Calculator'!$A$3:$Q$3,0))</f>
        <v>32.31</v>
      </c>
      <c r="N36" s="99"/>
      <c r="O36" s="100" t="str">
        <f t="shared" si="3"/>
        <v/>
      </c>
      <c r="P36" s="96"/>
      <c r="Q36" s="97"/>
      <c r="R36" s="98"/>
      <c r="S36" s="96"/>
      <c r="T36" s="117" t="str">
        <f t="shared" si="4"/>
        <v/>
      </c>
      <c r="W36" s="73" t="str">
        <f t="shared" si="6"/>
        <v/>
      </c>
      <c r="X36" s="82"/>
      <c r="Y36" s="82"/>
      <c r="Z36" s="82"/>
      <c r="AA36" s="82"/>
      <c r="AB36" s="82"/>
      <c r="AC36" s="82"/>
      <c r="AD36" s="82"/>
      <c r="AE36" s="82"/>
      <c r="AF36" s="82"/>
      <c r="AG36" s="82"/>
      <c r="AH36" s="82"/>
      <c r="AI36" s="83"/>
    </row>
    <row r="37" spans="1:35" x14ac:dyDescent="0.25">
      <c r="A37" s="75">
        <v>10000097689</v>
      </c>
      <c r="B37" s="76"/>
      <c r="C37" s="150" t="str">
        <f>INDEX('Roll Up - SY25-26 Calculator'!$A$3:$Q$132,MATCH($A37,'Roll Up - SY25-26 Calculator'!$A$3:$A$132,0),MATCH(C$6,'Roll Up - SY25-26 Calculator'!$A$3:$Q$3,0))</f>
        <v>All Natural** Beef Meatball, 0.92 oz</v>
      </c>
      <c r="D37" s="76" t="str">
        <f>INDEX('Roll Up - SY25-26 Calculator'!$A$3:$Q$132,MATCH($A37,'Roll Up - SY25-26 Calculator'!$A$3:$A$132,0),MATCH(D$6,'Roll Up - SY25-26 Calculator'!$A$3:$Q$3,0))</f>
        <v>100154 / 100155</v>
      </c>
      <c r="E37" s="76">
        <f>INDEX('Roll Up - SY25-26 Calculator'!$A$3:$Q$132,MATCH($A37,'Roll Up - SY25-26 Calculator'!$A$3:$A$132,0),MATCH(E$6,'Roll Up - SY25-26 Calculator'!$A$3:$Q$3,0))</f>
        <v>29.99</v>
      </c>
      <c r="F37" s="76">
        <f>INDEX('Roll Up - SY25-26 Calculator'!$A$3:$Q$132,MATCH($A37,'Roll Up - SY25-26 Calculator'!$A$3:$A$132,0),MATCH(F$6,'Roll Up - SY25-26 Calculator'!$A$3:$Q$3,0))</f>
        <v>170</v>
      </c>
      <c r="G37" s="76">
        <f>INDEX('Roll Up - SY25-26 Calculator'!$A$3:$Q$132,MATCH($A37,'Roll Up - SY25-26 Calculator'!$A$3:$A$132,0),MATCH(G$6,'Roll Up - SY25-26 Calculator'!$A$3:$Q$3,0))</f>
        <v>170</v>
      </c>
      <c r="H37" s="76">
        <f>INDEX('Roll Up - SY25-26 Calculator'!$A$3:$Q$132,MATCH($A37,'Roll Up - SY25-26 Calculator'!$A$3:$A$132,0),MATCH(H$6,'Roll Up - SY25-26 Calculator'!$A$3:$Q$3,0))</f>
        <v>2.8</v>
      </c>
      <c r="I37" s="76">
        <f>INDEX('Roll Up - SY25-26 Calculator'!$A$3:$Q$132,MATCH($A37,'Roll Up - SY25-26 Calculator'!$A$3:$A$132,0),MATCH(I$6,'Roll Up - SY25-26 Calculator'!$A$3:$Q$3,0))</f>
        <v>30</v>
      </c>
      <c r="J37" s="76" t="str">
        <f>INDEX('Roll Up - SY25-26 Calculator'!$A$3:$Q$132,MATCH($A37,'Roll Up - SY25-26 Calculator'!$A$3:$A$132,0),MATCH(J$6,'Roll Up - SY25-26 Calculator'!$A$3:$Q$3,0))</f>
        <v>3 Pieces</v>
      </c>
      <c r="K37" s="76">
        <f>INDEX('Roll Up - SY25-26 Calculator'!$A$3:$Q$132,MATCH($A37,'Roll Up - SY25-26 Calculator'!$A$3:$A$132,0),MATCH(K$6,'Roll Up - SY25-26 Calculator'!$A$3:$Q$3,0))</f>
        <v>2</v>
      </c>
      <c r="L37" s="76" t="str">
        <f>INDEX('Roll Up - SY25-26 Calculator'!$A$3:$Q$132,MATCH($A37,'Roll Up - SY25-26 Calculator'!$A$3:$A$132,0),MATCH(L$6,'Roll Up - SY25-26 Calculator'!$A$3:$Q$3,0))</f>
        <v>-</v>
      </c>
      <c r="M37" s="76">
        <f>INDEX('Roll Up - SY25-26 Calculator'!$A$3:$Q$132,MATCH($A37,'Roll Up - SY25-26 Calculator'!$A$3:$A$132,0),MATCH(M$6,'Roll Up - SY25-26 Calculator'!$A$3:$Q$3,0))</f>
        <v>24.43</v>
      </c>
      <c r="N37" s="94"/>
      <c r="O37" s="95" t="str">
        <f t="shared" si="3"/>
        <v/>
      </c>
      <c r="P37" s="96"/>
      <c r="Q37" s="97"/>
      <c r="R37" s="98"/>
      <c r="S37" s="96"/>
      <c r="T37" s="116" t="str">
        <f t="shared" si="4"/>
        <v/>
      </c>
      <c r="W37" s="81" t="str">
        <f t="shared" si="6"/>
        <v/>
      </c>
      <c r="X37" s="82"/>
      <c r="Y37" s="82"/>
      <c r="Z37" s="82"/>
      <c r="AA37" s="82"/>
      <c r="AB37" s="82"/>
      <c r="AC37" s="82"/>
      <c r="AD37" s="82"/>
      <c r="AE37" s="82"/>
      <c r="AF37" s="82"/>
      <c r="AG37" s="82"/>
      <c r="AH37" s="82"/>
      <c r="AI37" s="83"/>
    </row>
    <row r="38" spans="1:35" x14ac:dyDescent="0.25">
      <c r="A38" s="64">
        <v>10000059993</v>
      </c>
      <c r="B38" s="65"/>
      <c r="C38" s="66" t="str">
        <f>INDEX('Roll Up - SY25-26 Calculator'!$A$3:$Q$132,MATCH($A38,'Roll Up - SY25-26 Calculator'!$A$3:$A$132,0),MATCH(C$6,'Roll Up - SY25-26 Calculator'!$A$3:$Q$3,0))</f>
        <v>AdvancePierre™ Philly Beef Steak, 2.5 oz.</v>
      </c>
      <c r="D38" s="65" t="str">
        <f>INDEX('Roll Up - SY25-26 Calculator'!$A$3:$Q$132,MATCH($A38,'Roll Up - SY25-26 Calculator'!$A$3:$A$132,0),MATCH(D$6,'Roll Up - SY25-26 Calculator'!$A$3:$Q$3,0))</f>
        <v>100154 / 100155</v>
      </c>
      <c r="E38" s="65">
        <f>INDEX('Roll Up - SY25-26 Calculator'!$A$3:$Q$132,MATCH($A38,'Roll Up - SY25-26 Calculator'!$A$3:$A$132,0),MATCH(E$6,'Roll Up - SY25-26 Calculator'!$A$3:$Q$3,0))</f>
        <v>20</v>
      </c>
      <c r="F38" s="65">
        <f>INDEX('Roll Up - SY25-26 Calculator'!$A$3:$Q$132,MATCH($A38,'Roll Up - SY25-26 Calculator'!$A$3:$A$132,0),MATCH(F$6,'Roll Up - SY25-26 Calculator'!$A$3:$Q$3,0))</f>
        <v>218</v>
      </c>
      <c r="G38" s="65">
        <f>INDEX('Roll Up - SY25-26 Calculator'!$A$3:$Q$132,MATCH($A38,'Roll Up - SY25-26 Calculator'!$A$3:$A$132,0),MATCH(G$6,'Roll Up - SY25-26 Calculator'!$A$3:$Q$3,0))</f>
        <v>218</v>
      </c>
      <c r="H38" s="65">
        <f>INDEX('Roll Up - SY25-26 Calculator'!$A$3:$Q$132,MATCH($A38,'Roll Up - SY25-26 Calculator'!$A$3:$A$132,0),MATCH(H$6,'Roll Up - SY25-26 Calculator'!$A$3:$Q$3,0))</f>
        <v>2.7</v>
      </c>
      <c r="I38" s="65">
        <f>INDEX('Roll Up - SY25-26 Calculator'!$A$3:$Q$132,MATCH($A38,'Roll Up - SY25-26 Calculator'!$A$3:$A$132,0),MATCH(I$6,'Roll Up - SY25-26 Calculator'!$A$3:$Q$3,0))</f>
        <v>0</v>
      </c>
      <c r="J38" s="65" t="str">
        <f>INDEX('Roll Up - SY25-26 Calculator'!$A$3:$Q$132,MATCH($A38,'Roll Up - SY25-26 Calculator'!$A$3:$A$132,0),MATCH(J$6,'Roll Up - SY25-26 Calculator'!$A$3:$Q$3,0))</f>
        <v>2.5 oz.</v>
      </c>
      <c r="K38" s="65">
        <f>INDEX('Roll Up - SY25-26 Calculator'!$A$3:$Q$132,MATCH($A38,'Roll Up - SY25-26 Calculator'!$A$3:$A$132,0),MATCH(K$6,'Roll Up - SY25-26 Calculator'!$A$3:$Q$3,0))</f>
        <v>2</v>
      </c>
      <c r="L38" s="65" t="str">
        <f>INDEX('Roll Up - SY25-26 Calculator'!$A$3:$Q$132,MATCH($A38,'Roll Up - SY25-26 Calculator'!$A$3:$A$132,0),MATCH(L$6,'Roll Up - SY25-26 Calculator'!$A$3:$Q$3,0))</f>
        <v>-</v>
      </c>
      <c r="M38" s="65">
        <f>INDEX('Roll Up - SY25-26 Calculator'!$A$3:$Q$132,MATCH($A38,'Roll Up - SY25-26 Calculator'!$A$3:$A$132,0),MATCH(M$6,'Roll Up - SY25-26 Calculator'!$A$3:$Q$3,0))</f>
        <v>20.079999999999998</v>
      </c>
      <c r="N38" s="99"/>
      <c r="O38" s="100" t="str">
        <f t="shared" si="3"/>
        <v/>
      </c>
      <c r="P38" s="96"/>
      <c r="Q38" s="97"/>
      <c r="R38" s="98"/>
      <c r="S38" s="96"/>
      <c r="T38" s="117" t="str">
        <f t="shared" si="4"/>
        <v/>
      </c>
      <c r="W38" s="73" t="str">
        <f t="shared" si="6"/>
        <v/>
      </c>
      <c r="X38" s="82"/>
      <c r="Y38" s="82"/>
      <c r="Z38" s="82"/>
      <c r="AA38" s="82"/>
      <c r="AB38" s="82"/>
      <c r="AC38" s="82"/>
      <c r="AD38" s="82"/>
      <c r="AE38" s="82"/>
      <c r="AF38" s="82"/>
      <c r="AG38" s="82"/>
      <c r="AH38" s="82"/>
      <c r="AI38" s="83"/>
    </row>
    <row r="39" spans="1:35" x14ac:dyDescent="0.25">
      <c r="A39" s="75">
        <v>10000055325</v>
      </c>
      <c r="B39" s="76"/>
      <c r="C39" s="150" t="str">
        <f>INDEX('Roll Up - SY25-26 Calculator'!$A$3:$Q$132,MATCH($A39,'Roll Up - SY25-26 Calculator'!$A$3:$A$132,0),MATCH(C$6,'Roll Up - SY25-26 Calculator'!$A$3:$Q$3,0))</f>
        <v>IW Loaded Cheeseburger Mini Twin Sandwiches, 4.86 oz.</v>
      </c>
      <c r="D39" s="76" t="str">
        <f>INDEX('Roll Up - SY25-26 Calculator'!$A$3:$Q$132,MATCH($A39,'Roll Up - SY25-26 Calculator'!$A$3:$A$132,0),MATCH(D$6,'Roll Up - SY25-26 Calculator'!$A$3:$Q$3,0))</f>
        <v>100154 / 100155</v>
      </c>
      <c r="E39" s="76">
        <f>INDEX('Roll Up - SY25-26 Calculator'!$A$3:$Q$132,MATCH($A39,'Roll Up - SY25-26 Calculator'!$A$3:$A$132,0),MATCH(E$6,'Roll Up - SY25-26 Calculator'!$A$3:$Q$3,0))</f>
        <v>24.3</v>
      </c>
      <c r="F39" s="76">
        <f>INDEX('Roll Up - SY25-26 Calculator'!$A$3:$Q$132,MATCH($A39,'Roll Up - SY25-26 Calculator'!$A$3:$A$132,0),MATCH(F$6,'Roll Up - SY25-26 Calculator'!$A$3:$Q$3,0))</f>
        <v>80</v>
      </c>
      <c r="G39" s="76">
        <f>INDEX('Roll Up - SY25-26 Calculator'!$A$3:$Q$132,MATCH($A39,'Roll Up - SY25-26 Calculator'!$A$3:$A$132,0),MATCH(G$6,'Roll Up - SY25-26 Calculator'!$A$3:$Q$3,0))</f>
        <v>80</v>
      </c>
      <c r="H39" s="76">
        <f>INDEX('Roll Up - SY25-26 Calculator'!$A$3:$Q$132,MATCH($A39,'Roll Up - SY25-26 Calculator'!$A$3:$A$132,0),MATCH(H$6,'Roll Up - SY25-26 Calculator'!$A$3:$Q$3,0))</f>
        <v>4.8600000000000003</v>
      </c>
      <c r="I39" s="76">
        <f>INDEX('Roll Up - SY25-26 Calculator'!$A$3:$Q$132,MATCH($A39,'Roll Up - SY25-26 Calculator'!$A$3:$A$132,0),MATCH(I$6,'Roll Up - SY25-26 Calculator'!$A$3:$Q$3,0))</f>
        <v>40</v>
      </c>
      <c r="J39" s="76" t="str">
        <f>INDEX('Roll Up - SY25-26 Calculator'!$A$3:$Q$132,MATCH($A39,'Roll Up - SY25-26 Calculator'!$A$3:$A$132,0),MATCH(J$6,'Roll Up - SY25-26 Calculator'!$A$3:$Q$3,0))</f>
        <v>2 Mini Sandwiches</v>
      </c>
      <c r="K39" s="76">
        <f>INDEX('Roll Up - SY25-26 Calculator'!$A$3:$Q$132,MATCH($A39,'Roll Up - SY25-26 Calculator'!$A$3:$A$132,0),MATCH(K$6,'Roll Up - SY25-26 Calculator'!$A$3:$Q$3,0))</f>
        <v>2</v>
      </c>
      <c r="L39" s="76">
        <f>INDEX('Roll Up - SY25-26 Calculator'!$A$3:$Q$132,MATCH($A39,'Roll Up - SY25-26 Calculator'!$A$3:$A$132,0),MATCH(L$6,'Roll Up - SY25-26 Calculator'!$A$3:$Q$3,0))</f>
        <v>2</v>
      </c>
      <c r="M39" s="76">
        <f>INDEX('Roll Up - SY25-26 Calculator'!$A$3:$Q$132,MATCH($A39,'Roll Up - SY25-26 Calculator'!$A$3:$A$132,0),MATCH(M$6,'Roll Up - SY25-26 Calculator'!$A$3:$Q$3,0))</f>
        <v>10.54</v>
      </c>
      <c r="N39" s="94"/>
      <c r="O39" s="95" t="str">
        <f t="shared" si="3"/>
        <v/>
      </c>
      <c r="P39" s="96"/>
      <c r="Q39" s="97"/>
      <c r="R39" s="98"/>
      <c r="S39" s="96"/>
      <c r="T39" s="116" t="str">
        <f t="shared" si="4"/>
        <v/>
      </c>
      <c r="W39" s="81" t="str">
        <f t="shared" si="6"/>
        <v/>
      </c>
      <c r="X39" s="82"/>
      <c r="Y39" s="82"/>
      <c r="Z39" s="82"/>
      <c r="AA39" s="82"/>
      <c r="AB39" s="82"/>
      <c r="AC39" s="82"/>
      <c r="AD39" s="82"/>
      <c r="AE39" s="82"/>
      <c r="AF39" s="82"/>
      <c r="AG39" s="82"/>
      <c r="AH39" s="82"/>
      <c r="AI39" s="83"/>
    </row>
    <row r="40" spans="1:35" x14ac:dyDescent="0.25">
      <c r="A40" s="65">
        <v>10000055327</v>
      </c>
      <c r="B40" s="65"/>
      <c r="C40" s="66" t="str">
        <f>INDEX('Roll Up - SY25-26 Calculator'!$A$3:$Q$132,MATCH($A40,'Roll Up - SY25-26 Calculator'!$A$3:$A$132,0),MATCH(C$6,'Roll Up - SY25-26 Calculator'!$A$3:$Q$3,0))</f>
        <v>IW Cheeseburger Mini Twin Sandwiches, 4.7 oz.</v>
      </c>
      <c r="D40" s="65" t="str">
        <f>INDEX('Roll Up - SY25-26 Calculator'!$A$3:$Q$132,MATCH($A40,'Roll Up - SY25-26 Calculator'!$A$3:$A$132,0),MATCH(D$6,'Roll Up - SY25-26 Calculator'!$A$3:$Q$3,0))</f>
        <v>100154 / 100155</v>
      </c>
      <c r="E40" s="65">
        <f>INDEX('Roll Up - SY25-26 Calculator'!$A$3:$Q$132,MATCH($A40,'Roll Up - SY25-26 Calculator'!$A$3:$A$132,0),MATCH(E$6,'Roll Up - SY25-26 Calculator'!$A$3:$Q$3,0))</f>
        <v>28.2</v>
      </c>
      <c r="F40" s="65">
        <f>INDEX('Roll Up - SY25-26 Calculator'!$A$3:$Q$132,MATCH($A40,'Roll Up - SY25-26 Calculator'!$A$3:$A$132,0),MATCH(F$6,'Roll Up - SY25-26 Calculator'!$A$3:$Q$3,0))</f>
        <v>96</v>
      </c>
      <c r="G40" s="65">
        <f>INDEX('Roll Up - SY25-26 Calculator'!$A$3:$Q$132,MATCH($A40,'Roll Up - SY25-26 Calculator'!$A$3:$A$132,0),MATCH(G$6,'Roll Up - SY25-26 Calculator'!$A$3:$Q$3,0))</f>
        <v>96</v>
      </c>
      <c r="H40" s="65">
        <f>INDEX('Roll Up - SY25-26 Calculator'!$A$3:$Q$132,MATCH($A40,'Roll Up - SY25-26 Calculator'!$A$3:$A$132,0),MATCH(H$6,'Roll Up - SY25-26 Calculator'!$A$3:$Q$3,0))</f>
        <v>4.7</v>
      </c>
      <c r="I40" s="65">
        <f>INDEX('Roll Up - SY25-26 Calculator'!$A$3:$Q$132,MATCH($A40,'Roll Up - SY25-26 Calculator'!$A$3:$A$132,0),MATCH(I$6,'Roll Up - SY25-26 Calculator'!$A$3:$Q$3,0))</f>
        <v>40</v>
      </c>
      <c r="J40" s="65" t="str">
        <f>INDEX('Roll Up - SY25-26 Calculator'!$A$3:$Q$132,MATCH($A40,'Roll Up - SY25-26 Calculator'!$A$3:$A$132,0),MATCH(J$6,'Roll Up - SY25-26 Calculator'!$A$3:$Q$3,0))</f>
        <v>2 Mini Sandwiches</v>
      </c>
      <c r="K40" s="65">
        <f>INDEX('Roll Up - SY25-26 Calculator'!$A$3:$Q$132,MATCH($A40,'Roll Up - SY25-26 Calculator'!$A$3:$A$132,0),MATCH(K$6,'Roll Up - SY25-26 Calculator'!$A$3:$Q$3,0))</f>
        <v>2</v>
      </c>
      <c r="L40" s="65">
        <f>INDEX('Roll Up - SY25-26 Calculator'!$A$3:$Q$132,MATCH($A40,'Roll Up - SY25-26 Calculator'!$A$3:$A$132,0),MATCH(L$6,'Roll Up - SY25-26 Calculator'!$A$3:$Q$3,0))</f>
        <v>2</v>
      </c>
      <c r="M40" s="65">
        <f>INDEX('Roll Up - SY25-26 Calculator'!$A$3:$Q$132,MATCH($A40,'Roll Up - SY25-26 Calculator'!$A$3:$A$132,0),MATCH(M$6,'Roll Up - SY25-26 Calculator'!$A$3:$Q$3,0))</f>
        <v>10.41</v>
      </c>
      <c r="N40" s="99"/>
      <c r="O40" s="100" t="str">
        <f t="shared" si="3"/>
        <v/>
      </c>
      <c r="P40" s="96"/>
      <c r="Q40" s="97"/>
      <c r="R40" s="98"/>
      <c r="S40" s="96"/>
      <c r="T40" s="117" t="str">
        <f t="shared" si="4"/>
        <v/>
      </c>
      <c r="W40" s="73" t="str">
        <f t="shared" si="6"/>
        <v/>
      </c>
      <c r="X40" s="82"/>
      <c r="Y40" s="82"/>
      <c r="Z40" s="82"/>
      <c r="AA40" s="82"/>
      <c r="AB40" s="82"/>
      <c r="AC40" s="82"/>
      <c r="AD40" s="82"/>
      <c r="AE40" s="82"/>
      <c r="AF40" s="82"/>
      <c r="AG40" s="82"/>
      <c r="AH40" s="82"/>
      <c r="AI40" s="83"/>
    </row>
  </sheetData>
  <sheetProtection algorithmName="SHA-512" hashValue="DPWFYNMn8b3lODu1zJGchpYZZwva/oBtszn4JGGaqPc6S4CFxBFNaPM1irjAhPZi+ah/MtGAg/gK60aATnfUdA==" saltValue="hllNjsheZ3XpMh2hg1z16A==" spinCount="100000" sheet="1" formatCells="0" formatColumns="0" formatRows="0" sort="0" autoFilter="0" pivotTables="0"/>
  <autoFilter ref="A6:T39" xr:uid="{00000000-0009-0000-0000-000002000000}">
    <sortState xmlns:xlrd2="http://schemas.microsoft.com/office/spreadsheetml/2017/richdata2" ref="A7:T39">
      <sortCondition ref="A6:A39"/>
    </sortState>
  </autoFilter>
  <mergeCells count="10">
    <mergeCell ref="W2:AI5"/>
    <mergeCell ref="S5:T5"/>
    <mergeCell ref="P5:R5"/>
    <mergeCell ref="D2:M5"/>
    <mergeCell ref="A2:C4"/>
    <mergeCell ref="S3:S4"/>
    <mergeCell ref="T3:T4"/>
    <mergeCell ref="R3:R4"/>
    <mergeCell ref="Q3:Q4"/>
    <mergeCell ref="O3:P4"/>
  </mergeCells>
  <conditionalFormatting sqref="T3">
    <cfRule type="expression" dxfId="30" priority="2">
      <formula>ABS($T$3/$T$2)&gt;0.2</formula>
    </cfRule>
    <cfRule type="expression" dxfId="29" priority="3">
      <formula>ABS($T$3/$T$2)&lt;0.2</formula>
    </cfRule>
  </conditionalFormatting>
  <conditionalFormatting sqref="T3:T4">
    <cfRule type="cellIs" dxfId="28" priority="1" operator="lessThan">
      <formula>0</formula>
    </cfRule>
  </conditionalFormatting>
  <dataValidations count="2">
    <dataValidation type="whole" operator="greaterThan" allowBlank="1" showInputMessage="1" showErrorMessage="1" sqref="R2" xr:uid="{291DA78F-C96B-4F20-99C8-340DEB5A6A13}">
      <formula1>-1</formula1>
    </dataValidation>
    <dataValidation type="list" allowBlank="1" showInputMessage="1" showErrorMessage="1" sqref="S7" xr:uid="{0827B1C9-2064-4B74-888D-63F5E041617A}">
      <formula1>YN</formula1>
    </dataValidation>
  </dataValidations>
  <pageMargins left="0.25" right="0" top="0.2" bottom="0" header="0.3" footer="0.3"/>
  <pageSetup scale="30" fitToWidth="3" fitToHeight="0" orientation="landscape" r:id="rId1"/>
  <customProperties>
    <customPr name="_pios_id" r:id="rId2"/>
    <customPr name="IbpWorksheetKeyString_GUID" r:id="rId3"/>
  </customPropertie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7"/>
  </sheetPr>
  <dimension ref="A1:AJ10"/>
  <sheetViews>
    <sheetView zoomScale="55" zoomScaleNormal="55" zoomScaleSheetLayoutView="50" workbookViewId="0">
      <pane xSplit="3" ySplit="6" topLeftCell="D7" activePane="bottomRight" state="frozen"/>
      <selection activeCell="B29" sqref="B29:K29"/>
      <selection pane="topRight" activeCell="B29" sqref="B29:K29"/>
      <selection pane="bottomLeft" activeCell="B29" sqref="B29:K29"/>
      <selection pane="bottomRight" activeCell="P8" sqref="P8:R9"/>
    </sheetView>
  </sheetViews>
  <sheetFormatPr defaultColWidth="0" defaultRowHeight="18" zeroHeight="1" x14ac:dyDescent="0.25"/>
  <cols>
    <col min="1" max="1" width="25.85546875" style="92" bestFit="1" customWidth="1"/>
    <col min="2" max="2" width="23.140625" style="92" hidden="1" customWidth="1"/>
    <col min="3" max="3" width="79.7109375" style="92" customWidth="1"/>
    <col min="4" max="4" width="18.42578125" style="92" customWidth="1"/>
    <col min="5" max="5" width="17.140625" style="92" customWidth="1"/>
    <col min="6" max="6" width="21.85546875" style="92" customWidth="1"/>
    <col min="7" max="7" width="27.42578125" style="92" customWidth="1"/>
    <col min="8" max="8" width="15.5703125" style="92" customWidth="1"/>
    <col min="9" max="9" width="20" style="92" customWidth="1"/>
    <col min="10" max="10" width="19.5703125" style="92" customWidth="1"/>
    <col min="11" max="11" width="10.7109375" style="92" customWidth="1"/>
    <col min="12" max="12" width="12.5703125" style="92" customWidth="1"/>
    <col min="13" max="13" width="14.28515625" style="92" customWidth="1"/>
    <col min="14" max="14" width="14.28515625" style="92" hidden="1" customWidth="1"/>
    <col min="15" max="15" width="23.140625" style="92" customWidth="1"/>
    <col min="16" max="18" width="22.7109375" style="92" customWidth="1"/>
    <col min="19" max="19" width="29.5703125" style="92" customWidth="1"/>
    <col min="20" max="20" width="25.5703125" style="92" customWidth="1"/>
    <col min="21" max="21" width="8.85546875" style="92" hidden="1" customWidth="1"/>
    <col min="22" max="22" width="8.85546875" style="190" customWidth="1"/>
    <col min="23" max="23" width="19.140625" style="92" customWidth="1"/>
    <col min="24" max="35" width="16.7109375" style="92" customWidth="1"/>
    <col min="36" max="36" width="8.85546875" style="190" customWidth="1"/>
    <col min="37" max="16384" width="8.85546875" style="92" hidden="1"/>
  </cols>
  <sheetData>
    <row r="1" spans="1:35" s="190" customFormat="1" ht="18.75" thickBot="1" x14ac:dyDescent="0.3">
      <c r="C1" s="217"/>
    </row>
    <row r="2" spans="1:35" ht="78.75" customHeight="1" thickBot="1" x14ac:dyDescent="0.3">
      <c r="A2" s="326"/>
      <c r="B2" s="327"/>
      <c r="C2" s="327"/>
      <c r="D2" s="269" t="s">
        <v>374</v>
      </c>
      <c r="E2" s="269"/>
      <c r="F2" s="269"/>
      <c r="G2" s="269"/>
      <c r="H2" s="269"/>
      <c r="I2" s="269"/>
      <c r="J2" s="269"/>
      <c r="K2" s="269"/>
      <c r="L2" s="269"/>
      <c r="M2" s="269"/>
      <c r="N2" s="226"/>
      <c r="O2" s="197" t="s">
        <v>375</v>
      </c>
      <c r="P2" s="48"/>
      <c r="Q2" s="197" t="s">
        <v>370</v>
      </c>
      <c r="R2" s="118"/>
      <c r="S2" s="223" t="s">
        <v>81</v>
      </c>
      <c r="T2" s="209">
        <f>R2+P2</f>
        <v>0</v>
      </c>
      <c r="U2" s="49"/>
      <c r="W2" s="292" t="s">
        <v>380</v>
      </c>
      <c r="X2" s="293"/>
      <c r="Y2" s="293"/>
      <c r="Z2" s="293"/>
      <c r="AA2" s="293"/>
      <c r="AB2" s="293"/>
      <c r="AC2" s="293"/>
      <c r="AD2" s="293"/>
      <c r="AE2" s="293"/>
      <c r="AF2" s="293"/>
      <c r="AG2" s="293"/>
      <c r="AH2" s="293"/>
      <c r="AI2" s="294"/>
    </row>
    <row r="3" spans="1:35" ht="45" customHeight="1" x14ac:dyDescent="0.25">
      <c r="A3" s="328"/>
      <c r="B3" s="329"/>
      <c r="C3" s="329"/>
      <c r="D3" s="270"/>
      <c r="E3" s="270"/>
      <c r="F3" s="270"/>
      <c r="G3" s="270"/>
      <c r="H3" s="270"/>
      <c r="I3" s="270"/>
      <c r="J3" s="270"/>
      <c r="K3" s="270"/>
      <c r="L3" s="270"/>
      <c r="M3" s="270"/>
      <c r="N3" s="227"/>
      <c r="O3" s="303" t="s">
        <v>24</v>
      </c>
      <c r="P3" s="304"/>
      <c r="Q3" s="307" t="s">
        <v>82</v>
      </c>
      <c r="R3" s="309">
        <f>SUM(T8:T88)</f>
        <v>0</v>
      </c>
      <c r="S3" s="288" t="s">
        <v>83</v>
      </c>
      <c r="T3" s="290">
        <f>T2-R3</f>
        <v>0</v>
      </c>
      <c r="U3" s="49"/>
      <c r="W3" s="295"/>
      <c r="X3" s="330"/>
      <c r="Y3" s="330"/>
      <c r="Z3" s="330"/>
      <c r="AA3" s="330"/>
      <c r="AB3" s="330"/>
      <c r="AC3" s="330"/>
      <c r="AD3" s="330"/>
      <c r="AE3" s="330"/>
      <c r="AF3" s="330"/>
      <c r="AG3" s="330"/>
      <c r="AH3" s="330"/>
      <c r="AI3" s="297"/>
    </row>
    <row r="4" spans="1:35" ht="45" customHeight="1" thickBot="1" x14ac:dyDescent="0.3">
      <c r="A4" s="328"/>
      <c r="B4" s="329"/>
      <c r="C4" s="329"/>
      <c r="D4" s="270"/>
      <c r="E4" s="270"/>
      <c r="F4" s="270"/>
      <c r="G4" s="270"/>
      <c r="H4" s="270"/>
      <c r="I4" s="270"/>
      <c r="J4" s="270"/>
      <c r="K4" s="270"/>
      <c r="L4" s="270"/>
      <c r="M4" s="270"/>
      <c r="N4" s="227"/>
      <c r="O4" s="305"/>
      <c r="P4" s="306"/>
      <c r="Q4" s="308"/>
      <c r="R4" s="310"/>
      <c r="S4" s="289"/>
      <c r="T4" s="291"/>
      <c r="U4" s="49"/>
      <c r="W4" s="295"/>
      <c r="X4" s="330"/>
      <c r="Y4" s="330"/>
      <c r="Z4" s="330"/>
      <c r="AA4" s="330"/>
      <c r="AB4" s="330"/>
      <c r="AC4" s="330"/>
      <c r="AD4" s="330"/>
      <c r="AE4" s="330"/>
      <c r="AF4" s="330"/>
      <c r="AG4" s="330"/>
      <c r="AH4" s="330"/>
      <c r="AI4" s="297"/>
    </row>
    <row r="5" spans="1:35" ht="39.75" customHeight="1" thickBot="1" x14ac:dyDescent="0.3">
      <c r="A5" s="231"/>
      <c r="B5" s="232"/>
      <c r="C5" s="232"/>
      <c r="D5" s="302"/>
      <c r="E5" s="302"/>
      <c r="F5" s="302"/>
      <c r="G5" s="302"/>
      <c r="H5" s="302"/>
      <c r="I5" s="302"/>
      <c r="J5" s="302"/>
      <c r="K5" s="302"/>
      <c r="L5" s="302"/>
      <c r="M5" s="302"/>
      <c r="N5" s="230"/>
      <c r="O5" s="224"/>
      <c r="P5" s="268" t="s">
        <v>30</v>
      </c>
      <c r="Q5" s="268"/>
      <c r="R5" s="268"/>
      <c r="S5" s="311" t="s">
        <v>71</v>
      </c>
      <c r="T5" s="312"/>
      <c r="U5" s="49"/>
      <c r="W5" s="331"/>
      <c r="X5" s="332"/>
      <c r="Y5" s="332"/>
      <c r="Z5" s="332"/>
      <c r="AA5" s="332"/>
      <c r="AB5" s="332"/>
      <c r="AC5" s="332"/>
      <c r="AD5" s="332"/>
      <c r="AE5" s="332"/>
      <c r="AF5" s="332"/>
      <c r="AG5" s="332"/>
      <c r="AH5" s="332"/>
      <c r="AI5" s="333"/>
    </row>
    <row r="6" spans="1:35" ht="75" customHeight="1" thickBot="1" x14ac:dyDescent="0.3">
      <c r="A6" s="126" t="s">
        <v>32</v>
      </c>
      <c r="B6" s="126" t="s">
        <v>33</v>
      </c>
      <c r="C6" s="126" t="s">
        <v>34</v>
      </c>
      <c r="D6" s="127" t="s">
        <v>35</v>
      </c>
      <c r="E6" s="128" t="s">
        <v>36</v>
      </c>
      <c r="F6" s="128" t="s">
        <v>37</v>
      </c>
      <c r="G6" s="128" t="s">
        <v>38</v>
      </c>
      <c r="H6" s="128" t="s">
        <v>39</v>
      </c>
      <c r="I6" s="88" t="s">
        <v>40</v>
      </c>
      <c r="J6" s="128" t="s">
        <v>41</v>
      </c>
      <c r="K6" s="128" t="s">
        <v>42</v>
      </c>
      <c r="L6" s="128" t="s">
        <v>43</v>
      </c>
      <c r="M6" s="129" t="s">
        <v>84</v>
      </c>
      <c r="N6" s="119"/>
      <c r="O6" s="210" t="s">
        <v>46</v>
      </c>
      <c r="P6" s="210" t="s">
        <v>47</v>
      </c>
      <c r="Q6" s="210" t="s">
        <v>48</v>
      </c>
      <c r="R6" s="210" t="s">
        <v>49</v>
      </c>
      <c r="S6" s="211" t="s">
        <v>371</v>
      </c>
      <c r="T6" s="212" t="s">
        <v>85</v>
      </c>
      <c r="U6" s="49"/>
      <c r="W6" s="233" t="s">
        <v>52</v>
      </c>
      <c r="X6" s="234" t="s">
        <v>53</v>
      </c>
      <c r="Y6" s="234" t="s">
        <v>54</v>
      </c>
      <c r="Z6" s="234" t="s">
        <v>55</v>
      </c>
      <c r="AA6" s="234" t="s">
        <v>56</v>
      </c>
      <c r="AB6" s="234" t="s">
        <v>57</v>
      </c>
      <c r="AC6" s="234" t="s">
        <v>58</v>
      </c>
      <c r="AD6" s="234" t="s">
        <v>59</v>
      </c>
      <c r="AE6" s="234" t="s">
        <v>60</v>
      </c>
      <c r="AF6" s="234" t="s">
        <v>61</v>
      </c>
      <c r="AG6" s="234" t="s">
        <v>62</v>
      </c>
      <c r="AH6" s="234" t="s">
        <v>63</v>
      </c>
      <c r="AI6" s="235" t="s">
        <v>64</v>
      </c>
    </row>
    <row r="7" spans="1:35" ht="19.5" thickBot="1" x14ac:dyDescent="0.3">
      <c r="A7" s="51"/>
      <c r="B7" s="52"/>
      <c r="C7" s="52" t="s">
        <v>86</v>
      </c>
      <c r="D7" s="54"/>
      <c r="E7" s="52"/>
      <c r="F7" s="52"/>
      <c r="G7" s="52"/>
      <c r="H7" s="55"/>
      <c r="I7" s="55"/>
      <c r="J7" s="52"/>
      <c r="K7" s="55"/>
      <c r="L7" s="55"/>
      <c r="M7" s="120"/>
      <c r="N7" s="120"/>
      <c r="O7" s="121"/>
      <c r="P7" s="121"/>
      <c r="Q7" s="122"/>
      <c r="R7" s="123"/>
      <c r="S7" s="123"/>
      <c r="T7" s="123"/>
      <c r="U7" s="49"/>
      <c r="W7" s="61"/>
      <c r="X7" s="62"/>
      <c r="Y7" s="62"/>
      <c r="Z7" s="62"/>
      <c r="AA7" s="62"/>
      <c r="AB7" s="62"/>
      <c r="AC7" s="62"/>
      <c r="AD7" s="62"/>
      <c r="AE7" s="62"/>
      <c r="AF7" s="62"/>
      <c r="AG7" s="62"/>
      <c r="AH7" s="62"/>
      <c r="AI7" s="63"/>
    </row>
    <row r="8" spans="1:35" x14ac:dyDescent="0.25">
      <c r="A8" s="64">
        <v>10000029467</v>
      </c>
      <c r="B8" s="65"/>
      <c r="C8" s="92" t="str">
        <f>INDEX('Roll Up - SY25-26 Calculator'!$A$3:$Q$132,MATCH($A8,'Roll Up - SY25-26 Calculator'!$A$3:$A$132,0),MATCH(C$6,'Roll Up - SY25-26 Calculator'!$A$3:$Q$3,0))</f>
        <v>Pork Sausage Pattie, 1.2 oz.</v>
      </c>
      <c r="D8" s="65">
        <f>INDEX('Roll Up - SY25-26 Calculator'!$A$3:$Q$132,MATCH($A8,'Roll Up - SY25-26 Calculator'!$A$3:$A$132,0),MATCH(D$6,'Roll Up - SY25-26 Calculator'!$A$3:$Q$3,0))</f>
        <v>100193</v>
      </c>
      <c r="E8" s="65">
        <f>INDEX('Roll Up - SY25-26 Calculator'!$A$3:$Q$132,MATCH($A8,'Roll Up - SY25-26 Calculator'!$A$3:$A$132,0),MATCH(E$6,'Roll Up - SY25-26 Calculator'!$A$3:$Q$3,0))</f>
        <v>18.75</v>
      </c>
      <c r="F8" s="65">
        <f>INDEX('Roll Up - SY25-26 Calculator'!$A$3:$Q$132,MATCH($A8,'Roll Up - SY25-26 Calculator'!$A$3:$A$132,0),MATCH(F$6,'Roll Up - SY25-26 Calculator'!$A$3:$Q$3,0))</f>
        <v>250</v>
      </c>
      <c r="G8" s="65">
        <f>INDEX('Roll Up - SY25-26 Calculator'!$A$3:$Q$132,MATCH($A8,'Roll Up - SY25-26 Calculator'!$A$3:$A$132,0),MATCH(G$6,'Roll Up - SY25-26 Calculator'!$A$3:$Q$3,0))</f>
        <v>250</v>
      </c>
      <c r="H8" s="65">
        <f>INDEX('Roll Up - SY25-26 Calculator'!$A$3:$Q$132,MATCH($A8,'Roll Up - SY25-26 Calculator'!$A$3:$A$132,0),MATCH(H$6,'Roll Up - SY25-26 Calculator'!$A$3:$Q$3,0))</f>
        <v>1.2</v>
      </c>
      <c r="I8" s="65">
        <f>INDEX('Roll Up - SY25-26 Calculator'!$A$3:$Q$132,MATCH($A8,'Roll Up - SY25-26 Calculator'!$A$3:$A$132,0),MATCH(I$6,'Roll Up - SY25-26 Calculator'!$A$3:$Q$3,0))</f>
        <v>25</v>
      </c>
      <c r="J8" s="65" t="str">
        <f>INDEX('Roll Up - SY25-26 Calculator'!$A$3:$Q$132,MATCH($A8,'Roll Up - SY25-26 Calculator'!$A$3:$A$132,0),MATCH(J$6,'Roll Up - SY25-26 Calculator'!$A$3:$Q$3,0))</f>
        <v>1 piece</v>
      </c>
      <c r="K8" s="65">
        <f>INDEX('Roll Up - SY25-26 Calculator'!$A$3:$Q$132,MATCH($A8,'Roll Up - SY25-26 Calculator'!$A$3:$A$132,0),MATCH(K$6,'Roll Up - SY25-26 Calculator'!$A$3:$Q$3,0))</f>
        <v>1</v>
      </c>
      <c r="L8" s="65" t="str">
        <f>INDEX('Roll Up - SY25-26 Calculator'!$A$3:$Q$132,MATCH($A8,'Roll Up - SY25-26 Calculator'!$A$3:$A$132,0),MATCH(L$6,'Roll Up - SY25-26 Calculator'!$A$3:$Q$3,0))</f>
        <v>-</v>
      </c>
      <c r="M8" s="65">
        <f>INDEX('Roll Up - SY25-26 Calculator'!$A$3:$Q$132,MATCH($A8,'Roll Up - SY25-26 Calculator'!$A$3:$A$132,0),MATCH(M$6,'Roll Up - SY25-26 Calculator'!$A$3:$Q$3,0))</f>
        <v>22.83</v>
      </c>
      <c r="N8" s="65"/>
      <c r="O8" s="100" t="str">
        <f t="shared" ref="O8:O10" si="0">IF(IF(P8&gt;0,P8*G8,Q8*R8)=0,"",IF(P8&gt;0,P8*G8,Q8*R8))</f>
        <v/>
      </c>
      <c r="P8" s="96"/>
      <c r="Q8" s="97"/>
      <c r="R8" s="98"/>
      <c r="S8" s="96"/>
      <c r="T8" s="138" t="str">
        <f t="shared" ref="T8:T10" si="1">IFERROR(ROUNDUP(O8/G8,0)*M8,"")</f>
        <v/>
      </c>
      <c r="U8" s="49"/>
      <c r="W8" s="73" t="str">
        <f>IF(IFERROR(ROUNDUP(O8/G8,0)-SUM(X8:AI8),SUM(X8:AI8)*-1)=0,"",(IFERROR(ROUNDUP(O8/G8,0)-SUM(X8:AI8),SUM(X8:AI8)*-1)))</f>
        <v/>
      </c>
      <c r="X8" s="82"/>
      <c r="Y8" s="82"/>
      <c r="Z8" s="82"/>
      <c r="AA8" s="82"/>
      <c r="AB8" s="82"/>
      <c r="AC8" s="82"/>
      <c r="AD8" s="82"/>
      <c r="AE8" s="82"/>
      <c r="AF8" s="82"/>
      <c r="AG8" s="82"/>
      <c r="AH8" s="82"/>
      <c r="AI8" s="83"/>
    </row>
    <row r="9" spans="1:35" x14ac:dyDescent="0.25">
      <c r="A9" s="75">
        <v>10000013717</v>
      </c>
      <c r="B9" s="76"/>
      <c r="C9" s="77" t="str">
        <f>INDEX('Roll Up - SY25-26 Calculator'!$A$3:$Q$132,MATCH($A9,'Roll Up - SY25-26 Calculator'!$A$3:$A$132,0),MATCH(C$6,'Roll Up - SY25-26 Calculator'!$A$3:$Q$3,0))</f>
        <v>Smokie Grill® Pork Rib Pattie with Honey BBQ Sauce, 3.25 oz.</v>
      </c>
      <c r="D9" s="76">
        <f>INDEX('Roll Up - SY25-26 Calculator'!$A$3:$Q$132,MATCH($A9,'Roll Up - SY25-26 Calculator'!$A$3:$A$132,0),MATCH(D$6,'Roll Up - SY25-26 Calculator'!$A$3:$Q$3,0))</f>
        <v>100193</v>
      </c>
      <c r="E9" s="76">
        <f>INDEX('Roll Up - SY25-26 Calculator'!$A$3:$Q$132,MATCH($A9,'Roll Up - SY25-26 Calculator'!$A$3:$A$132,0),MATCH(E$6,'Roll Up - SY25-26 Calculator'!$A$3:$Q$3,0))</f>
        <v>20.309999999999999</v>
      </c>
      <c r="F9" s="76">
        <f>INDEX('Roll Up - SY25-26 Calculator'!$A$3:$Q$132,MATCH($A9,'Roll Up - SY25-26 Calculator'!$A$3:$A$132,0),MATCH(F$6,'Roll Up - SY25-26 Calculator'!$A$3:$Q$3,0))</f>
        <v>100</v>
      </c>
      <c r="G9" s="76">
        <f>INDEX('Roll Up - SY25-26 Calculator'!$A$3:$Q$132,MATCH($A9,'Roll Up - SY25-26 Calculator'!$A$3:$A$132,0),MATCH(G$6,'Roll Up - SY25-26 Calculator'!$A$3:$Q$3,0))</f>
        <v>100</v>
      </c>
      <c r="H9" s="76">
        <f>INDEX('Roll Up - SY25-26 Calculator'!$A$3:$Q$132,MATCH($A9,'Roll Up - SY25-26 Calculator'!$A$3:$A$132,0),MATCH(H$6,'Roll Up - SY25-26 Calculator'!$A$3:$Q$3,0))</f>
        <v>3.25</v>
      </c>
      <c r="I9" s="76">
        <f>INDEX('Roll Up - SY25-26 Calculator'!$A$3:$Q$132,MATCH($A9,'Roll Up - SY25-26 Calculator'!$A$3:$A$132,0),MATCH(I$6,'Roll Up - SY25-26 Calculator'!$A$3:$Q$3,0))</f>
        <v>0</v>
      </c>
      <c r="J9" s="76" t="str">
        <f>INDEX('Roll Up - SY25-26 Calculator'!$A$3:$Q$132,MATCH($A9,'Roll Up - SY25-26 Calculator'!$A$3:$A$132,0),MATCH(J$6,'Roll Up - SY25-26 Calculator'!$A$3:$Q$3,0))</f>
        <v>1 piece</v>
      </c>
      <c r="K9" s="76">
        <f>INDEX('Roll Up - SY25-26 Calculator'!$A$3:$Q$132,MATCH($A9,'Roll Up - SY25-26 Calculator'!$A$3:$A$132,0),MATCH(K$6,'Roll Up - SY25-26 Calculator'!$A$3:$Q$3,0))</f>
        <v>2</v>
      </c>
      <c r="L9" s="76" t="str">
        <f>INDEX('Roll Up - SY25-26 Calculator'!$A$3:$Q$132,MATCH($A9,'Roll Up - SY25-26 Calculator'!$A$3:$A$132,0),MATCH(L$6,'Roll Up - SY25-26 Calculator'!$A$3:$Q$3,0))</f>
        <v>-</v>
      </c>
      <c r="M9" s="76">
        <f>INDEX('Roll Up - SY25-26 Calculator'!$A$3:$Q$132,MATCH($A9,'Roll Up - SY25-26 Calculator'!$A$3:$A$132,0),MATCH(M$6,'Roll Up - SY25-26 Calculator'!$A$3:$Q$3,0))</f>
        <v>12.35</v>
      </c>
      <c r="N9" s="76"/>
      <c r="O9" s="95" t="str">
        <f t="shared" si="0"/>
        <v/>
      </c>
      <c r="P9" s="96"/>
      <c r="Q9" s="124"/>
      <c r="R9" s="125"/>
      <c r="S9" s="96"/>
      <c r="T9" s="137" t="str">
        <f t="shared" si="1"/>
        <v/>
      </c>
      <c r="U9" s="49"/>
      <c r="W9" s="81" t="str">
        <f t="shared" ref="W9:W10" si="2">IF(IFERROR(ROUNDUP(O9/G9,0)-SUM(X9:AI9),SUM(X9:AI9)*-1)=0,"",(IFERROR(ROUNDUP(O9/G9,0)-SUM(X9:AI9),SUM(X9:AI9)*-1)))</f>
        <v/>
      </c>
      <c r="X9" s="74"/>
      <c r="Y9" s="74"/>
      <c r="Z9" s="74"/>
      <c r="AA9" s="74"/>
      <c r="AB9" s="74"/>
      <c r="AC9" s="74"/>
      <c r="AD9" s="74"/>
      <c r="AE9" s="74"/>
      <c r="AF9" s="74"/>
      <c r="AG9" s="74"/>
      <c r="AH9" s="74"/>
      <c r="AI9" s="70"/>
    </row>
    <row r="10" spans="1:35" x14ac:dyDescent="0.25">
      <c r="A10" s="64">
        <v>10000016904</v>
      </c>
      <c r="B10" s="65"/>
      <c r="C10" s="92" t="str">
        <f>INDEX('Roll Up - SY25-26 Calculator'!$A$3:$Q$132,MATCH($A10,'Roll Up - SY25-26 Calculator'!$A$3:$A$132,0),MATCH(C$6,'Roll Up - SY25-26 Calculator'!$A$3:$Q$3,0))</f>
        <v>Breaded Pork Steak, 3.85 oz.</v>
      </c>
      <c r="D10" s="65">
        <f>INDEX('Roll Up - SY25-26 Calculator'!$A$3:$Q$132,MATCH($A10,'Roll Up - SY25-26 Calculator'!$A$3:$A$132,0),MATCH(D$6,'Roll Up - SY25-26 Calculator'!$A$3:$Q$3,0))</f>
        <v>100193</v>
      </c>
      <c r="E10" s="65">
        <f>INDEX('Roll Up - SY25-26 Calculator'!$A$3:$Q$132,MATCH($A10,'Roll Up - SY25-26 Calculator'!$A$3:$A$132,0),MATCH(E$6,'Roll Up - SY25-26 Calculator'!$A$3:$Q$3,0))</f>
        <v>20.45</v>
      </c>
      <c r="F10" s="65">
        <f>INDEX('Roll Up - SY25-26 Calculator'!$A$3:$Q$132,MATCH($A10,'Roll Up - SY25-26 Calculator'!$A$3:$A$132,0),MATCH(F$6,'Roll Up - SY25-26 Calculator'!$A$3:$Q$3,0))</f>
        <v>85</v>
      </c>
      <c r="G10" s="65">
        <f>INDEX('Roll Up - SY25-26 Calculator'!$A$3:$Q$132,MATCH($A10,'Roll Up - SY25-26 Calculator'!$A$3:$A$132,0),MATCH(G$6,'Roll Up - SY25-26 Calculator'!$A$3:$Q$3,0))</f>
        <v>85</v>
      </c>
      <c r="H10" s="65">
        <f>INDEX('Roll Up - SY25-26 Calculator'!$A$3:$Q$132,MATCH($A10,'Roll Up - SY25-26 Calculator'!$A$3:$A$132,0),MATCH(H$6,'Roll Up - SY25-26 Calculator'!$A$3:$Q$3,0))</f>
        <v>3.85</v>
      </c>
      <c r="I10" s="65">
        <f>INDEX('Roll Up - SY25-26 Calculator'!$A$3:$Q$132,MATCH($A10,'Roll Up - SY25-26 Calculator'!$A$3:$A$132,0),MATCH(I$6,'Roll Up - SY25-26 Calculator'!$A$3:$Q$3,0))</f>
        <v>0</v>
      </c>
      <c r="J10" s="65" t="str">
        <f>INDEX('Roll Up - SY25-26 Calculator'!$A$3:$Q$132,MATCH($A10,'Roll Up - SY25-26 Calculator'!$A$3:$A$132,0),MATCH(J$6,'Roll Up - SY25-26 Calculator'!$A$3:$Q$3,0))</f>
        <v>1 piece</v>
      </c>
      <c r="K10" s="65">
        <f>INDEX('Roll Up - SY25-26 Calculator'!$A$3:$Q$132,MATCH($A10,'Roll Up - SY25-26 Calculator'!$A$3:$A$132,0),MATCH(K$6,'Roll Up - SY25-26 Calculator'!$A$3:$Q$3,0))</f>
        <v>2</v>
      </c>
      <c r="L10" s="65">
        <f>INDEX('Roll Up - SY25-26 Calculator'!$A$3:$Q$132,MATCH($A10,'Roll Up - SY25-26 Calculator'!$A$3:$A$132,0),MATCH(L$6,'Roll Up - SY25-26 Calculator'!$A$3:$Q$3,0))</f>
        <v>1</v>
      </c>
      <c r="M10" s="65">
        <f>INDEX('Roll Up - SY25-26 Calculator'!$A$3:$Q$132,MATCH($A10,'Roll Up - SY25-26 Calculator'!$A$3:$A$132,0),MATCH(M$6,'Roll Up - SY25-26 Calculator'!$A$3:$Q$3,0))</f>
        <v>17.37</v>
      </c>
      <c r="N10" s="65"/>
      <c r="O10" s="100" t="str">
        <f t="shared" si="0"/>
        <v/>
      </c>
      <c r="P10" s="96"/>
      <c r="Q10" s="97"/>
      <c r="R10" s="98"/>
      <c r="S10" s="96"/>
      <c r="T10" s="138" t="str">
        <f t="shared" si="1"/>
        <v/>
      </c>
      <c r="U10" s="49"/>
      <c r="W10" s="73" t="str">
        <f t="shared" si="2"/>
        <v/>
      </c>
      <c r="X10" s="82"/>
      <c r="Y10" s="82"/>
      <c r="Z10" s="82"/>
      <c r="AA10" s="82"/>
      <c r="AB10" s="82"/>
      <c r="AC10" s="82"/>
      <c r="AD10" s="82"/>
      <c r="AE10" s="82"/>
      <c r="AF10" s="82"/>
      <c r="AG10" s="82"/>
      <c r="AH10" s="82"/>
      <c r="AI10" s="83"/>
    </row>
  </sheetData>
  <sheetProtection algorithmName="SHA-512" hashValue="tL1UtGp5OYMfGeMblsWX5p4QuS9IkPe6eLH9Qb0qq4GvUxcywjBJK+qC0UPAg9a9n61VGSFxUTMPdMk8mubxOQ==" saltValue="J3e7jCnCr8NklEL7uTspfA==" spinCount="100000" sheet="1" formatCells="0" formatColumns="0" formatRows="0" sort="0" autoFilter="0" pivotTables="0"/>
  <autoFilter ref="A6:T10" xr:uid="{00000000-0009-0000-0000-000003000000}"/>
  <mergeCells count="10">
    <mergeCell ref="S3:S4"/>
    <mergeCell ref="T3:T4"/>
    <mergeCell ref="W2:AI5"/>
    <mergeCell ref="S5:T5"/>
    <mergeCell ref="P5:R5"/>
    <mergeCell ref="A2:C4"/>
    <mergeCell ref="D2:M5"/>
    <mergeCell ref="O3:P4"/>
    <mergeCell ref="Q3:Q4"/>
    <mergeCell ref="R3:R4"/>
  </mergeCells>
  <conditionalFormatting sqref="T3">
    <cfRule type="expression" dxfId="27" priority="2">
      <formula>ABS($T$3/$T$2)&gt;0.2</formula>
    </cfRule>
    <cfRule type="expression" dxfId="26" priority="3">
      <formula>ABS($T$3/$T$2)&lt;0.2</formula>
    </cfRule>
  </conditionalFormatting>
  <conditionalFormatting sqref="T3:T4">
    <cfRule type="cellIs" dxfId="25" priority="1" operator="lessThan">
      <formula>0</formula>
    </cfRule>
  </conditionalFormatting>
  <dataValidations count="2">
    <dataValidation type="whole" operator="greaterThan" allowBlank="1" showInputMessage="1" showErrorMessage="1" sqref="R2" xr:uid="{7AEDD321-7763-4E79-AB33-DD4D224EC45E}">
      <formula1>-1</formula1>
    </dataValidation>
    <dataValidation type="list" allowBlank="1" showInputMessage="1" showErrorMessage="1" sqref="S8:S10" xr:uid="{05D50AE1-E9E8-42E6-99EB-BB32E8204665}">
      <formula1>YN</formula1>
    </dataValidation>
  </dataValidations>
  <pageMargins left="0.25" right="0" top="0.2" bottom="0" header="0.3" footer="0.3"/>
  <pageSetup scale="30" fitToWidth="3" fitToHeight="0" orientation="landscape" r:id="rId1"/>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9"/>
    <pageSetUpPr fitToPage="1"/>
  </sheetPr>
  <dimension ref="A1:U220"/>
  <sheetViews>
    <sheetView zoomScale="70" zoomScaleNormal="70" workbookViewId="0">
      <selection activeCell="L5" sqref="L5"/>
    </sheetView>
  </sheetViews>
  <sheetFormatPr defaultColWidth="0" defaultRowHeight="14.25" zeroHeight="1" x14ac:dyDescent="0.2"/>
  <cols>
    <col min="1" max="2" width="1.42578125" style="47" customWidth="1"/>
    <col min="3" max="3" width="18.7109375" style="102" customWidth="1"/>
    <col min="4" max="4" width="80.7109375" style="102" bestFit="1" customWidth="1"/>
    <col min="5" max="5" width="25.5703125" style="102" customWidth="1"/>
    <col min="6" max="6" width="17.140625" style="102" customWidth="1"/>
    <col min="7" max="10" width="15.28515625" style="102" customWidth="1"/>
    <col min="11" max="11" width="16.140625" style="102" customWidth="1"/>
    <col min="12" max="12" width="15.28515625" style="102" customWidth="1"/>
    <col min="13" max="19" width="13.85546875" style="111" customWidth="1"/>
    <col min="20" max="20" width="4.28515625" style="47" customWidth="1"/>
    <col min="21" max="21" width="0" style="102" hidden="1" customWidth="1"/>
    <col min="22" max="16384" width="9.140625" style="102" hidden="1"/>
  </cols>
  <sheetData>
    <row r="1" spans="3:19" x14ac:dyDescent="0.2">
      <c r="C1" s="334" t="s">
        <v>376</v>
      </c>
      <c r="D1" s="335"/>
      <c r="E1" s="47"/>
      <c r="F1" s="47"/>
      <c r="G1" s="47"/>
      <c r="H1" s="47"/>
      <c r="I1" s="47"/>
      <c r="J1" s="47"/>
      <c r="K1" s="47"/>
      <c r="L1" s="47"/>
      <c r="M1" s="103"/>
      <c r="N1" s="103"/>
      <c r="O1" s="103"/>
      <c r="P1" s="103"/>
      <c r="Q1" s="103"/>
      <c r="R1" s="103"/>
      <c r="S1" s="103"/>
    </row>
    <row r="2" spans="3:19" x14ac:dyDescent="0.2">
      <c r="C2" s="335"/>
      <c r="D2" s="335"/>
      <c r="E2" s="47"/>
      <c r="F2" s="47"/>
      <c r="G2" s="47"/>
      <c r="H2" s="47"/>
      <c r="I2" s="47"/>
      <c r="J2" s="47"/>
      <c r="K2" s="47"/>
      <c r="L2" s="47"/>
      <c r="M2" s="103"/>
      <c r="N2" s="103"/>
      <c r="O2" s="103"/>
      <c r="P2" s="103"/>
      <c r="Q2" s="103"/>
      <c r="R2" s="103"/>
      <c r="S2" s="103"/>
    </row>
    <row r="3" spans="3:19" x14ac:dyDescent="0.2">
      <c r="C3" s="335"/>
      <c r="D3" s="335"/>
      <c r="E3" s="47"/>
      <c r="F3" s="47"/>
      <c r="G3" s="47"/>
      <c r="H3" s="47"/>
      <c r="I3" s="47"/>
      <c r="J3" s="47"/>
      <c r="K3" s="47"/>
      <c r="L3" s="47"/>
      <c r="M3" s="103"/>
      <c r="N3" s="103"/>
      <c r="O3" s="103"/>
      <c r="P3" s="103"/>
      <c r="Q3" s="103"/>
      <c r="R3" s="103"/>
      <c r="S3" s="103"/>
    </row>
    <row r="4" spans="3:19" x14ac:dyDescent="0.2">
      <c r="C4" s="335"/>
      <c r="D4" s="335"/>
      <c r="E4" s="47"/>
      <c r="F4" s="47"/>
      <c r="G4" s="47"/>
      <c r="H4" s="47"/>
      <c r="I4" s="47"/>
      <c r="J4" s="47"/>
      <c r="K4" s="47"/>
      <c r="L4" s="47"/>
      <c r="M4" s="103"/>
      <c r="N4" s="103"/>
      <c r="O4" s="103"/>
      <c r="P4" s="103"/>
      <c r="Q4" s="103"/>
      <c r="R4" s="103"/>
      <c r="S4" s="103"/>
    </row>
    <row r="5" spans="3:19" ht="63.75" customHeight="1" x14ac:dyDescent="0.2">
      <c r="C5" s="236" t="s">
        <v>87</v>
      </c>
      <c r="D5" s="151"/>
      <c r="E5" s="47"/>
      <c r="F5" s="238" t="s">
        <v>88</v>
      </c>
      <c r="G5" s="239" t="s">
        <v>89</v>
      </c>
      <c r="H5" s="239" t="s">
        <v>90</v>
      </c>
      <c r="I5" s="239" t="s">
        <v>91</v>
      </c>
      <c r="J5" s="239" t="s">
        <v>92</v>
      </c>
      <c r="K5" s="239" t="s">
        <v>93</v>
      </c>
      <c r="L5" s="103"/>
      <c r="M5" s="103"/>
      <c r="N5" s="338" t="s">
        <v>94</v>
      </c>
      <c r="O5" s="339"/>
      <c r="P5" s="103"/>
      <c r="Q5" s="103"/>
      <c r="R5" s="103"/>
      <c r="S5" s="103"/>
    </row>
    <row r="6" spans="3:19" ht="18.95" customHeight="1" x14ac:dyDescent="0.2">
      <c r="C6" s="237" t="s">
        <v>95</v>
      </c>
      <c r="D6" s="151"/>
      <c r="E6" s="238" t="s">
        <v>96</v>
      </c>
      <c r="F6" s="104" t="s">
        <v>97</v>
      </c>
      <c r="G6" s="142">
        <f>'Chicken Only Calculator'!P3</f>
        <v>0</v>
      </c>
      <c r="H6" s="142">
        <f>'Chicken Only Calculator'!R3</f>
        <v>0</v>
      </c>
      <c r="I6" s="142">
        <f>'Chicken Only Calculator'!T3</f>
        <v>0</v>
      </c>
      <c r="J6" s="142">
        <f>SUM($O$13:$O$220)</f>
        <v>0</v>
      </c>
      <c r="K6" s="142">
        <f>I6-J6</f>
        <v>0</v>
      </c>
      <c r="L6" s="103"/>
      <c r="M6" s="103"/>
      <c r="N6" s="340">
        <f>SUM(J13:J220)</f>
        <v>0</v>
      </c>
      <c r="O6" s="341"/>
      <c r="P6" s="103"/>
      <c r="Q6" s="103"/>
      <c r="R6" s="103"/>
      <c r="S6" s="103"/>
    </row>
    <row r="7" spans="3:19" ht="18.95" customHeight="1" x14ac:dyDescent="0.2">
      <c r="C7" s="237" t="s">
        <v>98</v>
      </c>
      <c r="D7" s="152"/>
      <c r="E7" s="238" t="s">
        <v>99</v>
      </c>
      <c r="F7" s="106" t="s">
        <v>100</v>
      </c>
      <c r="G7" s="142">
        <f>'Chicken Only Calculator'!P4</f>
        <v>0</v>
      </c>
      <c r="H7" s="142">
        <f>'Chicken Only Calculator'!R4</f>
        <v>0</v>
      </c>
      <c r="I7" s="142">
        <f>'Chicken Only Calculator'!T4</f>
        <v>0</v>
      </c>
      <c r="J7" s="142">
        <f>SUM($P$13:$P$220)</f>
        <v>0</v>
      </c>
      <c r="K7" s="142">
        <f>I7-J7</f>
        <v>0</v>
      </c>
      <c r="L7" s="103"/>
      <c r="M7" s="103"/>
      <c r="N7" s="340"/>
      <c r="O7" s="341"/>
      <c r="P7" s="103"/>
      <c r="Q7" s="103"/>
      <c r="R7" s="103"/>
      <c r="S7" s="103"/>
    </row>
    <row r="8" spans="3:19" ht="18.95" customHeight="1" x14ac:dyDescent="0.2">
      <c r="C8" s="237" t="s">
        <v>101</v>
      </c>
      <c r="D8" s="151"/>
      <c r="E8" s="238" t="s">
        <v>102</v>
      </c>
      <c r="F8" s="141" t="s">
        <v>103</v>
      </c>
      <c r="G8" s="142">
        <f>'Cheese Only Calculator'!R2</f>
        <v>0</v>
      </c>
      <c r="H8" s="142">
        <f>'Cheese Only Calculator'!P2</f>
        <v>0</v>
      </c>
      <c r="I8" s="142">
        <f>'Cheese Only Calculator'!T2</f>
        <v>0</v>
      </c>
      <c r="J8" s="142">
        <f>SUM($Q$13:$Q$220)</f>
        <v>0</v>
      </c>
      <c r="K8" s="142">
        <f>I8-J8</f>
        <v>0</v>
      </c>
      <c r="L8" s="103"/>
      <c r="M8" s="103"/>
      <c r="N8" s="103"/>
      <c r="O8" s="103"/>
      <c r="P8" s="103"/>
      <c r="Q8" s="103"/>
      <c r="R8" s="103"/>
      <c r="S8" s="103"/>
    </row>
    <row r="9" spans="3:19" ht="18.95" customHeight="1" x14ac:dyDescent="0.2">
      <c r="C9" s="337" t="s">
        <v>104</v>
      </c>
      <c r="D9" s="336"/>
      <c r="E9" s="238" t="s">
        <v>105</v>
      </c>
      <c r="F9" s="141" t="s">
        <v>106</v>
      </c>
      <c r="G9" s="142">
        <f>'Beef Only Calculator'!R2</f>
        <v>0</v>
      </c>
      <c r="H9" s="142">
        <f>'Beef Only Calculator'!P2</f>
        <v>0</v>
      </c>
      <c r="I9" s="142">
        <f>'Beef Only Calculator'!T2</f>
        <v>0</v>
      </c>
      <c r="J9" s="142">
        <f>SUM($R$13:$R$220)</f>
        <v>0</v>
      </c>
      <c r="K9" s="142">
        <f>I9-J9</f>
        <v>0</v>
      </c>
      <c r="L9" s="103"/>
      <c r="M9" s="103"/>
      <c r="N9" s="103"/>
      <c r="O9" s="103"/>
      <c r="P9" s="103"/>
      <c r="Q9" s="103"/>
      <c r="R9" s="103"/>
      <c r="S9" s="103"/>
    </row>
    <row r="10" spans="3:19" ht="18.95" customHeight="1" x14ac:dyDescent="0.2">
      <c r="C10" s="337"/>
      <c r="D10" s="336"/>
      <c r="E10" s="238" t="s">
        <v>107</v>
      </c>
      <c r="F10" s="141">
        <v>100193</v>
      </c>
      <c r="G10" s="142">
        <f>'Pork Only Calculator'!R2</f>
        <v>0</v>
      </c>
      <c r="H10" s="142">
        <f>'Pork Only Calculator'!P2</f>
        <v>0</v>
      </c>
      <c r="I10" s="142">
        <f>'Pork Only Calculator'!T2</f>
        <v>0</v>
      </c>
      <c r="J10" s="142">
        <f>SUM($S$13:$S$220)</f>
        <v>0</v>
      </c>
      <c r="K10" s="142">
        <f>I10-J10</f>
        <v>0</v>
      </c>
      <c r="L10" s="103"/>
      <c r="M10" s="103"/>
      <c r="N10" s="103"/>
      <c r="O10" s="103"/>
      <c r="P10" s="103"/>
      <c r="Q10" s="103"/>
      <c r="R10" s="103"/>
      <c r="S10" s="103"/>
    </row>
    <row r="11" spans="3:19" s="47" customFormat="1" ht="15.75" customHeight="1" x14ac:dyDescent="0.2">
      <c r="F11" s="107"/>
      <c r="G11" s="107"/>
      <c r="H11" s="107"/>
      <c r="I11" s="107"/>
      <c r="J11" s="108"/>
      <c r="M11" s="103"/>
      <c r="N11" s="103"/>
      <c r="O11" s="103"/>
      <c r="P11" s="103"/>
      <c r="Q11" s="103"/>
      <c r="R11" s="103"/>
      <c r="S11" s="103"/>
    </row>
    <row r="12" spans="3:19" ht="62.25" customHeight="1" x14ac:dyDescent="0.2">
      <c r="C12" s="240" t="s">
        <v>32</v>
      </c>
      <c r="D12" s="241" t="s">
        <v>34</v>
      </c>
      <c r="E12" s="242" t="s">
        <v>35</v>
      </c>
      <c r="F12" s="242" t="s">
        <v>36</v>
      </c>
      <c r="G12" s="242" t="s">
        <v>108</v>
      </c>
      <c r="H12" s="242" t="s">
        <v>39</v>
      </c>
      <c r="I12" s="242" t="s">
        <v>41</v>
      </c>
      <c r="J12" s="242" t="s">
        <v>109</v>
      </c>
      <c r="K12" s="242" t="s">
        <v>110</v>
      </c>
      <c r="L12" s="242" t="s">
        <v>43</v>
      </c>
      <c r="M12" s="243" t="s">
        <v>46</v>
      </c>
      <c r="N12" s="243" t="s">
        <v>47</v>
      </c>
      <c r="O12" s="243" t="s">
        <v>50</v>
      </c>
      <c r="P12" s="243" t="s">
        <v>51</v>
      </c>
      <c r="Q12" s="243" t="s">
        <v>73</v>
      </c>
      <c r="R12" s="243" t="s">
        <v>79</v>
      </c>
      <c r="S12" s="243" t="s">
        <v>85</v>
      </c>
    </row>
    <row r="13" spans="3:19" x14ac:dyDescent="0.2">
      <c r="C13" s="109" t="str">
        <f>IF('Summary Clear'!B2=0,"",'Summary Clear'!B2)</f>
        <v/>
      </c>
      <c r="D13" s="47" t="str">
        <f>IF('Summary Clear'!D2=0,"",'Summary Clear'!D2)</f>
        <v/>
      </c>
      <c r="E13" s="143" t="str">
        <f>IF('Summary Clear'!E2=0,"",(VLOOKUP('Summary Clear'!E2,Lists!$E$15:$G$21,3,FALSE)))</f>
        <v/>
      </c>
      <c r="F13" s="144" t="str">
        <f>IF('Summary Clear'!F2=0,"",'Summary Clear'!F2)</f>
        <v/>
      </c>
      <c r="G13" s="144" t="str">
        <f>IF('Summary Clear'!G2=0,"",'Summary Clear'!G2)</f>
        <v/>
      </c>
      <c r="H13" s="144" t="str">
        <f>IF('Summary Clear'!J2=0,"",'Summary Clear'!J2)</f>
        <v/>
      </c>
      <c r="I13" s="144" t="str">
        <f>IF('Summary Clear'!K2=0,"",'Summary Clear'!K2)</f>
        <v/>
      </c>
      <c r="J13" s="145" t="str">
        <f>IF('Summary Clear'!V2=0,"",'Summary Clear'!V2)</f>
        <v/>
      </c>
      <c r="K13" s="144" t="str">
        <f>IF('Summary Clear'!L2=0,"",'Summary Clear'!L2)</f>
        <v/>
      </c>
      <c r="L13" s="144" t="str">
        <f>IF('Summary Clear'!M2=0,"",'Summary Clear'!M2)</f>
        <v/>
      </c>
      <c r="M13" s="146" t="str">
        <f>IF('Summary Clear'!S2=0,"",'Summary Clear'!S2)</f>
        <v/>
      </c>
      <c r="N13" s="146" t="str">
        <f>IF('Summary Clear'!T2=0,"",'Summary Clear'!T2)</f>
        <v/>
      </c>
      <c r="O13" s="146" t="str">
        <f>IF('Summary Clear'!W2=0,"",'Summary Clear'!W2)</f>
        <v/>
      </c>
      <c r="P13" s="146" t="str">
        <f>IF('Summary Clear'!X2=0,"",'Summary Clear'!X2)</f>
        <v/>
      </c>
      <c r="Q13" s="146" t="str">
        <f>IF('Summary Clear'!Y2=0,"",'Summary Clear'!Y2)</f>
        <v/>
      </c>
      <c r="R13" s="146" t="str">
        <f>IF('Summary Clear'!Z2=0,"",'Summary Clear'!Z2)</f>
        <v/>
      </c>
      <c r="S13" s="146" t="str">
        <f>IF('Summary Clear'!AA2=0,"",'Summary Clear'!AA2)</f>
        <v/>
      </c>
    </row>
    <row r="14" spans="3:19" x14ac:dyDescent="0.2">
      <c r="C14" s="109" t="str">
        <f>IF('Summary Clear'!B3=0,"",'Summary Clear'!B3)</f>
        <v/>
      </c>
      <c r="D14" s="47" t="str">
        <f>IF('Summary Clear'!D3=0,"",'Summary Clear'!D3)</f>
        <v/>
      </c>
      <c r="E14" s="143" t="str">
        <f>IF('Summary Clear'!E3=0,"",(VLOOKUP('Summary Clear'!E3,Lists!$E$15:$G$21,3,FALSE)))</f>
        <v/>
      </c>
      <c r="F14" s="144" t="str">
        <f>IF('Summary Clear'!F3=0,"",'Summary Clear'!F3)</f>
        <v/>
      </c>
      <c r="G14" s="144" t="str">
        <f>IF('Summary Clear'!G3=0,"",'Summary Clear'!G3)</f>
        <v/>
      </c>
      <c r="H14" s="144" t="str">
        <f>IF('Summary Clear'!J3=0,"",'Summary Clear'!J3)</f>
        <v/>
      </c>
      <c r="I14" s="144" t="str">
        <f>IF('Summary Clear'!K3=0,"",'Summary Clear'!K3)</f>
        <v/>
      </c>
      <c r="J14" s="145" t="str">
        <f>IF('Summary Clear'!V3=0,"",'Summary Clear'!V3)</f>
        <v/>
      </c>
      <c r="K14" s="144" t="str">
        <f>IF('Summary Clear'!L3=0,"",'Summary Clear'!L3)</f>
        <v/>
      </c>
      <c r="L14" s="144" t="str">
        <f>IF('Summary Clear'!M3=0,"",'Summary Clear'!M3)</f>
        <v/>
      </c>
      <c r="M14" s="146" t="str">
        <f>IF('Summary Clear'!S3=0,"",'Summary Clear'!S3)</f>
        <v/>
      </c>
      <c r="N14" s="146" t="str">
        <f>IF('Summary Clear'!T3=0,"",'Summary Clear'!T3)</f>
        <v/>
      </c>
      <c r="O14" s="146" t="str">
        <f>IF('Summary Clear'!W3=0,"",'Summary Clear'!W3)</f>
        <v/>
      </c>
      <c r="P14" s="146" t="str">
        <f>IF('Summary Clear'!X3=0,"",'Summary Clear'!X3)</f>
        <v/>
      </c>
      <c r="Q14" s="146" t="str">
        <f>IF('Summary Clear'!Y3=0,"",'Summary Clear'!Y3)</f>
        <v/>
      </c>
      <c r="R14" s="146" t="str">
        <f>IF('Summary Clear'!Z3=0,"",'Summary Clear'!Z3)</f>
        <v/>
      </c>
      <c r="S14" s="146" t="str">
        <f>IF('Summary Clear'!AA3=0,"",'Summary Clear'!AA3)</f>
        <v/>
      </c>
    </row>
    <row r="15" spans="3:19" x14ac:dyDescent="0.2">
      <c r="C15" s="109" t="str">
        <f>IF('Summary Clear'!B4=0,"",'Summary Clear'!B4)</f>
        <v/>
      </c>
      <c r="D15" s="47" t="str">
        <f>IF('Summary Clear'!D4=0,"",'Summary Clear'!D4)</f>
        <v/>
      </c>
      <c r="E15" s="143" t="str">
        <f>IF('Summary Clear'!E4=0,"",(VLOOKUP('Summary Clear'!E4,Lists!$E$15:$G$21,3,FALSE)))</f>
        <v/>
      </c>
      <c r="F15" s="144" t="str">
        <f>IF('Summary Clear'!F4=0,"",'Summary Clear'!F4)</f>
        <v/>
      </c>
      <c r="G15" s="144" t="str">
        <f>IF('Summary Clear'!G4=0,"",'Summary Clear'!G4)</f>
        <v/>
      </c>
      <c r="H15" s="144" t="str">
        <f>IF('Summary Clear'!J4=0,"",'Summary Clear'!J4)</f>
        <v/>
      </c>
      <c r="I15" s="144" t="str">
        <f>IF('Summary Clear'!K4=0,"",'Summary Clear'!K4)</f>
        <v/>
      </c>
      <c r="J15" s="145" t="str">
        <f>IF('Summary Clear'!V4=0,"",'Summary Clear'!V4)</f>
        <v/>
      </c>
      <c r="K15" s="144" t="str">
        <f>IF('Summary Clear'!L4=0,"",'Summary Clear'!L4)</f>
        <v/>
      </c>
      <c r="L15" s="144" t="str">
        <f>IF('Summary Clear'!M4=0,"",'Summary Clear'!M4)</f>
        <v/>
      </c>
      <c r="M15" s="146" t="str">
        <f>IF('Summary Clear'!S4=0,"",'Summary Clear'!S4)</f>
        <v/>
      </c>
      <c r="N15" s="146" t="str">
        <f>IF('Summary Clear'!T4=0,"",'Summary Clear'!T4)</f>
        <v/>
      </c>
      <c r="O15" s="146" t="str">
        <f>IF('Summary Clear'!W4=0,"",'Summary Clear'!W4)</f>
        <v/>
      </c>
      <c r="P15" s="146" t="str">
        <f>IF('Summary Clear'!X4=0,"",'Summary Clear'!X4)</f>
        <v/>
      </c>
      <c r="Q15" s="146" t="str">
        <f>IF('Summary Clear'!Y4=0,"",'Summary Clear'!Y4)</f>
        <v/>
      </c>
      <c r="R15" s="146" t="str">
        <f>IF('Summary Clear'!Z4=0,"",'Summary Clear'!Z4)</f>
        <v/>
      </c>
      <c r="S15" s="146" t="str">
        <f>IF('Summary Clear'!AA4=0,"",'Summary Clear'!AA4)</f>
        <v/>
      </c>
    </row>
    <row r="16" spans="3:19" x14ac:dyDescent="0.2">
      <c r="C16" s="109" t="str">
        <f>IF('Summary Clear'!B5=0,"",'Summary Clear'!B5)</f>
        <v/>
      </c>
      <c r="D16" s="47" t="str">
        <f>IF('Summary Clear'!D5=0,"",'Summary Clear'!D5)</f>
        <v/>
      </c>
      <c r="E16" s="143" t="str">
        <f>IF('Summary Clear'!E5=0,"",(VLOOKUP('Summary Clear'!E5,Lists!$E$15:$G$21,3,FALSE)))</f>
        <v/>
      </c>
      <c r="F16" s="144" t="str">
        <f>IF('Summary Clear'!F5=0,"",'Summary Clear'!F5)</f>
        <v/>
      </c>
      <c r="G16" s="144" t="str">
        <f>IF('Summary Clear'!G5=0,"",'Summary Clear'!G5)</f>
        <v/>
      </c>
      <c r="H16" s="144" t="str">
        <f>IF('Summary Clear'!J5=0,"",'Summary Clear'!J5)</f>
        <v/>
      </c>
      <c r="I16" s="144" t="str">
        <f>IF('Summary Clear'!K5=0,"",'Summary Clear'!K5)</f>
        <v/>
      </c>
      <c r="J16" s="145" t="str">
        <f>IF('Summary Clear'!V5=0,"",'Summary Clear'!V5)</f>
        <v/>
      </c>
      <c r="K16" s="144" t="str">
        <f>IF('Summary Clear'!L5=0,"",'Summary Clear'!L5)</f>
        <v/>
      </c>
      <c r="L16" s="144" t="str">
        <f>IF('Summary Clear'!M5=0,"",'Summary Clear'!M5)</f>
        <v/>
      </c>
      <c r="M16" s="146" t="str">
        <f>IF('Summary Clear'!S5=0,"",'Summary Clear'!S5)</f>
        <v/>
      </c>
      <c r="N16" s="146" t="str">
        <f>IF('Summary Clear'!T5=0,"",'Summary Clear'!T5)</f>
        <v/>
      </c>
      <c r="O16" s="146" t="str">
        <f>IF('Summary Clear'!W5=0,"",'Summary Clear'!W5)</f>
        <v/>
      </c>
      <c r="P16" s="146" t="str">
        <f>IF('Summary Clear'!X5=0,"",'Summary Clear'!X5)</f>
        <v/>
      </c>
      <c r="Q16" s="146" t="str">
        <f>IF('Summary Clear'!Y5=0,"",'Summary Clear'!Y5)</f>
        <v/>
      </c>
      <c r="R16" s="146" t="str">
        <f>IF('Summary Clear'!Z5=0,"",'Summary Clear'!Z5)</f>
        <v/>
      </c>
      <c r="S16" s="146" t="str">
        <f>IF('Summary Clear'!AA5=0,"",'Summary Clear'!AA5)</f>
        <v/>
      </c>
    </row>
    <row r="17" spans="3:19" x14ac:dyDescent="0.2">
      <c r="C17" s="109" t="str">
        <f>IF('Summary Clear'!B6=0,"",'Summary Clear'!B6)</f>
        <v/>
      </c>
      <c r="D17" s="47" t="str">
        <f>IF('Summary Clear'!D6=0,"",'Summary Clear'!D6)</f>
        <v/>
      </c>
      <c r="E17" s="143" t="str">
        <f>IF('Summary Clear'!E6=0,"",(VLOOKUP('Summary Clear'!E6,Lists!$E$15:$G$21,3,FALSE)))</f>
        <v/>
      </c>
      <c r="F17" s="144" t="str">
        <f>IF('Summary Clear'!F6=0,"",'Summary Clear'!F6)</f>
        <v/>
      </c>
      <c r="G17" s="144" t="str">
        <f>IF('Summary Clear'!G6=0,"",'Summary Clear'!G6)</f>
        <v/>
      </c>
      <c r="H17" s="144" t="str">
        <f>IF('Summary Clear'!J6=0,"",'Summary Clear'!J6)</f>
        <v/>
      </c>
      <c r="I17" s="144" t="str">
        <f>IF('Summary Clear'!K6=0,"",'Summary Clear'!K6)</f>
        <v/>
      </c>
      <c r="J17" s="145" t="str">
        <f>IF('Summary Clear'!V6=0,"",'Summary Clear'!V6)</f>
        <v/>
      </c>
      <c r="K17" s="144" t="str">
        <f>IF('Summary Clear'!L6=0,"",'Summary Clear'!L6)</f>
        <v/>
      </c>
      <c r="L17" s="144" t="str">
        <f>IF('Summary Clear'!M6=0,"",'Summary Clear'!M6)</f>
        <v/>
      </c>
      <c r="M17" s="146" t="str">
        <f>IF('Summary Clear'!S6=0,"",'Summary Clear'!S6)</f>
        <v/>
      </c>
      <c r="N17" s="146" t="str">
        <f>IF('Summary Clear'!T6=0,"",'Summary Clear'!T6)</f>
        <v/>
      </c>
      <c r="O17" s="146" t="str">
        <f>IF('Summary Clear'!W6=0,"",'Summary Clear'!W6)</f>
        <v/>
      </c>
      <c r="P17" s="146" t="str">
        <f>IF('Summary Clear'!X6=0,"",'Summary Clear'!X6)</f>
        <v/>
      </c>
      <c r="Q17" s="146" t="str">
        <f>IF('Summary Clear'!Y6=0,"",'Summary Clear'!Y6)</f>
        <v/>
      </c>
      <c r="R17" s="146" t="str">
        <f>IF('Summary Clear'!Z6=0,"",'Summary Clear'!Z6)</f>
        <v/>
      </c>
      <c r="S17" s="146" t="str">
        <f>IF('Summary Clear'!AA6=0,"",'Summary Clear'!AA6)</f>
        <v/>
      </c>
    </row>
    <row r="18" spans="3:19" x14ac:dyDescent="0.2">
      <c r="C18" s="109" t="str">
        <f>IF('Summary Clear'!B7=0,"",'Summary Clear'!B7)</f>
        <v/>
      </c>
      <c r="D18" s="47" t="str">
        <f>IF('Summary Clear'!D7=0,"",'Summary Clear'!D7)</f>
        <v/>
      </c>
      <c r="E18" s="143" t="str">
        <f>IF('Summary Clear'!E7=0,"",(VLOOKUP('Summary Clear'!E7,Lists!$E$15:$G$21,3,FALSE)))</f>
        <v/>
      </c>
      <c r="F18" s="144" t="str">
        <f>IF('Summary Clear'!F7=0,"",'Summary Clear'!F7)</f>
        <v/>
      </c>
      <c r="G18" s="144" t="str">
        <f>IF('Summary Clear'!G7=0,"",'Summary Clear'!G7)</f>
        <v/>
      </c>
      <c r="H18" s="144" t="str">
        <f>IF('Summary Clear'!J7=0,"",'Summary Clear'!J7)</f>
        <v/>
      </c>
      <c r="I18" s="144" t="str">
        <f>IF('Summary Clear'!K7=0,"",'Summary Clear'!K7)</f>
        <v/>
      </c>
      <c r="J18" s="145" t="str">
        <f>IF('Summary Clear'!V7=0,"",'Summary Clear'!V7)</f>
        <v/>
      </c>
      <c r="K18" s="144" t="str">
        <f>IF('Summary Clear'!L7=0,"",'Summary Clear'!L7)</f>
        <v/>
      </c>
      <c r="L18" s="144" t="str">
        <f>IF('Summary Clear'!M7=0,"",'Summary Clear'!M7)</f>
        <v/>
      </c>
      <c r="M18" s="146" t="str">
        <f>IF('Summary Clear'!S7=0,"",'Summary Clear'!S7)</f>
        <v/>
      </c>
      <c r="N18" s="146" t="str">
        <f>IF('Summary Clear'!T7=0,"",'Summary Clear'!T7)</f>
        <v/>
      </c>
      <c r="O18" s="146" t="str">
        <f>IF('Summary Clear'!W7=0,"",'Summary Clear'!W7)</f>
        <v/>
      </c>
      <c r="P18" s="146" t="str">
        <f>IF('Summary Clear'!X7=0,"",'Summary Clear'!X7)</f>
        <v/>
      </c>
      <c r="Q18" s="146" t="str">
        <f>IF('Summary Clear'!Y7=0,"",'Summary Clear'!Y7)</f>
        <v/>
      </c>
      <c r="R18" s="146" t="str">
        <f>IF('Summary Clear'!Z7=0,"",'Summary Clear'!Z7)</f>
        <v/>
      </c>
      <c r="S18" s="146" t="str">
        <f>IF('Summary Clear'!AA7=0,"",'Summary Clear'!AA7)</f>
        <v/>
      </c>
    </row>
    <row r="19" spans="3:19" x14ac:dyDescent="0.2">
      <c r="C19" s="109" t="str">
        <f>IF('Summary Clear'!B8=0,"",'Summary Clear'!B8)</f>
        <v/>
      </c>
      <c r="D19" s="47" t="str">
        <f>IF('Summary Clear'!D8=0,"",'Summary Clear'!D8)</f>
        <v/>
      </c>
      <c r="E19" s="143" t="str">
        <f>IF('Summary Clear'!E8=0,"",(VLOOKUP('Summary Clear'!E8,Lists!$E$15:$G$21,3,FALSE)))</f>
        <v/>
      </c>
      <c r="F19" s="144" t="str">
        <f>IF('Summary Clear'!F8=0,"",'Summary Clear'!F8)</f>
        <v/>
      </c>
      <c r="G19" s="144" t="str">
        <f>IF('Summary Clear'!G8=0,"",'Summary Clear'!G8)</f>
        <v/>
      </c>
      <c r="H19" s="144" t="str">
        <f>IF('Summary Clear'!J8=0,"",'Summary Clear'!J8)</f>
        <v/>
      </c>
      <c r="I19" s="144" t="str">
        <f>IF('Summary Clear'!K8=0,"",'Summary Clear'!K8)</f>
        <v/>
      </c>
      <c r="J19" s="145" t="str">
        <f>IF('Summary Clear'!V8=0,"",'Summary Clear'!V8)</f>
        <v/>
      </c>
      <c r="K19" s="144" t="str">
        <f>IF('Summary Clear'!L8=0,"",'Summary Clear'!L8)</f>
        <v/>
      </c>
      <c r="L19" s="144" t="str">
        <f>IF('Summary Clear'!M8=0,"",'Summary Clear'!M8)</f>
        <v/>
      </c>
      <c r="M19" s="146" t="str">
        <f>IF('Summary Clear'!S8=0,"",'Summary Clear'!S8)</f>
        <v/>
      </c>
      <c r="N19" s="146" t="str">
        <f>IF('Summary Clear'!T8=0,"",'Summary Clear'!T8)</f>
        <v/>
      </c>
      <c r="O19" s="146" t="str">
        <f>IF('Summary Clear'!W8=0,"",'Summary Clear'!W8)</f>
        <v/>
      </c>
      <c r="P19" s="146" t="str">
        <f>IF('Summary Clear'!X8=0,"",'Summary Clear'!X8)</f>
        <v/>
      </c>
      <c r="Q19" s="146" t="str">
        <f>IF('Summary Clear'!Y8=0,"",'Summary Clear'!Y8)</f>
        <v/>
      </c>
      <c r="R19" s="146" t="str">
        <f>IF('Summary Clear'!Z8=0,"",'Summary Clear'!Z8)</f>
        <v/>
      </c>
      <c r="S19" s="146" t="str">
        <f>IF('Summary Clear'!AA8=0,"",'Summary Clear'!AA8)</f>
        <v/>
      </c>
    </row>
    <row r="20" spans="3:19" x14ac:dyDescent="0.2">
      <c r="C20" s="109" t="str">
        <f>IF('Summary Clear'!B9=0,"",'Summary Clear'!B9)</f>
        <v/>
      </c>
      <c r="D20" s="47" t="str">
        <f>IF('Summary Clear'!D9=0,"",'Summary Clear'!D9)</f>
        <v/>
      </c>
      <c r="E20" s="143" t="str">
        <f>IF('Summary Clear'!E9=0,"",(VLOOKUP('Summary Clear'!E9,Lists!$E$15:$G$21,3,FALSE)))</f>
        <v/>
      </c>
      <c r="F20" s="144" t="str">
        <f>IF('Summary Clear'!F9=0,"",'Summary Clear'!F9)</f>
        <v/>
      </c>
      <c r="G20" s="144" t="str">
        <f>IF('Summary Clear'!G9=0,"",'Summary Clear'!G9)</f>
        <v/>
      </c>
      <c r="H20" s="144" t="str">
        <f>IF('Summary Clear'!J9=0,"",'Summary Clear'!J9)</f>
        <v/>
      </c>
      <c r="I20" s="144" t="str">
        <f>IF('Summary Clear'!K9=0,"",'Summary Clear'!K9)</f>
        <v/>
      </c>
      <c r="J20" s="145" t="str">
        <f>IF('Summary Clear'!V9=0,"",'Summary Clear'!V9)</f>
        <v/>
      </c>
      <c r="K20" s="144" t="str">
        <f>IF('Summary Clear'!L9=0,"",'Summary Clear'!L9)</f>
        <v/>
      </c>
      <c r="L20" s="144" t="str">
        <f>IF('Summary Clear'!M9=0,"",'Summary Clear'!M9)</f>
        <v/>
      </c>
      <c r="M20" s="146" t="str">
        <f>IF('Summary Clear'!S9=0,"",'Summary Clear'!S9)</f>
        <v/>
      </c>
      <c r="N20" s="146" t="str">
        <f>IF('Summary Clear'!T9=0,"",'Summary Clear'!T9)</f>
        <v/>
      </c>
      <c r="O20" s="146" t="str">
        <f>IF('Summary Clear'!W9=0,"",'Summary Clear'!W9)</f>
        <v/>
      </c>
      <c r="P20" s="146" t="str">
        <f>IF('Summary Clear'!X9=0,"",'Summary Clear'!X9)</f>
        <v/>
      </c>
      <c r="Q20" s="146" t="str">
        <f>IF('Summary Clear'!Y9=0,"",'Summary Clear'!Y9)</f>
        <v/>
      </c>
      <c r="R20" s="146" t="str">
        <f>IF('Summary Clear'!Z9=0,"",'Summary Clear'!Z9)</f>
        <v/>
      </c>
      <c r="S20" s="146" t="str">
        <f>IF('Summary Clear'!AA9=0,"",'Summary Clear'!AA9)</f>
        <v/>
      </c>
    </row>
    <row r="21" spans="3:19" x14ac:dyDescent="0.2">
      <c r="C21" s="109" t="str">
        <f>IF('Summary Clear'!B10=0,"",'Summary Clear'!B10)</f>
        <v/>
      </c>
      <c r="D21" s="47" t="str">
        <f>IF('Summary Clear'!D10=0,"",'Summary Clear'!D10)</f>
        <v/>
      </c>
      <c r="E21" s="143" t="str">
        <f>IF('Summary Clear'!E10=0,"",(VLOOKUP('Summary Clear'!E10,Lists!$E$15:$G$21,3,FALSE)))</f>
        <v/>
      </c>
      <c r="F21" s="144" t="str">
        <f>IF('Summary Clear'!F10=0,"",'Summary Clear'!F10)</f>
        <v/>
      </c>
      <c r="G21" s="144" t="str">
        <f>IF('Summary Clear'!G10=0,"",'Summary Clear'!G10)</f>
        <v/>
      </c>
      <c r="H21" s="144" t="str">
        <f>IF('Summary Clear'!J10=0,"",'Summary Clear'!J10)</f>
        <v/>
      </c>
      <c r="I21" s="144" t="str">
        <f>IF('Summary Clear'!K10=0,"",'Summary Clear'!K10)</f>
        <v/>
      </c>
      <c r="J21" s="145" t="str">
        <f>IF('Summary Clear'!V10=0,"",'Summary Clear'!V10)</f>
        <v/>
      </c>
      <c r="K21" s="144" t="str">
        <f>IF('Summary Clear'!L10=0,"",'Summary Clear'!L10)</f>
        <v/>
      </c>
      <c r="L21" s="144" t="str">
        <f>IF('Summary Clear'!M10=0,"",'Summary Clear'!M10)</f>
        <v/>
      </c>
      <c r="M21" s="146" t="str">
        <f>IF('Summary Clear'!S10=0,"",'Summary Clear'!S10)</f>
        <v/>
      </c>
      <c r="N21" s="146" t="str">
        <f>IF('Summary Clear'!T10=0,"",'Summary Clear'!T10)</f>
        <v/>
      </c>
      <c r="O21" s="146" t="str">
        <f>IF('Summary Clear'!W10=0,"",'Summary Clear'!W10)</f>
        <v/>
      </c>
      <c r="P21" s="146" t="str">
        <f>IF('Summary Clear'!X10=0,"",'Summary Clear'!X10)</f>
        <v/>
      </c>
      <c r="Q21" s="146" t="str">
        <f>IF('Summary Clear'!Y10=0,"",'Summary Clear'!Y10)</f>
        <v/>
      </c>
      <c r="R21" s="146" t="str">
        <f>IF('Summary Clear'!Z10=0,"",'Summary Clear'!Z10)</f>
        <v/>
      </c>
      <c r="S21" s="146" t="str">
        <f>IF('Summary Clear'!AA10=0,"",'Summary Clear'!AA10)</f>
        <v/>
      </c>
    </row>
    <row r="22" spans="3:19" x14ac:dyDescent="0.2">
      <c r="C22" s="109" t="str">
        <f>IF('Summary Clear'!B11=0,"",'Summary Clear'!B11)</f>
        <v/>
      </c>
      <c r="D22" s="47" t="str">
        <f>IF('Summary Clear'!D11=0,"",'Summary Clear'!D11)</f>
        <v/>
      </c>
      <c r="E22" s="143" t="str">
        <f>IF('Summary Clear'!E11=0,"",(VLOOKUP('Summary Clear'!E11,Lists!$E$15:$G$21,3,FALSE)))</f>
        <v/>
      </c>
      <c r="F22" s="144" t="str">
        <f>IF('Summary Clear'!F11=0,"",'Summary Clear'!F11)</f>
        <v/>
      </c>
      <c r="G22" s="144" t="str">
        <f>IF('Summary Clear'!G11=0,"",'Summary Clear'!G11)</f>
        <v/>
      </c>
      <c r="H22" s="144" t="str">
        <f>IF('Summary Clear'!J11=0,"",'Summary Clear'!J11)</f>
        <v/>
      </c>
      <c r="I22" s="144" t="str">
        <f>IF('Summary Clear'!K11=0,"",'Summary Clear'!K11)</f>
        <v/>
      </c>
      <c r="J22" s="145" t="str">
        <f>IF('Summary Clear'!V11=0,"",'Summary Clear'!V11)</f>
        <v/>
      </c>
      <c r="K22" s="144" t="str">
        <f>IF('Summary Clear'!L11=0,"",'Summary Clear'!L11)</f>
        <v/>
      </c>
      <c r="L22" s="144" t="str">
        <f>IF('Summary Clear'!M11=0,"",'Summary Clear'!M11)</f>
        <v/>
      </c>
      <c r="M22" s="146" t="str">
        <f>IF('Summary Clear'!S11=0,"",'Summary Clear'!S11)</f>
        <v/>
      </c>
      <c r="N22" s="146" t="str">
        <f>IF('Summary Clear'!T11=0,"",'Summary Clear'!T11)</f>
        <v/>
      </c>
      <c r="O22" s="146" t="str">
        <f>IF('Summary Clear'!W11=0,"",'Summary Clear'!W11)</f>
        <v/>
      </c>
      <c r="P22" s="146" t="str">
        <f>IF('Summary Clear'!X11=0,"",'Summary Clear'!X11)</f>
        <v/>
      </c>
      <c r="Q22" s="146" t="str">
        <f>IF('Summary Clear'!Y11=0,"",'Summary Clear'!Y11)</f>
        <v/>
      </c>
      <c r="R22" s="146" t="str">
        <f>IF('Summary Clear'!Z11=0,"",'Summary Clear'!Z11)</f>
        <v/>
      </c>
      <c r="S22" s="146" t="str">
        <f>IF('Summary Clear'!AA11=0,"",'Summary Clear'!AA11)</f>
        <v/>
      </c>
    </row>
    <row r="23" spans="3:19" x14ac:dyDescent="0.2">
      <c r="C23" s="109" t="str">
        <f>IF('Summary Clear'!B12=0,"",'Summary Clear'!B12)</f>
        <v/>
      </c>
      <c r="D23" s="47" t="str">
        <f>IF('Summary Clear'!D12=0,"",'Summary Clear'!D12)</f>
        <v/>
      </c>
      <c r="E23" s="143" t="str">
        <f>IF('Summary Clear'!E12=0,"",(VLOOKUP('Summary Clear'!E12,Lists!$E$15:$G$21,3,FALSE)))</f>
        <v/>
      </c>
      <c r="F23" s="144" t="str">
        <f>IF('Summary Clear'!F12=0,"",'Summary Clear'!F12)</f>
        <v/>
      </c>
      <c r="G23" s="144" t="str">
        <f>IF('Summary Clear'!G12=0,"",'Summary Clear'!G12)</f>
        <v/>
      </c>
      <c r="H23" s="144" t="str">
        <f>IF('Summary Clear'!J12=0,"",'Summary Clear'!J12)</f>
        <v/>
      </c>
      <c r="I23" s="144" t="str">
        <f>IF('Summary Clear'!K12=0,"",'Summary Clear'!K12)</f>
        <v/>
      </c>
      <c r="J23" s="145" t="str">
        <f>IF('Summary Clear'!V12=0,"",'Summary Clear'!V12)</f>
        <v/>
      </c>
      <c r="K23" s="144" t="str">
        <f>IF('Summary Clear'!L12=0,"",'Summary Clear'!L12)</f>
        <v/>
      </c>
      <c r="L23" s="144" t="str">
        <f>IF('Summary Clear'!M12=0,"",'Summary Clear'!M12)</f>
        <v/>
      </c>
      <c r="M23" s="146" t="str">
        <f>IF('Summary Clear'!S12=0,"",'Summary Clear'!S12)</f>
        <v/>
      </c>
      <c r="N23" s="146" t="str">
        <f>IF('Summary Clear'!T12=0,"",'Summary Clear'!T12)</f>
        <v/>
      </c>
      <c r="O23" s="146" t="str">
        <f>IF('Summary Clear'!W12=0,"",'Summary Clear'!W12)</f>
        <v/>
      </c>
      <c r="P23" s="146" t="str">
        <f>IF('Summary Clear'!X12=0,"",'Summary Clear'!X12)</f>
        <v/>
      </c>
      <c r="Q23" s="146" t="str">
        <f>IF('Summary Clear'!Y12=0,"",'Summary Clear'!Y12)</f>
        <v/>
      </c>
      <c r="R23" s="146" t="str">
        <f>IF('Summary Clear'!Z12=0,"",'Summary Clear'!Z12)</f>
        <v/>
      </c>
      <c r="S23" s="146" t="str">
        <f>IF('Summary Clear'!AA12=0,"",'Summary Clear'!AA12)</f>
        <v/>
      </c>
    </row>
    <row r="24" spans="3:19" x14ac:dyDescent="0.2">
      <c r="C24" s="109" t="str">
        <f>IF('Summary Clear'!B13=0,"",'Summary Clear'!B13)</f>
        <v/>
      </c>
      <c r="D24" s="47" t="str">
        <f>IF('Summary Clear'!D13=0,"",'Summary Clear'!D13)</f>
        <v/>
      </c>
      <c r="E24" s="143" t="str">
        <f>IF('Summary Clear'!E13=0,"",(VLOOKUP('Summary Clear'!E13,Lists!$E$15:$G$21,3,FALSE)))</f>
        <v/>
      </c>
      <c r="F24" s="144" t="str">
        <f>IF('Summary Clear'!F13=0,"",'Summary Clear'!F13)</f>
        <v/>
      </c>
      <c r="G24" s="144" t="str">
        <f>IF('Summary Clear'!G13=0,"",'Summary Clear'!G13)</f>
        <v/>
      </c>
      <c r="H24" s="144" t="str">
        <f>IF('Summary Clear'!J13=0,"",'Summary Clear'!J13)</f>
        <v/>
      </c>
      <c r="I24" s="144" t="str">
        <f>IF('Summary Clear'!K13=0,"",'Summary Clear'!K13)</f>
        <v/>
      </c>
      <c r="J24" s="145" t="str">
        <f>IF('Summary Clear'!V13=0,"",'Summary Clear'!V13)</f>
        <v/>
      </c>
      <c r="K24" s="144" t="str">
        <f>IF('Summary Clear'!L13=0,"",'Summary Clear'!L13)</f>
        <v/>
      </c>
      <c r="L24" s="144" t="str">
        <f>IF('Summary Clear'!M13=0,"",'Summary Clear'!M13)</f>
        <v/>
      </c>
      <c r="M24" s="146" t="str">
        <f>IF('Summary Clear'!S13=0,"",'Summary Clear'!S13)</f>
        <v/>
      </c>
      <c r="N24" s="146" t="str">
        <f>IF('Summary Clear'!T13=0,"",'Summary Clear'!T13)</f>
        <v/>
      </c>
      <c r="O24" s="146" t="str">
        <f>IF('Summary Clear'!W13=0,"",'Summary Clear'!W13)</f>
        <v/>
      </c>
      <c r="P24" s="146" t="str">
        <f>IF('Summary Clear'!X13=0,"",'Summary Clear'!X13)</f>
        <v/>
      </c>
      <c r="Q24" s="146" t="str">
        <f>IF('Summary Clear'!Y13=0,"",'Summary Clear'!Y13)</f>
        <v/>
      </c>
      <c r="R24" s="146" t="str">
        <f>IF('Summary Clear'!Z13=0,"",'Summary Clear'!Z13)</f>
        <v/>
      </c>
      <c r="S24" s="146" t="str">
        <f>IF('Summary Clear'!AA13=0,"",'Summary Clear'!AA13)</f>
        <v/>
      </c>
    </row>
    <row r="25" spans="3:19" x14ac:dyDescent="0.2">
      <c r="C25" s="109" t="str">
        <f>IF('Summary Clear'!B14=0,"",'Summary Clear'!B14)</f>
        <v/>
      </c>
      <c r="D25" s="47" t="str">
        <f>IF('Summary Clear'!D14=0,"",'Summary Clear'!D14)</f>
        <v/>
      </c>
      <c r="E25" s="143" t="str">
        <f>IF('Summary Clear'!E14=0,"",(VLOOKUP('Summary Clear'!E14,Lists!$E$15:$G$21,3,FALSE)))</f>
        <v/>
      </c>
      <c r="F25" s="144" t="str">
        <f>IF('Summary Clear'!F14=0,"",'Summary Clear'!F14)</f>
        <v/>
      </c>
      <c r="G25" s="144" t="str">
        <f>IF('Summary Clear'!G14=0,"",'Summary Clear'!G14)</f>
        <v/>
      </c>
      <c r="H25" s="144" t="str">
        <f>IF('Summary Clear'!J14=0,"",'Summary Clear'!J14)</f>
        <v/>
      </c>
      <c r="I25" s="144" t="str">
        <f>IF('Summary Clear'!K14=0,"",'Summary Clear'!K14)</f>
        <v/>
      </c>
      <c r="J25" s="145" t="str">
        <f>IF('Summary Clear'!V14=0,"",'Summary Clear'!V14)</f>
        <v/>
      </c>
      <c r="K25" s="144" t="str">
        <f>IF('Summary Clear'!L14=0,"",'Summary Clear'!L14)</f>
        <v/>
      </c>
      <c r="L25" s="144" t="str">
        <f>IF('Summary Clear'!M14=0,"",'Summary Clear'!M14)</f>
        <v/>
      </c>
      <c r="M25" s="146" t="str">
        <f>IF('Summary Clear'!S14=0,"",'Summary Clear'!S14)</f>
        <v/>
      </c>
      <c r="N25" s="146" t="str">
        <f>IF('Summary Clear'!T14=0,"",'Summary Clear'!T14)</f>
        <v/>
      </c>
      <c r="O25" s="146" t="str">
        <f>IF('Summary Clear'!W14=0,"",'Summary Clear'!W14)</f>
        <v/>
      </c>
      <c r="P25" s="146" t="str">
        <f>IF('Summary Clear'!X14=0,"",'Summary Clear'!X14)</f>
        <v/>
      </c>
      <c r="Q25" s="146" t="str">
        <f>IF('Summary Clear'!Y14=0,"",'Summary Clear'!Y14)</f>
        <v/>
      </c>
      <c r="R25" s="146" t="str">
        <f>IF('Summary Clear'!Z14=0,"",'Summary Clear'!Z14)</f>
        <v/>
      </c>
      <c r="S25" s="146" t="str">
        <f>IF('Summary Clear'!AA14=0,"",'Summary Clear'!AA14)</f>
        <v/>
      </c>
    </row>
    <row r="26" spans="3:19" x14ac:dyDescent="0.2">
      <c r="C26" s="109" t="str">
        <f>IF('Summary Clear'!B15=0,"",'Summary Clear'!B15)</f>
        <v/>
      </c>
      <c r="D26" s="47" t="str">
        <f>IF('Summary Clear'!D15=0,"",'Summary Clear'!D15)</f>
        <v/>
      </c>
      <c r="E26" s="143" t="str">
        <f>IF('Summary Clear'!E15=0,"",(VLOOKUP('Summary Clear'!E15,Lists!$E$15:$G$21,3,FALSE)))</f>
        <v/>
      </c>
      <c r="F26" s="144" t="str">
        <f>IF('Summary Clear'!F15=0,"",'Summary Clear'!F15)</f>
        <v/>
      </c>
      <c r="G26" s="144" t="str">
        <f>IF('Summary Clear'!G15=0,"",'Summary Clear'!G15)</f>
        <v/>
      </c>
      <c r="H26" s="144" t="str">
        <f>IF('Summary Clear'!J15=0,"",'Summary Clear'!J15)</f>
        <v/>
      </c>
      <c r="I26" s="144" t="str">
        <f>IF('Summary Clear'!K15=0,"",'Summary Clear'!K15)</f>
        <v/>
      </c>
      <c r="J26" s="145" t="str">
        <f>IF('Summary Clear'!V15=0,"",'Summary Clear'!V15)</f>
        <v/>
      </c>
      <c r="K26" s="144" t="str">
        <f>IF('Summary Clear'!L15=0,"",'Summary Clear'!L15)</f>
        <v/>
      </c>
      <c r="L26" s="144" t="str">
        <f>IF('Summary Clear'!M15=0,"",'Summary Clear'!M15)</f>
        <v/>
      </c>
      <c r="M26" s="146" t="str">
        <f>IF('Summary Clear'!S15=0,"",'Summary Clear'!S15)</f>
        <v/>
      </c>
      <c r="N26" s="146" t="str">
        <f>IF('Summary Clear'!T15=0,"",'Summary Clear'!T15)</f>
        <v/>
      </c>
      <c r="O26" s="146" t="str">
        <f>IF('Summary Clear'!W15=0,"",'Summary Clear'!W15)</f>
        <v/>
      </c>
      <c r="P26" s="146" t="str">
        <f>IF('Summary Clear'!X15=0,"",'Summary Clear'!X15)</f>
        <v/>
      </c>
      <c r="Q26" s="146" t="str">
        <f>IF('Summary Clear'!Y15=0,"",'Summary Clear'!Y15)</f>
        <v/>
      </c>
      <c r="R26" s="146" t="str">
        <f>IF('Summary Clear'!Z15=0,"",'Summary Clear'!Z15)</f>
        <v/>
      </c>
      <c r="S26" s="146" t="str">
        <f>IF('Summary Clear'!AA15=0,"",'Summary Clear'!AA15)</f>
        <v/>
      </c>
    </row>
    <row r="27" spans="3:19" x14ac:dyDescent="0.2">
      <c r="C27" s="109" t="str">
        <f>IF('Summary Clear'!B16=0,"",'Summary Clear'!B16)</f>
        <v/>
      </c>
      <c r="D27" s="47" t="str">
        <f>IF('Summary Clear'!D16=0,"",'Summary Clear'!D16)</f>
        <v/>
      </c>
      <c r="E27" s="143" t="str">
        <f>IF('Summary Clear'!E16=0,"",(VLOOKUP('Summary Clear'!E16,Lists!$E$15:$G$21,3,FALSE)))</f>
        <v/>
      </c>
      <c r="F27" s="144" t="str">
        <f>IF('Summary Clear'!F16=0,"",'Summary Clear'!F16)</f>
        <v/>
      </c>
      <c r="G27" s="144" t="str">
        <f>IF('Summary Clear'!G16=0,"",'Summary Clear'!G16)</f>
        <v/>
      </c>
      <c r="H27" s="144" t="str">
        <f>IF('Summary Clear'!J16=0,"",'Summary Clear'!J16)</f>
        <v/>
      </c>
      <c r="I27" s="144" t="str">
        <f>IF('Summary Clear'!K16=0,"",'Summary Clear'!K16)</f>
        <v/>
      </c>
      <c r="J27" s="145" t="str">
        <f>IF('Summary Clear'!V16=0,"",'Summary Clear'!V16)</f>
        <v/>
      </c>
      <c r="K27" s="144" t="str">
        <f>IF('Summary Clear'!L16=0,"",'Summary Clear'!L16)</f>
        <v/>
      </c>
      <c r="L27" s="144" t="str">
        <f>IF('Summary Clear'!M16=0,"",'Summary Clear'!M16)</f>
        <v/>
      </c>
      <c r="M27" s="146" t="str">
        <f>IF('Summary Clear'!S16=0,"",'Summary Clear'!S16)</f>
        <v/>
      </c>
      <c r="N27" s="146" t="str">
        <f>IF('Summary Clear'!T16=0,"",'Summary Clear'!T16)</f>
        <v/>
      </c>
      <c r="O27" s="146" t="str">
        <f>IF('Summary Clear'!W16=0,"",'Summary Clear'!W16)</f>
        <v/>
      </c>
      <c r="P27" s="146" t="str">
        <f>IF('Summary Clear'!X16=0,"",'Summary Clear'!X16)</f>
        <v/>
      </c>
      <c r="Q27" s="146" t="str">
        <f>IF('Summary Clear'!Y16=0,"",'Summary Clear'!Y16)</f>
        <v/>
      </c>
      <c r="R27" s="146" t="str">
        <f>IF('Summary Clear'!Z16=0,"",'Summary Clear'!Z16)</f>
        <v/>
      </c>
      <c r="S27" s="146" t="str">
        <f>IF('Summary Clear'!AA16=0,"",'Summary Clear'!AA16)</f>
        <v/>
      </c>
    </row>
    <row r="28" spans="3:19" x14ac:dyDescent="0.2">
      <c r="C28" s="109" t="str">
        <f>IF('Summary Clear'!B17=0,"",'Summary Clear'!B17)</f>
        <v/>
      </c>
      <c r="D28" s="47" t="str">
        <f>IF('Summary Clear'!D17=0,"",'Summary Clear'!D17)</f>
        <v/>
      </c>
      <c r="E28" s="143" t="str">
        <f>IF('Summary Clear'!E17=0,"",(VLOOKUP('Summary Clear'!E17,Lists!$E$15:$G$21,3,FALSE)))</f>
        <v/>
      </c>
      <c r="F28" s="144" t="str">
        <f>IF('Summary Clear'!F17=0,"",'Summary Clear'!F17)</f>
        <v/>
      </c>
      <c r="G28" s="144" t="str">
        <f>IF('Summary Clear'!G17=0,"",'Summary Clear'!G17)</f>
        <v/>
      </c>
      <c r="H28" s="144" t="str">
        <f>IF('Summary Clear'!J17=0,"",'Summary Clear'!J17)</f>
        <v/>
      </c>
      <c r="I28" s="144" t="str">
        <f>IF('Summary Clear'!K17=0,"",'Summary Clear'!K17)</f>
        <v/>
      </c>
      <c r="J28" s="145" t="str">
        <f>IF('Summary Clear'!V17=0,"",'Summary Clear'!V17)</f>
        <v/>
      </c>
      <c r="K28" s="144" t="str">
        <f>IF('Summary Clear'!L17=0,"",'Summary Clear'!L17)</f>
        <v/>
      </c>
      <c r="L28" s="144" t="str">
        <f>IF('Summary Clear'!M17=0,"",'Summary Clear'!M17)</f>
        <v/>
      </c>
      <c r="M28" s="146" t="str">
        <f>IF('Summary Clear'!S17=0,"",'Summary Clear'!S17)</f>
        <v/>
      </c>
      <c r="N28" s="146" t="str">
        <f>IF('Summary Clear'!T17=0,"",'Summary Clear'!T17)</f>
        <v/>
      </c>
      <c r="O28" s="146" t="str">
        <f>IF('Summary Clear'!W17=0,"",'Summary Clear'!W17)</f>
        <v/>
      </c>
      <c r="P28" s="146" t="str">
        <f>IF('Summary Clear'!X17=0,"",'Summary Clear'!X17)</f>
        <v/>
      </c>
      <c r="Q28" s="146" t="str">
        <f>IF('Summary Clear'!Y17=0,"",'Summary Clear'!Y17)</f>
        <v/>
      </c>
      <c r="R28" s="146" t="str">
        <f>IF('Summary Clear'!Z17=0,"",'Summary Clear'!Z17)</f>
        <v/>
      </c>
      <c r="S28" s="146" t="str">
        <f>IF('Summary Clear'!AA17=0,"",'Summary Clear'!AA17)</f>
        <v/>
      </c>
    </row>
    <row r="29" spans="3:19" x14ac:dyDescent="0.2">
      <c r="C29" s="109" t="str">
        <f>IF('Summary Clear'!B18=0,"",'Summary Clear'!B18)</f>
        <v/>
      </c>
      <c r="D29" s="47" t="str">
        <f>IF('Summary Clear'!D18=0,"",'Summary Clear'!D18)</f>
        <v/>
      </c>
      <c r="E29" s="143" t="str">
        <f>IF('Summary Clear'!E18=0,"",(VLOOKUP('Summary Clear'!E18,Lists!$E$15:$G$21,3,FALSE)))</f>
        <v/>
      </c>
      <c r="F29" s="144" t="str">
        <f>IF('Summary Clear'!F18=0,"",'Summary Clear'!F18)</f>
        <v/>
      </c>
      <c r="G29" s="144" t="str">
        <f>IF('Summary Clear'!G18=0,"",'Summary Clear'!G18)</f>
        <v/>
      </c>
      <c r="H29" s="144" t="str">
        <f>IF('Summary Clear'!J18=0,"",'Summary Clear'!J18)</f>
        <v/>
      </c>
      <c r="I29" s="144" t="str">
        <f>IF('Summary Clear'!K18=0,"",'Summary Clear'!K18)</f>
        <v/>
      </c>
      <c r="J29" s="145" t="str">
        <f>IF('Summary Clear'!V18=0,"",'Summary Clear'!V18)</f>
        <v/>
      </c>
      <c r="K29" s="144" t="str">
        <f>IF('Summary Clear'!L18=0,"",'Summary Clear'!L18)</f>
        <v/>
      </c>
      <c r="L29" s="144" t="str">
        <f>IF('Summary Clear'!M18=0,"",'Summary Clear'!M18)</f>
        <v/>
      </c>
      <c r="M29" s="146" t="str">
        <f>IF('Summary Clear'!S18=0,"",'Summary Clear'!S18)</f>
        <v/>
      </c>
      <c r="N29" s="146" t="str">
        <f>IF('Summary Clear'!T18=0,"",'Summary Clear'!T18)</f>
        <v/>
      </c>
      <c r="O29" s="146" t="str">
        <f>IF('Summary Clear'!W18=0,"",'Summary Clear'!W18)</f>
        <v/>
      </c>
      <c r="P29" s="146" t="str">
        <f>IF('Summary Clear'!X18=0,"",'Summary Clear'!X18)</f>
        <v/>
      </c>
      <c r="Q29" s="146" t="str">
        <f>IF('Summary Clear'!Y18=0,"",'Summary Clear'!Y18)</f>
        <v/>
      </c>
      <c r="R29" s="146" t="str">
        <f>IF('Summary Clear'!Z18=0,"",'Summary Clear'!Z18)</f>
        <v/>
      </c>
      <c r="S29" s="146" t="str">
        <f>IF('Summary Clear'!AA18=0,"",'Summary Clear'!AA18)</f>
        <v/>
      </c>
    </row>
    <row r="30" spans="3:19" x14ac:dyDescent="0.2">
      <c r="C30" s="109" t="str">
        <f>IF('Summary Clear'!B19=0,"",'Summary Clear'!B19)</f>
        <v/>
      </c>
      <c r="D30" s="47" t="str">
        <f>IF('Summary Clear'!D19=0,"",'Summary Clear'!D19)</f>
        <v/>
      </c>
      <c r="E30" s="143" t="str">
        <f>IF('Summary Clear'!E19=0,"",(VLOOKUP('Summary Clear'!E19,Lists!$E$15:$G$21,3,FALSE)))</f>
        <v/>
      </c>
      <c r="F30" s="144" t="str">
        <f>IF('Summary Clear'!F19=0,"",'Summary Clear'!F19)</f>
        <v/>
      </c>
      <c r="G30" s="144" t="str">
        <f>IF('Summary Clear'!G19=0,"",'Summary Clear'!G19)</f>
        <v/>
      </c>
      <c r="H30" s="144" t="str">
        <f>IF('Summary Clear'!J19=0,"",'Summary Clear'!J19)</f>
        <v/>
      </c>
      <c r="I30" s="144" t="str">
        <f>IF('Summary Clear'!K19=0,"",'Summary Clear'!K19)</f>
        <v/>
      </c>
      <c r="J30" s="145" t="str">
        <f>IF('Summary Clear'!V19=0,"",'Summary Clear'!V19)</f>
        <v/>
      </c>
      <c r="K30" s="144" t="str">
        <f>IF('Summary Clear'!L19=0,"",'Summary Clear'!L19)</f>
        <v/>
      </c>
      <c r="L30" s="144" t="str">
        <f>IF('Summary Clear'!M19=0,"",'Summary Clear'!M19)</f>
        <v/>
      </c>
      <c r="M30" s="146" t="str">
        <f>IF('Summary Clear'!S19=0,"",'Summary Clear'!S19)</f>
        <v/>
      </c>
      <c r="N30" s="146" t="str">
        <f>IF('Summary Clear'!T19=0,"",'Summary Clear'!T19)</f>
        <v/>
      </c>
      <c r="O30" s="146" t="str">
        <f>IF('Summary Clear'!W19=0,"",'Summary Clear'!W19)</f>
        <v/>
      </c>
      <c r="P30" s="146" t="str">
        <f>IF('Summary Clear'!X19=0,"",'Summary Clear'!X19)</f>
        <v/>
      </c>
      <c r="Q30" s="146" t="str">
        <f>IF('Summary Clear'!Y19=0,"",'Summary Clear'!Y19)</f>
        <v/>
      </c>
      <c r="R30" s="146" t="str">
        <f>IF('Summary Clear'!Z19=0,"",'Summary Clear'!Z19)</f>
        <v/>
      </c>
      <c r="S30" s="146" t="str">
        <f>IF('Summary Clear'!AA19=0,"",'Summary Clear'!AA19)</f>
        <v/>
      </c>
    </row>
    <row r="31" spans="3:19" x14ac:dyDescent="0.2">
      <c r="C31" s="109" t="str">
        <f>IF('Summary Clear'!B20=0,"",'Summary Clear'!B20)</f>
        <v/>
      </c>
      <c r="D31" s="47" t="str">
        <f>IF('Summary Clear'!D20=0,"",'Summary Clear'!D20)</f>
        <v/>
      </c>
      <c r="E31" s="143" t="str">
        <f>IF('Summary Clear'!E20=0,"",(VLOOKUP('Summary Clear'!E20,Lists!$E$15:$G$21,3,FALSE)))</f>
        <v/>
      </c>
      <c r="F31" s="144" t="str">
        <f>IF('Summary Clear'!F20=0,"",'Summary Clear'!F20)</f>
        <v/>
      </c>
      <c r="G31" s="144" t="str">
        <f>IF('Summary Clear'!G20=0,"",'Summary Clear'!G20)</f>
        <v/>
      </c>
      <c r="H31" s="144" t="str">
        <f>IF('Summary Clear'!J20=0,"",'Summary Clear'!J20)</f>
        <v/>
      </c>
      <c r="I31" s="144" t="str">
        <f>IF('Summary Clear'!K20=0,"",'Summary Clear'!K20)</f>
        <v/>
      </c>
      <c r="J31" s="145" t="str">
        <f>IF('Summary Clear'!V20=0,"",'Summary Clear'!V20)</f>
        <v/>
      </c>
      <c r="K31" s="144" t="str">
        <f>IF('Summary Clear'!L20=0,"",'Summary Clear'!L20)</f>
        <v/>
      </c>
      <c r="L31" s="144" t="str">
        <f>IF('Summary Clear'!M20=0,"",'Summary Clear'!M20)</f>
        <v/>
      </c>
      <c r="M31" s="146" t="str">
        <f>IF('Summary Clear'!S20=0,"",'Summary Clear'!S20)</f>
        <v/>
      </c>
      <c r="N31" s="146" t="str">
        <f>IF('Summary Clear'!T20=0,"",'Summary Clear'!T20)</f>
        <v/>
      </c>
      <c r="O31" s="146" t="str">
        <f>IF('Summary Clear'!W20=0,"",'Summary Clear'!W20)</f>
        <v/>
      </c>
      <c r="P31" s="146" t="str">
        <f>IF('Summary Clear'!X20=0,"",'Summary Clear'!X20)</f>
        <v/>
      </c>
      <c r="Q31" s="146" t="str">
        <f>IF('Summary Clear'!Y20=0,"",'Summary Clear'!Y20)</f>
        <v/>
      </c>
      <c r="R31" s="146" t="str">
        <f>IF('Summary Clear'!Z20=0,"",'Summary Clear'!Z20)</f>
        <v/>
      </c>
      <c r="S31" s="146" t="str">
        <f>IF('Summary Clear'!AA20=0,"",'Summary Clear'!AA20)</f>
        <v/>
      </c>
    </row>
    <row r="32" spans="3:19" x14ac:dyDescent="0.2">
      <c r="C32" s="109" t="str">
        <f>IF('Summary Clear'!B21=0,"",'Summary Clear'!B21)</f>
        <v/>
      </c>
      <c r="D32" s="47" t="str">
        <f>IF('Summary Clear'!D21=0,"",'Summary Clear'!D21)</f>
        <v/>
      </c>
      <c r="E32" s="143" t="str">
        <f>IF('Summary Clear'!E21=0,"",(VLOOKUP('Summary Clear'!E21,Lists!$E$15:$G$21,3,FALSE)))</f>
        <v/>
      </c>
      <c r="F32" s="144" t="str">
        <f>IF('Summary Clear'!F21=0,"",'Summary Clear'!F21)</f>
        <v/>
      </c>
      <c r="G32" s="144" t="str">
        <f>IF('Summary Clear'!G21=0,"",'Summary Clear'!G21)</f>
        <v/>
      </c>
      <c r="H32" s="144" t="str">
        <f>IF('Summary Clear'!J21=0,"",'Summary Clear'!J21)</f>
        <v/>
      </c>
      <c r="I32" s="144" t="str">
        <f>IF('Summary Clear'!K21=0,"",'Summary Clear'!K21)</f>
        <v/>
      </c>
      <c r="J32" s="145" t="str">
        <f>IF('Summary Clear'!V21=0,"",'Summary Clear'!V21)</f>
        <v/>
      </c>
      <c r="K32" s="144" t="str">
        <f>IF('Summary Clear'!L21=0,"",'Summary Clear'!L21)</f>
        <v/>
      </c>
      <c r="L32" s="144" t="str">
        <f>IF('Summary Clear'!M21=0,"",'Summary Clear'!M21)</f>
        <v/>
      </c>
      <c r="M32" s="146" t="str">
        <f>IF('Summary Clear'!S21=0,"",'Summary Clear'!S21)</f>
        <v/>
      </c>
      <c r="N32" s="146" t="str">
        <f>IF('Summary Clear'!T21=0,"",'Summary Clear'!T21)</f>
        <v/>
      </c>
      <c r="O32" s="146" t="str">
        <f>IF('Summary Clear'!W21=0,"",'Summary Clear'!W21)</f>
        <v/>
      </c>
      <c r="P32" s="146" t="str">
        <f>IF('Summary Clear'!X21=0,"",'Summary Clear'!X21)</f>
        <v/>
      </c>
      <c r="Q32" s="146" t="str">
        <f>IF('Summary Clear'!Y21=0,"",'Summary Clear'!Y21)</f>
        <v/>
      </c>
      <c r="R32" s="146" t="str">
        <f>IF('Summary Clear'!Z21=0,"",'Summary Clear'!Z21)</f>
        <v/>
      </c>
      <c r="S32" s="146" t="str">
        <f>IF('Summary Clear'!AA21=0,"",'Summary Clear'!AA21)</f>
        <v/>
      </c>
    </row>
    <row r="33" spans="3:19" x14ac:dyDescent="0.2">
      <c r="C33" s="109" t="str">
        <f>IF('Summary Clear'!B22=0,"",'Summary Clear'!B22)</f>
        <v/>
      </c>
      <c r="D33" s="47" t="str">
        <f>IF('Summary Clear'!D22=0,"",'Summary Clear'!D22)</f>
        <v/>
      </c>
      <c r="E33" s="143" t="str">
        <f>IF('Summary Clear'!E22=0,"",(VLOOKUP('Summary Clear'!E22,Lists!$E$15:$G$21,3,FALSE)))</f>
        <v/>
      </c>
      <c r="F33" s="144" t="str">
        <f>IF('Summary Clear'!F22=0,"",'Summary Clear'!F22)</f>
        <v/>
      </c>
      <c r="G33" s="144" t="str">
        <f>IF('Summary Clear'!G22=0,"",'Summary Clear'!G22)</f>
        <v/>
      </c>
      <c r="H33" s="144" t="str">
        <f>IF('Summary Clear'!J22=0,"",'Summary Clear'!J22)</f>
        <v/>
      </c>
      <c r="I33" s="144" t="str">
        <f>IF('Summary Clear'!K22=0,"",'Summary Clear'!K22)</f>
        <v/>
      </c>
      <c r="J33" s="145" t="str">
        <f>IF('Summary Clear'!V22=0,"",'Summary Clear'!V22)</f>
        <v/>
      </c>
      <c r="K33" s="144" t="str">
        <f>IF('Summary Clear'!L22=0,"",'Summary Clear'!L22)</f>
        <v/>
      </c>
      <c r="L33" s="144" t="str">
        <f>IF('Summary Clear'!M22=0,"",'Summary Clear'!M22)</f>
        <v/>
      </c>
      <c r="M33" s="146" t="str">
        <f>IF('Summary Clear'!S22=0,"",'Summary Clear'!S22)</f>
        <v/>
      </c>
      <c r="N33" s="146" t="str">
        <f>IF('Summary Clear'!T22=0,"",'Summary Clear'!T22)</f>
        <v/>
      </c>
      <c r="O33" s="146" t="str">
        <f>IF('Summary Clear'!W22=0,"",'Summary Clear'!W22)</f>
        <v/>
      </c>
      <c r="P33" s="146" t="str">
        <f>IF('Summary Clear'!X22=0,"",'Summary Clear'!X22)</f>
        <v/>
      </c>
      <c r="Q33" s="146" t="str">
        <f>IF('Summary Clear'!Y22=0,"",'Summary Clear'!Y22)</f>
        <v/>
      </c>
      <c r="R33" s="146" t="str">
        <f>IF('Summary Clear'!Z22=0,"",'Summary Clear'!Z22)</f>
        <v/>
      </c>
      <c r="S33" s="146" t="str">
        <f>IF('Summary Clear'!AA22=0,"",'Summary Clear'!AA22)</f>
        <v/>
      </c>
    </row>
    <row r="34" spans="3:19" x14ac:dyDescent="0.2">
      <c r="C34" s="109" t="str">
        <f>IF('Summary Clear'!B23=0,"",'Summary Clear'!B23)</f>
        <v/>
      </c>
      <c r="D34" s="47" t="str">
        <f>IF('Summary Clear'!D23=0,"",'Summary Clear'!D23)</f>
        <v/>
      </c>
      <c r="E34" s="143" t="str">
        <f>IF('Summary Clear'!E23=0,"",(VLOOKUP('Summary Clear'!E23,Lists!$E$15:$G$21,3,FALSE)))</f>
        <v/>
      </c>
      <c r="F34" s="144" t="str">
        <f>IF('Summary Clear'!F23=0,"",'Summary Clear'!F23)</f>
        <v/>
      </c>
      <c r="G34" s="144" t="str">
        <f>IF('Summary Clear'!G23=0,"",'Summary Clear'!G23)</f>
        <v/>
      </c>
      <c r="H34" s="144" t="str">
        <f>IF('Summary Clear'!J23=0,"",'Summary Clear'!J23)</f>
        <v/>
      </c>
      <c r="I34" s="144" t="str">
        <f>IF('Summary Clear'!K23=0,"",'Summary Clear'!K23)</f>
        <v/>
      </c>
      <c r="J34" s="145" t="str">
        <f>IF('Summary Clear'!V23=0,"",'Summary Clear'!V23)</f>
        <v/>
      </c>
      <c r="K34" s="144" t="str">
        <f>IF('Summary Clear'!L23=0,"",'Summary Clear'!L23)</f>
        <v/>
      </c>
      <c r="L34" s="144" t="str">
        <f>IF('Summary Clear'!M23=0,"",'Summary Clear'!M23)</f>
        <v/>
      </c>
      <c r="M34" s="146" t="str">
        <f>IF('Summary Clear'!S23=0,"",'Summary Clear'!S23)</f>
        <v/>
      </c>
      <c r="N34" s="146" t="str">
        <f>IF('Summary Clear'!T23=0,"",'Summary Clear'!T23)</f>
        <v/>
      </c>
      <c r="O34" s="146" t="str">
        <f>IF('Summary Clear'!W23=0,"",'Summary Clear'!W23)</f>
        <v/>
      </c>
      <c r="P34" s="146" t="str">
        <f>IF('Summary Clear'!X23=0,"",'Summary Clear'!X23)</f>
        <v/>
      </c>
      <c r="Q34" s="146" t="str">
        <f>IF('Summary Clear'!Y23=0,"",'Summary Clear'!Y23)</f>
        <v/>
      </c>
      <c r="R34" s="146" t="str">
        <f>IF('Summary Clear'!Z23=0,"",'Summary Clear'!Z23)</f>
        <v/>
      </c>
      <c r="S34" s="146" t="str">
        <f>IF('Summary Clear'!AA23=0,"",'Summary Clear'!AA23)</f>
        <v/>
      </c>
    </row>
    <row r="35" spans="3:19" x14ac:dyDescent="0.2">
      <c r="C35" s="109" t="str">
        <f>IF('Summary Clear'!B24=0,"",'Summary Clear'!B24)</f>
        <v/>
      </c>
      <c r="D35" s="47" t="str">
        <f>IF('Summary Clear'!D24=0,"",'Summary Clear'!D24)</f>
        <v/>
      </c>
      <c r="E35" s="143" t="str">
        <f>IF('Summary Clear'!E24=0,"",(VLOOKUP('Summary Clear'!E24,Lists!$E$15:$G$21,3,FALSE)))</f>
        <v/>
      </c>
      <c r="F35" s="144" t="str">
        <f>IF('Summary Clear'!F24=0,"",'Summary Clear'!F24)</f>
        <v/>
      </c>
      <c r="G35" s="144" t="str">
        <f>IF('Summary Clear'!G24=0,"",'Summary Clear'!G24)</f>
        <v/>
      </c>
      <c r="H35" s="144" t="str">
        <f>IF('Summary Clear'!J24=0,"",'Summary Clear'!J24)</f>
        <v/>
      </c>
      <c r="I35" s="144" t="str">
        <f>IF('Summary Clear'!K24=0,"",'Summary Clear'!K24)</f>
        <v/>
      </c>
      <c r="J35" s="145" t="str">
        <f>IF('Summary Clear'!V24=0,"",'Summary Clear'!V24)</f>
        <v/>
      </c>
      <c r="K35" s="144" t="str">
        <f>IF('Summary Clear'!L24=0,"",'Summary Clear'!L24)</f>
        <v/>
      </c>
      <c r="L35" s="144" t="str">
        <f>IF('Summary Clear'!M24=0,"",'Summary Clear'!M24)</f>
        <v/>
      </c>
      <c r="M35" s="146" t="str">
        <f>IF('Summary Clear'!S24=0,"",'Summary Clear'!S24)</f>
        <v/>
      </c>
      <c r="N35" s="146" t="str">
        <f>IF('Summary Clear'!T24=0,"",'Summary Clear'!T24)</f>
        <v/>
      </c>
      <c r="O35" s="146" t="str">
        <f>IF('Summary Clear'!W24=0,"",'Summary Clear'!W24)</f>
        <v/>
      </c>
      <c r="P35" s="146" t="str">
        <f>IF('Summary Clear'!X24=0,"",'Summary Clear'!X24)</f>
        <v/>
      </c>
      <c r="Q35" s="146" t="str">
        <f>IF('Summary Clear'!Y24=0,"",'Summary Clear'!Y24)</f>
        <v/>
      </c>
      <c r="R35" s="146" t="str">
        <f>IF('Summary Clear'!Z24=0,"",'Summary Clear'!Z24)</f>
        <v/>
      </c>
      <c r="S35" s="146" t="str">
        <f>IF('Summary Clear'!AA24=0,"",'Summary Clear'!AA24)</f>
        <v/>
      </c>
    </row>
    <row r="36" spans="3:19" x14ac:dyDescent="0.2">
      <c r="C36" s="109" t="str">
        <f>IF('Summary Clear'!B25=0,"",'Summary Clear'!B25)</f>
        <v/>
      </c>
      <c r="D36" s="47" t="str">
        <f>IF('Summary Clear'!D25=0,"",'Summary Clear'!D25)</f>
        <v/>
      </c>
      <c r="E36" s="143" t="str">
        <f>IF('Summary Clear'!E25=0,"",(VLOOKUP('Summary Clear'!E25,Lists!$E$15:$G$21,3,FALSE)))</f>
        <v/>
      </c>
      <c r="F36" s="144" t="str">
        <f>IF('Summary Clear'!F25=0,"",'Summary Clear'!F25)</f>
        <v/>
      </c>
      <c r="G36" s="144" t="str">
        <f>IF('Summary Clear'!G25=0,"",'Summary Clear'!G25)</f>
        <v/>
      </c>
      <c r="H36" s="144" t="str">
        <f>IF('Summary Clear'!J25=0,"",'Summary Clear'!J25)</f>
        <v/>
      </c>
      <c r="I36" s="144" t="str">
        <f>IF('Summary Clear'!K25=0,"",'Summary Clear'!K25)</f>
        <v/>
      </c>
      <c r="J36" s="145" t="str">
        <f>IF('Summary Clear'!V25=0,"",'Summary Clear'!V25)</f>
        <v/>
      </c>
      <c r="K36" s="144" t="str">
        <f>IF('Summary Clear'!L25=0,"",'Summary Clear'!L25)</f>
        <v/>
      </c>
      <c r="L36" s="144" t="str">
        <f>IF('Summary Clear'!M25=0,"",'Summary Clear'!M25)</f>
        <v/>
      </c>
      <c r="M36" s="146" t="str">
        <f>IF('Summary Clear'!S25=0,"",'Summary Clear'!S25)</f>
        <v/>
      </c>
      <c r="N36" s="146" t="str">
        <f>IF('Summary Clear'!T25=0,"",'Summary Clear'!T25)</f>
        <v/>
      </c>
      <c r="O36" s="146" t="str">
        <f>IF('Summary Clear'!W25=0,"",'Summary Clear'!W25)</f>
        <v/>
      </c>
      <c r="P36" s="146" t="str">
        <f>IF('Summary Clear'!X25=0,"",'Summary Clear'!X25)</f>
        <v/>
      </c>
      <c r="Q36" s="146" t="str">
        <f>IF('Summary Clear'!Y25=0,"",'Summary Clear'!Y25)</f>
        <v/>
      </c>
      <c r="R36" s="146" t="str">
        <f>IF('Summary Clear'!Z25=0,"",'Summary Clear'!Z25)</f>
        <v/>
      </c>
      <c r="S36" s="146" t="str">
        <f>IF('Summary Clear'!AA25=0,"",'Summary Clear'!AA25)</f>
        <v/>
      </c>
    </row>
    <row r="37" spans="3:19" x14ac:dyDescent="0.2">
      <c r="C37" s="109" t="str">
        <f>IF('Summary Clear'!B26=0,"",'Summary Clear'!B26)</f>
        <v/>
      </c>
      <c r="D37" s="47" t="str">
        <f>IF('Summary Clear'!D26=0,"",'Summary Clear'!D26)</f>
        <v/>
      </c>
      <c r="E37" s="143" t="str">
        <f>IF('Summary Clear'!E26=0,"",(VLOOKUP('Summary Clear'!E26,Lists!$E$15:$G$21,3,FALSE)))</f>
        <v/>
      </c>
      <c r="F37" s="144" t="str">
        <f>IF('Summary Clear'!F26=0,"",'Summary Clear'!F26)</f>
        <v/>
      </c>
      <c r="G37" s="144" t="str">
        <f>IF('Summary Clear'!G26=0,"",'Summary Clear'!G26)</f>
        <v/>
      </c>
      <c r="H37" s="144" t="str">
        <f>IF('Summary Clear'!J26=0,"",'Summary Clear'!J26)</f>
        <v/>
      </c>
      <c r="I37" s="144" t="str">
        <f>IF('Summary Clear'!K26=0,"",'Summary Clear'!K26)</f>
        <v/>
      </c>
      <c r="J37" s="145" t="str">
        <f>IF('Summary Clear'!V26=0,"",'Summary Clear'!V26)</f>
        <v/>
      </c>
      <c r="K37" s="144" t="str">
        <f>IF('Summary Clear'!L26=0,"",'Summary Clear'!L26)</f>
        <v/>
      </c>
      <c r="L37" s="144" t="str">
        <f>IF('Summary Clear'!M26=0,"",'Summary Clear'!M26)</f>
        <v/>
      </c>
      <c r="M37" s="146" t="str">
        <f>IF('Summary Clear'!S26=0,"",'Summary Clear'!S26)</f>
        <v/>
      </c>
      <c r="N37" s="146" t="str">
        <f>IF('Summary Clear'!T26=0,"",'Summary Clear'!T26)</f>
        <v/>
      </c>
      <c r="O37" s="146" t="str">
        <f>IF('Summary Clear'!W26=0,"",'Summary Clear'!W26)</f>
        <v/>
      </c>
      <c r="P37" s="146" t="str">
        <f>IF('Summary Clear'!X26=0,"",'Summary Clear'!X26)</f>
        <v/>
      </c>
      <c r="Q37" s="146" t="str">
        <f>IF('Summary Clear'!Y26=0,"",'Summary Clear'!Y26)</f>
        <v/>
      </c>
      <c r="R37" s="146" t="str">
        <f>IF('Summary Clear'!Z26=0,"",'Summary Clear'!Z26)</f>
        <v/>
      </c>
      <c r="S37" s="146" t="str">
        <f>IF('Summary Clear'!AA26=0,"",'Summary Clear'!AA26)</f>
        <v/>
      </c>
    </row>
    <row r="38" spans="3:19" x14ac:dyDescent="0.2">
      <c r="C38" s="109" t="str">
        <f>IF('Summary Clear'!B27=0,"",'Summary Clear'!B27)</f>
        <v/>
      </c>
      <c r="D38" s="47" t="str">
        <f>IF('Summary Clear'!D27=0,"",'Summary Clear'!D27)</f>
        <v/>
      </c>
      <c r="E38" s="143" t="str">
        <f>IF('Summary Clear'!E27=0,"",(VLOOKUP('Summary Clear'!E27,Lists!$E$15:$G$21,3,FALSE)))</f>
        <v/>
      </c>
      <c r="F38" s="144" t="str">
        <f>IF('Summary Clear'!F27=0,"",'Summary Clear'!F27)</f>
        <v/>
      </c>
      <c r="G38" s="144" t="str">
        <f>IF('Summary Clear'!G27=0,"",'Summary Clear'!G27)</f>
        <v/>
      </c>
      <c r="H38" s="144" t="str">
        <f>IF('Summary Clear'!J27=0,"",'Summary Clear'!J27)</f>
        <v/>
      </c>
      <c r="I38" s="144" t="str">
        <f>IF('Summary Clear'!K27=0,"",'Summary Clear'!K27)</f>
        <v/>
      </c>
      <c r="J38" s="145" t="str">
        <f>IF('Summary Clear'!V27=0,"",'Summary Clear'!V27)</f>
        <v/>
      </c>
      <c r="K38" s="144" t="str">
        <f>IF('Summary Clear'!L27=0,"",'Summary Clear'!L27)</f>
        <v/>
      </c>
      <c r="L38" s="144" t="str">
        <f>IF('Summary Clear'!M27=0,"",'Summary Clear'!M27)</f>
        <v/>
      </c>
      <c r="M38" s="146" t="str">
        <f>IF('Summary Clear'!S27=0,"",'Summary Clear'!S27)</f>
        <v/>
      </c>
      <c r="N38" s="146" t="str">
        <f>IF('Summary Clear'!T27=0,"",'Summary Clear'!T27)</f>
        <v/>
      </c>
      <c r="O38" s="146" t="str">
        <f>IF('Summary Clear'!W27=0,"",'Summary Clear'!W27)</f>
        <v/>
      </c>
      <c r="P38" s="146" t="str">
        <f>IF('Summary Clear'!X27=0,"",'Summary Clear'!X27)</f>
        <v/>
      </c>
      <c r="Q38" s="146" t="str">
        <f>IF('Summary Clear'!Y27=0,"",'Summary Clear'!Y27)</f>
        <v/>
      </c>
      <c r="R38" s="146" t="str">
        <f>IF('Summary Clear'!Z27=0,"",'Summary Clear'!Z27)</f>
        <v/>
      </c>
      <c r="S38" s="146" t="str">
        <f>IF('Summary Clear'!AA27=0,"",'Summary Clear'!AA27)</f>
        <v/>
      </c>
    </row>
    <row r="39" spans="3:19" x14ac:dyDescent="0.2">
      <c r="C39" s="109" t="str">
        <f>IF('Summary Clear'!B28=0,"",'Summary Clear'!B28)</f>
        <v/>
      </c>
      <c r="D39" s="47" t="str">
        <f>IF('Summary Clear'!D28=0,"",'Summary Clear'!D28)</f>
        <v/>
      </c>
      <c r="E39" s="143" t="str">
        <f>IF('Summary Clear'!E28=0,"",(VLOOKUP('Summary Clear'!E28,Lists!$E$15:$G$21,3,FALSE)))</f>
        <v/>
      </c>
      <c r="F39" s="144" t="str">
        <f>IF('Summary Clear'!F28=0,"",'Summary Clear'!F28)</f>
        <v/>
      </c>
      <c r="G39" s="144" t="str">
        <f>IF('Summary Clear'!G28=0,"",'Summary Clear'!G28)</f>
        <v/>
      </c>
      <c r="H39" s="144" t="str">
        <f>IF('Summary Clear'!J28=0,"",'Summary Clear'!J28)</f>
        <v/>
      </c>
      <c r="I39" s="144" t="str">
        <f>IF('Summary Clear'!K28=0,"",'Summary Clear'!K28)</f>
        <v/>
      </c>
      <c r="J39" s="145" t="str">
        <f>IF('Summary Clear'!V28=0,"",'Summary Clear'!V28)</f>
        <v/>
      </c>
      <c r="K39" s="144" t="str">
        <f>IF('Summary Clear'!L28=0,"",'Summary Clear'!L28)</f>
        <v/>
      </c>
      <c r="L39" s="144" t="str">
        <f>IF('Summary Clear'!M28=0,"",'Summary Clear'!M28)</f>
        <v/>
      </c>
      <c r="M39" s="146" t="str">
        <f>IF('Summary Clear'!S28=0,"",'Summary Clear'!S28)</f>
        <v/>
      </c>
      <c r="N39" s="146" t="str">
        <f>IF('Summary Clear'!T28=0,"",'Summary Clear'!T28)</f>
        <v/>
      </c>
      <c r="O39" s="146" t="str">
        <f>IF('Summary Clear'!W28=0,"",'Summary Clear'!W28)</f>
        <v/>
      </c>
      <c r="P39" s="146" t="str">
        <f>IF('Summary Clear'!X28=0,"",'Summary Clear'!X28)</f>
        <v/>
      </c>
      <c r="Q39" s="146" t="str">
        <f>IF('Summary Clear'!Y28=0,"",'Summary Clear'!Y28)</f>
        <v/>
      </c>
      <c r="R39" s="146" t="str">
        <f>IF('Summary Clear'!Z28=0,"",'Summary Clear'!Z28)</f>
        <v/>
      </c>
      <c r="S39" s="146" t="str">
        <f>IF('Summary Clear'!AA28=0,"",'Summary Clear'!AA28)</f>
        <v/>
      </c>
    </row>
    <row r="40" spans="3:19" x14ac:dyDescent="0.2">
      <c r="C40" s="109" t="str">
        <f>IF('Summary Clear'!B29=0,"",'Summary Clear'!B29)</f>
        <v/>
      </c>
      <c r="D40" s="47" t="str">
        <f>IF('Summary Clear'!D29=0,"",'Summary Clear'!D29)</f>
        <v/>
      </c>
      <c r="E40" s="143" t="str">
        <f>IF('Summary Clear'!E29=0,"",(VLOOKUP('Summary Clear'!E29,Lists!$E$15:$G$21,3,FALSE)))</f>
        <v/>
      </c>
      <c r="F40" s="144" t="str">
        <f>IF('Summary Clear'!F29=0,"",'Summary Clear'!F29)</f>
        <v/>
      </c>
      <c r="G40" s="144" t="str">
        <f>IF('Summary Clear'!G29=0,"",'Summary Clear'!G29)</f>
        <v/>
      </c>
      <c r="H40" s="144" t="str">
        <f>IF('Summary Clear'!J29=0,"",'Summary Clear'!J29)</f>
        <v/>
      </c>
      <c r="I40" s="144" t="str">
        <f>IF('Summary Clear'!K29=0,"",'Summary Clear'!K29)</f>
        <v/>
      </c>
      <c r="J40" s="145" t="str">
        <f>IF('Summary Clear'!V29=0,"",'Summary Clear'!V29)</f>
        <v/>
      </c>
      <c r="K40" s="144" t="str">
        <f>IF('Summary Clear'!L29=0,"",'Summary Clear'!L29)</f>
        <v/>
      </c>
      <c r="L40" s="144" t="str">
        <f>IF('Summary Clear'!M29=0,"",'Summary Clear'!M29)</f>
        <v/>
      </c>
      <c r="M40" s="146" t="str">
        <f>IF('Summary Clear'!S29=0,"",'Summary Clear'!S29)</f>
        <v/>
      </c>
      <c r="N40" s="146" t="str">
        <f>IF('Summary Clear'!T29=0,"",'Summary Clear'!T29)</f>
        <v/>
      </c>
      <c r="O40" s="146" t="str">
        <f>IF('Summary Clear'!W29=0,"",'Summary Clear'!W29)</f>
        <v/>
      </c>
      <c r="P40" s="146" t="str">
        <f>IF('Summary Clear'!X29=0,"",'Summary Clear'!X29)</f>
        <v/>
      </c>
      <c r="Q40" s="146" t="str">
        <f>IF('Summary Clear'!Y29=0,"",'Summary Clear'!Y29)</f>
        <v/>
      </c>
      <c r="R40" s="146" t="str">
        <f>IF('Summary Clear'!Z29=0,"",'Summary Clear'!Z29)</f>
        <v/>
      </c>
      <c r="S40" s="146" t="str">
        <f>IF('Summary Clear'!AA29=0,"",'Summary Clear'!AA29)</f>
        <v/>
      </c>
    </row>
    <row r="41" spans="3:19" x14ac:dyDescent="0.2">
      <c r="C41" s="109" t="str">
        <f>IF('Summary Clear'!B30=0,"",'Summary Clear'!B30)</f>
        <v/>
      </c>
      <c r="D41" s="47" t="str">
        <f>IF('Summary Clear'!D30=0,"",'Summary Clear'!D30)</f>
        <v/>
      </c>
      <c r="E41" s="143" t="str">
        <f>IF('Summary Clear'!E30=0,"",(VLOOKUP('Summary Clear'!E30,Lists!$E$15:$G$21,3,FALSE)))</f>
        <v/>
      </c>
      <c r="F41" s="144" t="str">
        <f>IF('Summary Clear'!F30=0,"",'Summary Clear'!F30)</f>
        <v/>
      </c>
      <c r="G41" s="144" t="str">
        <f>IF('Summary Clear'!G30=0,"",'Summary Clear'!G30)</f>
        <v/>
      </c>
      <c r="H41" s="144" t="str">
        <f>IF('Summary Clear'!J30=0,"",'Summary Clear'!J30)</f>
        <v/>
      </c>
      <c r="I41" s="144" t="str">
        <f>IF('Summary Clear'!K30=0,"",'Summary Clear'!K30)</f>
        <v/>
      </c>
      <c r="J41" s="145" t="str">
        <f>IF('Summary Clear'!V30=0,"",'Summary Clear'!V30)</f>
        <v/>
      </c>
      <c r="K41" s="144" t="str">
        <f>IF('Summary Clear'!L30=0,"",'Summary Clear'!L30)</f>
        <v/>
      </c>
      <c r="L41" s="144" t="str">
        <f>IF('Summary Clear'!M30=0,"",'Summary Clear'!M30)</f>
        <v/>
      </c>
      <c r="M41" s="146" t="str">
        <f>IF('Summary Clear'!S30=0,"",'Summary Clear'!S30)</f>
        <v/>
      </c>
      <c r="N41" s="146" t="str">
        <f>IF('Summary Clear'!T30=0,"",'Summary Clear'!T30)</f>
        <v/>
      </c>
      <c r="O41" s="146" t="str">
        <f>IF('Summary Clear'!W30=0,"",'Summary Clear'!W30)</f>
        <v/>
      </c>
      <c r="P41" s="146" t="str">
        <f>IF('Summary Clear'!X30=0,"",'Summary Clear'!X30)</f>
        <v/>
      </c>
      <c r="Q41" s="146" t="str">
        <f>IF('Summary Clear'!Y30=0,"",'Summary Clear'!Y30)</f>
        <v/>
      </c>
      <c r="R41" s="146" t="str">
        <f>IF('Summary Clear'!Z30=0,"",'Summary Clear'!Z30)</f>
        <v/>
      </c>
      <c r="S41" s="146" t="str">
        <f>IF('Summary Clear'!AA30=0,"",'Summary Clear'!AA30)</f>
        <v/>
      </c>
    </row>
    <row r="42" spans="3:19" x14ac:dyDescent="0.2">
      <c r="C42" s="109" t="str">
        <f>IF('Summary Clear'!B31=0,"",'Summary Clear'!B31)</f>
        <v/>
      </c>
      <c r="D42" s="47" t="str">
        <f>IF('Summary Clear'!D31=0,"",'Summary Clear'!D31)</f>
        <v/>
      </c>
      <c r="E42" s="143" t="str">
        <f>IF('Summary Clear'!E31=0,"",(VLOOKUP('Summary Clear'!E31,Lists!$E$15:$G$21,3,FALSE)))</f>
        <v/>
      </c>
      <c r="F42" s="144" t="str">
        <f>IF('Summary Clear'!F31=0,"",'Summary Clear'!F31)</f>
        <v/>
      </c>
      <c r="G42" s="144" t="str">
        <f>IF('Summary Clear'!G31=0,"",'Summary Clear'!G31)</f>
        <v/>
      </c>
      <c r="H42" s="144" t="str">
        <f>IF('Summary Clear'!J31=0,"",'Summary Clear'!J31)</f>
        <v/>
      </c>
      <c r="I42" s="144" t="str">
        <f>IF('Summary Clear'!K31=0,"",'Summary Clear'!K31)</f>
        <v/>
      </c>
      <c r="J42" s="145" t="str">
        <f>IF('Summary Clear'!V31=0,"",'Summary Clear'!V31)</f>
        <v/>
      </c>
      <c r="K42" s="144" t="str">
        <f>IF('Summary Clear'!L31=0,"",'Summary Clear'!L31)</f>
        <v/>
      </c>
      <c r="L42" s="144" t="str">
        <f>IF('Summary Clear'!M31=0,"",'Summary Clear'!M31)</f>
        <v/>
      </c>
      <c r="M42" s="146" t="str">
        <f>IF('Summary Clear'!S31=0,"",'Summary Clear'!S31)</f>
        <v/>
      </c>
      <c r="N42" s="146" t="str">
        <f>IF('Summary Clear'!T31=0,"",'Summary Clear'!T31)</f>
        <v/>
      </c>
      <c r="O42" s="146" t="str">
        <f>IF('Summary Clear'!W31=0,"",'Summary Clear'!W31)</f>
        <v/>
      </c>
      <c r="P42" s="146" t="str">
        <f>IF('Summary Clear'!X31=0,"",'Summary Clear'!X31)</f>
        <v/>
      </c>
      <c r="Q42" s="146" t="str">
        <f>IF('Summary Clear'!Y31=0,"",'Summary Clear'!Y31)</f>
        <v/>
      </c>
      <c r="R42" s="146" t="str">
        <f>IF('Summary Clear'!Z31=0,"",'Summary Clear'!Z31)</f>
        <v/>
      </c>
      <c r="S42" s="146" t="str">
        <f>IF('Summary Clear'!AA31=0,"",'Summary Clear'!AA31)</f>
        <v/>
      </c>
    </row>
    <row r="43" spans="3:19" x14ac:dyDescent="0.2">
      <c r="C43" s="109" t="str">
        <f>IF('Summary Clear'!B32=0,"",'Summary Clear'!B32)</f>
        <v/>
      </c>
      <c r="D43" s="47" t="str">
        <f>IF('Summary Clear'!D32=0,"",'Summary Clear'!D32)</f>
        <v/>
      </c>
      <c r="E43" s="143" t="str">
        <f>IF('Summary Clear'!E32=0,"",(VLOOKUP('Summary Clear'!E32,Lists!$E$15:$G$21,3,FALSE)))</f>
        <v/>
      </c>
      <c r="F43" s="144" t="str">
        <f>IF('Summary Clear'!F32=0,"",'Summary Clear'!F32)</f>
        <v/>
      </c>
      <c r="G43" s="144" t="str">
        <f>IF('Summary Clear'!G32=0,"",'Summary Clear'!G32)</f>
        <v/>
      </c>
      <c r="H43" s="144" t="str">
        <f>IF('Summary Clear'!J32=0,"",'Summary Clear'!J32)</f>
        <v/>
      </c>
      <c r="I43" s="144" t="str">
        <f>IF('Summary Clear'!K32=0,"",'Summary Clear'!K32)</f>
        <v/>
      </c>
      <c r="J43" s="145" t="str">
        <f>IF('Summary Clear'!V32=0,"",'Summary Clear'!V32)</f>
        <v/>
      </c>
      <c r="K43" s="144" t="str">
        <f>IF('Summary Clear'!L32=0,"",'Summary Clear'!L32)</f>
        <v/>
      </c>
      <c r="L43" s="144" t="str">
        <f>IF('Summary Clear'!M32=0,"",'Summary Clear'!M32)</f>
        <v/>
      </c>
      <c r="M43" s="146" t="str">
        <f>IF('Summary Clear'!S32=0,"",'Summary Clear'!S32)</f>
        <v/>
      </c>
      <c r="N43" s="146" t="str">
        <f>IF('Summary Clear'!T32=0,"",'Summary Clear'!T32)</f>
        <v/>
      </c>
      <c r="O43" s="146" t="str">
        <f>IF('Summary Clear'!W32=0,"",'Summary Clear'!W32)</f>
        <v/>
      </c>
      <c r="P43" s="146" t="str">
        <f>IF('Summary Clear'!X32=0,"",'Summary Clear'!X32)</f>
        <v/>
      </c>
      <c r="Q43" s="146" t="str">
        <f>IF('Summary Clear'!Y32=0,"",'Summary Clear'!Y32)</f>
        <v/>
      </c>
      <c r="R43" s="146" t="str">
        <f>IF('Summary Clear'!Z32=0,"",'Summary Clear'!Z32)</f>
        <v/>
      </c>
      <c r="S43" s="146" t="str">
        <f>IF('Summary Clear'!AA32=0,"",'Summary Clear'!AA32)</f>
        <v/>
      </c>
    </row>
    <row r="44" spans="3:19" x14ac:dyDescent="0.2">
      <c r="C44" s="109" t="str">
        <f>IF('Summary Clear'!B33=0,"",'Summary Clear'!B33)</f>
        <v/>
      </c>
      <c r="D44" s="47" t="str">
        <f>IF('Summary Clear'!D33=0,"",'Summary Clear'!D33)</f>
        <v/>
      </c>
      <c r="E44" s="143" t="str">
        <f>IF('Summary Clear'!E33=0,"",(VLOOKUP('Summary Clear'!E33,Lists!$E$15:$G$21,3,FALSE)))</f>
        <v/>
      </c>
      <c r="F44" s="144" t="str">
        <f>IF('Summary Clear'!F33=0,"",'Summary Clear'!F33)</f>
        <v/>
      </c>
      <c r="G44" s="144" t="str">
        <f>IF('Summary Clear'!G33=0,"",'Summary Clear'!G33)</f>
        <v/>
      </c>
      <c r="H44" s="144" t="str">
        <f>IF('Summary Clear'!J33=0,"",'Summary Clear'!J33)</f>
        <v/>
      </c>
      <c r="I44" s="144" t="str">
        <f>IF('Summary Clear'!K33=0,"",'Summary Clear'!K33)</f>
        <v/>
      </c>
      <c r="J44" s="145" t="str">
        <f>IF('Summary Clear'!V33=0,"",'Summary Clear'!V33)</f>
        <v/>
      </c>
      <c r="K44" s="144" t="str">
        <f>IF('Summary Clear'!L33=0,"",'Summary Clear'!L33)</f>
        <v/>
      </c>
      <c r="L44" s="144" t="str">
        <f>IF('Summary Clear'!M33=0,"",'Summary Clear'!M33)</f>
        <v/>
      </c>
      <c r="M44" s="146" t="str">
        <f>IF('Summary Clear'!S33=0,"",'Summary Clear'!S33)</f>
        <v/>
      </c>
      <c r="N44" s="146" t="str">
        <f>IF('Summary Clear'!T33=0,"",'Summary Clear'!T33)</f>
        <v/>
      </c>
      <c r="O44" s="146" t="str">
        <f>IF('Summary Clear'!W33=0,"",'Summary Clear'!W33)</f>
        <v/>
      </c>
      <c r="P44" s="146" t="str">
        <f>IF('Summary Clear'!X33=0,"",'Summary Clear'!X33)</f>
        <v/>
      </c>
      <c r="Q44" s="146" t="str">
        <f>IF('Summary Clear'!Y33=0,"",'Summary Clear'!Y33)</f>
        <v/>
      </c>
      <c r="R44" s="146" t="str">
        <f>IF('Summary Clear'!Z33=0,"",'Summary Clear'!Z33)</f>
        <v/>
      </c>
      <c r="S44" s="146" t="str">
        <f>IF('Summary Clear'!AA33=0,"",'Summary Clear'!AA33)</f>
        <v/>
      </c>
    </row>
    <row r="45" spans="3:19" x14ac:dyDescent="0.2">
      <c r="C45" s="109" t="str">
        <f>IF('Summary Clear'!B34=0,"",'Summary Clear'!B34)</f>
        <v/>
      </c>
      <c r="D45" s="47" t="str">
        <f>IF('Summary Clear'!D34=0,"",'Summary Clear'!D34)</f>
        <v/>
      </c>
      <c r="E45" s="143" t="str">
        <f>IF('Summary Clear'!E34=0,"",(VLOOKUP('Summary Clear'!E34,Lists!$E$15:$G$21,3,FALSE)))</f>
        <v/>
      </c>
      <c r="F45" s="144" t="str">
        <f>IF('Summary Clear'!F34=0,"",'Summary Clear'!F34)</f>
        <v/>
      </c>
      <c r="G45" s="144" t="str">
        <f>IF('Summary Clear'!G34=0,"",'Summary Clear'!G34)</f>
        <v/>
      </c>
      <c r="H45" s="144" t="str">
        <f>IF('Summary Clear'!J34=0,"",'Summary Clear'!J34)</f>
        <v/>
      </c>
      <c r="I45" s="144" t="str">
        <f>IF('Summary Clear'!K34=0,"",'Summary Clear'!K34)</f>
        <v/>
      </c>
      <c r="J45" s="145" t="str">
        <f>IF('Summary Clear'!V34=0,"",'Summary Clear'!V34)</f>
        <v/>
      </c>
      <c r="K45" s="144" t="str">
        <f>IF('Summary Clear'!L34=0,"",'Summary Clear'!L34)</f>
        <v/>
      </c>
      <c r="L45" s="144" t="str">
        <f>IF('Summary Clear'!M34=0,"",'Summary Clear'!M34)</f>
        <v/>
      </c>
      <c r="M45" s="146" t="str">
        <f>IF('Summary Clear'!S34=0,"",'Summary Clear'!S34)</f>
        <v/>
      </c>
      <c r="N45" s="146" t="str">
        <f>IF('Summary Clear'!T34=0,"",'Summary Clear'!T34)</f>
        <v/>
      </c>
      <c r="O45" s="146" t="str">
        <f>IF('Summary Clear'!W34=0,"",'Summary Clear'!W34)</f>
        <v/>
      </c>
      <c r="P45" s="146" t="str">
        <f>IF('Summary Clear'!X34=0,"",'Summary Clear'!X34)</f>
        <v/>
      </c>
      <c r="Q45" s="146" t="str">
        <f>IF('Summary Clear'!Y34=0,"",'Summary Clear'!Y34)</f>
        <v/>
      </c>
      <c r="R45" s="146" t="str">
        <f>IF('Summary Clear'!Z34=0,"",'Summary Clear'!Z34)</f>
        <v/>
      </c>
      <c r="S45" s="146" t="str">
        <f>IF('Summary Clear'!AA34=0,"",'Summary Clear'!AA34)</f>
        <v/>
      </c>
    </row>
    <row r="46" spans="3:19" x14ac:dyDescent="0.2">
      <c r="C46" s="109" t="str">
        <f>IF('Summary Clear'!B35=0,"",'Summary Clear'!B35)</f>
        <v/>
      </c>
      <c r="D46" s="47" t="str">
        <f>IF('Summary Clear'!D35=0,"",'Summary Clear'!D35)</f>
        <v/>
      </c>
      <c r="E46" s="143" t="str">
        <f>IF('Summary Clear'!E35=0,"",(VLOOKUP('Summary Clear'!E35,Lists!$E$15:$G$21,3,FALSE)))</f>
        <v/>
      </c>
      <c r="F46" s="144" t="str">
        <f>IF('Summary Clear'!F35=0,"",'Summary Clear'!F35)</f>
        <v/>
      </c>
      <c r="G46" s="144" t="str">
        <f>IF('Summary Clear'!G35=0,"",'Summary Clear'!G35)</f>
        <v/>
      </c>
      <c r="H46" s="144" t="str">
        <f>IF('Summary Clear'!J35=0,"",'Summary Clear'!J35)</f>
        <v/>
      </c>
      <c r="I46" s="144" t="str">
        <f>IF('Summary Clear'!K35=0,"",'Summary Clear'!K35)</f>
        <v/>
      </c>
      <c r="J46" s="145" t="str">
        <f>IF('Summary Clear'!V35=0,"",'Summary Clear'!V35)</f>
        <v/>
      </c>
      <c r="K46" s="144" t="str">
        <f>IF('Summary Clear'!L35=0,"",'Summary Clear'!L35)</f>
        <v/>
      </c>
      <c r="L46" s="144" t="str">
        <f>IF('Summary Clear'!M35=0,"",'Summary Clear'!M35)</f>
        <v/>
      </c>
      <c r="M46" s="146" t="str">
        <f>IF('Summary Clear'!S35=0,"",'Summary Clear'!S35)</f>
        <v/>
      </c>
      <c r="N46" s="146" t="str">
        <f>IF('Summary Clear'!T35=0,"",'Summary Clear'!T35)</f>
        <v/>
      </c>
      <c r="O46" s="146" t="str">
        <f>IF('Summary Clear'!W35=0,"",'Summary Clear'!W35)</f>
        <v/>
      </c>
      <c r="P46" s="146" t="str">
        <f>IF('Summary Clear'!X35=0,"",'Summary Clear'!X35)</f>
        <v/>
      </c>
      <c r="Q46" s="146" t="str">
        <f>IF('Summary Clear'!Y35=0,"",'Summary Clear'!Y35)</f>
        <v/>
      </c>
      <c r="R46" s="146" t="str">
        <f>IF('Summary Clear'!Z35=0,"",'Summary Clear'!Z35)</f>
        <v/>
      </c>
      <c r="S46" s="146" t="str">
        <f>IF('Summary Clear'!AA35=0,"",'Summary Clear'!AA35)</f>
        <v/>
      </c>
    </row>
    <row r="47" spans="3:19" x14ac:dyDescent="0.2">
      <c r="C47" s="109" t="str">
        <f>IF('Summary Clear'!B36=0,"",'Summary Clear'!B36)</f>
        <v/>
      </c>
      <c r="D47" s="47" t="str">
        <f>IF('Summary Clear'!D36=0,"",'Summary Clear'!D36)</f>
        <v/>
      </c>
      <c r="E47" s="143" t="str">
        <f>IF('Summary Clear'!E36=0,"",(VLOOKUP('Summary Clear'!E36,Lists!$E$15:$G$21,3,FALSE)))</f>
        <v/>
      </c>
      <c r="F47" s="144" t="str">
        <f>IF('Summary Clear'!F36=0,"",'Summary Clear'!F36)</f>
        <v/>
      </c>
      <c r="G47" s="144" t="str">
        <f>IF('Summary Clear'!G36=0,"",'Summary Clear'!G36)</f>
        <v/>
      </c>
      <c r="H47" s="144" t="str">
        <f>IF('Summary Clear'!J36=0,"",'Summary Clear'!J36)</f>
        <v/>
      </c>
      <c r="I47" s="144" t="str">
        <f>IF('Summary Clear'!K36=0,"",'Summary Clear'!K36)</f>
        <v/>
      </c>
      <c r="J47" s="145" t="str">
        <f>IF('Summary Clear'!V36=0,"",'Summary Clear'!V36)</f>
        <v/>
      </c>
      <c r="K47" s="144" t="str">
        <f>IF('Summary Clear'!L36=0,"",'Summary Clear'!L36)</f>
        <v/>
      </c>
      <c r="L47" s="144" t="str">
        <f>IF('Summary Clear'!M36=0,"",'Summary Clear'!M36)</f>
        <v/>
      </c>
      <c r="M47" s="146" t="str">
        <f>IF('Summary Clear'!S36=0,"",'Summary Clear'!S36)</f>
        <v/>
      </c>
      <c r="N47" s="146" t="str">
        <f>IF('Summary Clear'!T36=0,"",'Summary Clear'!T36)</f>
        <v/>
      </c>
      <c r="O47" s="146" t="str">
        <f>IF('Summary Clear'!W36=0,"",'Summary Clear'!W36)</f>
        <v/>
      </c>
      <c r="P47" s="146" t="str">
        <f>IF('Summary Clear'!X36=0,"",'Summary Clear'!X36)</f>
        <v/>
      </c>
      <c r="Q47" s="146" t="str">
        <f>IF('Summary Clear'!Y36=0,"",'Summary Clear'!Y36)</f>
        <v/>
      </c>
      <c r="R47" s="146" t="str">
        <f>IF('Summary Clear'!Z36=0,"",'Summary Clear'!Z36)</f>
        <v/>
      </c>
      <c r="S47" s="146" t="str">
        <f>IF('Summary Clear'!AA36=0,"",'Summary Clear'!AA36)</f>
        <v/>
      </c>
    </row>
    <row r="48" spans="3:19" x14ac:dyDescent="0.2">
      <c r="C48" s="109" t="str">
        <f>IF('Summary Clear'!B37=0,"",'Summary Clear'!B37)</f>
        <v/>
      </c>
      <c r="D48" s="47" t="str">
        <f>IF('Summary Clear'!D37=0,"",'Summary Clear'!D37)</f>
        <v/>
      </c>
      <c r="E48" s="143" t="str">
        <f>IF('Summary Clear'!E37=0,"",(VLOOKUP('Summary Clear'!E37,Lists!$E$15:$G$21,3,FALSE)))</f>
        <v/>
      </c>
      <c r="F48" s="144" t="str">
        <f>IF('Summary Clear'!F37=0,"",'Summary Clear'!F37)</f>
        <v/>
      </c>
      <c r="G48" s="144" t="str">
        <f>IF('Summary Clear'!G37=0,"",'Summary Clear'!G37)</f>
        <v/>
      </c>
      <c r="H48" s="144" t="str">
        <f>IF('Summary Clear'!J37=0,"",'Summary Clear'!J37)</f>
        <v/>
      </c>
      <c r="I48" s="144" t="str">
        <f>IF('Summary Clear'!K37=0,"",'Summary Clear'!K37)</f>
        <v/>
      </c>
      <c r="J48" s="145" t="str">
        <f>IF('Summary Clear'!V37=0,"",'Summary Clear'!V37)</f>
        <v/>
      </c>
      <c r="K48" s="144" t="str">
        <f>IF('Summary Clear'!L37=0,"",'Summary Clear'!L37)</f>
        <v/>
      </c>
      <c r="L48" s="144" t="str">
        <f>IF('Summary Clear'!M37=0,"",'Summary Clear'!M37)</f>
        <v/>
      </c>
      <c r="M48" s="146" t="str">
        <f>IF('Summary Clear'!S37=0,"",'Summary Clear'!S37)</f>
        <v/>
      </c>
      <c r="N48" s="146" t="str">
        <f>IF('Summary Clear'!T37=0,"",'Summary Clear'!T37)</f>
        <v/>
      </c>
      <c r="O48" s="146" t="str">
        <f>IF('Summary Clear'!W37=0,"",'Summary Clear'!W37)</f>
        <v/>
      </c>
      <c r="P48" s="146" t="str">
        <f>IF('Summary Clear'!X37=0,"",'Summary Clear'!X37)</f>
        <v/>
      </c>
      <c r="Q48" s="146" t="str">
        <f>IF('Summary Clear'!Y37=0,"",'Summary Clear'!Y37)</f>
        <v/>
      </c>
      <c r="R48" s="146" t="str">
        <f>IF('Summary Clear'!Z37=0,"",'Summary Clear'!Z37)</f>
        <v/>
      </c>
      <c r="S48" s="146" t="str">
        <f>IF('Summary Clear'!AA37=0,"",'Summary Clear'!AA37)</f>
        <v/>
      </c>
    </row>
    <row r="49" spans="3:19" x14ac:dyDescent="0.2">
      <c r="C49" s="109" t="str">
        <f>IF('Summary Clear'!B38=0,"",'Summary Clear'!B38)</f>
        <v/>
      </c>
      <c r="D49" s="47" t="str">
        <f>IF('Summary Clear'!D38=0,"",'Summary Clear'!D38)</f>
        <v/>
      </c>
      <c r="E49" s="143" t="str">
        <f>IF('Summary Clear'!E38=0,"",(VLOOKUP('Summary Clear'!E38,Lists!$E$15:$G$21,3,FALSE)))</f>
        <v/>
      </c>
      <c r="F49" s="144" t="str">
        <f>IF('Summary Clear'!F38=0,"",'Summary Clear'!F38)</f>
        <v/>
      </c>
      <c r="G49" s="144" t="str">
        <f>IF('Summary Clear'!G38=0,"",'Summary Clear'!G38)</f>
        <v/>
      </c>
      <c r="H49" s="144" t="str">
        <f>IF('Summary Clear'!J38=0,"",'Summary Clear'!J38)</f>
        <v/>
      </c>
      <c r="I49" s="144" t="str">
        <f>IF('Summary Clear'!K38=0,"",'Summary Clear'!K38)</f>
        <v/>
      </c>
      <c r="J49" s="145" t="str">
        <f>IF('Summary Clear'!V38=0,"",'Summary Clear'!V38)</f>
        <v/>
      </c>
      <c r="K49" s="144" t="str">
        <f>IF('Summary Clear'!L38=0,"",'Summary Clear'!L38)</f>
        <v/>
      </c>
      <c r="L49" s="144" t="str">
        <f>IF('Summary Clear'!M38=0,"",'Summary Clear'!M38)</f>
        <v/>
      </c>
      <c r="M49" s="146" t="str">
        <f>IF('Summary Clear'!S38=0,"",'Summary Clear'!S38)</f>
        <v/>
      </c>
      <c r="N49" s="146" t="str">
        <f>IF('Summary Clear'!T38=0,"",'Summary Clear'!T38)</f>
        <v/>
      </c>
      <c r="O49" s="146" t="str">
        <f>IF('Summary Clear'!W38=0,"",'Summary Clear'!W38)</f>
        <v/>
      </c>
      <c r="P49" s="146" t="str">
        <f>IF('Summary Clear'!X38=0,"",'Summary Clear'!X38)</f>
        <v/>
      </c>
      <c r="Q49" s="146" t="str">
        <f>IF('Summary Clear'!Y38=0,"",'Summary Clear'!Y38)</f>
        <v/>
      </c>
      <c r="R49" s="146" t="str">
        <f>IF('Summary Clear'!Z38=0,"",'Summary Clear'!Z38)</f>
        <v/>
      </c>
      <c r="S49" s="146" t="str">
        <f>IF('Summary Clear'!AA38=0,"",'Summary Clear'!AA38)</f>
        <v/>
      </c>
    </row>
    <row r="50" spans="3:19" x14ac:dyDescent="0.2">
      <c r="C50" s="109" t="str">
        <f>IF('Summary Clear'!B39=0,"",'Summary Clear'!B39)</f>
        <v/>
      </c>
      <c r="D50" s="47" t="str">
        <f>IF('Summary Clear'!D39=0,"",'Summary Clear'!D39)</f>
        <v/>
      </c>
      <c r="E50" s="143" t="str">
        <f>IF('Summary Clear'!E39=0,"",(VLOOKUP('Summary Clear'!E39,Lists!$E$15:$G$21,3,FALSE)))</f>
        <v/>
      </c>
      <c r="F50" s="144" t="str">
        <f>IF('Summary Clear'!F39=0,"",'Summary Clear'!F39)</f>
        <v/>
      </c>
      <c r="G50" s="144" t="str">
        <f>IF('Summary Clear'!G39=0,"",'Summary Clear'!G39)</f>
        <v/>
      </c>
      <c r="H50" s="144" t="str">
        <f>IF('Summary Clear'!J39=0,"",'Summary Clear'!J39)</f>
        <v/>
      </c>
      <c r="I50" s="144" t="str">
        <f>IF('Summary Clear'!K39=0,"",'Summary Clear'!K39)</f>
        <v/>
      </c>
      <c r="J50" s="145" t="str">
        <f>IF('Summary Clear'!V39=0,"",'Summary Clear'!V39)</f>
        <v/>
      </c>
      <c r="K50" s="144" t="str">
        <f>IF('Summary Clear'!L39=0,"",'Summary Clear'!L39)</f>
        <v/>
      </c>
      <c r="L50" s="144" t="str">
        <f>IF('Summary Clear'!M39=0,"",'Summary Clear'!M39)</f>
        <v/>
      </c>
      <c r="M50" s="146" t="str">
        <f>IF('Summary Clear'!S39=0,"",'Summary Clear'!S39)</f>
        <v/>
      </c>
      <c r="N50" s="146" t="str">
        <f>IF('Summary Clear'!T39=0,"",'Summary Clear'!T39)</f>
        <v/>
      </c>
      <c r="O50" s="146" t="str">
        <f>IF('Summary Clear'!W39=0,"",'Summary Clear'!W39)</f>
        <v/>
      </c>
      <c r="P50" s="146" t="str">
        <f>IF('Summary Clear'!X39=0,"",'Summary Clear'!X39)</f>
        <v/>
      </c>
      <c r="Q50" s="146" t="str">
        <f>IF('Summary Clear'!Y39=0,"",'Summary Clear'!Y39)</f>
        <v/>
      </c>
      <c r="R50" s="146" t="str">
        <f>IF('Summary Clear'!Z39=0,"",'Summary Clear'!Z39)</f>
        <v/>
      </c>
      <c r="S50" s="146" t="str">
        <f>IF('Summary Clear'!AA39=0,"",'Summary Clear'!AA39)</f>
        <v/>
      </c>
    </row>
    <row r="51" spans="3:19" x14ac:dyDescent="0.2">
      <c r="C51" s="109" t="str">
        <f>IF('Summary Clear'!B40=0,"",'Summary Clear'!B40)</f>
        <v/>
      </c>
      <c r="D51" s="47" t="str">
        <f>IF('Summary Clear'!D40=0,"",'Summary Clear'!D40)</f>
        <v/>
      </c>
      <c r="E51" s="143" t="str">
        <f>IF('Summary Clear'!E40=0,"",(VLOOKUP('Summary Clear'!E40,Lists!$E$15:$G$21,3,FALSE)))</f>
        <v/>
      </c>
      <c r="F51" s="144" t="str">
        <f>IF('Summary Clear'!F40=0,"",'Summary Clear'!F40)</f>
        <v/>
      </c>
      <c r="G51" s="144" t="str">
        <f>IF('Summary Clear'!G40=0,"",'Summary Clear'!G40)</f>
        <v/>
      </c>
      <c r="H51" s="144" t="str">
        <f>IF('Summary Clear'!J40=0,"",'Summary Clear'!J40)</f>
        <v/>
      </c>
      <c r="I51" s="144" t="str">
        <f>IF('Summary Clear'!K40=0,"",'Summary Clear'!K40)</f>
        <v/>
      </c>
      <c r="J51" s="145" t="str">
        <f>IF('Summary Clear'!V40=0,"",'Summary Clear'!V40)</f>
        <v/>
      </c>
      <c r="K51" s="144" t="str">
        <f>IF('Summary Clear'!L40=0,"",'Summary Clear'!L40)</f>
        <v/>
      </c>
      <c r="L51" s="144" t="str">
        <f>IF('Summary Clear'!M40=0,"",'Summary Clear'!M40)</f>
        <v/>
      </c>
      <c r="M51" s="146" t="str">
        <f>IF('Summary Clear'!S40=0,"",'Summary Clear'!S40)</f>
        <v/>
      </c>
      <c r="N51" s="146" t="str">
        <f>IF('Summary Clear'!T40=0,"",'Summary Clear'!T40)</f>
        <v/>
      </c>
      <c r="O51" s="146" t="str">
        <f>IF('Summary Clear'!W40=0,"",'Summary Clear'!W40)</f>
        <v/>
      </c>
      <c r="P51" s="146" t="str">
        <f>IF('Summary Clear'!X40=0,"",'Summary Clear'!X40)</f>
        <v/>
      </c>
      <c r="Q51" s="146" t="str">
        <f>IF('Summary Clear'!Y40=0,"",'Summary Clear'!Y40)</f>
        <v/>
      </c>
      <c r="R51" s="146" t="str">
        <f>IF('Summary Clear'!Z40=0,"",'Summary Clear'!Z40)</f>
        <v/>
      </c>
      <c r="S51" s="146" t="str">
        <f>IF('Summary Clear'!AA40=0,"",'Summary Clear'!AA40)</f>
        <v/>
      </c>
    </row>
    <row r="52" spans="3:19" x14ac:dyDescent="0.2">
      <c r="C52" s="109" t="str">
        <f>IF('Summary Clear'!B41=0,"",'Summary Clear'!B41)</f>
        <v/>
      </c>
      <c r="D52" s="47" t="str">
        <f>IF('Summary Clear'!D41=0,"",'Summary Clear'!D41)</f>
        <v/>
      </c>
      <c r="E52" s="143" t="str">
        <f>IF('Summary Clear'!E41=0,"",(VLOOKUP('Summary Clear'!E41,Lists!$E$15:$G$21,3,FALSE)))</f>
        <v/>
      </c>
      <c r="F52" s="144" t="str">
        <f>IF('Summary Clear'!F41=0,"",'Summary Clear'!F41)</f>
        <v/>
      </c>
      <c r="G52" s="144" t="str">
        <f>IF('Summary Clear'!G41=0,"",'Summary Clear'!G41)</f>
        <v/>
      </c>
      <c r="H52" s="144" t="str">
        <f>IF('Summary Clear'!J41=0,"",'Summary Clear'!J41)</f>
        <v/>
      </c>
      <c r="I52" s="144" t="str">
        <f>IF('Summary Clear'!K41=0,"",'Summary Clear'!K41)</f>
        <v/>
      </c>
      <c r="J52" s="145" t="str">
        <f>IF('Summary Clear'!V41=0,"",'Summary Clear'!V41)</f>
        <v/>
      </c>
      <c r="K52" s="144" t="str">
        <f>IF('Summary Clear'!L41=0,"",'Summary Clear'!L41)</f>
        <v/>
      </c>
      <c r="L52" s="144" t="str">
        <f>IF('Summary Clear'!M41=0,"",'Summary Clear'!M41)</f>
        <v/>
      </c>
      <c r="M52" s="146" t="str">
        <f>IF('Summary Clear'!S41=0,"",'Summary Clear'!S41)</f>
        <v/>
      </c>
      <c r="N52" s="146" t="str">
        <f>IF('Summary Clear'!T41=0,"",'Summary Clear'!T41)</f>
        <v/>
      </c>
      <c r="O52" s="146" t="str">
        <f>IF('Summary Clear'!W41=0,"",'Summary Clear'!W41)</f>
        <v/>
      </c>
      <c r="P52" s="146" t="str">
        <f>IF('Summary Clear'!X41=0,"",'Summary Clear'!X41)</f>
        <v/>
      </c>
      <c r="Q52" s="146" t="str">
        <f>IF('Summary Clear'!Y41=0,"",'Summary Clear'!Y41)</f>
        <v/>
      </c>
      <c r="R52" s="146" t="str">
        <f>IF('Summary Clear'!Z41=0,"",'Summary Clear'!Z41)</f>
        <v/>
      </c>
      <c r="S52" s="146" t="str">
        <f>IF('Summary Clear'!AA41=0,"",'Summary Clear'!AA41)</f>
        <v/>
      </c>
    </row>
    <row r="53" spans="3:19" x14ac:dyDescent="0.2">
      <c r="C53" s="109" t="str">
        <f>IF('Summary Clear'!B42=0,"",'Summary Clear'!B42)</f>
        <v/>
      </c>
      <c r="D53" s="47" t="str">
        <f>IF('Summary Clear'!D42=0,"",'Summary Clear'!D42)</f>
        <v/>
      </c>
      <c r="E53" s="143" t="str">
        <f>IF('Summary Clear'!E42=0,"",(VLOOKUP('Summary Clear'!E42,Lists!$E$15:$G$21,3,FALSE)))</f>
        <v/>
      </c>
      <c r="F53" s="144" t="str">
        <f>IF('Summary Clear'!F42=0,"",'Summary Clear'!F42)</f>
        <v/>
      </c>
      <c r="G53" s="144" t="str">
        <f>IF('Summary Clear'!G42=0,"",'Summary Clear'!G42)</f>
        <v/>
      </c>
      <c r="H53" s="144" t="str">
        <f>IF('Summary Clear'!J42=0,"",'Summary Clear'!J42)</f>
        <v/>
      </c>
      <c r="I53" s="144" t="str">
        <f>IF('Summary Clear'!K42=0,"",'Summary Clear'!K42)</f>
        <v/>
      </c>
      <c r="J53" s="145" t="str">
        <f>IF('Summary Clear'!V42=0,"",'Summary Clear'!V42)</f>
        <v/>
      </c>
      <c r="K53" s="144" t="str">
        <f>IF('Summary Clear'!L42=0,"",'Summary Clear'!L42)</f>
        <v/>
      </c>
      <c r="L53" s="144" t="str">
        <f>IF('Summary Clear'!M42=0,"",'Summary Clear'!M42)</f>
        <v/>
      </c>
      <c r="M53" s="146" t="str">
        <f>IF('Summary Clear'!S42=0,"",'Summary Clear'!S42)</f>
        <v/>
      </c>
      <c r="N53" s="146" t="str">
        <f>IF('Summary Clear'!T42=0,"",'Summary Clear'!T42)</f>
        <v/>
      </c>
      <c r="O53" s="146" t="str">
        <f>IF('Summary Clear'!W42=0,"",'Summary Clear'!W42)</f>
        <v/>
      </c>
      <c r="P53" s="146" t="str">
        <f>IF('Summary Clear'!X42=0,"",'Summary Clear'!X42)</f>
        <v/>
      </c>
      <c r="Q53" s="146" t="str">
        <f>IF('Summary Clear'!Y42=0,"",'Summary Clear'!Y42)</f>
        <v/>
      </c>
      <c r="R53" s="146" t="str">
        <f>IF('Summary Clear'!Z42=0,"",'Summary Clear'!Z42)</f>
        <v/>
      </c>
      <c r="S53" s="146" t="str">
        <f>IF('Summary Clear'!AA42=0,"",'Summary Clear'!AA42)</f>
        <v/>
      </c>
    </row>
    <row r="54" spans="3:19" x14ac:dyDescent="0.2">
      <c r="C54" s="109" t="str">
        <f>IF('Summary Clear'!B43=0,"",'Summary Clear'!B43)</f>
        <v/>
      </c>
      <c r="D54" s="47" t="str">
        <f>IF('Summary Clear'!D43=0,"",'Summary Clear'!D43)</f>
        <v/>
      </c>
      <c r="E54" s="143" t="str">
        <f>IF('Summary Clear'!E43=0,"",(VLOOKUP('Summary Clear'!E43,Lists!$E$15:$G$21,3,FALSE)))</f>
        <v/>
      </c>
      <c r="F54" s="144" t="str">
        <f>IF('Summary Clear'!F43=0,"",'Summary Clear'!F43)</f>
        <v/>
      </c>
      <c r="G54" s="144" t="str">
        <f>IF('Summary Clear'!G43=0,"",'Summary Clear'!G43)</f>
        <v/>
      </c>
      <c r="H54" s="144" t="str">
        <f>IF('Summary Clear'!J43=0,"",'Summary Clear'!J43)</f>
        <v/>
      </c>
      <c r="I54" s="144" t="str">
        <f>IF('Summary Clear'!K43=0,"",'Summary Clear'!K43)</f>
        <v/>
      </c>
      <c r="J54" s="145" t="str">
        <f>IF('Summary Clear'!V43=0,"",'Summary Clear'!V43)</f>
        <v/>
      </c>
      <c r="K54" s="144" t="str">
        <f>IF('Summary Clear'!L43=0,"",'Summary Clear'!L43)</f>
        <v/>
      </c>
      <c r="L54" s="144" t="str">
        <f>IF('Summary Clear'!M43=0,"",'Summary Clear'!M43)</f>
        <v/>
      </c>
      <c r="M54" s="146" t="str">
        <f>IF('Summary Clear'!S43=0,"",'Summary Clear'!S43)</f>
        <v/>
      </c>
      <c r="N54" s="146" t="str">
        <f>IF('Summary Clear'!T43=0,"",'Summary Clear'!T43)</f>
        <v/>
      </c>
      <c r="O54" s="146" t="str">
        <f>IF('Summary Clear'!W43=0,"",'Summary Clear'!W43)</f>
        <v/>
      </c>
      <c r="P54" s="146" t="str">
        <f>IF('Summary Clear'!X43=0,"",'Summary Clear'!X43)</f>
        <v/>
      </c>
      <c r="Q54" s="146" t="str">
        <f>IF('Summary Clear'!Y43=0,"",'Summary Clear'!Y43)</f>
        <v/>
      </c>
      <c r="R54" s="146" t="str">
        <f>IF('Summary Clear'!Z43=0,"",'Summary Clear'!Z43)</f>
        <v/>
      </c>
      <c r="S54" s="146" t="str">
        <f>IF('Summary Clear'!AA43=0,"",'Summary Clear'!AA43)</f>
        <v/>
      </c>
    </row>
    <row r="55" spans="3:19" x14ac:dyDescent="0.2">
      <c r="C55" s="109" t="str">
        <f>IF('Summary Clear'!B44=0,"",'Summary Clear'!B44)</f>
        <v/>
      </c>
      <c r="D55" s="47" t="str">
        <f>IF('Summary Clear'!D44=0,"",'Summary Clear'!D44)</f>
        <v/>
      </c>
      <c r="E55" s="143" t="str">
        <f>IF('Summary Clear'!E44=0,"",(VLOOKUP('Summary Clear'!E44,Lists!$E$15:$G$21,3,FALSE)))</f>
        <v/>
      </c>
      <c r="F55" s="144" t="str">
        <f>IF('Summary Clear'!F44=0,"",'Summary Clear'!F44)</f>
        <v/>
      </c>
      <c r="G55" s="144" t="str">
        <f>IF('Summary Clear'!G44=0,"",'Summary Clear'!G44)</f>
        <v/>
      </c>
      <c r="H55" s="144" t="str">
        <f>IF('Summary Clear'!J44=0,"",'Summary Clear'!J44)</f>
        <v/>
      </c>
      <c r="I55" s="144" t="str">
        <f>IF('Summary Clear'!K44=0,"",'Summary Clear'!K44)</f>
        <v/>
      </c>
      <c r="J55" s="145" t="str">
        <f>IF('Summary Clear'!V44=0,"",'Summary Clear'!V44)</f>
        <v/>
      </c>
      <c r="K55" s="144" t="str">
        <f>IF('Summary Clear'!L44=0,"",'Summary Clear'!L44)</f>
        <v/>
      </c>
      <c r="L55" s="144" t="str">
        <f>IF('Summary Clear'!M44=0,"",'Summary Clear'!M44)</f>
        <v/>
      </c>
      <c r="M55" s="146" t="str">
        <f>IF('Summary Clear'!S44=0,"",'Summary Clear'!S44)</f>
        <v/>
      </c>
      <c r="N55" s="146" t="str">
        <f>IF('Summary Clear'!T44=0,"",'Summary Clear'!T44)</f>
        <v/>
      </c>
      <c r="O55" s="146" t="str">
        <f>IF('Summary Clear'!W44=0,"",'Summary Clear'!W44)</f>
        <v/>
      </c>
      <c r="P55" s="146" t="str">
        <f>IF('Summary Clear'!X44=0,"",'Summary Clear'!X44)</f>
        <v/>
      </c>
      <c r="Q55" s="146" t="str">
        <f>IF('Summary Clear'!Y44=0,"",'Summary Clear'!Y44)</f>
        <v/>
      </c>
      <c r="R55" s="146" t="str">
        <f>IF('Summary Clear'!Z44=0,"",'Summary Clear'!Z44)</f>
        <v/>
      </c>
      <c r="S55" s="146" t="str">
        <f>IF('Summary Clear'!AA44=0,"",'Summary Clear'!AA44)</f>
        <v/>
      </c>
    </row>
    <row r="56" spans="3:19" x14ac:dyDescent="0.2">
      <c r="C56" s="109" t="str">
        <f>IF('Summary Clear'!B45=0,"",'Summary Clear'!B45)</f>
        <v/>
      </c>
      <c r="D56" s="47" t="str">
        <f>IF('Summary Clear'!D45=0,"",'Summary Clear'!D45)</f>
        <v/>
      </c>
      <c r="E56" s="143" t="str">
        <f>IF('Summary Clear'!E45=0,"",(VLOOKUP('Summary Clear'!E45,Lists!$E$15:$G$21,3,FALSE)))</f>
        <v/>
      </c>
      <c r="F56" s="144" t="str">
        <f>IF('Summary Clear'!F45=0,"",'Summary Clear'!F45)</f>
        <v/>
      </c>
      <c r="G56" s="144" t="str">
        <f>IF('Summary Clear'!G45=0,"",'Summary Clear'!G45)</f>
        <v/>
      </c>
      <c r="H56" s="144" t="str">
        <f>IF('Summary Clear'!J45=0,"",'Summary Clear'!J45)</f>
        <v/>
      </c>
      <c r="I56" s="144" t="str">
        <f>IF('Summary Clear'!K45=0,"",'Summary Clear'!K45)</f>
        <v/>
      </c>
      <c r="J56" s="145" t="str">
        <f>IF('Summary Clear'!V45=0,"",'Summary Clear'!V45)</f>
        <v/>
      </c>
      <c r="K56" s="144" t="str">
        <f>IF('Summary Clear'!L45=0,"",'Summary Clear'!L45)</f>
        <v/>
      </c>
      <c r="L56" s="144" t="str">
        <f>IF('Summary Clear'!M45=0,"",'Summary Clear'!M45)</f>
        <v/>
      </c>
      <c r="M56" s="146" t="str">
        <f>IF('Summary Clear'!S45=0,"",'Summary Clear'!S45)</f>
        <v/>
      </c>
      <c r="N56" s="146" t="str">
        <f>IF('Summary Clear'!T45=0,"",'Summary Clear'!T45)</f>
        <v/>
      </c>
      <c r="O56" s="146" t="str">
        <f>IF('Summary Clear'!W45=0,"",'Summary Clear'!W45)</f>
        <v/>
      </c>
      <c r="P56" s="146" t="str">
        <f>IF('Summary Clear'!X45=0,"",'Summary Clear'!X45)</f>
        <v/>
      </c>
      <c r="Q56" s="146" t="str">
        <f>IF('Summary Clear'!Y45=0,"",'Summary Clear'!Y45)</f>
        <v/>
      </c>
      <c r="R56" s="146" t="str">
        <f>IF('Summary Clear'!Z45=0,"",'Summary Clear'!Z45)</f>
        <v/>
      </c>
      <c r="S56" s="146" t="str">
        <f>IF('Summary Clear'!AA45=0,"",'Summary Clear'!AA45)</f>
        <v/>
      </c>
    </row>
    <row r="57" spans="3:19" x14ac:dyDescent="0.2">
      <c r="C57" s="109" t="str">
        <f>IF('Summary Clear'!B46=0,"",'Summary Clear'!B46)</f>
        <v/>
      </c>
      <c r="D57" s="47" t="str">
        <f>IF('Summary Clear'!D46=0,"",'Summary Clear'!D46)</f>
        <v/>
      </c>
      <c r="E57" s="143" t="str">
        <f>IF('Summary Clear'!E46=0,"",(VLOOKUP('Summary Clear'!E46,Lists!$E$15:$G$21,3,FALSE)))</f>
        <v/>
      </c>
      <c r="F57" s="144" t="str">
        <f>IF('Summary Clear'!F46=0,"",'Summary Clear'!F46)</f>
        <v/>
      </c>
      <c r="G57" s="144" t="str">
        <f>IF('Summary Clear'!G46=0,"",'Summary Clear'!G46)</f>
        <v/>
      </c>
      <c r="H57" s="144" t="str">
        <f>IF('Summary Clear'!J46=0,"",'Summary Clear'!J46)</f>
        <v/>
      </c>
      <c r="I57" s="144" t="str">
        <f>IF('Summary Clear'!K46=0,"",'Summary Clear'!K46)</f>
        <v/>
      </c>
      <c r="J57" s="145" t="str">
        <f>IF('Summary Clear'!V46=0,"",'Summary Clear'!V46)</f>
        <v/>
      </c>
      <c r="K57" s="144" t="str">
        <f>IF('Summary Clear'!L46=0,"",'Summary Clear'!L46)</f>
        <v/>
      </c>
      <c r="L57" s="144" t="str">
        <f>IF('Summary Clear'!M46=0,"",'Summary Clear'!M46)</f>
        <v/>
      </c>
      <c r="M57" s="146" t="str">
        <f>IF('Summary Clear'!S46=0,"",'Summary Clear'!S46)</f>
        <v/>
      </c>
      <c r="N57" s="146" t="str">
        <f>IF('Summary Clear'!T46=0,"",'Summary Clear'!T46)</f>
        <v/>
      </c>
      <c r="O57" s="146" t="str">
        <f>IF('Summary Clear'!W46=0,"",'Summary Clear'!W46)</f>
        <v/>
      </c>
      <c r="P57" s="146" t="str">
        <f>IF('Summary Clear'!X46=0,"",'Summary Clear'!X46)</f>
        <v/>
      </c>
      <c r="Q57" s="146" t="str">
        <f>IF('Summary Clear'!Y46=0,"",'Summary Clear'!Y46)</f>
        <v/>
      </c>
      <c r="R57" s="146" t="str">
        <f>IF('Summary Clear'!Z46=0,"",'Summary Clear'!Z46)</f>
        <v/>
      </c>
      <c r="S57" s="146" t="str">
        <f>IF('Summary Clear'!AA46=0,"",'Summary Clear'!AA46)</f>
        <v/>
      </c>
    </row>
    <row r="58" spans="3:19" x14ac:dyDescent="0.2">
      <c r="C58" s="109" t="str">
        <f>IF('Summary Clear'!B47=0,"",'Summary Clear'!B47)</f>
        <v/>
      </c>
      <c r="D58" s="47" t="str">
        <f>IF('Summary Clear'!D47=0,"",'Summary Clear'!D47)</f>
        <v/>
      </c>
      <c r="E58" s="143" t="str">
        <f>IF('Summary Clear'!E47=0,"",(VLOOKUP('Summary Clear'!E47,Lists!$E$15:$G$21,3,FALSE)))</f>
        <v/>
      </c>
      <c r="F58" s="144" t="str">
        <f>IF('Summary Clear'!F47=0,"",'Summary Clear'!F47)</f>
        <v/>
      </c>
      <c r="G58" s="144" t="str">
        <f>IF('Summary Clear'!G47=0,"",'Summary Clear'!G47)</f>
        <v/>
      </c>
      <c r="H58" s="144" t="str">
        <f>IF('Summary Clear'!J47=0,"",'Summary Clear'!J47)</f>
        <v/>
      </c>
      <c r="I58" s="144" t="str">
        <f>IF('Summary Clear'!K47=0,"",'Summary Clear'!K47)</f>
        <v/>
      </c>
      <c r="J58" s="145" t="str">
        <f>IF('Summary Clear'!V47=0,"",'Summary Clear'!V47)</f>
        <v/>
      </c>
      <c r="K58" s="144" t="str">
        <f>IF('Summary Clear'!L47=0,"",'Summary Clear'!L47)</f>
        <v/>
      </c>
      <c r="L58" s="144" t="str">
        <f>IF('Summary Clear'!M47=0,"",'Summary Clear'!M47)</f>
        <v/>
      </c>
      <c r="M58" s="146" t="str">
        <f>IF('Summary Clear'!S47=0,"",'Summary Clear'!S47)</f>
        <v/>
      </c>
      <c r="N58" s="146" t="str">
        <f>IF('Summary Clear'!T47=0,"",'Summary Clear'!T47)</f>
        <v/>
      </c>
      <c r="O58" s="146" t="str">
        <f>IF('Summary Clear'!W47=0,"",'Summary Clear'!W47)</f>
        <v/>
      </c>
      <c r="P58" s="146" t="str">
        <f>IF('Summary Clear'!X47=0,"",'Summary Clear'!X47)</f>
        <v/>
      </c>
      <c r="Q58" s="146" t="str">
        <f>IF('Summary Clear'!Y47=0,"",'Summary Clear'!Y47)</f>
        <v/>
      </c>
      <c r="R58" s="146" t="str">
        <f>IF('Summary Clear'!Z47=0,"",'Summary Clear'!Z47)</f>
        <v/>
      </c>
      <c r="S58" s="146" t="str">
        <f>IF('Summary Clear'!AA47=0,"",'Summary Clear'!AA47)</f>
        <v/>
      </c>
    </row>
    <row r="59" spans="3:19" x14ac:dyDescent="0.2">
      <c r="C59" s="109" t="str">
        <f>IF('Summary Clear'!B48=0,"",'Summary Clear'!B48)</f>
        <v/>
      </c>
      <c r="D59" s="47" t="str">
        <f>IF('Summary Clear'!D48=0,"",'Summary Clear'!D48)</f>
        <v/>
      </c>
      <c r="E59" s="143" t="str">
        <f>IF('Summary Clear'!E48=0,"",(VLOOKUP('Summary Clear'!E48,Lists!$E$15:$G$21,3,FALSE)))</f>
        <v/>
      </c>
      <c r="F59" s="144" t="str">
        <f>IF('Summary Clear'!F48=0,"",'Summary Clear'!F48)</f>
        <v/>
      </c>
      <c r="G59" s="144" t="str">
        <f>IF('Summary Clear'!G48=0,"",'Summary Clear'!G48)</f>
        <v/>
      </c>
      <c r="H59" s="144" t="str">
        <f>IF('Summary Clear'!J48=0,"",'Summary Clear'!J48)</f>
        <v/>
      </c>
      <c r="I59" s="144" t="str">
        <f>IF('Summary Clear'!K48=0,"",'Summary Clear'!K48)</f>
        <v/>
      </c>
      <c r="J59" s="145" t="str">
        <f>IF('Summary Clear'!V48=0,"",'Summary Clear'!V48)</f>
        <v/>
      </c>
      <c r="K59" s="144" t="str">
        <f>IF('Summary Clear'!L48=0,"",'Summary Clear'!L48)</f>
        <v/>
      </c>
      <c r="L59" s="144" t="str">
        <f>IF('Summary Clear'!M48=0,"",'Summary Clear'!M48)</f>
        <v/>
      </c>
      <c r="M59" s="146" t="str">
        <f>IF('Summary Clear'!S48=0,"",'Summary Clear'!S48)</f>
        <v/>
      </c>
      <c r="N59" s="146" t="str">
        <f>IF('Summary Clear'!T48=0,"",'Summary Clear'!T48)</f>
        <v/>
      </c>
      <c r="O59" s="146" t="str">
        <f>IF('Summary Clear'!W48=0,"",'Summary Clear'!W48)</f>
        <v/>
      </c>
      <c r="P59" s="146" t="str">
        <f>IF('Summary Clear'!X48=0,"",'Summary Clear'!X48)</f>
        <v/>
      </c>
      <c r="Q59" s="146" t="str">
        <f>IF('Summary Clear'!Y48=0,"",'Summary Clear'!Y48)</f>
        <v/>
      </c>
      <c r="R59" s="146" t="str">
        <f>IF('Summary Clear'!Z48=0,"",'Summary Clear'!Z48)</f>
        <v/>
      </c>
      <c r="S59" s="146" t="str">
        <f>IF('Summary Clear'!AA48=0,"",'Summary Clear'!AA48)</f>
        <v/>
      </c>
    </row>
    <row r="60" spans="3:19" x14ac:dyDescent="0.2">
      <c r="C60" s="109" t="str">
        <f>IF('Summary Clear'!B49=0,"",'Summary Clear'!B49)</f>
        <v/>
      </c>
      <c r="D60" s="47" t="str">
        <f>IF('Summary Clear'!D49=0,"",'Summary Clear'!D49)</f>
        <v/>
      </c>
      <c r="E60" s="143" t="str">
        <f>IF('Summary Clear'!E49=0,"",(VLOOKUP('Summary Clear'!E49,Lists!$E$15:$G$21,3,FALSE)))</f>
        <v/>
      </c>
      <c r="F60" s="144" t="str">
        <f>IF('Summary Clear'!F49=0,"",'Summary Clear'!F49)</f>
        <v/>
      </c>
      <c r="G60" s="144" t="str">
        <f>IF('Summary Clear'!G49=0,"",'Summary Clear'!G49)</f>
        <v/>
      </c>
      <c r="H60" s="144" t="str">
        <f>IF('Summary Clear'!J49=0,"",'Summary Clear'!J49)</f>
        <v/>
      </c>
      <c r="I60" s="144" t="str">
        <f>IF('Summary Clear'!K49=0,"",'Summary Clear'!K49)</f>
        <v/>
      </c>
      <c r="J60" s="145" t="str">
        <f>IF('Summary Clear'!V49=0,"",'Summary Clear'!V49)</f>
        <v/>
      </c>
      <c r="K60" s="144" t="str">
        <f>IF('Summary Clear'!L49=0,"",'Summary Clear'!L49)</f>
        <v/>
      </c>
      <c r="L60" s="144" t="str">
        <f>IF('Summary Clear'!M49=0,"",'Summary Clear'!M49)</f>
        <v/>
      </c>
      <c r="M60" s="146" t="str">
        <f>IF('Summary Clear'!S49=0,"",'Summary Clear'!S49)</f>
        <v/>
      </c>
      <c r="N60" s="146" t="str">
        <f>IF('Summary Clear'!T49=0,"",'Summary Clear'!T49)</f>
        <v/>
      </c>
      <c r="O60" s="146" t="str">
        <f>IF('Summary Clear'!W49=0,"",'Summary Clear'!W49)</f>
        <v/>
      </c>
      <c r="P60" s="146" t="str">
        <f>IF('Summary Clear'!X49=0,"",'Summary Clear'!X49)</f>
        <v/>
      </c>
      <c r="Q60" s="146" t="str">
        <f>IF('Summary Clear'!Y49=0,"",'Summary Clear'!Y49)</f>
        <v/>
      </c>
      <c r="R60" s="146" t="str">
        <f>IF('Summary Clear'!Z49=0,"",'Summary Clear'!Z49)</f>
        <v/>
      </c>
      <c r="S60" s="146" t="str">
        <f>IF('Summary Clear'!AA49=0,"",'Summary Clear'!AA49)</f>
        <v/>
      </c>
    </row>
    <row r="61" spans="3:19" x14ac:dyDescent="0.2">
      <c r="C61" s="109" t="str">
        <f>IF('Summary Clear'!B50=0,"",'Summary Clear'!B50)</f>
        <v/>
      </c>
      <c r="D61" s="47" t="str">
        <f>IF('Summary Clear'!D50=0,"",'Summary Clear'!D50)</f>
        <v/>
      </c>
      <c r="E61" s="143" t="str">
        <f>IF('Summary Clear'!E50=0,"",(VLOOKUP('Summary Clear'!E50,Lists!$E$15:$G$21,3,FALSE)))</f>
        <v/>
      </c>
      <c r="F61" s="144" t="str">
        <f>IF('Summary Clear'!F50=0,"",'Summary Clear'!F50)</f>
        <v/>
      </c>
      <c r="G61" s="144" t="str">
        <f>IF('Summary Clear'!G50=0,"",'Summary Clear'!G50)</f>
        <v/>
      </c>
      <c r="H61" s="144" t="str">
        <f>IF('Summary Clear'!J50=0,"",'Summary Clear'!J50)</f>
        <v/>
      </c>
      <c r="I61" s="144" t="str">
        <f>IF('Summary Clear'!K50=0,"",'Summary Clear'!K50)</f>
        <v/>
      </c>
      <c r="J61" s="145" t="str">
        <f>IF('Summary Clear'!V50=0,"",'Summary Clear'!V50)</f>
        <v/>
      </c>
      <c r="K61" s="144" t="str">
        <f>IF('Summary Clear'!L50=0,"",'Summary Clear'!L50)</f>
        <v/>
      </c>
      <c r="L61" s="144" t="str">
        <f>IF('Summary Clear'!M50=0,"",'Summary Clear'!M50)</f>
        <v/>
      </c>
      <c r="M61" s="146" t="str">
        <f>IF('Summary Clear'!S50=0,"",'Summary Clear'!S50)</f>
        <v/>
      </c>
      <c r="N61" s="146" t="str">
        <f>IF('Summary Clear'!T50=0,"",'Summary Clear'!T50)</f>
        <v/>
      </c>
      <c r="O61" s="146" t="str">
        <f>IF('Summary Clear'!W50=0,"",'Summary Clear'!W50)</f>
        <v/>
      </c>
      <c r="P61" s="146" t="str">
        <f>IF('Summary Clear'!X50=0,"",'Summary Clear'!X50)</f>
        <v/>
      </c>
      <c r="Q61" s="146" t="str">
        <f>IF('Summary Clear'!Y50=0,"",'Summary Clear'!Y50)</f>
        <v/>
      </c>
      <c r="R61" s="146" t="str">
        <f>IF('Summary Clear'!Z50=0,"",'Summary Clear'!Z50)</f>
        <v/>
      </c>
      <c r="S61" s="146" t="str">
        <f>IF('Summary Clear'!AA50=0,"",'Summary Clear'!AA50)</f>
        <v/>
      </c>
    </row>
    <row r="62" spans="3:19" x14ac:dyDescent="0.2">
      <c r="C62" s="109" t="str">
        <f>IF('Summary Clear'!B51=0,"",'Summary Clear'!B51)</f>
        <v/>
      </c>
      <c r="D62" s="47" t="str">
        <f>IF('Summary Clear'!D51=0,"",'Summary Clear'!D51)</f>
        <v/>
      </c>
      <c r="E62" s="143" t="str">
        <f>IF('Summary Clear'!E51=0,"",(VLOOKUP('Summary Clear'!E51,Lists!$E$15:$G$21,3,FALSE)))</f>
        <v/>
      </c>
      <c r="F62" s="144" t="str">
        <f>IF('Summary Clear'!F51=0,"",'Summary Clear'!F51)</f>
        <v/>
      </c>
      <c r="G62" s="144" t="str">
        <f>IF('Summary Clear'!G51=0,"",'Summary Clear'!G51)</f>
        <v/>
      </c>
      <c r="H62" s="144" t="str">
        <f>IF('Summary Clear'!J51=0,"",'Summary Clear'!J51)</f>
        <v/>
      </c>
      <c r="I62" s="144" t="str">
        <f>IF('Summary Clear'!K51=0,"",'Summary Clear'!K51)</f>
        <v/>
      </c>
      <c r="J62" s="145" t="str">
        <f>IF('Summary Clear'!V51=0,"",'Summary Clear'!V51)</f>
        <v/>
      </c>
      <c r="K62" s="144" t="str">
        <f>IF('Summary Clear'!L51=0,"",'Summary Clear'!L51)</f>
        <v/>
      </c>
      <c r="L62" s="144" t="str">
        <f>IF('Summary Clear'!M51=0,"",'Summary Clear'!M51)</f>
        <v/>
      </c>
      <c r="M62" s="146" t="str">
        <f>IF('Summary Clear'!S51=0,"",'Summary Clear'!S51)</f>
        <v/>
      </c>
      <c r="N62" s="146" t="str">
        <f>IF('Summary Clear'!T51=0,"",'Summary Clear'!T51)</f>
        <v/>
      </c>
      <c r="O62" s="146" t="str">
        <f>IF('Summary Clear'!W51=0,"",'Summary Clear'!W51)</f>
        <v/>
      </c>
      <c r="P62" s="146" t="str">
        <f>IF('Summary Clear'!X51=0,"",'Summary Clear'!X51)</f>
        <v/>
      </c>
      <c r="Q62" s="146" t="str">
        <f>IF('Summary Clear'!Y51=0,"",'Summary Clear'!Y51)</f>
        <v/>
      </c>
      <c r="R62" s="146" t="str">
        <f>IF('Summary Clear'!Z51=0,"",'Summary Clear'!Z51)</f>
        <v/>
      </c>
      <c r="S62" s="146" t="str">
        <f>IF('Summary Clear'!AA51=0,"",'Summary Clear'!AA51)</f>
        <v/>
      </c>
    </row>
    <row r="63" spans="3:19" x14ac:dyDescent="0.2">
      <c r="C63" s="109" t="str">
        <f>IF('Summary Clear'!B52=0,"",'Summary Clear'!B52)</f>
        <v/>
      </c>
      <c r="D63" s="47" t="str">
        <f>IF('Summary Clear'!D52=0,"",'Summary Clear'!D52)</f>
        <v/>
      </c>
      <c r="E63" s="143" t="str">
        <f>IF('Summary Clear'!E52=0,"",(VLOOKUP('Summary Clear'!E52,Lists!$E$15:$G$21,3,FALSE)))</f>
        <v/>
      </c>
      <c r="F63" s="144" t="str">
        <f>IF('Summary Clear'!F52=0,"",'Summary Clear'!F52)</f>
        <v/>
      </c>
      <c r="G63" s="144" t="str">
        <f>IF('Summary Clear'!G52=0,"",'Summary Clear'!G52)</f>
        <v/>
      </c>
      <c r="H63" s="144" t="str">
        <f>IF('Summary Clear'!J52=0,"",'Summary Clear'!J52)</f>
        <v/>
      </c>
      <c r="I63" s="144" t="str">
        <f>IF('Summary Clear'!K52=0,"",'Summary Clear'!K52)</f>
        <v/>
      </c>
      <c r="J63" s="145" t="str">
        <f>IF('Summary Clear'!V52=0,"",'Summary Clear'!V52)</f>
        <v/>
      </c>
      <c r="K63" s="144" t="str">
        <f>IF('Summary Clear'!L52=0,"",'Summary Clear'!L52)</f>
        <v/>
      </c>
      <c r="L63" s="144" t="str">
        <f>IF('Summary Clear'!M52=0,"",'Summary Clear'!M52)</f>
        <v/>
      </c>
      <c r="M63" s="146" t="str">
        <f>IF('Summary Clear'!S52=0,"",'Summary Clear'!S52)</f>
        <v/>
      </c>
      <c r="N63" s="146" t="str">
        <f>IF('Summary Clear'!T52=0,"",'Summary Clear'!T52)</f>
        <v/>
      </c>
      <c r="O63" s="146" t="str">
        <f>IF('Summary Clear'!W52=0,"",'Summary Clear'!W52)</f>
        <v/>
      </c>
      <c r="P63" s="146" t="str">
        <f>IF('Summary Clear'!X52=0,"",'Summary Clear'!X52)</f>
        <v/>
      </c>
      <c r="Q63" s="146" t="str">
        <f>IF('Summary Clear'!Y52=0,"",'Summary Clear'!Y52)</f>
        <v/>
      </c>
      <c r="R63" s="146" t="str">
        <f>IF('Summary Clear'!Z52=0,"",'Summary Clear'!Z52)</f>
        <v/>
      </c>
      <c r="S63" s="146" t="str">
        <f>IF('Summary Clear'!AA52=0,"",'Summary Clear'!AA52)</f>
        <v/>
      </c>
    </row>
    <row r="64" spans="3:19" x14ac:dyDescent="0.2">
      <c r="C64" s="109" t="str">
        <f>IF('Summary Clear'!B53=0,"",'Summary Clear'!B53)</f>
        <v/>
      </c>
      <c r="D64" s="47" t="str">
        <f>IF('Summary Clear'!D53=0,"",'Summary Clear'!D53)</f>
        <v/>
      </c>
      <c r="E64" s="143" t="str">
        <f>IF('Summary Clear'!E53=0,"",(VLOOKUP('Summary Clear'!E53,Lists!$E$15:$G$21,3,FALSE)))</f>
        <v/>
      </c>
      <c r="F64" s="144" t="str">
        <f>IF('Summary Clear'!F53=0,"",'Summary Clear'!F53)</f>
        <v/>
      </c>
      <c r="G64" s="144" t="str">
        <f>IF('Summary Clear'!G53=0,"",'Summary Clear'!G53)</f>
        <v/>
      </c>
      <c r="H64" s="144" t="str">
        <f>IF('Summary Clear'!J53=0,"",'Summary Clear'!J53)</f>
        <v/>
      </c>
      <c r="I64" s="144" t="str">
        <f>IF('Summary Clear'!K53=0,"",'Summary Clear'!K53)</f>
        <v/>
      </c>
      <c r="J64" s="145" t="str">
        <f>IF('Summary Clear'!V53=0,"",'Summary Clear'!V53)</f>
        <v/>
      </c>
      <c r="K64" s="144" t="str">
        <f>IF('Summary Clear'!L53=0,"",'Summary Clear'!L53)</f>
        <v/>
      </c>
      <c r="L64" s="144" t="str">
        <f>IF('Summary Clear'!M53=0,"",'Summary Clear'!M53)</f>
        <v/>
      </c>
      <c r="M64" s="146" t="str">
        <f>IF('Summary Clear'!S53=0,"",'Summary Clear'!S53)</f>
        <v/>
      </c>
      <c r="N64" s="146" t="str">
        <f>IF('Summary Clear'!T53=0,"",'Summary Clear'!T53)</f>
        <v/>
      </c>
      <c r="O64" s="146" t="str">
        <f>IF('Summary Clear'!W53=0,"",'Summary Clear'!W53)</f>
        <v/>
      </c>
      <c r="P64" s="146" t="str">
        <f>IF('Summary Clear'!X53=0,"",'Summary Clear'!X53)</f>
        <v/>
      </c>
      <c r="Q64" s="146" t="str">
        <f>IF('Summary Clear'!Y53=0,"",'Summary Clear'!Y53)</f>
        <v/>
      </c>
      <c r="R64" s="146" t="str">
        <f>IF('Summary Clear'!Z53=0,"",'Summary Clear'!Z53)</f>
        <v/>
      </c>
      <c r="S64" s="146" t="str">
        <f>IF('Summary Clear'!AA53=0,"",'Summary Clear'!AA53)</f>
        <v/>
      </c>
    </row>
    <row r="65" spans="3:19" x14ac:dyDescent="0.2">
      <c r="C65" s="109" t="str">
        <f>IF('Summary Clear'!B54=0,"",'Summary Clear'!B54)</f>
        <v/>
      </c>
      <c r="D65" s="47" t="str">
        <f>IF('Summary Clear'!D54=0,"",'Summary Clear'!D54)</f>
        <v/>
      </c>
      <c r="E65" s="143" t="str">
        <f>IF('Summary Clear'!E54=0,"",(VLOOKUP('Summary Clear'!E54,Lists!$E$15:$G$21,3,FALSE)))</f>
        <v/>
      </c>
      <c r="F65" s="144" t="str">
        <f>IF('Summary Clear'!F54=0,"",'Summary Clear'!F54)</f>
        <v/>
      </c>
      <c r="G65" s="144" t="str">
        <f>IF('Summary Clear'!G54=0,"",'Summary Clear'!G54)</f>
        <v/>
      </c>
      <c r="H65" s="144" t="str">
        <f>IF('Summary Clear'!J54=0,"",'Summary Clear'!J54)</f>
        <v/>
      </c>
      <c r="I65" s="144" t="str">
        <f>IF('Summary Clear'!K54=0,"",'Summary Clear'!K54)</f>
        <v/>
      </c>
      <c r="J65" s="145" t="str">
        <f>IF('Summary Clear'!V54=0,"",'Summary Clear'!V54)</f>
        <v/>
      </c>
      <c r="K65" s="144" t="str">
        <f>IF('Summary Clear'!L54=0,"",'Summary Clear'!L54)</f>
        <v/>
      </c>
      <c r="L65" s="144" t="str">
        <f>IF('Summary Clear'!M54=0,"",'Summary Clear'!M54)</f>
        <v/>
      </c>
      <c r="M65" s="146" t="str">
        <f>IF('Summary Clear'!S54=0,"",'Summary Clear'!S54)</f>
        <v/>
      </c>
      <c r="N65" s="146" t="str">
        <f>IF('Summary Clear'!T54=0,"",'Summary Clear'!T54)</f>
        <v/>
      </c>
      <c r="O65" s="146" t="str">
        <f>IF('Summary Clear'!W54=0,"",'Summary Clear'!W54)</f>
        <v/>
      </c>
      <c r="P65" s="146" t="str">
        <f>IF('Summary Clear'!X54=0,"",'Summary Clear'!X54)</f>
        <v/>
      </c>
      <c r="Q65" s="146" t="str">
        <f>IF('Summary Clear'!Y54=0,"",'Summary Clear'!Y54)</f>
        <v/>
      </c>
      <c r="R65" s="146" t="str">
        <f>IF('Summary Clear'!Z54=0,"",'Summary Clear'!Z54)</f>
        <v/>
      </c>
      <c r="S65" s="146" t="str">
        <f>IF('Summary Clear'!AA54=0,"",'Summary Clear'!AA54)</f>
        <v/>
      </c>
    </row>
    <row r="66" spans="3:19" x14ac:dyDescent="0.2">
      <c r="C66" s="109" t="str">
        <f>IF('Summary Clear'!B55=0,"",'Summary Clear'!B55)</f>
        <v/>
      </c>
      <c r="D66" s="47" t="str">
        <f>IF('Summary Clear'!D55=0,"",'Summary Clear'!D55)</f>
        <v/>
      </c>
      <c r="E66" s="143" t="str">
        <f>IF('Summary Clear'!E55=0,"",(VLOOKUP('Summary Clear'!E55,Lists!$E$15:$G$21,3,FALSE)))</f>
        <v/>
      </c>
      <c r="F66" s="144" t="str">
        <f>IF('Summary Clear'!F55=0,"",'Summary Clear'!F55)</f>
        <v/>
      </c>
      <c r="G66" s="144" t="str">
        <f>IF('Summary Clear'!G55=0,"",'Summary Clear'!G55)</f>
        <v/>
      </c>
      <c r="H66" s="144" t="str">
        <f>IF('Summary Clear'!J55=0,"",'Summary Clear'!J55)</f>
        <v/>
      </c>
      <c r="I66" s="144" t="str">
        <f>IF('Summary Clear'!K55=0,"",'Summary Clear'!K55)</f>
        <v/>
      </c>
      <c r="J66" s="145" t="str">
        <f>IF('Summary Clear'!V55=0,"",'Summary Clear'!V55)</f>
        <v/>
      </c>
      <c r="K66" s="144" t="str">
        <f>IF('Summary Clear'!L55=0,"",'Summary Clear'!L55)</f>
        <v/>
      </c>
      <c r="L66" s="144" t="str">
        <f>IF('Summary Clear'!M55=0,"",'Summary Clear'!M55)</f>
        <v/>
      </c>
      <c r="M66" s="146" t="str">
        <f>IF('Summary Clear'!S55=0,"",'Summary Clear'!S55)</f>
        <v/>
      </c>
      <c r="N66" s="146" t="str">
        <f>IF('Summary Clear'!T55=0,"",'Summary Clear'!T55)</f>
        <v/>
      </c>
      <c r="O66" s="146" t="str">
        <f>IF('Summary Clear'!W55=0,"",'Summary Clear'!W55)</f>
        <v/>
      </c>
      <c r="P66" s="146" t="str">
        <f>IF('Summary Clear'!X55=0,"",'Summary Clear'!X55)</f>
        <v/>
      </c>
      <c r="Q66" s="146" t="str">
        <f>IF('Summary Clear'!Y55=0,"",'Summary Clear'!Y55)</f>
        <v/>
      </c>
      <c r="R66" s="146" t="str">
        <f>IF('Summary Clear'!Z55=0,"",'Summary Clear'!Z55)</f>
        <v/>
      </c>
      <c r="S66" s="146" t="str">
        <f>IF('Summary Clear'!AA55=0,"",'Summary Clear'!AA55)</f>
        <v/>
      </c>
    </row>
    <row r="67" spans="3:19" x14ac:dyDescent="0.2">
      <c r="C67" s="109" t="str">
        <f>IF('Summary Clear'!B56=0,"",'Summary Clear'!B56)</f>
        <v/>
      </c>
      <c r="D67" s="47" t="str">
        <f>IF('Summary Clear'!D56=0,"",'Summary Clear'!D56)</f>
        <v/>
      </c>
      <c r="E67" s="143" t="str">
        <f>IF('Summary Clear'!E56=0,"",(VLOOKUP('Summary Clear'!E56,Lists!$E$15:$G$21,3,FALSE)))</f>
        <v/>
      </c>
      <c r="F67" s="144" t="str">
        <f>IF('Summary Clear'!F56=0,"",'Summary Clear'!F56)</f>
        <v/>
      </c>
      <c r="G67" s="144" t="str">
        <f>IF('Summary Clear'!G56=0,"",'Summary Clear'!G56)</f>
        <v/>
      </c>
      <c r="H67" s="144" t="str">
        <f>IF('Summary Clear'!J56=0,"",'Summary Clear'!J56)</f>
        <v/>
      </c>
      <c r="I67" s="144" t="str">
        <f>IF('Summary Clear'!K56=0,"",'Summary Clear'!K56)</f>
        <v/>
      </c>
      <c r="J67" s="145" t="str">
        <f>IF('Summary Clear'!V56=0,"",'Summary Clear'!V56)</f>
        <v/>
      </c>
      <c r="K67" s="144" t="str">
        <f>IF('Summary Clear'!L56=0,"",'Summary Clear'!L56)</f>
        <v/>
      </c>
      <c r="L67" s="144" t="str">
        <f>IF('Summary Clear'!M56=0,"",'Summary Clear'!M56)</f>
        <v/>
      </c>
      <c r="M67" s="146" t="str">
        <f>IF('Summary Clear'!S56=0,"",'Summary Clear'!S56)</f>
        <v/>
      </c>
      <c r="N67" s="146" t="str">
        <f>IF('Summary Clear'!T56=0,"",'Summary Clear'!T56)</f>
        <v/>
      </c>
      <c r="O67" s="146" t="str">
        <f>IF('Summary Clear'!W56=0,"",'Summary Clear'!W56)</f>
        <v/>
      </c>
      <c r="P67" s="146" t="str">
        <f>IF('Summary Clear'!X56=0,"",'Summary Clear'!X56)</f>
        <v/>
      </c>
      <c r="Q67" s="146" t="str">
        <f>IF('Summary Clear'!Y56=0,"",'Summary Clear'!Y56)</f>
        <v/>
      </c>
      <c r="R67" s="146" t="str">
        <f>IF('Summary Clear'!Z56=0,"",'Summary Clear'!Z56)</f>
        <v/>
      </c>
      <c r="S67" s="146" t="str">
        <f>IF('Summary Clear'!AA56=0,"",'Summary Clear'!AA56)</f>
        <v/>
      </c>
    </row>
    <row r="68" spans="3:19" x14ac:dyDescent="0.2">
      <c r="C68" s="109" t="str">
        <f>IF('Summary Clear'!B57=0,"",'Summary Clear'!B57)</f>
        <v/>
      </c>
      <c r="D68" s="47" t="str">
        <f>IF('Summary Clear'!D57=0,"",'Summary Clear'!D57)</f>
        <v/>
      </c>
      <c r="E68" s="143" t="str">
        <f>IF('Summary Clear'!E57=0,"",(VLOOKUP('Summary Clear'!E57,Lists!$E$15:$G$21,3,FALSE)))</f>
        <v/>
      </c>
      <c r="F68" s="144" t="str">
        <f>IF('Summary Clear'!F57=0,"",'Summary Clear'!F57)</f>
        <v/>
      </c>
      <c r="G68" s="144" t="str">
        <f>IF('Summary Clear'!G57=0,"",'Summary Clear'!G57)</f>
        <v/>
      </c>
      <c r="H68" s="144" t="str">
        <f>IF('Summary Clear'!J57=0,"",'Summary Clear'!J57)</f>
        <v/>
      </c>
      <c r="I68" s="144" t="str">
        <f>IF('Summary Clear'!K57=0,"",'Summary Clear'!K57)</f>
        <v/>
      </c>
      <c r="J68" s="145" t="str">
        <f>IF('Summary Clear'!V57=0,"",'Summary Clear'!V57)</f>
        <v/>
      </c>
      <c r="K68" s="144" t="str">
        <f>IF('Summary Clear'!L57=0,"",'Summary Clear'!L57)</f>
        <v/>
      </c>
      <c r="L68" s="144" t="str">
        <f>IF('Summary Clear'!M57=0,"",'Summary Clear'!M57)</f>
        <v/>
      </c>
      <c r="M68" s="146" t="str">
        <f>IF('Summary Clear'!S57=0,"",'Summary Clear'!S57)</f>
        <v/>
      </c>
      <c r="N68" s="146" t="str">
        <f>IF('Summary Clear'!T57=0,"",'Summary Clear'!T57)</f>
        <v/>
      </c>
      <c r="O68" s="146" t="str">
        <f>IF('Summary Clear'!W57=0,"",'Summary Clear'!W57)</f>
        <v/>
      </c>
      <c r="P68" s="146" t="str">
        <f>IF('Summary Clear'!X57=0,"",'Summary Clear'!X57)</f>
        <v/>
      </c>
      <c r="Q68" s="146" t="str">
        <f>IF('Summary Clear'!Y57=0,"",'Summary Clear'!Y57)</f>
        <v/>
      </c>
      <c r="R68" s="146" t="str">
        <f>IF('Summary Clear'!Z57=0,"",'Summary Clear'!Z57)</f>
        <v/>
      </c>
      <c r="S68" s="146" t="str">
        <f>IF('Summary Clear'!AA57=0,"",'Summary Clear'!AA57)</f>
        <v/>
      </c>
    </row>
    <row r="69" spans="3:19" x14ac:dyDescent="0.2">
      <c r="C69" s="109" t="str">
        <f>IF('Summary Clear'!B58=0,"",'Summary Clear'!B58)</f>
        <v/>
      </c>
      <c r="D69" s="47" t="str">
        <f>IF('Summary Clear'!D58=0,"",'Summary Clear'!D58)</f>
        <v/>
      </c>
      <c r="E69" s="143" t="str">
        <f>IF('Summary Clear'!E58=0,"",(VLOOKUP('Summary Clear'!E58,Lists!$E$15:$G$21,3,FALSE)))</f>
        <v/>
      </c>
      <c r="F69" s="144" t="str">
        <f>IF('Summary Clear'!F58=0,"",'Summary Clear'!F58)</f>
        <v/>
      </c>
      <c r="G69" s="144" t="str">
        <f>IF('Summary Clear'!G58=0,"",'Summary Clear'!G58)</f>
        <v/>
      </c>
      <c r="H69" s="144" t="str">
        <f>IF('Summary Clear'!J58=0,"",'Summary Clear'!J58)</f>
        <v/>
      </c>
      <c r="I69" s="144" t="str">
        <f>IF('Summary Clear'!K58=0,"",'Summary Clear'!K58)</f>
        <v/>
      </c>
      <c r="J69" s="145" t="str">
        <f>IF('Summary Clear'!V58=0,"",'Summary Clear'!V58)</f>
        <v/>
      </c>
      <c r="K69" s="144" t="str">
        <f>IF('Summary Clear'!L58=0,"",'Summary Clear'!L58)</f>
        <v/>
      </c>
      <c r="L69" s="144" t="str">
        <f>IF('Summary Clear'!M58=0,"",'Summary Clear'!M58)</f>
        <v/>
      </c>
      <c r="M69" s="146" t="str">
        <f>IF('Summary Clear'!S58=0,"",'Summary Clear'!S58)</f>
        <v/>
      </c>
      <c r="N69" s="146" t="str">
        <f>IF('Summary Clear'!T58=0,"",'Summary Clear'!T58)</f>
        <v/>
      </c>
      <c r="O69" s="146" t="str">
        <f>IF('Summary Clear'!W58=0,"",'Summary Clear'!W58)</f>
        <v/>
      </c>
      <c r="P69" s="146" t="str">
        <f>IF('Summary Clear'!X58=0,"",'Summary Clear'!X58)</f>
        <v/>
      </c>
      <c r="Q69" s="146" t="str">
        <f>IF('Summary Clear'!Y58=0,"",'Summary Clear'!Y58)</f>
        <v/>
      </c>
      <c r="R69" s="146" t="str">
        <f>IF('Summary Clear'!Z58=0,"",'Summary Clear'!Z58)</f>
        <v/>
      </c>
      <c r="S69" s="146" t="str">
        <f>IF('Summary Clear'!AA58=0,"",'Summary Clear'!AA58)</f>
        <v/>
      </c>
    </row>
    <row r="70" spans="3:19" x14ac:dyDescent="0.2">
      <c r="C70" s="109" t="str">
        <f>IF('Summary Clear'!B59=0,"",'Summary Clear'!B59)</f>
        <v/>
      </c>
      <c r="D70" s="47" t="str">
        <f>IF('Summary Clear'!D59=0,"",'Summary Clear'!D59)</f>
        <v/>
      </c>
      <c r="E70" s="143" t="str">
        <f>IF('Summary Clear'!E59=0,"",(VLOOKUP('Summary Clear'!E59,Lists!$E$15:$G$21,3,FALSE)))</f>
        <v/>
      </c>
      <c r="F70" s="144" t="str">
        <f>IF('Summary Clear'!F59=0,"",'Summary Clear'!F59)</f>
        <v/>
      </c>
      <c r="G70" s="144" t="str">
        <f>IF('Summary Clear'!G59=0,"",'Summary Clear'!G59)</f>
        <v/>
      </c>
      <c r="H70" s="144" t="str">
        <f>IF('Summary Clear'!J59=0,"",'Summary Clear'!J59)</f>
        <v/>
      </c>
      <c r="I70" s="144" t="str">
        <f>IF('Summary Clear'!K59=0,"",'Summary Clear'!K59)</f>
        <v/>
      </c>
      <c r="J70" s="145" t="str">
        <f>IF('Summary Clear'!V59=0,"",'Summary Clear'!V59)</f>
        <v/>
      </c>
      <c r="K70" s="144" t="str">
        <f>IF('Summary Clear'!L59=0,"",'Summary Clear'!L59)</f>
        <v/>
      </c>
      <c r="L70" s="144" t="str">
        <f>IF('Summary Clear'!M59=0,"",'Summary Clear'!M59)</f>
        <v/>
      </c>
      <c r="M70" s="146" t="str">
        <f>IF('Summary Clear'!S59=0,"",'Summary Clear'!S59)</f>
        <v/>
      </c>
      <c r="N70" s="146" t="str">
        <f>IF('Summary Clear'!T59=0,"",'Summary Clear'!T59)</f>
        <v/>
      </c>
      <c r="O70" s="146" t="str">
        <f>IF('Summary Clear'!W59=0,"",'Summary Clear'!W59)</f>
        <v/>
      </c>
      <c r="P70" s="146" t="str">
        <f>IF('Summary Clear'!X59=0,"",'Summary Clear'!X59)</f>
        <v/>
      </c>
      <c r="Q70" s="146" t="str">
        <f>IF('Summary Clear'!Y59=0,"",'Summary Clear'!Y59)</f>
        <v/>
      </c>
      <c r="R70" s="146" t="str">
        <f>IF('Summary Clear'!Z59=0,"",'Summary Clear'!Z59)</f>
        <v/>
      </c>
      <c r="S70" s="146" t="str">
        <f>IF('Summary Clear'!AA59=0,"",'Summary Clear'!AA59)</f>
        <v/>
      </c>
    </row>
    <row r="71" spans="3:19" x14ac:dyDescent="0.2">
      <c r="C71" s="109" t="str">
        <f>IF('Summary Clear'!B60=0,"",'Summary Clear'!B60)</f>
        <v/>
      </c>
      <c r="D71" s="47" t="str">
        <f>IF('Summary Clear'!D60=0,"",'Summary Clear'!D60)</f>
        <v/>
      </c>
      <c r="E71" s="143" t="str">
        <f>IF('Summary Clear'!E60=0,"",(VLOOKUP('Summary Clear'!E60,Lists!$E$15:$G$21,3,FALSE)))</f>
        <v/>
      </c>
      <c r="F71" s="144" t="str">
        <f>IF('Summary Clear'!F60=0,"",'Summary Clear'!F60)</f>
        <v/>
      </c>
      <c r="G71" s="144" t="str">
        <f>IF('Summary Clear'!G60=0,"",'Summary Clear'!G60)</f>
        <v/>
      </c>
      <c r="H71" s="144" t="str">
        <f>IF('Summary Clear'!J60=0,"",'Summary Clear'!J60)</f>
        <v/>
      </c>
      <c r="I71" s="144" t="str">
        <f>IF('Summary Clear'!K60=0,"",'Summary Clear'!K60)</f>
        <v/>
      </c>
      <c r="J71" s="145" t="str">
        <f>IF('Summary Clear'!V60=0,"",'Summary Clear'!V60)</f>
        <v/>
      </c>
      <c r="K71" s="144" t="str">
        <f>IF('Summary Clear'!L60=0,"",'Summary Clear'!L60)</f>
        <v/>
      </c>
      <c r="L71" s="144" t="str">
        <f>IF('Summary Clear'!M60=0,"",'Summary Clear'!M60)</f>
        <v/>
      </c>
      <c r="M71" s="146" t="str">
        <f>IF('Summary Clear'!S60=0,"",'Summary Clear'!S60)</f>
        <v/>
      </c>
      <c r="N71" s="146" t="str">
        <f>IF('Summary Clear'!T60=0,"",'Summary Clear'!T60)</f>
        <v/>
      </c>
      <c r="O71" s="146" t="str">
        <f>IF('Summary Clear'!W60=0,"",'Summary Clear'!W60)</f>
        <v/>
      </c>
      <c r="P71" s="146" t="str">
        <f>IF('Summary Clear'!X60=0,"",'Summary Clear'!X60)</f>
        <v/>
      </c>
      <c r="Q71" s="146" t="str">
        <f>IF('Summary Clear'!Y60=0,"",'Summary Clear'!Y60)</f>
        <v/>
      </c>
      <c r="R71" s="146" t="str">
        <f>IF('Summary Clear'!Z60=0,"",'Summary Clear'!Z60)</f>
        <v/>
      </c>
      <c r="S71" s="146" t="str">
        <f>IF('Summary Clear'!AA60=0,"",'Summary Clear'!AA60)</f>
        <v/>
      </c>
    </row>
    <row r="72" spans="3:19" x14ac:dyDescent="0.2">
      <c r="C72" s="109" t="str">
        <f>IF('Summary Clear'!B61=0,"",'Summary Clear'!B61)</f>
        <v/>
      </c>
      <c r="D72" s="47" t="str">
        <f>IF('Summary Clear'!D61=0,"",'Summary Clear'!D61)</f>
        <v/>
      </c>
      <c r="E72" s="143" t="str">
        <f>IF('Summary Clear'!E61=0,"",(VLOOKUP('Summary Clear'!E61,Lists!$E$15:$G$21,3,FALSE)))</f>
        <v/>
      </c>
      <c r="F72" s="144" t="str">
        <f>IF('Summary Clear'!F61=0,"",'Summary Clear'!F61)</f>
        <v/>
      </c>
      <c r="G72" s="144" t="str">
        <f>IF('Summary Clear'!G61=0,"",'Summary Clear'!G61)</f>
        <v/>
      </c>
      <c r="H72" s="144" t="str">
        <f>IF('Summary Clear'!J61=0,"",'Summary Clear'!J61)</f>
        <v/>
      </c>
      <c r="I72" s="144" t="str">
        <f>IF('Summary Clear'!K61=0,"",'Summary Clear'!K61)</f>
        <v/>
      </c>
      <c r="J72" s="145" t="str">
        <f>IF('Summary Clear'!V61=0,"",'Summary Clear'!V61)</f>
        <v/>
      </c>
      <c r="K72" s="144" t="str">
        <f>IF('Summary Clear'!L61=0,"",'Summary Clear'!L61)</f>
        <v/>
      </c>
      <c r="L72" s="144" t="str">
        <f>IF('Summary Clear'!M61=0,"",'Summary Clear'!M61)</f>
        <v/>
      </c>
      <c r="M72" s="146" t="str">
        <f>IF('Summary Clear'!S61=0,"",'Summary Clear'!S61)</f>
        <v/>
      </c>
      <c r="N72" s="146" t="str">
        <f>IF('Summary Clear'!T61=0,"",'Summary Clear'!T61)</f>
        <v/>
      </c>
      <c r="O72" s="146" t="str">
        <f>IF('Summary Clear'!W61=0,"",'Summary Clear'!W61)</f>
        <v/>
      </c>
      <c r="P72" s="146" t="str">
        <f>IF('Summary Clear'!X61=0,"",'Summary Clear'!X61)</f>
        <v/>
      </c>
      <c r="Q72" s="146" t="str">
        <f>IF('Summary Clear'!Y61=0,"",'Summary Clear'!Y61)</f>
        <v/>
      </c>
      <c r="R72" s="146" t="str">
        <f>IF('Summary Clear'!Z61=0,"",'Summary Clear'!Z61)</f>
        <v/>
      </c>
      <c r="S72" s="146" t="str">
        <f>IF('Summary Clear'!AA61=0,"",'Summary Clear'!AA61)</f>
        <v/>
      </c>
    </row>
    <row r="73" spans="3:19" x14ac:dyDescent="0.2">
      <c r="C73" s="109" t="str">
        <f>IF('Summary Clear'!B62=0,"",'Summary Clear'!B62)</f>
        <v/>
      </c>
      <c r="D73" s="47" t="str">
        <f>IF('Summary Clear'!D62=0,"",'Summary Clear'!D62)</f>
        <v/>
      </c>
      <c r="E73" s="143" t="str">
        <f>IF('Summary Clear'!E62=0,"",(VLOOKUP('Summary Clear'!E62,Lists!$E$15:$G$21,3,FALSE)))</f>
        <v/>
      </c>
      <c r="F73" s="144" t="str">
        <f>IF('Summary Clear'!F62=0,"",'Summary Clear'!F62)</f>
        <v/>
      </c>
      <c r="G73" s="144" t="str">
        <f>IF('Summary Clear'!G62=0,"",'Summary Clear'!G62)</f>
        <v/>
      </c>
      <c r="H73" s="144" t="str">
        <f>IF('Summary Clear'!J62=0,"",'Summary Clear'!J62)</f>
        <v/>
      </c>
      <c r="I73" s="144" t="str">
        <f>IF('Summary Clear'!K62=0,"",'Summary Clear'!K62)</f>
        <v/>
      </c>
      <c r="J73" s="145" t="str">
        <f>IF('Summary Clear'!V62=0,"",'Summary Clear'!V62)</f>
        <v/>
      </c>
      <c r="K73" s="144" t="str">
        <f>IF('Summary Clear'!L62=0,"",'Summary Clear'!L62)</f>
        <v/>
      </c>
      <c r="L73" s="144" t="str">
        <f>IF('Summary Clear'!M62=0,"",'Summary Clear'!M62)</f>
        <v/>
      </c>
      <c r="M73" s="146" t="str">
        <f>IF('Summary Clear'!S62=0,"",'Summary Clear'!S62)</f>
        <v/>
      </c>
      <c r="N73" s="146" t="str">
        <f>IF('Summary Clear'!T62=0,"",'Summary Clear'!T62)</f>
        <v/>
      </c>
      <c r="O73" s="146" t="str">
        <f>IF('Summary Clear'!W62=0,"",'Summary Clear'!W62)</f>
        <v/>
      </c>
      <c r="P73" s="146" t="str">
        <f>IF('Summary Clear'!X62=0,"",'Summary Clear'!X62)</f>
        <v/>
      </c>
      <c r="Q73" s="146" t="str">
        <f>IF('Summary Clear'!Y62=0,"",'Summary Clear'!Y62)</f>
        <v/>
      </c>
      <c r="R73" s="146" t="str">
        <f>IF('Summary Clear'!Z62=0,"",'Summary Clear'!Z62)</f>
        <v/>
      </c>
      <c r="S73" s="146" t="str">
        <f>IF('Summary Clear'!AA62=0,"",'Summary Clear'!AA62)</f>
        <v/>
      </c>
    </row>
    <row r="74" spans="3:19" x14ac:dyDescent="0.2">
      <c r="C74" s="109" t="str">
        <f>IF('Summary Clear'!B63=0,"",'Summary Clear'!B63)</f>
        <v/>
      </c>
      <c r="D74" s="47" t="str">
        <f>IF('Summary Clear'!D63=0,"",'Summary Clear'!D63)</f>
        <v/>
      </c>
      <c r="E74" s="143" t="str">
        <f>IF('Summary Clear'!E63=0,"",(VLOOKUP('Summary Clear'!E63,Lists!$E$15:$G$21,3,FALSE)))</f>
        <v/>
      </c>
      <c r="F74" s="144" t="str">
        <f>IF('Summary Clear'!F63=0,"",'Summary Clear'!F63)</f>
        <v/>
      </c>
      <c r="G74" s="144" t="str">
        <f>IF('Summary Clear'!G63=0,"",'Summary Clear'!G63)</f>
        <v/>
      </c>
      <c r="H74" s="144" t="str">
        <f>IF('Summary Clear'!J63=0,"",'Summary Clear'!J63)</f>
        <v/>
      </c>
      <c r="I74" s="144" t="str">
        <f>IF('Summary Clear'!K63=0,"",'Summary Clear'!K63)</f>
        <v/>
      </c>
      <c r="J74" s="145" t="str">
        <f>IF('Summary Clear'!V63=0,"",'Summary Clear'!V63)</f>
        <v/>
      </c>
      <c r="K74" s="144" t="str">
        <f>IF('Summary Clear'!L63=0,"",'Summary Clear'!L63)</f>
        <v/>
      </c>
      <c r="L74" s="144" t="str">
        <f>IF('Summary Clear'!M63=0,"",'Summary Clear'!M63)</f>
        <v/>
      </c>
      <c r="M74" s="146" t="str">
        <f>IF('Summary Clear'!S63=0,"",'Summary Clear'!S63)</f>
        <v/>
      </c>
      <c r="N74" s="146" t="str">
        <f>IF('Summary Clear'!T63=0,"",'Summary Clear'!T63)</f>
        <v/>
      </c>
      <c r="O74" s="146" t="str">
        <f>IF('Summary Clear'!W63=0,"",'Summary Clear'!W63)</f>
        <v/>
      </c>
      <c r="P74" s="146" t="str">
        <f>IF('Summary Clear'!X63=0,"",'Summary Clear'!X63)</f>
        <v/>
      </c>
      <c r="Q74" s="146" t="str">
        <f>IF('Summary Clear'!Y63=0,"",'Summary Clear'!Y63)</f>
        <v/>
      </c>
      <c r="R74" s="146" t="str">
        <f>IF('Summary Clear'!Z63=0,"",'Summary Clear'!Z63)</f>
        <v/>
      </c>
      <c r="S74" s="146" t="str">
        <f>IF('Summary Clear'!AA63=0,"",'Summary Clear'!AA63)</f>
        <v/>
      </c>
    </row>
    <row r="75" spans="3:19" x14ac:dyDescent="0.2">
      <c r="C75" s="109" t="str">
        <f>IF('Summary Clear'!B64=0,"",'Summary Clear'!B64)</f>
        <v/>
      </c>
      <c r="D75" s="47" t="str">
        <f>IF('Summary Clear'!D64=0,"",'Summary Clear'!D64)</f>
        <v/>
      </c>
      <c r="E75" s="143" t="str">
        <f>IF('Summary Clear'!E64=0,"",(VLOOKUP('Summary Clear'!E64,Lists!$E$15:$G$21,3,FALSE)))</f>
        <v/>
      </c>
      <c r="F75" s="144" t="str">
        <f>IF('Summary Clear'!F64=0,"",'Summary Clear'!F64)</f>
        <v/>
      </c>
      <c r="G75" s="144" t="str">
        <f>IF('Summary Clear'!G64=0,"",'Summary Clear'!G64)</f>
        <v/>
      </c>
      <c r="H75" s="144" t="str">
        <f>IF('Summary Clear'!J64=0,"",'Summary Clear'!J64)</f>
        <v/>
      </c>
      <c r="I75" s="144" t="str">
        <f>IF('Summary Clear'!K64=0,"",'Summary Clear'!K64)</f>
        <v/>
      </c>
      <c r="J75" s="145" t="str">
        <f>IF('Summary Clear'!V64=0,"",'Summary Clear'!V64)</f>
        <v/>
      </c>
      <c r="K75" s="144" t="str">
        <f>IF('Summary Clear'!L64=0,"",'Summary Clear'!L64)</f>
        <v/>
      </c>
      <c r="L75" s="144" t="str">
        <f>IF('Summary Clear'!M64=0,"",'Summary Clear'!M64)</f>
        <v/>
      </c>
      <c r="M75" s="146" t="str">
        <f>IF('Summary Clear'!S64=0,"",'Summary Clear'!S64)</f>
        <v/>
      </c>
      <c r="N75" s="146" t="str">
        <f>IF('Summary Clear'!T64=0,"",'Summary Clear'!T64)</f>
        <v/>
      </c>
      <c r="O75" s="146" t="str">
        <f>IF('Summary Clear'!W64=0,"",'Summary Clear'!W64)</f>
        <v/>
      </c>
      <c r="P75" s="146" t="str">
        <f>IF('Summary Clear'!X64=0,"",'Summary Clear'!X64)</f>
        <v/>
      </c>
      <c r="Q75" s="146" t="str">
        <f>IF('Summary Clear'!Y64=0,"",'Summary Clear'!Y64)</f>
        <v/>
      </c>
      <c r="R75" s="146" t="str">
        <f>IF('Summary Clear'!Z64=0,"",'Summary Clear'!Z64)</f>
        <v/>
      </c>
      <c r="S75" s="146" t="str">
        <f>IF('Summary Clear'!AA64=0,"",'Summary Clear'!AA64)</f>
        <v/>
      </c>
    </row>
    <row r="76" spans="3:19" x14ac:dyDescent="0.2">
      <c r="C76" s="109" t="str">
        <f>IF('Summary Clear'!B65=0,"",'Summary Clear'!B65)</f>
        <v/>
      </c>
      <c r="D76" s="47" t="str">
        <f>IF('Summary Clear'!D65=0,"",'Summary Clear'!D65)</f>
        <v/>
      </c>
      <c r="E76" s="143" t="str">
        <f>IF('Summary Clear'!E65=0,"",(VLOOKUP('Summary Clear'!E65,Lists!$E$15:$G$21,3,FALSE)))</f>
        <v/>
      </c>
      <c r="F76" s="144" t="str">
        <f>IF('Summary Clear'!F65=0,"",'Summary Clear'!F65)</f>
        <v/>
      </c>
      <c r="G76" s="144" t="str">
        <f>IF('Summary Clear'!G65=0,"",'Summary Clear'!G65)</f>
        <v/>
      </c>
      <c r="H76" s="144" t="str">
        <f>IF('Summary Clear'!J65=0,"",'Summary Clear'!J65)</f>
        <v/>
      </c>
      <c r="I76" s="144" t="str">
        <f>IF('Summary Clear'!K65=0,"",'Summary Clear'!K65)</f>
        <v/>
      </c>
      <c r="J76" s="145" t="str">
        <f>IF('Summary Clear'!V65=0,"",'Summary Clear'!V65)</f>
        <v/>
      </c>
      <c r="K76" s="144" t="str">
        <f>IF('Summary Clear'!L65=0,"",'Summary Clear'!L65)</f>
        <v/>
      </c>
      <c r="L76" s="144" t="str">
        <f>IF('Summary Clear'!M65=0,"",'Summary Clear'!M65)</f>
        <v/>
      </c>
      <c r="M76" s="146" t="str">
        <f>IF('Summary Clear'!S65=0,"",'Summary Clear'!S65)</f>
        <v/>
      </c>
      <c r="N76" s="146" t="str">
        <f>IF('Summary Clear'!T65=0,"",'Summary Clear'!T65)</f>
        <v/>
      </c>
      <c r="O76" s="146" t="str">
        <f>IF('Summary Clear'!W65=0,"",'Summary Clear'!W65)</f>
        <v/>
      </c>
      <c r="P76" s="146" t="str">
        <f>IF('Summary Clear'!X65=0,"",'Summary Clear'!X65)</f>
        <v/>
      </c>
      <c r="Q76" s="146" t="str">
        <f>IF('Summary Clear'!Y65=0,"",'Summary Clear'!Y65)</f>
        <v/>
      </c>
      <c r="R76" s="146" t="str">
        <f>IF('Summary Clear'!Z65=0,"",'Summary Clear'!Z65)</f>
        <v/>
      </c>
      <c r="S76" s="146" t="str">
        <f>IF('Summary Clear'!AA65=0,"",'Summary Clear'!AA65)</f>
        <v/>
      </c>
    </row>
    <row r="77" spans="3:19" x14ac:dyDescent="0.2">
      <c r="C77" s="109" t="str">
        <f>IF('Summary Clear'!B66=0,"",'Summary Clear'!B66)</f>
        <v/>
      </c>
      <c r="D77" s="47" t="str">
        <f>IF('Summary Clear'!D66=0,"",'Summary Clear'!D66)</f>
        <v/>
      </c>
      <c r="E77" s="143" t="str">
        <f>IF('Summary Clear'!E66=0,"",(VLOOKUP('Summary Clear'!E66,Lists!$E$15:$G$21,3,FALSE)))</f>
        <v/>
      </c>
      <c r="F77" s="144" t="str">
        <f>IF('Summary Clear'!F66=0,"",'Summary Clear'!F66)</f>
        <v/>
      </c>
      <c r="G77" s="144" t="str">
        <f>IF('Summary Clear'!G66=0,"",'Summary Clear'!G66)</f>
        <v/>
      </c>
      <c r="H77" s="144" t="str">
        <f>IF('Summary Clear'!J66=0,"",'Summary Clear'!J66)</f>
        <v/>
      </c>
      <c r="I77" s="144" t="str">
        <f>IF('Summary Clear'!K66=0,"",'Summary Clear'!K66)</f>
        <v/>
      </c>
      <c r="J77" s="145" t="str">
        <f>IF('Summary Clear'!V66=0,"",'Summary Clear'!V66)</f>
        <v/>
      </c>
      <c r="K77" s="144" t="str">
        <f>IF('Summary Clear'!L66=0,"",'Summary Clear'!L66)</f>
        <v/>
      </c>
      <c r="L77" s="144" t="str">
        <f>IF('Summary Clear'!M66=0,"",'Summary Clear'!M66)</f>
        <v/>
      </c>
      <c r="M77" s="146" t="str">
        <f>IF('Summary Clear'!S66=0,"",'Summary Clear'!S66)</f>
        <v/>
      </c>
      <c r="N77" s="146" t="str">
        <f>IF('Summary Clear'!T66=0,"",'Summary Clear'!T66)</f>
        <v/>
      </c>
      <c r="O77" s="146" t="str">
        <f>IF('Summary Clear'!W66=0,"",'Summary Clear'!W66)</f>
        <v/>
      </c>
      <c r="P77" s="146" t="str">
        <f>IF('Summary Clear'!X66=0,"",'Summary Clear'!X66)</f>
        <v/>
      </c>
      <c r="Q77" s="146" t="str">
        <f>IF('Summary Clear'!Y66=0,"",'Summary Clear'!Y66)</f>
        <v/>
      </c>
      <c r="R77" s="146" t="str">
        <f>IF('Summary Clear'!Z66=0,"",'Summary Clear'!Z66)</f>
        <v/>
      </c>
      <c r="S77" s="146" t="str">
        <f>IF('Summary Clear'!AA66=0,"",'Summary Clear'!AA66)</f>
        <v/>
      </c>
    </row>
    <row r="78" spans="3:19" x14ac:dyDescent="0.2">
      <c r="C78" s="109" t="str">
        <f>IF('Summary Clear'!B67=0,"",'Summary Clear'!B67)</f>
        <v/>
      </c>
      <c r="D78" s="47" t="str">
        <f>IF('Summary Clear'!D67=0,"",'Summary Clear'!D67)</f>
        <v/>
      </c>
      <c r="E78" s="143" t="str">
        <f>IF('Summary Clear'!E67=0,"",(VLOOKUP('Summary Clear'!E67,Lists!$E$15:$G$21,3,FALSE)))</f>
        <v/>
      </c>
      <c r="F78" s="144" t="str">
        <f>IF('Summary Clear'!F67=0,"",'Summary Clear'!F67)</f>
        <v/>
      </c>
      <c r="G78" s="144" t="str">
        <f>IF('Summary Clear'!G67=0,"",'Summary Clear'!G67)</f>
        <v/>
      </c>
      <c r="H78" s="144" t="str">
        <f>IF('Summary Clear'!J67=0,"",'Summary Clear'!J67)</f>
        <v/>
      </c>
      <c r="I78" s="144" t="str">
        <f>IF('Summary Clear'!K67=0,"",'Summary Clear'!K67)</f>
        <v/>
      </c>
      <c r="J78" s="145" t="str">
        <f>IF('Summary Clear'!V67=0,"",'Summary Clear'!V67)</f>
        <v/>
      </c>
      <c r="K78" s="144" t="str">
        <f>IF('Summary Clear'!L67=0,"",'Summary Clear'!L67)</f>
        <v/>
      </c>
      <c r="L78" s="144" t="str">
        <f>IF('Summary Clear'!M67=0,"",'Summary Clear'!M67)</f>
        <v/>
      </c>
      <c r="M78" s="146" t="str">
        <f>IF('Summary Clear'!S67=0,"",'Summary Clear'!S67)</f>
        <v/>
      </c>
      <c r="N78" s="146" t="str">
        <f>IF('Summary Clear'!T67=0,"",'Summary Clear'!T67)</f>
        <v/>
      </c>
      <c r="O78" s="146" t="str">
        <f>IF('Summary Clear'!W67=0,"",'Summary Clear'!W67)</f>
        <v/>
      </c>
      <c r="P78" s="146" t="str">
        <f>IF('Summary Clear'!X67=0,"",'Summary Clear'!X67)</f>
        <v/>
      </c>
      <c r="Q78" s="146" t="str">
        <f>IF('Summary Clear'!Y67=0,"",'Summary Clear'!Y67)</f>
        <v/>
      </c>
      <c r="R78" s="146" t="str">
        <f>IF('Summary Clear'!Z67=0,"",'Summary Clear'!Z67)</f>
        <v/>
      </c>
      <c r="S78" s="146" t="str">
        <f>IF('Summary Clear'!AA67=0,"",'Summary Clear'!AA67)</f>
        <v/>
      </c>
    </row>
    <row r="79" spans="3:19" x14ac:dyDescent="0.2">
      <c r="C79" s="109" t="str">
        <f>IF('Summary Clear'!B68=0,"",'Summary Clear'!B68)</f>
        <v/>
      </c>
      <c r="D79" s="47" t="str">
        <f>IF('Summary Clear'!D68=0,"",'Summary Clear'!D68)</f>
        <v/>
      </c>
      <c r="E79" s="143" t="str">
        <f>IF('Summary Clear'!E68=0,"",(VLOOKUP('Summary Clear'!E68,Lists!$E$15:$G$21,3,FALSE)))</f>
        <v/>
      </c>
      <c r="F79" s="144" t="str">
        <f>IF('Summary Clear'!F68=0,"",'Summary Clear'!F68)</f>
        <v/>
      </c>
      <c r="G79" s="144" t="str">
        <f>IF('Summary Clear'!G68=0,"",'Summary Clear'!G68)</f>
        <v/>
      </c>
      <c r="H79" s="144" t="str">
        <f>IF('Summary Clear'!J68=0,"",'Summary Clear'!J68)</f>
        <v/>
      </c>
      <c r="I79" s="144" t="str">
        <f>IF('Summary Clear'!K68=0,"",'Summary Clear'!K68)</f>
        <v/>
      </c>
      <c r="J79" s="145" t="str">
        <f>IF('Summary Clear'!V68=0,"",'Summary Clear'!V68)</f>
        <v/>
      </c>
      <c r="K79" s="144" t="str">
        <f>IF('Summary Clear'!L68=0,"",'Summary Clear'!L68)</f>
        <v/>
      </c>
      <c r="L79" s="144" t="str">
        <f>IF('Summary Clear'!M68=0,"",'Summary Clear'!M68)</f>
        <v/>
      </c>
      <c r="M79" s="146" t="str">
        <f>IF('Summary Clear'!S68=0,"",'Summary Clear'!S68)</f>
        <v/>
      </c>
      <c r="N79" s="146" t="str">
        <f>IF('Summary Clear'!T68=0,"",'Summary Clear'!T68)</f>
        <v/>
      </c>
      <c r="O79" s="146" t="str">
        <f>IF('Summary Clear'!W68=0,"",'Summary Clear'!W68)</f>
        <v/>
      </c>
      <c r="P79" s="146" t="str">
        <f>IF('Summary Clear'!X68=0,"",'Summary Clear'!X68)</f>
        <v/>
      </c>
      <c r="Q79" s="146" t="str">
        <f>IF('Summary Clear'!Y68=0,"",'Summary Clear'!Y68)</f>
        <v/>
      </c>
      <c r="R79" s="146" t="str">
        <f>IF('Summary Clear'!Z68=0,"",'Summary Clear'!Z68)</f>
        <v/>
      </c>
      <c r="S79" s="146" t="str">
        <f>IF('Summary Clear'!AA68=0,"",'Summary Clear'!AA68)</f>
        <v/>
      </c>
    </row>
    <row r="80" spans="3:19" x14ac:dyDescent="0.2">
      <c r="C80" s="109" t="str">
        <f>IF('Summary Clear'!B69=0,"",'Summary Clear'!B69)</f>
        <v/>
      </c>
      <c r="D80" s="47" t="str">
        <f>IF('Summary Clear'!D69=0,"",'Summary Clear'!D69)</f>
        <v/>
      </c>
      <c r="E80" s="143" t="str">
        <f>IF('Summary Clear'!E69=0,"",(VLOOKUP('Summary Clear'!E69,Lists!$E$15:$G$21,3,FALSE)))</f>
        <v/>
      </c>
      <c r="F80" s="144" t="str">
        <f>IF('Summary Clear'!F69=0,"",'Summary Clear'!F69)</f>
        <v/>
      </c>
      <c r="G80" s="144" t="str">
        <f>IF('Summary Clear'!G69=0,"",'Summary Clear'!G69)</f>
        <v/>
      </c>
      <c r="H80" s="144" t="str">
        <f>IF('Summary Clear'!J69=0,"",'Summary Clear'!J69)</f>
        <v/>
      </c>
      <c r="I80" s="144" t="str">
        <f>IF('Summary Clear'!K69=0,"",'Summary Clear'!K69)</f>
        <v/>
      </c>
      <c r="J80" s="145" t="str">
        <f>IF('Summary Clear'!V69=0,"",'Summary Clear'!V69)</f>
        <v/>
      </c>
      <c r="K80" s="144" t="str">
        <f>IF('Summary Clear'!L69=0,"",'Summary Clear'!L69)</f>
        <v/>
      </c>
      <c r="L80" s="144" t="str">
        <f>IF('Summary Clear'!M69=0,"",'Summary Clear'!M69)</f>
        <v/>
      </c>
      <c r="M80" s="146" t="str">
        <f>IF('Summary Clear'!S69=0,"",'Summary Clear'!S69)</f>
        <v/>
      </c>
      <c r="N80" s="146" t="str">
        <f>IF('Summary Clear'!T69=0,"",'Summary Clear'!T69)</f>
        <v/>
      </c>
      <c r="O80" s="146" t="str">
        <f>IF('Summary Clear'!W69=0,"",'Summary Clear'!W69)</f>
        <v/>
      </c>
      <c r="P80" s="146" t="str">
        <f>IF('Summary Clear'!X69=0,"",'Summary Clear'!X69)</f>
        <v/>
      </c>
      <c r="Q80" s="146" t="str">
        <f>IF('Summary Clear'!Y69=0,"",'Summary Clear'!Y69)</f>
        <v/>
      </c>
      <c r="R80" s="146" t="str">
        <f>IF('Summary Clear'!Z69=0,"",'Summary Clear'!Z69)</f>
        <v/>
      </c>
      <c r="S80" s="146" t="str">
        <f>IF('Summary Clear'!AA69=0,"",'Summary Clear'!AA69)</f>
        <v/>
      </c>
    </row>
    <row r="81" spans="3:19" x14ac:dyDescent="0.2">
      <c r="C81" s="109" t="str">
        <f>IF('Summary Clear'!B70=0,"",'Summary Clear'!B70)</f>
        <v/>
      </c>
      <c r="D81" s="47" t="str">
        <f>IF('Summary Clear'!D70=0,"",'Summary Clear'!D70)</f>
        <v/>
      </c>
      <c r="E81" s="143" t="str">
        <f>IF('Summary Clear'!E70=0,"",(VLOOKUP('Summary Clear'!E70,Lists!$E$15:$G$21,3,FALSE)))</f>
        <v/>
      </c>
      <c r="F81" s="144" t="str">
        <f>IF('Summary Clear'!F70=0,"",'Summary Clear'!F70)</f>
        <v/>
      </c>
      <c r="G81" s="144" t="str">
        <f>IF('Summary Clear'!G70=0,"",'Summary Clear'!G70)</f>
        <v/>
      </c>
      <c r="H81" s="144" t="str">
        <f>IF('Summary Clear'!J70=0,"",'Summary Clear'!J70)</f>
        <v/>
      </c>
      <c r="I81" s="144" t="str">
        <f>IF('Summary Clear'!K70=0,"",'Summary Clear'!K70)</f>
        <v/>
      </c>
      <c r="J81" s="145" t="str">
        <f>IF('Summary Clear'!V70=0,"",'Summary Clear'!V70)</f>
        <v/>
      </c>
      <c r="K81" s="144" t="str">
        <f>IF('Summary Clear'!L70=0,"",'Summary Clear'!L70)</f>
        <v/>
      </c>
      <c r="L81" s="144" t="str">
        <f>IF('Summary Clear'!M70=0,"",'Summary Clear'!M70)</f>
        <v/>
      </c>
      <c r="M81" s="146" t="str">
        <f>IF('Summary Clear'!S70=0,"",'Summary Clear'!S70)</f>
        <v/>
      </c>
      <c r="N81" s="146" t="str">
        <f>IF('Summary Clear'!T70=0,"",'Summary Clear'!T70)</f>
        <v/>
      </c>
      <c r="O81" s="146" t="str">
        <f>IF('Summary Clear'!W70=0,"",'Summary Clear'!W70)</f>
        <v/>
      </c>
      <c r="P81" s="146" t="str">
        <f>IF('Summary Clear'!X70=0,"",'Summary Clear'!X70)</f>
        <v/>
      </c>
      <c r="Q81" s="146" t="str">
        <f>IF('Summary Clear'!Y70=0,"",'Summary Clear'!Y70)</f>
        <v/>
      </c>
      <c r="R81" s="146" t="str">
        <f>IF('Summary Clear'!Z70=0,"",'Summary Clear'!Z70)</f>
        <v/>
      </c>
      <c r="S81" s="146" t="str">
        <f>IF('Summary Clear'!AA70=0,"",'Summary Clear'!AA70)</f>
        <v/>
      </c>
    </row>
    <row r="82" spans="3:19" x14ac:dyDescent="0.2">
      <c r="C82" s="109" t="str">
        <f>IF('Summary Clear'!B71=0,"",'Summary Clear'!B71)</f>
        <v/>
      </c>
      <c r="D82" s="47" t="str">
        <f>IF('Summary Clear'!D71=0,"",'Summary Clear'!D71)</f>
        <v/>
      </c>
      <c r="E82" s="143" t="str">
        <f>IF('Summary Clear'!E71=0,"",(VLOOKUP('Summary Clear'!E71,Lists!$E$15:$G$21,3,FALSE)))</f>
        <v/>
      </c>
      <c r="F82" s="144" t="str">
        <f>IF('Summary Clear'!F71=0,"",'Summary Clear'!F71)</f>
        <v/>
      </c>
      <c r="G82" s="144" t="str">
        <f>IF('Summary Clear'!G71=0,"",'Summary Clear'!G71)</f>
        <v/>
      </c>
      <c r="H82" s="144" t="str">
        <f>IF('Summary Clear'!J71=0,"",'Summary Clear'!J71)</f>
        <v/>
      </c>
      <c r="I82" s="144" t="str">
        <f>IF('Summary Clear'!K71=0,"",'Summary Clear'!K71)</f>
        <v/>
      </c>
      <c r="J82" s="145" t="str">
        <f>IF('Summary Clear'!V71=0,"",'Summary Clear'!V71)</f>
        <v/>
      </c>
      <c r="K82" s="144" t="str">
        <f>IF('Summary Clear'!L71=0,"",'Summary Clear'!L71)</f>
        <v/>
      </c>
      <c r="L82" s="144" t="str">
        <f>IF('Summary Clear'!M71=0,"",'Summary Clear'!M71)</f>
        <v/>
      </c>
      <c r="M82" s="146" t="str">
        <f>IF('Summary Clear'!S71=0,"",'Summary Clear'!S71)</f>
        <v/>
      </c>
      <c r="N82" s="146" t="str">
        <f>IF('Summary Clear'!T71=0,"",'Summary Clear'!T71)</f>
        <v/>
      </c>
      <c r="O82" s="146" t="str">
        <f>IF('Summary Clear'!W71=0,"",'Summary Clear'!W71)</f>
        <v/>
      </c>
      <c r="P82" s="146" t="str">
        <f>IF('Summary Clear'!X71=0,"",'Summary Clear'!X71)</f>
        <v/>
      </c>
      <c r="Q82" s="146" t="str">
        <f>IF('Summary Clear'!Y71=0,"",'Summary Clear'!Y71)</f>
        <v/>
      </c>
      <c r="R82" s="146" t="str">
        <f>IF('Summary Clear'!Z71=0,"",'Summary Clear'!Z71)</f>
        <v/>
      </c>
      <c r="S82" s="146" t="str">
        <f>IF('Summary Clear'!AA71=0,"",'Summary Clear'!AA71)</f>
        <v/>
      </c>
    </row>
    <row r="83" spans="3:19" x14ac:dyDescent="0.2">
      <c r="C83" s="109" t="str">
        <f>IF('Summary Clear'!B72=0,"",'Summary Clear'!B72)</f>
        <v/>
      </c>
      <c r="D83" s="47" t="str">
        <f>IF('Summary Clear'!D72=0,"",'Summary Clear'!D72)</f>
        <v/>
      </c>
      <c r="E83" s="143" t="str">
        <f>IF('Summary Clear'!E72=0,"",(VLOOKUP('Summary Clear'!E72,Lists!$E$15:$G$21,3,FALSE)))</f>
        <v/>
      </c>
      <c r="F83" s="144" t="str">
        <f>IF('Summary Clear'!F72=0,"",'Summary Clear'!F72)</f>
        <v/>
      </c>
      <c r="G83" s="144" t="str">
        <f>IF('Summary Clear'!G72=0,"",'Summary Clear'!G72)</f>
        <v/>
      </c>
      <c r="H83" s="144" t="str">
        <f>IF('Summary Clear'!J72=0,"",'Summary Clear'!J72)</f>
        <v/>
      </c>
      <c r="I83" s="144" t="str">
        <f>IF('Summary Clear'!K72=0,"",'Summary Clear'!K72)</f>
        <v/>
      </c>
      <c r="J83" s="145" t="str">
        <f>IF('Summary Clear'!V72=0,"",'Summary Clear'!V72)</f>
        <v/>
      </c>
      <c r="K83" s="144" t="str">
        <f>IF('Summary Clear'!L72=0,"",'Summary Clear'!L72)</f>
        <v/>
      </c>
      <c r="L83" s="144" t="str">
        <f>IF('Summary Clear'!M72=0,"",'Summary Clear'!M72)</f>
        <v/>
      </c>
      <c r="M83" s="146" t="str">
        <f>IF('Summary Clear'!S72=0,"",'Summary Clear'!S72)</f>
        <v/>
      </c>
      <c r="N83" s="146" t="str">
        <f>IF('Summary Clear'!T72=0,"",'Summary Clear'!T72)</f>
        <v/>
      </c>
      <c r="O83" s="146" t="str">
        <f>IF('Summary Clear'!W72=0,"",'Summary Clear'!W72)</f>
        <v/>
      </c>
      <c r="P83" s="146" t="str">
        <f>IF('Summary Clear'!X72=0,"",'Summary Clear'!X72)</f>
        <v/>
      </c>
      <c r="Q83" s="146" t="str">
        <f>IF('Summary Clear'!Y72=0,"",'Summary Clear'!Y72)</f>
        <v/>
      </c>
      <c r="R83" s="146" t="str">
        <f>IF('Summary Clear'!Z72=0,"",'Summary Clear'!Z72)</f>
        <v/>
      </c>
      <c r="S83" s="146" t="str">
        <f>IF('Summary Clear'!AA72=0,"",'Summary Clear'!AA72)</f>
        <v/>
      </c>
    </row>
    <row r="84" spans="3:19" x14ac:dyDescent="0.2">
      <c r="C84" s="109" t="str">
        <f>IF('Summary Clear'!B73=0,"",'Summary Clear'!B73)</f>
        <v/>
      </c>
      <c r="D84" s="47" t="str">
        <f>IF('Summary Clear'!D73=0,"",'Summary Clear'!D73)</f>
        <v/>
      </c>
      <c r="E84" s="143" t="str">
        <f>IF('Summary Clear'!E73=0,"",(VLOOKUP('Summary Clear'!E73,Lists!$E$15:$G$21,3,FALSE)))</f>
        <v/>
      </c>
      <c r="F84" s="144" t="str">
        <f>IF('Summary Clear'!F73=0,"",'Summary Clear'!F73)</f>
        <v/>
      </c>
      <c r="G84" s="144" t="str">
        <f>IF('Summary Clear'!G73=0,"",'Summary Clear'!G73)</f>
        <v/>
      </c>
      <c r="H84" s="144" t="str">
        <f>IF('Summary Clear'!J73=0,"",'Summary Clear'!J73)</f>
        <v/>
      </c>
      <c r="I84" s="144" t="str">
        <f>IF('Summary Clear'!K73=0,"",'Summary Clear'!K73)</f>
        <v/>
      </c>
      <c r="J84" s="145" t="str">
        <f>IF('Summary Clear'!V73=0,"",'Summary Clear'!V73)</f>
        <v/>
      </c>
      <c r="K84" s="144" t="str">
        <f>IF('Summary Clear'!L73=0,"",'Summary Clear'!L73)</f>
        <v/>
      </c>
      <c r="L84" s="144" t="str">
        <f>IF('Summary Clear'!M73=0,"",'Summary Clear'!M73)</f>
        <v/>
      </c>
      <c r="M84" s="146" t="str">
        <f>IF('Summary Clear'!S73=0,"",'Summary Clear'!S73)</f>
        <v/>
      </c>
      <c r="N84" s="146" t="str">
        <f>IF('Summary Clear'!T73=0,"",'Summary Clear'!T73)</f>
        <v/>
      </c>
      <c r="O84" s="146" t="str">
        <f>IF('Summary Clear'!W73=0,"",'Summary Clear'!W73)</f>
        <v/>
      </c>
      <c r="P84" s="146" t="str">
        <f>IF('Summary Clear'!X73=0,"",'Summary Clear'!X73)</f>
        <v/>
      </c>
      <c r="Q84" s="146" t="str">
        <f>IF('Summary Clear'!Y73=0,"",'Summary Clear'!Y73)</f>
        <v/>
      </c>
      <c r="R84" s="146" t="str">
        <f>IF('Summary Clear'!Z73=0,"",'Summary Clear'!Z73)</f>
        <v/>
      </c>
      <c r="S84" s="146" t="str">
        <f>IF('Summary Clear'!AA73=0,"",'Summary Clear'!AA73)</f>
        <v/>
      </c>
    </row>
    <row r="85" spans="3:19" x14ac:dyDescent="0.2">
      <c r="C85" s="109" t="str">
        <f>IF('Summary Clear'!B74=0,"",'Summary Clear'!B74)</f>
        <v/>
      </c>
      <c r="D85" s="47" t="str">
        <f>IF('Summary Clear'!D74=0,"",'Summary Clear'!D74)</f>
        <v/>
      </c>
      <c r="E85" s="143" t="str">
        <f>IF('Summary Clear'!E74=0,"",(VLOOKUP('Summary Clear'!E74,Lists!$E$15:$G$21,3,FALSE)))</f>
        <v/>
      </c>
      <c r="F85" s="144" t="str">
        <f>IF('Summary Clear'!F74=0,"",'Summary Clear'!F74)</f>
        <v/>
      </c>
      <c r="G85" s="144" t="str">
        <f>IF('Summary Clear'!G74=0,"",'Summary Clear'!G74)</f>
        <v/>
      </c>
      <c r="H85" s="144" t="str">
        <f>IF('Summary Clear'!J74=0,"",'Summary Clear'!J74)</f>
        <v/>
      </c>
      <c r="I85" s="144" t="str">
        <f>IF('Summary Clear'!K74=0,"",'Summary Clear'!K74)</f>
        <v/>
      </c>
      <c r="J85" s="145" t="str">
        <f>IF('Summary Clear'!V74=0,"",'Summary Clear'!V74)</f>
        <v/>
      </c>
      <c r="K85" s="144" t="str">
        <f>IF('Summary Clear'!L74=0,"",'Summary Clear'!L74)</f>
        <v/>
      </c>
      <c r="L85" s="144" t="str">
        <f>IF('Summary Clear'!M74=0,"",'Summary Clear'!M74)</f>
        <v/>
      </c>
      <c r="M85" s="146" t="str">
        <f>IF('Summary Clear'!S74=0,"",'Summary Clear'!S74)</f>
        <v/>
      </c>
      <c r="N85" s="146" t="str">
        <f>IF('Summary Clear'!T74=0,"",'Summary Clear'!T74)</f>
        <v/>
      </c>
      <c r="O85" s="146" t="str">
        <f>IF('Summary Clear'!W74=0,"",'Summary Clear'!W74)</f>
        <v/>
      </c>
      <c r="P85" s="146" t="str">
        <f>IF('Summary Clear'!X74=0,"",'Summary Clear'!X74)</f>
        <v/>
      </c>
      <c r="Q85" s="146" t="str">
        <f>IF('Summary Clear'!Y74=0,"",'Summary Clear'!Y74)</f>
        <v/>
      </c>
      <c r="R85" s="146" t="str">
        <f>IF('Summary Clear'!Z74=0,"",'Summary Clear'!Z74)</f>
        <v/>
      </c>
      <c r="S85" s="146" t="str">
        <f>IF('Summary Clear'!AA74=0,"",'Summary Clear'!AA74)</f>
        <v/>
      </c>
    </row>
    <row r="86" spans="3:19" x14ac:dyDescent="0.2">
      <c r="C86" s="109" t="str">
        <f>IF('Summary Clear'!B75=0,"",'Summary Clear'!B75)</f>
        <v/>
      </c>
      <c r="D86" s="47" t="str">
        <f>IF('Summary Clear'!D75=0,"",'Summary Clear'!D75)</f>
        <v/>
      </c>
      <c r="E86" s="143" t="str">
        <f>IF('Summary Clear'!E75=0,"",(VLOOKUP('Summary Clear'!E75,Lists!$E$15:$G$21,3,FALSE)))</f>
        <v/>
      </c>
      <c r="F86" s="144" t="str">
        <f>IF('Summary Clear'!F75=0,"",'Summary Clear'!F75)</f>
        <v/>
      </c>
      <c r="G86" s="144" t="str">
        <f>IF('Summary Clear'!G75=0,"",'Summary Clear'!G75)</f>
        <v/>
      </c>
      <c r="H86" s="144" t="str">
        <f>IF('Summary Clear'!J75=0,"",'Summary Clear'!J75)</f>
        <v/>
      </c>
      <c r="I86" s="144" t="str">
        <f>IF('Summary Clear'!K75=0,"",'Summary Clear'!K75)</f>
        <v/>
      </c>
      <c r="J86" s="145" t="str">
        <f>IF('Summary Clear'!V75=0,"",'Summary Clear'!V75)</f>
        <v/>
      </c>
      <c r="K86" s="144" t="str">
        <f>IF('Summary Clear'!L75=0,"",'Summary Clear'!L75)</f>
        <v/>
      </c>
      <c r="L86" s="144" t="str">
        <f>IF('Summary Clear'!M75=0,"",'Summary Clear'!M75)</f>
        <v/>
      </c>
      <c r="M86" s="146" t="str">
        <f>IF('Summary Clear'!S75=0,"",'Summary Clear'!S75)</f>
        <v/>
      </c>
      <c r="N86" s="146" t="str">
        <f>IF('Summary Clear'!T75=0,"",'Summary Clear'!T75)</f>
        <v/>
      </c>
      <c r="O86" s="146" t="str">
        <f>IF('Summary Clear'!W75=0,"",'Summary Clear'!W75)</f>
        <v/>
      </c>
      <c r="P86" s="146" t="str">
        <f>IF('Summary Clear'!X75=0,"",'Summary Clear'!X75)</f>
        <v/>
      </c>
      <c r="Q86" s="146" t="str">
        <f>IF('Summary Clear'!Y75=0,"",'Summary Clear'!Y75)</f>
        <v/>
      </c>
      <c r="R86" s="146" t="str">
        <f>IF('Summary Clear'!Z75=0,"",'Summary Clear'!Z75)</f>
        <v/>
      </c>
      <c r="S86" s="146" t="str">
        <f>IF('Summary Clear'!AA75=0,"",'Summary Clear'!AA75)</f>
        <v/>
      </c>
    </row>
    <row r="87" spans="3:19" x14ac:dyDescent="0.2">
      <c r="C87" s="109" t="str">
        <f>IF('Summary Clear'!B76=0,"",'Summary Clear'!B76)</f>
        <v/>
      </c>
      <c r="D87" s="47" t="str">
        <f>IF('Summary Clear'!D76=0,"",'Summary Clear'!D76)</f>
        <v/>
      </c>
      <c r="E87" s="143" t="str">
        <f>IF('Summary Clear'!E76=0,"",(VLOOKUP('Summary Clear'!E76,Lists!$E$15:$G$21,3,FALSE)))</f>
        <v/>
      </c>
      <c r="F87" s="144" t="str">
        <f>IF('Summary Clear'!F76=0,"",'Summary Clear'!F76)</f>
        <v/>
      </c>
      <c r="G87" s="144" t="str">
        <f>IF('Summary Clear'!G76=0,"",'Summary Clear'!G76)</f>
        <v/>
      </c>
      <c r="H87" s="144" t="str">
        <f>IF('Summary Clear'!J76=0,"",'Summary Clear'!J76)</f>
        <v/>
      </c>
      <c r="I87" s="144" t="str">
        <f>IF('Summary Clear'!K76=0,"",'Summary Clear'!K76)</f>
        <v/>
      </c>
      <c r="J87" s="145" t="str">
        <f>IF('Summary Clear'!V76=0,"",'Summary Clear'!V76)</f>
        <v/>
      </c>
      <c r="K87" s="144" t="str">
        <f>IF('Summary Clear'!L76=0,"",'Summary Clear'!L76)</f>
        <v/>
      </c>
      <c r="L87" s="144" t="str">
        <f>IF('Summary Clear'!M76=0,"",'Summary Clear'!M76)</f>
        <v/>
      </c>
      <c r="M87" s="146" t="str">
        <f>IF('Summary Clear'!S76=0,"",'Summary Clear'!S76)</f>
        <v/>
      </c>
      <c r="N87" s="146" t="str">
        <f>IF('Summary Clear'!T76=0,"",'Summary Clear'!T76)</f>
        <v/>
      </c>
      <c r="O87" s="146" t="str">
        <f>IF('Summary Clear'!W76=0,"",'Summary Clear'!W76)</f>
        <v/>
      </c>
      <c r="P87" s="146" t="str">
        <f>IF('Summary Clear'!X76=0,"",'Summary Clear'!X76)</f>
        <v/>
      </c>
      <c r="Q87" s="146" t="str">
        <f>IF('Summary Clear'!Y76=0,"",'Summary Clear'!Y76)</f>
        <v/>
      </c>
      <c r="R87" s="146" t="str">
        <f>IF('Summary Clear'!Z76=0,"",'Summary Clear'!Z76)</f>
        <v/>
      </c>
      <c r="S87" s="146" t="str">
        <f>IF('Summary Clear'!AA76=0,"",'Summary Clear'!AA76)</f>
        <v/>
      </c>
    </row>
    <row r="88" spans="3:19" x14ac:dyDescent="0.2">
      <c r="C88" s="109" t="str">
        <f>IF('Summary Clear'!B77=0,"",'Summary Clear'!B77)</f>
        <v/>
      </c>
      <c r="D88" s="47" t="str">
        <f>IF('Summary Clear'!D77=0,"",'Summary Clear'!D77)</f>
        <v/>
      </c>
      <c r="E88" s="143" t="str">
        <f>IF('Summary Clear'!E77=0,"",(VLOOKUP('Summary Clear'!E77,Lists!$E$15:$G$21,3,FALSE)))</f>
        <v/>
      </c>
      <c r="F88" s="144" t="str">
        <f>IF('Summary Clear'!F77=0,"",'Summary Clear'!F77)</f>
        <v/>
      </c>
      <c r="G88" s="144" t="str">
        <f>IF('Summary Clear'!G77=0,"",'Summary Clear'!G77)</f>
        <v/>
      </c>
      <c r="H88" s="144" t="str">
        <f>IF('Summary Clear'!J77=0,"",'Summary Clear'!J77)</f>
        <v/>
      </c>
      <c r="I88" s="144" t="str">
        <f>IF('Summary Clear'!K77=0,"",'Summary Clear'!K77)</f>
        <v/>
      </c>
      <c r="J88" s="145" t="str">
        <f>IF('Summary Clear'!V77=0,"",'Summary Clear'!V77)</f>
        <v/>
      </c>
      <c r="K88" s="144" t="str">
        <f>IF('Summary Clear'!L77=0,"",'Summary Clear'!L77)</f>
        <v/>
      </c>
      <c r="L88" s="144" t="str">
        <f>IF('Summary Clear'!M77=0,"",'Summary Clear'!M77)</f>
        <v/>
      </c>
      <c r="M88" s="146" t="str">
        <f>IF('Summary Clear'!S77=0,"",'Summary Clear'!S77)</f>
        <v/>
      </c>
      <c r="N88" s="146" t="str">
        <f>IF('Summary Clear'!T77=0,"",'Summary Clear'!T77)</f>
        <v/>
      </c>
      <c r="O88" s="146" t="str">
        <f>IF('Summary Clear'!W77=0,"",'Summary Clear'!W77)</f>
        <v/>
      </c>
      <c r="P88" s="146" t="str">
        <f>IF('Summary Clear'!X77=0,"",'Summary Clear'!X77)</f>
        <v/>
      </c>
      <c r="Q88" s="146" t="str">
        <f>IF('Summary Clear'!Y77=0,"",'Summary Clear'!Y77)</f>
        <v/>
      </c>
      <c r="R88" s="146" t="str">
        <f>IF('Summary Clear'!Z77=0,"",'Summary Clear'!Z77)</f>
        <v/>
      </c>
      <c r="S88" s="146" t="str">
        <f>IF('Summary Clear'!AA77=0,"",'Summary Clear'!AA77)</f>
        <v/>
      </c>
    </row>
    <row r="89" spans="3:19" x14ac:dyDescent="0.2">
      <c r="C89" s="109" t="str">
        <f>IF('Summary Clear'!B78=0,"",'Summary Clear'!B78)</f>
        <v/>
      </c>
      <c r="D89" s="47" t="str">
        <f>IF('Summary Clear'!D78=0,"",'Summary Clear'!D78)</f>
        <v/>
      </c>
      <c r="E89" s="143" t="str">
        <f>IF('Summary Clear'!E78=0,"",(VLOOKUP('Summary Clear'!E78,Lists!$E$15:$G$21,3,FALSE)))</f>
        <v/>
      </c>
      <c r="F89" s="144" t="str">
        <f>IF('Summary Clear'!F78=0,"",'Summary Clear'!F78)</f>
        <v/>
      </c>
      <c r="G89" s="144" t="str">
        <f>IF('Summary Clear'!G78=0,"",'Summary Clear'!G78)</f>
        <v/>
      </c>
      <c r="H89" s="144" t="str">
        <f>IF('Summary Clear'!J78=0,"",'Summary Clear'!J78)</f>
        <v/>
      </c>
      <c r="I89" s="144" t="str">
        <f>IF('Summary Clear'!K78=0,"",'Summary Clear'!K78)</f>
        <v/>
      </c>
      <c r="J89" s="145" t="str">
        <f>IF('Summary Clear'!V78=0,"",'Summary Clear'!V78)</f>
        <v/>
      </c>
      <c r="K89" s="144" t="str">
        <f>IF('Summary Clear'!L78=0,"",'Summary Clear'!L78)</f>
        <v/>
      </c>
      <c r="L89" s="144" t="str">
        <f>IF('Summary Clear'!M78=0,"",'Summary Clear'!M78)</f>
        <v/>
      </c>
      <c r="M89" s="146" t="str">
        <f>IF('Summary Clear'!S78=0,"",'Summary Clear'!S78)</f>
        <v/>
      </c>
      <c r="N89" s="146" t="str">
        <f>IF('Summary Clear'!T78=0,"",'Summary Clear'!T78)</f>
        <v/>
      </c>
      <c r="O89" s="146" t="str">
        <f>IF('Summary Clear'!W78=0,"",'Summary Clear'!W78)</f>
        <v/>
      </c>
      <c r="P89" s="146" t="str">
        <f>IF('Summary Clear'!X78=0,"",'Summary Clear'!X78)</f>
        <v/>
      </c>
      <c r="Q89" s="146" t="str">
        <f>IF('Summary Clear'!Y78=0,"",'Summary Clear'!Y78)</f>
        <v/>
      </c>
      <c r="R89" s="146" t="str">
        <f>IF('Summary Clear'!Z78=0,"",'Summary Clear'!Z78)</f>
        <v/>
      </c>
      <c r="S89" s="146" t="str">
        <f>IF('Summary Clear'!AA78=0,"",'Summary Clear'!AA78)</f>
        <v/>
      </c>
    </row>
    <row r="90" spans="3:19" x14ac:dyDescent="0.2">
      <c r="C90" s="109" t="str">
        <f>IF('Summary Clear'!B79=0,"",'Summary Clear'!B79)</f>
        <v/>
      </c>
      <c r="D90" s="47" t="str">
        <f>IF('Summary Clear'!D79=0,"",'Summary Clear'!D79)</f>
        <v/>
      </c>
      <c r="E90" s="143" t="str">
        <f>IF('Summary Clear'!E79=0,"",(VLOOKUP('Summary Clear'!E79,Lists!$E$15:$G$21,3,FALSE)))</f>
        <v/>
      </c>
      <c r="F90" s="144" t="str">
        <f>IF('Summary Clear'!F79=0,"",'Summary Clear'!F79)</f>
        <v/>
      </c>
      <c r="G90" s="144" t="str">
        <f>IF('Summary Clear'!G79=0,"",'Summary Clear'!G79)</f>
        <v/>
      </c>
      <c r="H90" s="144" t="str">
        <f>IF('Summary Clear'!J79=0,"",'Summary Clear'!J79)</f>
        <v/>
      </c>
      <c r="I90" s="144" t="str">
        <f>IF('Summary Clear'!K79=0,"",'Summary Clear'!K79)</f>
        <v/>
      </c>
      <c r="J90" s="145" t="str">
        <f>IF('Summary Clear'!V79=0,"",'Summary Clear'!V79)</f>
        <v/>
      </c>
      <c r="K90" s="144" t="str">
        <f>IF('Summary Clear'!L79=0,"",'Summary Clear'!L79)</f>
        <v/>
      </c>
      <c r="L90" s="144" t="str">
        <f>IF('Summary Clear'!M79=0,"",'Summary Clear'!M79)</f>
        <v/>
      </c>
      <c r="M90" s="146" t="str">
        <f>IF('Summary Clear'!S79=0,"",'Summary Clear'!S79)</f>
        <v/>
      </c>
      <c r="N90" s="146" t="str">
        <f>IF('Summary Clear'!T79=0,"",'Summary Clear'!T79)</f>
        <v/>
      </c>
      <c r="O90" s="146" t="str">
        <f>IF('Summary Clear'!W79=0,"",'Summary Clear'!W79)</f>
        <v/>
      </c>
      <c r="P90" s="146" t="str">
        <f>IF('Summary Clear'!X79=0,"",'Summary Clear'!X79)</f>
        <v/>
      </c>
      <c r="Q90" s="146" t="str">
        <f>IF('Summary Clear'!Y79=0,"",'Summary Clear'!Y79)</f>
        <v/>
      </c>
      <c r="R90" s="146" t="str">
        <f>IF('Summary Clear'!Z79=0,"",'Summary Clear'!Z79)</f>
        <v/>
      </c>
      <c r="S90" s="146" t="str">
        <f>IF('Summary Clear'!AA79=0,"",'Summary Clear'!AA79)</f>
        <v/>
      </c>
    </row>
    <row r="91" spans="3:19" x14ac:dyDescent="0.2">
      <c r="C91" s="109" t="str">
        <f>IF('Summary Clear'!B80=0,"",'Summary Clear'!B80)</f>
        <v/>
      </c>
      <c r="D91" s="47" t="str">
        <f>IF('Summary Clear'!D80=0,"",'Summary Clear'!D80)</f>
        <v/>
      </c>
      <c r="E91" s="143" t="str">
        <f>IF('Summary Clear'!E80=0,"",(VLOOKUP('Summary Clear'!E80,Lists!$E$15:$G$21,3,FALSE)))</f>
        <v/>
      </c>
      <c r="F91" s="144" t="str">
        <f>IF('Summary Clear'!F80=0,"",'Summary Clear'!F80)</f>
        <v/>
      </c>
      <c r="G91" s="144" t="str">
        <f>IF('Summary Clear'!G80=0,"",'Summary Clear'!G80)</f>
        <v/>
      </c>
      <c r="H91" s="144" t="str">
        <f>IF('Summary Clear'!J80=0,"",'Summary Clear'!J80)</f>
        <v/>
      </c>
      <c r="I91" s="144" t="str">
        <f>IF('Summary Clear'!K80=0,"",'Summary Clear'!K80)</f>
        <v/>
      </c>
      <c r="J91" s="145" t="str">
        <f>IF('Summary Clear'!V80=0,"",'Summary Clear'!V80)</f>
        <v/>
      </c>
      <c r="K91" s="144" t="str">
        <f>IF('Summary Clear'!L80=0,"",'Summary Clear'!L80)</f>
        <v/>
      </c>
      <c r="L91" s="144" t="str">
        <f>IF('Summary Clear'!M80=0,"",'Summary Clear'!M80)</f>
        <v/>
      </c>
      <c r="M91" s="146" t="str">
        <f>IF('Summary Clear'!S80=0,"",'Summary Clear'!S80)</f>
        <v/>
      </c>
      <c r="N91" s="146" t="str">
        <f>IF('Summary Clear'!T80=0,"",'Summary Clear'!T80)</f>
        <v/>
      </c>
      <c r="O91" s="146" t="str">
        <f>IF('Summary Clear'!W80=0,"",'Summary Clear'!W80)</f>
        <v/>
      </c>
      <c r="P91" s="146" t="str">
        <f>IF('Summary Clear'!X80=0,"",'Summary Clear'!X80)</f>
        <v/>
      </c>
      <c r="Q91" s="146" t="str">
        <f>IF('Summary Clear'!Y80=0,"",'Summary Clear'!Y80)</f>
        <v/>
      </c>
      <c r="R91" s="146" t="str">
        <f>IF('Summary Clear'!Z80=0,"",'Summary Clear'!Z80)</f>
        <v/>
      </c>
      <c r="S91" s="146" t="str">
        <f>IF('Summary Clear'!AA80=0,"",'Summary Clear'!AA80)</f>
        <v/>
      </c>
    </row>
    <row r="92" spans="3:19" x14ac:dyDescent="0.2">
      <c r="C92" s="109" t="str">
        <f>IF('Summary Clear'!B81=0,"",'Summary Clear'!B81)</f>
        <v/>
      </c>
      <c r="D92" s="47" t="str">
        <f>IF('Summary Clear'!D81=0,"",'Summary Clear'!D81)</f>
        <v/>
      </c>
      <c r="E92" s="143" t="str">
        <f>IF('Summary Clear'!E81=0,"",(VLOOKUP('Summary Clear'!E81,Lists!$E$15:$G$21,3,FALSE)))</f>
        <v/>
      </c>
      <c r="F92" s="144" t="str">
        <f>IF('Summary Clear'!F81=0,"",'Summary Clear'!F81)</f>
        <v/>
      </c>
      <c r="G92" s="144" t="str">
        <f>IF('Summary Clear'!G81=0,"",'Summary Clear'!G81)</f>
        <v/>
      </c>
      <c r="H92" s="144" t="str">
        <f>IF('Summary Clear'!J81=0,"",'Summary Clear'!J81)</f>
        <v/>
      </c>
      <c r="I92" s="144" t="str">
        <f>IF('Summary Clear'!K81=0,"",'Summary Clear'!K81)</f>
        <v/>
      </c>
      <c r="J92" s="145" t="str">
        <f>IF('Summary Clear'!V81=0,"",'Summary Clear'!V81)</f>
        <v/>
      </c>
      <c r="K92" s="144" t="str">
        <f>IF('Summary Clear'!L81=0,"",'Summary Clear'!L81)</f>
        <v/>
      </c>
      <c r="L92" s="144" t="str">
        <f>IF('Summary Clear'!M81=0,"",'Summary Clear'!M81)</f>
        <v/>
      </c>
      <c r="M92" s="146" t="str">
        <f>IF('Summary Clear'!S81=0,"",'Summary Clear'!S81)</f>
        <v/>
      </c>
      <c r="N92" s="146" t="str">
        <f>IF('Summary Clear'!T81=0,"",'Summary Clear'!T81)</f>
        <v/>
      </c>
      <c r="O92" s="146" t="str">
        <f>IF('Summary Clear'!W81=0,"",'Summary Clear'!W81)</f>
        <v/>
      </c>
      <c r="P92" s="146" t="str">
        <f>IF('Summary Clear'!X81=0,"",'Summary Clear'!X81)</f>
        <v/>
      </c>
      <c r="Q92" s="146" t="str">
        <f>IF('Summary Clear'!Y81=0,"",'Summary Clear'!Y81)</f>
        <v/>
      </c>
      <c r="R92" s="146" t="str">
        <f>IF('Summary Clear'!Z81=0,"",'Summary Clear'!Z81)</f>
        <v/>
      </c>
      <c r="S92" s="146" t="str">
        <f>IF('Summary Clear'!AA81=0,"",'Summary Clear'!AA81)</f>
        <v/>
      </c>
    </row>
    <row r="93" spans="3:19" x14ac:dyDescent="0.2">
      <c r="C93" s="109" t="str">
        <f>IF('Summary Clear'!B82=0,"",'Summary Clear'!B82)</f>
        <v/>
      </c>
      <c r="D93" s="47" t="str">
        <f>IF('Summary Clear'!D82=0,"",'Summary Clear'!D82)</f>
        <v/>
      </c>
      <c r="E93" s="143" t="str">
        <f>IF('Summary Clear'!E82=0,"",(VLOOKUP('Summary Clear'!E82,Lists!$E$15:$G$21,3,FALSE)))</f>
        <v/>
      </c>
      <c r="F93" s="144" t="str">
        <f>IF('Summary Clear'!F82=0,"",'Summary Clear'!F82)</f>
        <v/>
      </c>
      <c r="G93" s="144" t="str">
        <f>IF('Summary Clear'!G82=0,"",'Summary Clear'!G82)</f>
        <v/>
      </c>
      <c r="H93" s="144" t="str">
        <f>IF('Summary Clear'!J82=0,"",'Summary Clear'!J82)</f>
        <v/>
      </c>
      <c r="I93" s="144" t="str">
        <f>IF('Summary Clear'!K82=0,"",'Summary Clear'!K82)</f>
        <v/>
      </c>
      <c r="J93" s="145" t="str">
        <f>IF('Summary Clear'!V82=0,"",'Summary Clear'!V82)</f>
        <v/>
      </c>
      <c r="K93" s="144" t="str">
        <f>IF('Summary Clear'!L82=0,"",'Summary Clear'!L82)</f>
        <v/>
      </c>
      <c r="L93" s="144" t="str">
        <f>IF('Summary Clear'!M82=0,"",'Summary Clear'!M82)</f>
        <v/>
      </c>
      <c r="M93" s="146" t="str">
        <f>IF('Summary Clear'!S82=0,"",'Summary Clear'!S82)</f>
        <v/>
      </c>
      <c r="N93" s="146" t="str">
        <f>IF('Summary Clear'!T82=0,"",'Summary Clear'!T82)</f>
        <v/>
      </c>
      <c r="O93" s="146" t="str">
        <f>IF('Summary Clear'!W82=0,"",'Summary Clear'!W82)</f>
        <v/>
      </c>
      <c r="P93" s="146" t="str">
        <f>IF('Summary Clear'!X82=0,"",'Summary Clear'!X82)</f>
        <v/>
      </c>
      <c r="Q93" s="146" t="str">
        <f>IF('Summary Clear'!Y82=0,"",'Summary Clear'!Y82)</f>
        <v/>
      </c>
      <c r="R93" s="146" t="str">
        <f>IF('Summary Clear'!Z82=0,"",'Summary Clear'!Z82)</f>
        <v/>
      </c>
      <c r="S93" s="146" t="str">
        <f>IF('Summary Clear'!AA82=0,"",'Summary Clear'!AA82)</f>
        <v/>
      </c>
    </row>
    <row r="94" spans="3:19" x14ac:dyDescent="0.2">
      <c r="C94" s="109" t="str">
        <f>IF('Summary Clear'!B83=0,"",'Summary Clear'!B83)</f>
        <v/>
      </c>
      <c r="D94" s="47" t="str">
        <f>IF('Summary Clear'!D83=0,"",'Summary Clear'!D83)</f>
        <v/>
      </c>
      <c r="E94" s="143" t="str">
        <f>IF('Summary Clear'!E83=0,"",(VLOOKUP('Summary Clear'!E83,Lists!$E$15:$G$21,3,FALSE)))</f>
        <v/>
      </c>
      <c r="F94" s="144" t="str">
        <f>IF('Summary Clear'!F83=0,"",'Summary Clear'!F83)</f>
        <v/>
      </c>
      <c r="G94" s="144" t="str">
        <f>IF('Summary Clear'!G83=0,"",'Summary Clear'!G83)</f>
        <v/>
      </c>
      <c r="H94" s="144" t="str">
        <f>IF('Summary Clear'!J83=0,"",'Summary Clear'!J83)</f>
        <v/>
      </c>
      <c r="I94" s="144" t="str">
        <f>IF('Summary Clear'!K83=0,"",'Summary Clear'!K83)</f>
        <v/>
      </c>
      <c r="J94" s="145" t="str">
        <f>IF('Summary Clear'!V83=0,"",'Summary Clear'!V83)</f>
        <v/>
      </c>
      <c r="K94" s="144" t="str">
        <f>IF('Summary Clear'!L83=0,"",'Summary Clear'!L83)</f>
        <v/>
      </c>
      <c r="L94" s="144" t="str">
        <f>IF('Summary Clear'!M83=0,"",'Summary Clear'!M83)</f>
        <v/>
      </c>
      <c r="M94" s="146" t="str">
        <f>IF('Summary Clear'!S83=0,"",'Summary Clear'!S83)</f>
        <v/>
      </c>
      <c r="N94" s="146" t="str">
        <f>IF('Summary Clear'!T83=0,"",'Summary Clear'!T83)</f>
        <v/>
      </c>
      <c r="O94" s="146" t="str">
        <f>IF('Summary Clear'!W83=0,"",'Summary Clear'!W83)</f>
        <v/>
      </c>
      <c r="P94" s="146" t="str">
        <f>IF('Summary Clear'!X83=0,"",'Summary Clear'!X83)</f>
        <v/>
      </c>
      <c r="Q94" s="146" t="str">
        <f>IF('Summary Clear'!Y83=0,"",'Summary Clear'!Y83)</f>
        <v/>
      </c>
      <c r="R94" s="146" t="str">
        <f>IF('Summary Clear'!Z83=0,"",'Summary Clear'!Z83)</f>
        <v/>
      </c>
      <c r="S94" s="146" t="str">
        <f>IF('Summary Clear'!AA83=0,"",'Summary Clear'!AA83)</f>
        <v/>
      </c>
    </row>
    <row r="95" spans="3:19" x14ac:dyDescent="0.2">
      <c r="C95" s="109" t="str">
        <f>IF('Summary Clear'!B84=0,"",'Summary Clear'!B84)</f>
        <v/>
      </c>
      <c r="D95" s="47" t="str">
        <f>IF('Summary Clear'!D84=0,"",'Summary Clear'!D84)</f>
        <v/>
      </c>
      <c r="E95" s="143" t="str">
        <f>IF('Summary Clear'!E84=0,"",(VLOOKUP('Summary Clear'!E84,Lists!$E$15:$G$21,3,FALSE)))</f>
        <v/>
      </c>
      <c r="F95" s="144" t="str">
        <f>IF('Summary Clear'!F84=0,"",'Summary Clear'!F84)</f>
        <v/>
      </c>
      <c r="G95" s="144" t="str">
        <f>IF('Summary Clear'!G84=0,"",'Summary Clear'!G84)</f>
        <v/>
      </c>
      <c r="H95" s="144" t="str">
        <f>IF('Summary Clear'!J84=0,"",'Summary Clear'!J84)</f>
        <v/>
      </c>
      <c r="I95" s="144" t="str">
        <f>IF('Summary Clear'!K84=0,"",'Summary Clear'!K84)</f>
        <v/>
      </c>
      <c r="J95" s="145" t="str">
        <f>IF('Summary Clear'!V84=0,"",'Summary Clear'!V84)</f>
        <v/>
      </c>
      <c r="K95" s="144" t="str">
        <f>IF('Summary Clear'!L84=0,"",'Summary Clear'!L84)</f>
        <v/>
      </c>
      <c r="L95" s="144" t="str">
        <f>IF('Summary Clear'!M84=0,"",'Summary Clear'!M84)</f>
        <v/>
      </c>
      <c r="M95" s="146" t="str">
        <f>IF('Summary Clear'!S84=0,"",'Summary Clear'!S84)</f>
        <v/>
      </c>
      <c r="N95" s="146" t="str">
        <f>IF('Summary Clear'!T84=0,"",'Summary Clear'!T84)</f>
        <v/>
      </c>
      <c r="O95" s="146" t="str">
        <f>IF('Summary Clear'!W84=0,"",'Summary Clear'!W84)</f>
        <v/>
      </c>
      <c r="P95" s="146" t="str">
        <f>IF('Summary Clear'!X84=0,"",'Summary Clear'!X84)</f>
        <v/>
      </c>
      <c r="Q95" s="146" t="str">
        <f>IF('Summary Clear'!Y84=0,"",'Summary Clear'!Y84)</f>
        <v/>
      </c>
      <c r="R95" s="146" t="str">
        <f>IF('Summary Clear'!Z84=0,"",'Summary Clear'!Z84)</f>
        <v/>
      </c>
      <c r="S95" s="146" t="str">
        <f>IF('Summary Clear'!AA84=0,"",'Summary Clear'!AA84)</f>
        <v/>
      </c>
    </row>
    <row r="96" spans="3:19" x14ac:dyDescent="0.2">
      <c r="C96" s="109" t="str">
        <f>IF('Summary Clear'!B85=0,"",'Summary Clear'!B85)</f>
        <v/>
      </c>
      <c r="D96" s="47" t="str">
        <f>IF('Summary Clear'!D85=0,"",'Summary Clear'!D85)</f>
        <v/>
      </c>
      <c r="E96" s="143" t="str">
        <f>IF('Summary Clear'!E85=0,"",(VLOOKUP('Summary Clear'!E85,Lists!$E$15:$G$21,3,FALSE)))</f>
        <v/>
      </c>
      <c r="F96" s="144" t="str">
        <f>IF('Summary Clear'!F85=0,"",'Summary Clear'!F85)</f>
        <v/>
      </c>
      <c r="G96" s="144" t="str">
        <f>IF('Summary Clear'!G85=0,"",'Summary Clear'!G85)</f>
        <v/>
      </c>
      <c r="H96" s="144" t="str">
        <f>IF('Summary Clear'!J85=0,"",'Summary Clear'!J85)</f>
        <v/>
      </c>
      <c r="I96" s="144" t="str">
        <f>IF('Summary Clear'!K85=0,"",'Summary Clear'!K85)</f>
        <v/>
      </c>
      <c r="J96" s="145" t="str">
        <f>IF('Summary Clear'!V85=0,"",'Summary Clear'!V85)</f>
        <v/>
      </c>
      <c r="K96" s="144" t="str">
        <f>IF('Summary Clear'!L85=0,"",'Summary Clear'!L85)</f>
        <v/>
      </c>
      <c r="L96" s="144" t="str">
        <f>IF('Summary Clear'!M85=0,"",'Summary Clear'!M85)</f>
        <v/>
      </c>
      <c r="M96" s="146" t="str">
        <f>IF('Summary Clear'!S85=0,"",'Summary Clear'!S85)</f>
        <v/>
      </c>
      <c r="N96" s="146" t="str">
        <f>IF('Summary Clear'!T85=0,"",'Summary Clear'!T85)</f>
        <v/>
      </c>
      <c r="O96" s="146" t="str">
        <f>IF('Summary Clear'!W85=0,"",'Summary Clear'!W85)</f>
        <v/>
      </c>
      <c r="P96" s="146" t="str">
        <f>IF('Summary Clear'!X85=0,"",'Summary Clear'!X85)</f>
        <v/>
      </c>
      <c r="Q96" s="146" t="str">
        <f>IF('Summary Clear'!Y85=0,"",'Summary Clear'!Y85)</f>
        <v/>
      </c>
      <c r="R96" s="146" t="str">
        <f>IF('Summary Clear'!Z85=0,"",'Summary Clear'!Z85)</f>
        <v/>
      </c>
      <c r="S96" s="146" t="str">
        <f>IF('Summary Clear'!AA85=0,"",'Summary Clear'!AA85)</f>
        <v/>
      </c>
    </row>
    <row r="97" spans="3:19" x14ac:dyDescent="0.2">
      <c r="C97" s="109" t="str">
        <f>IF('Summary Clear'!B86=0,"",'Summary Clear'!B86)</f>
        <v/>
      </c>
      <c r="D97" s="47" t="str">
        <f>IF('Summary Clear'!D86=0,"",'Summary Clear'!D86)</f>
        <v/>
      </c>
      <c r="E97" s="143" t="str">
        <f>IF('Summary Clear'!E86=0,"",(VLOOKUP('Summary Clear'!E86,Lists!$E$15:$G$21,3,FALSE)))</f>
        <v/>
      </c>
      <c r="F97" s="144" t="str">
        <f>IF('Summary Clear'!F86=0,"",'Summary Clear'!F86)</f>
        <v/>
      </c>
      <c r="G97" s="144" t="str">
        <f>IF('Summary Clear'!G86=0,"",'Summary Clear'!G86)</f>
        <v/>
      </c>
      <c r="H97" s="144" t="str">
        <f>IF('Summary Clear'!J86=0,"",'Summary Clear'!J86)</f>
        <v/>
      </c>
      <c r="I97" s="144" t="str">
        <f>IF('Summary Clear'!K86=0,"",'Summary Clear'!K86)</f>
        <v/>
      </c>
      <c r="J97" s="145" t="str">
        <f>IF('Summary Clear'!V86=0,"",'Summary Clear'!V86)</f>
        <v/>
      </c>
      <c r="K97" s="144" t="str">
        <f>IF('Summary Clear'!L86=0,"",'Summary Clear'!L86)</f>
        <v/>
      </c>
      <c r="L97" s="144" t="str">
        <f>IF('Summary Clear'!M86=0,"",'Summary Clear'!M86)</f>
        <v/>
      </c>
      <c r="M97" s="146" t="str">
        <f>IF('Summary Clear'!S86=0,"",'Summary Clear'!S86)</f>
        <v/>
      </c>
      <c r="N97" s="146" t="str">
        <f>IF('Summary Clear'!T86=0,"",'Summary Clear'!T86)</f>
        <v/>
      </c>
      <c r="O97" s="146" t="str">
        <f>IF('Summary Clear'!W86=0,"",'Summary Clear'!W86)</f>
        <v/>
      </c>
      <c r="P97" s="146" t="str">
        <f>IF('Summary Clear'!X86=0,"",'Summary Clear'!X86)</f>
        <v/>
      </c>
      <c r="Q97" s="146" t="str">
        <f>IF('Summary Clear'!Y86=0,"",'Summary Clear'!Y86)</f>
        <v/>
      </c>
      <c r="R97" s="146" t="str">
        <f>IF('Summary Clear'!Z86=0,"",'Summary Clear'!Z86)</f>
        <v/>
      </c>
      <c r="S97" s="146" t="str">
        <f>IF('Summary Clear'!AA86=0,"",'Summary Clear'!AA86)</f>
        <v/>
      </c>
    </row>
    <row r="98" spans="3:19" x14ac:dyDescent="0.2">
      <c r="C98" s="109" t="str">
        <f>IF('Summary Clear'!B87=0,"",'Summary Clear'!B87)</f>
        <v/>
      </c>
      <c r="D98" s="47" t="str">
        <f>IF('Summary Clear'!D87=0,"",'Summary Clear'!D87)</f>
        <v/>
      </c>
      <c r="E98" s="143" t="str">
        <f>IF('Summary Clear'!E87=0,"",(VLOOKUP('Summary Clear'!E87,Lists!$E$15:$G$21,3,FALSE)))</f>
        <v/>
      </c>
      <c r="F98" s="144" t="str">
        <f>IF('Summary Clear'!F87=0,"",'Summary Clear'!F87)</f>
        <v/>
      </c>
      <c r="G98" s="144" t="str">
        <f>IF('Summary Clear'!G87=0,"",'Summary Clear'!G87)</f>
        <v/>
      </c>
      <c r="H98" s="144" t="str">
        <f>IF('Summary Clear'!J87=0,"",'Summary Clear'!J87)</f>
        <v/>
      </c>
      <c r="I98" s="144" t="str">
        <f>IF('Summary Clear'!K87=0,"",'Summary Clear'!K87)</f>
        <v/>
      </c>
      <c r="J98" s="145" t="str">
        <f>IF('Summary Clear'!V87=0,"",'Summary Clear'!V87)</f>
        <v/>
      </c>
      <c r="K98" s="144" t="str">
        <f>IF('Summary Clear'!L87=0,"",'Summary Clear'!L87)</f>
        <v/>
      </c>
      <c r="L98" s="144" t="str">
        <f>IF('Summary Clear'!M87=0,"",'Summary Clear'!M87)</f>
        <v/>
      </c>
      <c r="M98" s="146" t="str">
        <f>IF('Summary Clear'!S87=0,"",'Summary Clear'!S87)</f>
        <v/>
      </c>
      <c r="N98" s="146" t="str">
        <f>IF('Summary Clear'!T87=0,"",'Summary Clear'!T87)</f>
        <v/>
      </c>
      <c r="O98" s="146" t="str">
        <f>IF('Summary Clear'!W87=0,"",'Summary Clear'!W87)</f>
        <v/>
      </c>
      <c r="P98" s="146" t="str">
        <f>IF('Summary Clear'!X87=0,"",'Summary Clear'!X87)</f>
        <v/>
      </c>
      <c r="Q98" s="146" t="str">
        <f>IF('Summary Clear'!Y87=0,"",'Summary Clear'!Y87)</f>
        <v/>
      </c>
      <c r="R98" s="146" t="str">
        <f>IF('Summary Clear'!Z87=0,"",'Summary Clear'!Z87)</f>
        <v/>
      </c>
      <c r="S98" s="146" t="str">
        <f>IF('Summary Clear'!AA87=0,"",'Summary Clear'!AA87)</f>
        <v/>
      </c>
    </row>
    <row r="99" spans="3:19" x14ac:dyDescent="0.2">
      <c r="C99" s="109" t="str">
        <f>IF('Summary Clear'!B88=0,"",'Summary Clear'!B88)</f>
        <v/>
      </c>
      <c r="D99" s="47" t="str">
        <f>IF('Summary Clear'!D88=0,"",'Summary Clear'!D88)</f>
        <v/>
      </c>
      <c r="E99" s="143" t="str">
        <f>IF('Summary Clear'!E88=0,"",(VLOOKUP('Summary Clear'!E88,Lists!$E$15:$G$21,3,FALSE)))</f>
        <v/>
      </c>
      <c r="F99" s="144" t="str">
        <f>IF('Summary Clear'!F88=0,"",'Summary Clear'!F88)</f>
        <v/>
      </c>
      <c r="G99" s="144" t="str">
        <f>IF('Summary Clear'!G88=0,"",'Summary Clear'!G88)</f>
        <v/>
      </c>
      <c r="H99" s="144" t="str">
        <f>IF('Summary Clear'!J88=0,"",'Summary Clear'!J88)</f>
        <v/>
      </c>
      <c r="I99" s="144" t="str">
        <f>IF('Summary Clear'!K88=0,"",'Summary Clear'!K88)</f>
        <v/>
      </c>
      <c r="J99" s="145" t="str">
        <f>IF('Summary Clear'!V88=0,"",'Summary Clear'!V88)</f>
        <v/>
      </c>
      <c r="K99" s="144" t="str">
        <f>IF('Summary Clear'!L88=0,"",'Summary Clear'!L88)</f>
        <v/>
      </c>
      <c r="L99" s="144" t="str">
        <f>IF('Summary Clear'!M88=0,"",'Summary Clear'!M88)</f>
        <v/>
      </c>
      <c r="M99" s="146" t="str">
        <f>IF('Summary Clear'!S88=0,"",'Summary Clear'!S88)</f>
        <v/>
      </c>
      <c r="N99" s="146" t="str">
        <f>IF('Summary Clear'!T88=0,"",'Summary Clear'!T88)</f>
        <v/>
      </c>
      <c r="O99" s="146" t="str">
        <f>IF('Summary Clear'!W88=0,"",'Summary Clear'!W88)</f>
        <v/>
      </c>
      <c r="P99" s="146" t="str">
        <f>IF('Summary Clear'!X88=0,"",'Summary Clear'!X88)</f>
        <v/>
      </c>
      <c r="Q99" s="146" t="str">
        <f>IF('Summary Clear'!Y88=0,"",'Summary Clear'!Y88)</f>
        <v/>
      </c>
      <c r="R99" s="146" t="str">
        <f>IF('Summary Clear'!Z88=0,"",'Summary Clear'!Z88)</f>
        <v/>
      </c>
      <c r="S99" s="146" t="str">
        <f>IF('Summary Clear'!AA88=0,"",'Summary Clear'!AA88)</f>
        <v/>
      </c>
    </row>
    <row r="100" spans="3:19" x14ac:dyDescent="0.2">
      <c r="C100" s="109" t="str">
        <f>IF('Summary Clear'!B89=0,"",'Summary Clear'!B89)</f>
        <v/>
      </c>
      <c r="D100" s="47" t="str">
        <f>IF('Summary Clear'!D89=0,"",'Summary Clear'!D89)</f>
        <v/>
      </c>
      <c r="E100" s="143" t="str">
        <f>IF('Summary Clear'!E89=0,"",(VLOOKUP('Summary Clear'!E89,Lists!$E$15:$G$21,3,FALSE)))</f>
        <v/>
      </c>
      <c r="F100" s="144" t="str">
        <f>IF('Summary Clear'!F89=0,"",'Summary Clear'!F89)</f>
        <v/>
      </c>
      <c r="G100" s="144" t="str">
        <f>IF('Summary Clear'!G89=0,"",'Summary Clear'!G89)</f>
        <v/>
      </c>
      <c r="H100" s="144" t="str">
        <f>IF('Summary Clear'!J89=0,"",'Summary Clear'!J89)</f>
        <v/>
      </c>
      <c r="I100" s="144" t="str">
        <f>IF('Summary Clear'!K89=0,"",'Summary Clear'!K89)</f>
        <v/>
      </c>
      <c r="J100" s="145" t="str">
        <f>IF('Summary Clear'!V89=0,"",'Summary Clear'!V89)</f>
        <v/>
      </c>
      <c r="K100" s="144" t="str">
        <f>IF('Summary Clear'!L89=0,"",'Summary Clear'!L89)</f>
        <v/>
      </c>
      <c r="L100" s="144" t="str">
        <f>IF('Summary Clear'!M89=0,"",'Summary Clear'!M89)</f>
        <v/>
      </c>
      <c r="M100" s="146" t="str">
        <f>IF('Summary Clear'!S89=0,"",'Summary Clear'!S89)</f>
        <v/>
      </c>
      <c r="N100" s="146" t="str">
        <f>IF('Summary Clear'!T89=0,"",'Summary Clear'!T89)</f>
        <v/>
      </c>
      <c r="O100" s="146" t="str">
        <f>IF('Summary Clear'!W89=0,"",'Summary Clear'!W89)</f>
        <v/>
      </c>
      <c r="P100" s="146" t="str">
        <f>IF('Summary Clear'!X89=0,"",'Summary Clear'!X89)</f>
        <v/>
      </c>
      <c r="Q100" s="146" t="str">
        <f>IF('Summary Clear'!Y89=0,"",'Summary Clear'!Y89)</f>
        <v/>
      </c>
      <c r="R100" s="146" t="str">
        <f>IF('Summary Clear'!Z89=0,"",'Summary Clear'!Z89)</f>
        <v/>
      </c>
      <c r="S100" s="146" t="str">
        <f>IF('Summary Clear'!AA89=0,"",'Summary Clear'!AA89)</f>
        <v/>
      </c>
    </row>
    <row r="101" spans="3:19" x14ac:dyDescent="0.2">
      <c r="C101" s="109" t="str">
        <f>IF('Summary Clear'!B90=0,"",'Summary Clear'!B90)</f>
        <v/>
      </c>
      <c r="D101" s="47" t="str">
        <f>IF('Summary Clear'!D90=0,"",'Summary Clear'!D90)</f>
        <v/>
      </c>
      <c r="E101" s="143" t="str">
        <f>IF('Summary Clear'!E90=0,"",(VLOOKUP('Summary Clear'!E90,Lists!$E$15:$G$21,3,FALSE)))</f>
        <v/>
      </c>
      <c r="F101" s="144" t="str">
        <f>IF('Summary Clear'!F90=0,"",'Summary Clear'!F90)</f>
        <v/>
      </c>
      <c r="G101" s="144" t="str">
        <f>IF('Summary Clear'!G90=0,"",'Summary Clear'!G90)</f>
        <v/>
      </c>
      <c r="H101" s="144" t="str">
        <f>IF('Summary Clear'!J90=0,"",'Summary Clear'!J90)</f>
        <v/>
      </c>
      <c r="I101" s="144" t="str">
        <f>IF('Summary Clear'!K90=0,"",'Summary Clear'!K90)</f>
        <v/>
      </c>
      <c r="J101" s="145" t="str">
        <f>IF('Summary Clear'!V90=0,"",'Summary Clear'!V90)</f>
        <v/>
      </c>
      <c r="K101" s="144" t="str">
        <f>IF('Summary Clear'!L90=0,"",'Summary Clear'!L90)</f>
        <v/>
      </c>
      <c r="L101" s="144" t="str">
        <f>IF('Summary Clear'!M90=0,"",'Summary Clear'!M90)</f>
        <v/>
      </c>
      <c r="M101" s="146" t="str">
        <f>IF('Summary Clear'!S90=0,"",'Summary Clear'!S90)</f>
        <v/>
      </c>
      <c r="N101" s="146" t="str">
        <f>IF('Summary Clear'!T90=0,"",'Summary Clear'!T90)</f>
        <v/>
      </c>
      <c r="O101" s="146" t="str">
        <f>IF('Summary Clear'!W90=0,"",'Summary Clear'!W90)</f>
        <v/>
      </c>
      <c r="P101" s="146" t="str">
        <f>IF('Summary Clear'!X90=0,"",'Summary Clear'!X90)</f>
        <v/>
      </c>
      <c r="Q101" s="146" t="str">
        <f>IF('Summary Clear'!Y90=0,"",'Summary Clear'!Y90)</f>
        <v/>
      </c>
      <c r="R101" s="146" t="str">
        <f>IF('Summary Clear'!Z90=0,"",'Summary Clear'!Z90)</f>
        <v/>
      </c>
      <c r="S101" s="146" t="str">
        <f>IF('Summary Clear'!AA90=0,"",'Summary Clear'!AA90)</f>
        <v/>
      </c>
    </row>
    <row r="102" spans="3:19" x14ac:dyDescent="0.2">
      <c r="C102" s="109" t="str">
        <f>IF('Summary Clear'!B91=0,"",'Summary Clear'!B91)</f>
        <v/>
      </c>
      <c r="D102" s="47" t="str">
        <f>IF('Summary Clear'!D91=0,"",'Summary Clear'!D91)</f>
        <v/>
      </c>
      <c r="E102" s="143" t="str">
        <f>IF('Summary Clear'!E91=0,"",(VLOOKUP('Summary Clear'!E91,Lists!$E$15:$G$21,3,FALSE)))</f>
        <v/>
      </c>
      <c r="F102" s="144" t="str">
        <f>IF('Summary Clear'!F91=0,"",'Summary Clear'!F91)</f>
        <v/>
      </c>
      <c r="G102" s="144" t="str">
        <f>IF('Summary Clear'!G91=0,"",'Summary Clear'!G91)</f>
        <v/>
      </c>
      <c r="H102" s="144" t="str">
        <f>IF('Summary Clear'!J91=0,"",'Summary Clear'!J91)</f>
        <v/>
      </c>
      <c r="I102" s="144" t="str">
        <f>IF('Summary Clear'!K91=0,"",'Summary Clear'!K91)</f>
        <v/>
      </c>
      <c r="J102" s="145" t="str">
        <f>IF('Summary Clear'!V91=0,"",'Summary Clear'!V91)</f>
        <v/>
      </c>
      <c r="K102" s="144" t="str">
        <f>IF('Summary Clear'!L91=0,"",'Summary Clear'!L91)</f>
        <v/>
      </c>
      <c r="L102" s="144" t="str">
        <f>IF('Summary Clear'!M91=0,"",'Summary Clear'!M91)</f>
        <v/>
      </c>
      <c r="M102" s="146" t="str">
        <f>IF('Summary Clear'!S91=0,"",'Summary Clear'!S91)</f>
        <v/>
      </c>
      <c r="N102" s="146" t="str">
        <f>IF('Summary Clear'!T91=0,"",'Summary Clear'!T91)</f>
        <v/>
      </c>
      <c r="O102" s="146" t="str">
        <f>IF('Summary Clear'!W91=0,"",'Summary Clear'!W91)</f>
        <v/>
      </c>
      <c r="P102" s="146" t="str">
        <f>IF('Summary Clear'!X91=0,"",'Summary Clear'!X91)</f>
        <v/>
      </c>
      <c r="Q102" s="146" t="str">
        <f>IF('Summary Clear'!Y91=0,"",'Summary Clear'!Y91)</f>
        <v/>
      </c>
      <c r="R102" s="146" t="str">
        <f>IF('Summary Clear'!Z91=0,"",'Summary Clear'!Z91)</f>
        <v/>
      </c>
      <c r="S102" s="146" t="str">
        <f>IF('Summary Clear'!AA91=0,"",'Summary Clear'!AA91)</f>
        <v/>
      </c>
    </row>
    <row r="103" spans="3:19" x14ac:dyDescent="0.2">
      <c r="C103" s="109" t="str">
        <f>IF('Summary Clear'!B92=0,"",'Summary Clear'!B92)</f>
        <v/>
      </c>
      <c r="D103" s="47" t="str">
        <f>IF('Summary Clear'!D92=0,"",'Summary Clear'!D92)</f>
        <v/>
      </c>
      <c r="E103" s="143" t="str">
        <f>IF('Summary Clear'!E92=0,"",(VLOOKUP('Summary Clear'!E92,Lists!$E$15:$G$21,3,FALSE)))</f>
        <v/>
      </c>
      <c r="F103" s="144" t="str">
        <f>IF('Summary Clear'!F92=0,"",'Summary Clear'!F92)</f>
        <v/>
      </c>
      <c r="G103" s="144" t="str">
        <f>IF('Summary Clear'!G92=0,"",'Summary Clear'!G92)</f>
        <v/>
      </c>
      <c r="H103" s="144" t="str">
        <f>IF('Summary Clear'!J92=0,"",'Summary Clear'!J92)</f>
        <v/>
      </c>
      <c r="I103" s="144" t="str">
        <f>IF('Summary Clear'!K92=0,"",'Summary Clear'!K92)</f>
        <v/>
      </c>
      <c r="J103" s="145" t="str">
        <f>IF('Summary Clear'!V92=0,"",'Summary Clear'!V92)</f>
        <v/>
      </c>
      <c r="K103" s="144" t="str">
        <f>IF('Summary Clear'!L92=0,"",'Summary Clear'!L92)</f>
        <v/>
      </c>
      <c r="L103" s="144" t="str">
        <f>IF('Summary Clear'!M92=0,"",'Summary Clear'!M92)</f>
        <v/>
      </c>
      <c r="M103" s="146" t="str">
        <f>IF('Summary Clear'!S92=0,"",'Summary Clear'!S92)</f>
        <v/>
      </c>
      <c r="N103" s="146" t="str">
        <f>IF('Summary Clear'!T92=0,"",'Summary Clear'!T92)</f>
        <v/>
      </c>
      <c r="O103" s="146" t="str">
        <f>IF('Summary Clear'!W92=0,"",'Summary Clear'!W92)</f>
        <v/>
      </c>
      <c r="P103" s="146" t="str">
        <f>IF('Summary Clear'!X92=0,"",'Summary Clear'!X92)</f>
        <v/>
      </c>
      <c r="Q103" s="146" t="str">
        <f>IF('Summary Clear'!Y92=0,"",'Summary Clear'!Y92)</f>
        <v/>
      </c>
      <c r="R103" s="146" t="str">
        <f>IF('Summary Clear'!Z92=0,"",'Summary Clear'!Z92)</f>
        <v/>
      </c>
      <c r="S103" s="146" t="str">
        <f>IF('Summary Clear'!AA92=0,"",'Summary Clear'!AA92)</f>
        <v/>
      </c>
    </row>
    <row r="104" spans="3:19" x14ac:dyDescent="0.2">
      <c r="C104" s="109" t="str">
        <f>IF('Summary Clear'!B93=0,"",'Summary Clear'!B93)</f>
        <v/>
      </c>
      <c r="D104" s="47" t="str">
        <f>IF('Summary Clear'!D93=0,"",'Summary Clear'!D93)</f>
        <v/>
      </c>
      <c r="E104" s="143" t="str">
        <f>IF('Summary Clear'!E93=0,"",(VLOOKUP('Summary Clear'!E93,Lists!$E$15:$G$21,3,FALSE)))</f>
        <v/>
      </c>
      <c r="F104" s="144" t="str">
        <f>IF('Summary Clear'!F93=0,"",'Summary Clear'!F93)</f>
        <v/>
      </c>
      <c r="G104" s="144" t="str">
        <f>IF('Summary Clear'!G93=0,"",'Summary Clear'!G93)</f>
        <v/>
      </c>
      <c r="H104" s="144" t="str">
        <f>IF('Summary Clear'!J93=0,"",'Summary Clear'!J93)</f>
        <v/>
      </c>
      <c r="I104" s="144" t="str">
        <f>IF('Summary Clear'!K93=0,"",'Summary Clear'!K93)</f>
        <v/>
      </c>
      <c r="J104" s="145" t="str">
        <f>IF('Summary Clear'!V93=0,"",'Summary Clear'!V93)</f>
        <v/>
      </c>
      <c r="K104" s="144" t="str">
        <f>IF('Summary Clear'!L93=0,"",'Summary Clear'!L93)</f>
        <v/>
      </c>
      <c r="L104" s="144" t="str">
        <f>IF('Summary Clear'!M93=0,"",'Summary Clear'!M93)</f>
        <v/>
      </c>
      <c r="M104" s="146" t="str">
        <f>IF('Summary Clear'!S93=0,"",'Summary Clear'!S93)</f>
        <v/>
      </c>
      <c r="N104" s="146" t="str">
        <f>IF('Summary Clear'!T93=0,"",'Summary Clear'!T93)</f>
        <v/>
      </c>
      <c r="O104" s="146" t="str">
        <f>IF('Summary Clear'!W93=0,"",'Summary Clear'!W93)</f>
        <v/>
      </c>
      <c r="P104" s="146" t="str">
        <f>IF('Summary Clear'!X93=0,"",'Summary Clear'!X93)</f>
        <v/>
      </c>
      <c r="Q104" s="146" t="str">
        <f>IF('Summary Clear'!Y93=0,"",'Summary Clear'!Y93)</f>
        <v/>
      </c>
      <c r="R104" s="146" t="str">
        <f>IF('Summary Clear'!Z93=0,"",'Summary Clear'!Z93)</f>
        <v/>
      </c>
      <c r="S104" s="146" t="str">
        <f>IF('Summary Clear'!AA93=0,"",'Summary Clear'!AA93)</f>
        <v/>
      </c>
    </row>
    <row r="105" spans="3:19" x14ac:dyDescent="0.2">
      <c r="C105" s="109" t="str">
        <f>IF('Summary Clear'!B94=0,"",'Summary Clear'!B94)</f>
        <v/>
      </c>
      <c r="D105" s="47" t="str">
        <f>IF('Summary Clear'!D94=0,"",'Summary Clear'!D94)</f>
        <v/>
      </c>
      <c r="E105" s="143" t="str">
        <f>IF('Summary Clear'!E94=0,"",(VLOOKUP('Summary Clear'!E94,Lists!$E$15:$G$21,3,FALSE)))</f>
        <v/>
      </c>
      <c r="F105" s="144" t="str">
        <f>IF('Summary Clear'!F94=0,"",'Summary Clear'!F94)</f>
        <v/>
      </c>
      <c r="G105" s="144" t="str">
        <f>IF('Summary Clear'!G94=0,"",'Summary Clear'!G94)</f>
        <v/>
      </c>
      <c r="H105" s="144" t="str">
        <f>IF('Summary Clear'!J94=0,"",'Summary Clear'!J94)</f>
        <v/>
      </c>
      <c r="I105" s="144" t="str">
        <f>IF('Summary Clear'!K94=0,"",'Summary Clear'!K94)</f>
        <v/>
      </c>
      <c r="J105" s="145" t="str">
        <f>IF('Summary Clear'!V94=0,"",'Summary Clear'!V94)</f>
        <v/>
      </c>
      <c r="K105" s="144" t="str">
        <f>IF('Summary Clear'!L94=0,"",'Summary Clear'!L94)</f>
        <v/>
      </c>
      <c r="L105" s="144" t="str">
        <f>IF('Summary Clear'!M94=0,"",'Summary Clear'!M94)</f>
        <v/>
      </c>
      <c r="M105" s="146" t="str">
        <f>IF('Summary Clear'!S94=0,"",'Summary Clear'!S94)</f>
        <v/>
      </c>
      <c r="N105" s="146" t="str">
        <f>IF('Summary Clear'!T94=0,"",'Summary Clear'!T94)</f>
        <v/>
      </c>
      <c r="O105" s="146" t="str">
        <f>IF('Summary Clear'!W94=0,"",'Summary Clear'!W94)</f>
        <v/>
      </c>
      <c r="P105" s="146" t="str">
        <f>IF('Summary Clear'!X94=0,"",'Summary Clear'!X94)</f>
        <v/>
      </c>
      <c r="Q105" s="146" t="str">
        <f>IF('Summary Clear'!Y94=0,"",'Summary Clear'!Y94)</f>
        <v/>
      </c>
      <c r="R105" s="146" t="str">
        <f>IF('Summary Clear'!Z94=0,"",'Summary Clear'!Z94)</f>
        <v/>
      </c>
      <c r="S105" s="146" t="str">
        <f>IF('Summary Clear'!AA94=0,"",'Summary Clear'!AA94)</f>
        <v/>
      </c>
    </row>
    <row r="106" spans="3:19" x14ac:dyDescent="0.2">
      <c r="C106" s="109" t="str">
        <f>IF('Summary Clear'!B95=0,"",'Summary Clear'!B95)</f>
        <v/>
      </c>
      <c r="D106" s="47" t="str">
        <f>IF('Summary Clear'!D95=0,"",'Summary Clear'!D95)</f>
        <v/>
      </c>
      <c r="E106" s="143" t="str">
        <f>IF('Summary Clear'!E95=0,"",(VLOOKUP('Summary Clear'!E95,Lists!$E$15:$G$21,3,FALSE)))</f>
        <v/>
      </c>
      <c r="F106" s="144" t="str">
        <f>IF('Summary Clear'!F95=0,"",'Summary Clear'!F95)</f>
        <v/>
      </c>
      <c r="G106" s="144" t="str">
        <f>IF('Summary Clear'!G95=0,"",'Summary Clear'!G95)</f>
        <v/>
      </c>
      <c r="H106" s="144" t="str">
        <f>IF('Summary Clear'!J95=0,"",'Summary Clear'!J95)</f>
        <v/>
      </c>
      <c r="I106" s="144" t="str">
        <f>IF('Summary Clear'!K95=0,"",'Summary Clear'!K95)</f>
        <v/>
      </c>
      <c r="J106" s="145" t="str">
        <f>IF('Summary Clear'!V95=0,"",'Summary Clear'!V95)</f>
        <v/>
      </c>
      <c r="K106" s="144" t="str">
        <f>IF('Summary Clear'!L95=0,"",'Summary Clear'!L95)</f>
        <v/>
      </c>
      <c r="L106" s="144" t="str">
        <f>IF('Summary Clear'!M95=0,"",'Summary Clear'!M95)</f>
        <v/>
      </c>
      <c r="M106" s="146" t="str">
        <f>IF('Summary Clear'!S95=0,"",'Summary Clear'!S95)</f>
        <v/>
      </c>
      <c r="N106" s="146" t="str">
        <f>IF('Summary Clear'!T95=0,"",'Summary Clear'!T95)</f>
        <v/>
      </c>
      <c r="O106" s="146" t="str">
        <f>IF('Summary Clear'!W95=0,"",'Summary Clear'!W95)</f>
        <v/>
      </c>
      <c r="P106" s="146" t="str">
        <f>IF('Summary Clear'!X95=0,"",'Summary Clear'!X95)</f>
        <v/>
      </c>
      <c r="Q106" s="146" t="str">
        <f>IF('Summary Clear'!Y95=0,"",'Summary Clear'!Y95)</f>
        <v/>
      </c>
      <c r="R106" s="146" t="str">
        <f>IF('Summary Clear'!Z95=0,"",'Summary Clear'!Z95)</f>
        <v/>
      </c>
      <c r="S106" s="146" t="str">
        <f>IF('Summary Clear'!AA95=0,"",'Summary Clear'!AA95)</f>
        <v/>
      </c>
    </row>
    <row r="107" spans="3:19" x14ac:dyDescent="0.2">
      <c r="C107" s="109" t="str">
        <f>IF('Summary Clear'!B96=0,"",'Summary Clear'!B96)</f>
        <v/>
      </c>
      <c r="D107" s="47" t="str">
        <f>IF('Summary Clear'!D96=0,"",'Summary Clear'!D96)</f>
        <v/>
      </c>
      <c r="E107" s="143" t="str">
        <f>IF('Summary Clear'!E96=0,"",(VLOOKUP('Summary Clear'!E96,Lists!$E$15:$G$21,3,FALSE)))</f>
        <v/>
      </c>
      <c r="F107" s="144" t="str">
        <f>IF('Summary Clear'!F96=0,"",'Summary Clear'!F96)</f>
        <v/>
      </c>
      <c r="G107" s="144" t="str">
        <f>IF('Summary Clear'!G96=0,"",'Summary Clear'!G96)</f>
        <v/>
      </c>
      <c r="H107" s="144" t="str">
        <f>IF('Summary Clear'!J96=0,"",'Summary Clear'!J96)</f>
        <v/>
      </c>
      <c r="I107" s="144" t="str">
        <f>IF('Summary Clear'!K96=0,"",'Summary Clear'!K96)</f>
        <v/>
      </c>
      <c r="J107" s="145" t="str">
        <f>IF('Summary Clear'!V96=0,"",'Summary Clear'!V96)</f>
        <v/>
      </c>
      <c r="K107" s="144" t="str">
        <f>IF('Summary Clear'!L96=0,"",'Summary Clear'!L96)</f>
        <v/>
      </c>
      <c r="L107" s="144" t="str">
        <f>IF('Summary Clear'!M96=0,"",'Summary Clear'!M96)</f>
        <v/>
      </c>
      <c r="M107" s="146" t="str">
        <f>IF('Summary Clear'!S96=0,"",'Summary Clear'!S96)</f>
        <v/>
      </c>
      <c r="N107" s="146" t="str">
        <f>IF('Summary Clear'!T96=0,"",'Summary Clear'!T96)</f>
        <v/>
      </c>
      <c r="O107" s="146" t="str">
        <f>IF('Summary Clear'!W96=0,"",'Summary Clear'!W96)</f>
        <v/>
      </c>
      <c r="P107" s="146" t="str">
        <f>IF('Summary Clear'!X96=0,"",'Summary Clear'!X96)</f>
        <v/>
      </c>
      <c r="Q107" s="146" t="str">
        <f>IF('Summary Clear'!Y96=0,"",'Summary Clear'!Y96)</f>
        <v/>
      </c>
      <c r="R107" s="146" t="str">
        <f>IF('Summary Clear'!Z96=0,"",'Summary Clear'!Z96)</f>
        <v/>
      </c>
      <c r="S107" s="146" t="str">
        <f>IF('Summary Clear'!AA96=0,"",'Summary Clear'!AA96)</f>
        <v/>
      </c>
    </row>
    <row r="108" spans="3:19" x14ac:dyDescent="0.2">
      <c r="C108" s="109" t="str">
        <f>IF('Summary Clear'!B97=0,"",'Summary Clear'!B97)</f>
        <v/>
      </c>
      <c r="D108" s="47" t="str">
        <f>IF('Summary Clear'!D97=0,"",'Summary Clear'!D97)</f>
        <v/>
      </c>
      <c r="E108" s="143" t="str">
        <f>IF('Summary Clear'!E97=0,"",(VLOOKUP('Summary Clear'!E97,Lists!$E$15:$G$21,3,FALSE)))</f>
        <v/>
      </c>
      <c r="F108" s="144" t="str">
        <f>IF('Summary Clear'!F97=0,"",'Summary Clear'!F97)</f>
        <v/>
      </c>
      <c r="G108" s="144" t="str">
        <f>IF('Summary Clear'!G97=0,"",'Summary Clear'!G97)</f>
        <v/>
      </c>
      <c r="H108" s="144" t="str">
        <f>IF('Summary Clear'!J97=0,"",'Summary Clear'!J97)</f>
        <v/>
      </c>
      <c r="I108" s="144" t="str">
        <f>IF('Summary Clear'!K97=0,"",'Summary Clear'!K97)</f>
        <v/>
      </c>
      <c r="J108" s="145" t="str">
        <f>IF('Summary Clear'!V97=0,"",'Summary Clear'!V97)</f>
        <v/>
      </c>
      <c r="K108" s="144" t="str">
        <f>IF('Summary Clear'!L97=0,"",'Summary Clear'!L97)</f>
        <v/>
      </c>
      <c r="L108" s="144" t="str">
        <f>IF('Summary Clear'!M97=0,"",'Summary Clear'!M97)</f>
        <v/>
      </c>
      <c r="M108" s="146" t="str">
        <f>IF('Summary Clear'!S97=0,"",'Summary Clear'!S97)</f>
        <v/>
      </c>
      <c r="N108" s="146" t="str">
        <f>IF('Summary Clear'!T97=0,"",'Summary Clear'!T97)</f>
        <v/>
      </c>
      <c r="O108" s="146" t="str">
        <f>IF('Summary Clear'!W97=0,"",'Summary Clear'!W97)</f>
        <v/>
      </c>
      <c r="P108" s="146" t="str">
        <f>IF('Summary Clear'!X97=0,"",'Summary Clear'!X97)</f>
        <v/>
      </c>
      <c r="Q108" s="146" t="str">
        <f>IF('Summary Clear'!Y97=0,"",'Summary Clear'!Y97)</f>
        <v/>
      </c>
      <c r="R108" s="146" t="str">
        <f>IF('Summary Clear'!Z97=0,"",'Summary Clear'!Z97)</f>
        <v/>
      </c>
      <c r="S108" s="146" t="str">
        <f>IF('Summary Clear'!AA97=0,"",'Summary Clear'!AA97)</f>
        <v/>
      </c>
    </row>
    <row r="109" spans="3:19" x14ac:dyDescent="0.2">
      <c r="C109" s="109" t="str">
        <f>IF('Summary Clear'!B98=0,"",'Summary Clear'!B98)</f>
        <v/>
      </c>
      <c r="D109" s="47" t="str">
        <f>IF('Summary Clear'!D98=0,"",'Summary Clear'!D98)</f>
        <v/>
      </c>
      <c r="E109" s="143" t="str">
        <f>IF('Summary Clear'!E98=0,"",(VLOOKUP('Summary Clear'!E98,Lists!$E$15:$G$21,3,FALSE)))</f>
        <v/>
      </c>
      <c r="F109" s="144" t="str">
        <f>IF('Summary Clear'!F98=0,"",'Summary Clear'!F98)</f>
        <v/>
      </c>
      <c r="G109" s="144" t="str">
        <f>IF('Summary Clear'!G98=0,"",'Summary Clear'!G98)</f>
        <v/>
      </c>
      <c r="H109" s="144" t="str">
        <f>IF('Summary Clear'!J98=0,"",'Summary Clear'!J98)</f>
        <v/>
      </c>
      <c r="I109" s="144" t="str">
        <f>IF('Summary Clear'!K98=0,"",'Summary Clear'!K98)</f>
        <v/>
      </c>
      <c r="J109" s="145" t="str">
        <f>IF('Summary Clear'!V98=0,"",'Summary Clear'!V98)</f>
        <v/>
      </c>
      <c r="K109" s="144" t="str">
        <f>IF('Summary Clear'!L98=0,"",'Summary Clear'!L98)</f>
        <v/>
      </c>
      <c r="L109" s="144" t="str">
        <f>IF('Summary Clear'!M98=0,"",'Summary Clear'!M98)</f>
        <v/>
      </c>
      <c r="M109" s="146" t="str">
        <f>IF('Summary Clear'!S98=0,"",'Summary Clear'!S98)</f>
        <v/>
      </c>
      <c r="N109" s="146" t="str">
        <f>IF('Summary Clear'!T98=0,"",'Summary Clear'!T98)</f>
        <v/>
      </c>
      <c r="O109" s="146" t="str">
        <f>IF('Summary Clear'!W98=0,"",'Summary Clear'!W98)</f>
        <v/>
      </c>
      <c r="P109" s="146" t="str">
        <f>IF('Summary Clear'!X98=0,"",'Summary Clear'!X98)</f>
        <v/>
      </c>
      <c r="Q109" s="146" t="str">
        <f>IF('Summary Clear'!Y98=0,"",'Summary Clear'!Y98)</f>
        <v/>
      </c>
      <c r="R109" s="146" t="str">
        <f>IF('Summary Clear'!Z98=0,"",'Summary Clear'!Z98)</f>
        <v/>
      </c>
      <c r="S109" s="146" t="str">
        <f>IF('Summary Clear'!AA98=0,"",'Summary Clear'!AA98)</f>
        <v/>
      </c>
    </row>
    <row r="110" spans="3:19" x14ac:dyDescent="0.2">
      <c r="C110" s="109" t="str">
        <f>IF('Summary Clear'!B99=0,"",'Summary Clear'!B99)</f>
        <v/>
      </c>
      <c r="D110" s="47" t="str">
        <f>IF('Summary Clear'!D99=0,"",'Summary Clear'!D99)</f>
        <v/>
      </c>
      <c r="E110" s="143" t="str">
        <f>IF('Summary Clear'!E99=0,"",(VLOOKUP('Summary Clear'!E99,Lists!$E$15:$G$21,3,FALSE)))</f>
        <v/>
      </c>
      <c r="F110" s="144" t="str">
        <f>IF('Summary Clear'!F99=0,"",'Summary Clear'!F99)</f>
        <v/>
      </c>
      <c r="G110" s="144" t="str">
        <f>IF('Summary Clear'!G99=0,"",'Summary Clear'!G99)</f>
        <v/>
      </c>
      <c r="H110" s="144" t="str">
        <f>IF('Summary Clear'!J99=0,"",'Summary Clear'!J99)</f>
        <v/>
      </c>
      <c r="I110" s="144" t="str">
        <f>IF('Summary Clear'!K99=0,"",'Summary Clear'!K99)</f>
        <v/>
      </c>
      <c r="J110" s="145" t="str">
        <f>IF('Summary Clear'!V99=0,"",'Summary Clear'!V99)</f>
        <v/>
      </c>
      <c r="K110" s="144" t="str">
        <f>IF('Summary Clear'!L99=0,"",'Summary Clear'!L99)</f>
        <v/>
      </c>
      <c r="L110" s="144" t="str">
        <f>IF('Summary Clear'!M99=0,"",'Summary Clear'!M99)</f>
        <v/>
      </c>
      <c r="M110" s="146" t="str">
        <f>IF('Summary Clear'!S99=0,"",'Summary Clear'!S99)</f>
        <v/>
      </c>
      <c r="N110" s="146" t="str">
        <f>IF('Summary Clear'!T99=0,"",'Summary Clear'!T99)</f>
        <v/>
      </c>
      <c r="O110" s="146" t="str">
        <f>IF('Summary Clear'!W99=0,"",'Summary Clear'!W99)</f>
        <v/>
      </c>
      <c r="P110" s="146" t="str">
        <f>IF('Summary Clear'!X99=0,"",'Summary Clear'!X99)</f>
        <v/>
      </c>
      <c r="Q110" s="146" t="str">
        <f>IF('Summary Clear'!Y99=0,"",'Summary Clear'!Y99)</f>
        <v/>
      </c>
      <c r="R110" s="146" t="str">
        <f>IF('Summary Clear'!Z99=0,"",'Summary Clear'!Z99)</f>
        <v/>
      </c>
      <c r="S110" s="146" t="str">
        <f>IF('Summary Clear'!AA99=0,"",'Summary Clear'!AA99)</f>
        <v/>
      </c>
    </row>
    <row r="111" spans="3:19" x14ac:dyDescent="0.2">
      <c r="C111" s="109" t="str">
        <f>IF('Summary Clear'!B100=0,"",'Summary Clear'!B100)</f>
        <v/>
      </c>
      <c r="D111" s="47" t="str">
        <f>IF('Summary Clear'!D100=0,"",'Summary Clear'!D100)</f>
        <v/>
      </c>
      <c r="E111" s="143" t="str">
        <f>IF('Summary Clear'!E100=0,"",(VLOOKUP('Summary Clear'!E100,Lists!$E$15:$G$21,3,FALSE)))</f>
        <v/>
      </c>
      <c r="F111" s="144" t="str">
        <f>IF('Summary Clear'!F100=0,"",'Summary Clear'!F100)</f>
        <v/>
      </c>
      <c r="G111" s="144" t="str">
        <f>IF('Summary Clear'!G100=0,"",'Summary Clear'!G100)</f>
        <v/>
      </c>
      <c r="H111" s="144" t="str">
        <f>IF('Summary Clear'!J100=0,"",'Summary Clear'!J100)</f>
        <v/>
      </c>
      <c r="I111" s="144" t="str">
        <f>IF('Summary Clear'!K100=0,"",'Summary Clear'!K100)</f>
        <v/>
      </c>
      <c r="J111" s="145" t="str">
        <f>IF('Summary Clear'!V100=0,"",'Summary Clear'!V100)</f>
        <v/>
      </c>
      <c r="K111" s="144" t="str">
        <f>IF('Summary Clear'!L100=0,"",'Summary Clear'!L100)</f>
        <v/>
      </c>
      <c r="L111" s="144" t="str">
        <f>IF('Summary Clear'!M100=0,"",'Summary Clear'!M100)</f>
        <v/>
      </c>
      <c r="M111" s="146" t="str">
        <f>IF('Summary Clear'!S100=0,"",'Summary Clear'!S100)</f>
        <v/>
      </c>
      <c r="N111" s="146" t="str">
        <f>IF('Summary Clear'!T100=0,"",'Summary Clear'!T100)</f>
        <v/>
      </c>
      <c r="O111" s="146" t="str">
        <f>IF('Summary Clear'!W100=0,"",'Summary Clear'!W100)</f>
        <v/>
      </c>
      <c r="P111" s="146" t="str">
        <f>IF('Summary Clear'!X100=0,"",'Summary Clear'!X100)</f>
        <v/>
      </c>
      <c r="Q111" s="146" t="str">
        <f>IF('Summary Clear'!Y100=0,"",'Summary Clear'!Y100)</f>
        <v/>
      </c>
      <c r="R111" s="146" t="str">
        <f>IF('Summary Clear'!Z100=0,"",'Summary Clear'!Z100)</f>
        <v/>
      </c>
      <c r="S111" s="146" t="str">
        <f>IF('Summary Clear'!AA100=0,"",'Summary Clear'!AA100)</f>
        <v/>
      </c>
    </row>
    <row r="112" spans="3:19" x14ac:dyDescent="0.2">
      <c r="C112" s="109" t="str">
        <f>IF('Summary Clear'!B101=0,"",'Summary Clear'!B101)</f>
        <v/>
      </c>
      <c r="D112" s="47" t="str">
        <f>IF('Summary Clear'!D101=0,"",'Summary Clear'!D101)</f>
        <v/>
      </c>
      <c r="E112" s="143" t="str">
        <f>IF('Summary Clear'!E101=0,"",(VLOOKUP('Summary Clear'!E101,Lists!$E$15:$G$21,3,FALSE)))</f>
        <v/>
      </c>
      <c r="F112" s="144" t="str">
        <f>IF('Summary Clear'!F101=0,"",'Summary Clear'!F101)</f>
        <v/>
      </c>
      <c r="G112" s="144" t="str">
        <f>IF('Summary Clear'!G101=0,"",'Summary Clear'!G101)</f>
        <v/>
      </c>
      <c r="H112" s="144" t="str">
        <f>IF('Summary Clear'!J101=0,"",'Summary Clear'!J101)</f>
        <v/>
      </c>
      <c r="I112" s="144" t="str">
        <f>IF('Summary Clear'!K101=0,"",'Summary Clear'!K101)</f>
        <v/>
      </c>
      <c r="J112" s="145" t="str">
        <f>IF('Summary Clear'!V101=0,"",'Summary Clear'!V101)</f>
        <v/>
      </c>
      <c r="K112" s="144" t="str">
        <f>IF('Summary Clear'!L101=0,"",'Summary Clear'!L101)</f>
        <v/>
      </c>
      <c r="L112" s="144" t="str">
        <f>IF('Summary Clear'!M101=0,"",'Summary Clear'!M101)</f>
        <v/>
      </c>
      <c r="M112" s="146" t="str">
        <f>IF('Summary Clear'!S101=0,"",'Summary Clear'!S101)</f>
        <v/>
      </c>
      <c r="N112" s="146" t="str">
        <f>IF('Summary Clear'!T101=0,"",'Summary Clear'!T101)</f>
        <v/>
      </c>
      <c r="O112" s="146" t="str">
        <f>IF('Summary Clear'!W101=0,"",'Summary Clear'!W101)</f>
        <v/>
      </c>
      <c r="P112" s="146" t="str">
        <f>IF('Summary Clear'!X101=0,"",'Summary Clear'!X101)</f>
        <v/>
      </c>
      <c r="Q112" s="146" t="str">
        <f>IF('Summary Clear'!Y101=0,"",'Summary Clear'!Y101)</f>
        <v/>
      </c>
      <c r="R112" s="146" t="str">
        <f>IF('Summary Clear'!Z101=0,"",'Summary Clear'!Z101)</f>
        <v/>
      </c>
      <c r="S112" s="146" t="str">
        <f>IF('Summary Clear'!AA101=0,"",'Summary Clear'!AA101)</f>
        <v/>
      </c>
    </row>
    <row r="113" spans="3:19" x14ac:dyDescent="0.2">
      <c r="C113" s="109" t="str">
        <f>IF('Summary Clear'!B102=0,"",'Summary Clear'!B102)</f>
        <v/>
      </c>
      <c r="D113" s="47" t="str">
        <f>IF('Summary Clear'!D102=0,"",'Summary Clear'!D102)</f>
        <v/>
      </c>
      <c r="E113" s="143" t="str">
        <f>IF('Summary Clear'!E102=0,"",(VLOOKUP('Summary Clear'!E102,Lists!$E$15:$G$21,3,FALSE)))</f>
        <v/>
      </c>
      <c r="F113" s="144" t="str">
        <f>IF('Summary Clear'!F102=0,"",'Summary Clear'!F102)</f>
        <v/>
      </c>
      <c r="G113" s="144" t="str">
        <f>IF('Summary Clear'!G102=0,"",'Summary Clear'!G102)</f>
        <v/>
      </c>
      <c r="H113" s="144" t="str">
        <f>IF('Summary Clear'!J102=0,"",'Summary Clear'!J102)</f>
        <v/>
      </c>
      <c r="I113" s="144" t="str">
        <f>IF('Summary Clear'!K102=0,"",'Summary Clear'!K102)</f>
        <v/>
      </c>
      <c r="J113" s="145" t="str">
        <f>IF('Summary Clear'!V102=0,"",'Summary Clear'!V102)</f>
        <v/>
      </c>
      <c r="K113" s="144" t="str">
        <f>IF('Summary Clear'!L102=0,"",'Summary Clear'!L102)</f>
        <v/>
      </c>
      <c r="L113" s="144" t="str">
        <f>IF('Summary Clear'!M102=0,"",'Summary Clear'!M102)</f>
        <v/>
      </c>
      <c r="M113" s="146" t="str">
        <f>IF('Summary Clear'!S102=0,"",'Summary Clear'!S102)</f>
        <v/>
      </c>
      <c r="N113" s="146" t="str">
        <f>IF('Summary Clear'!T102=0,"",'Summary Clear'!T102)</f>
        <v/>
      </c>
      <c r="O113" s="146" t="str">
        <f>IF('Summary Clear'!W102=0,"",'Summary Clear'!W102)</f>
        <v/>
      </c>
      <c r="P113" s="146" t="str">
        <f>IF('Summary Clear'!X102=0,"",'Summary Clear'!X102)</f>
        <v/>
      </c>
      <c r="Q113" s="146" t="str">
        <f>IF('Summary Clear'!Y102=0,"",'Summary Clear'!Y102)</f>
        <v/>
      </c>
      <c r="R113" s="146" t="str">
        <f>IF('Summary Clear'!Z102=0,"",'Summary Clear'!Z102)</f>
        <v/>
      </c>
      <c r="S113" s="146" t="str">
        <f>IF('Summary Clear'!AA102=0,"",'Summary Clear'!AA102)</f>
        <v/>
      </c>
    </row>
    <row r="114" spans="3:19" x14ac:dyDescent="0.2">
      <c r="C114" s="109" t="str">
        <f>IF('Summary Clear'!B103=0,"",'Summary Clear'!B103)</f>
        <v/>
      </c>
      <c r="D114" s="47" t="str">
        <f>IF('Summary Clear'!D103=0,"",'Summary Clear'!D103)</f>
        <v/>
      </c>
      <c r="E114" s="143" t="str">
        <f>IF('Summary Clear'!E103=0,"",(VLOOKUP('Summary Clear'!E103,Lists!$E$15:$G$21,3,FALSE)))</f>
        <v/>
      </c>
      <c r="F114" s="144" t="str">
        <f>IF('Summary Clear'!F103=0,"",'Summary Clear'!F103)</f>
        <v/>
      </c>
      <c r="G114" s="144" t="str">
        <f>IF('Summary Clear'!G103=0,"",'Summary Clear'!G103)</f>
        <v/>
      </c>
      <c r="H114" s="144" t="str">
        <f>IF('Summary Clear'!J103=0,"",'Summary Clear'!J103)</f>
        <v/>
      </c>
      <c r="I114" s="144" t="str">
        <f>IF('Summary Clear'!K103=0,"",'Summary Clear'!K103)</f>
        <v/>
      </c>
      <c r="J114" s="145" t="str">
        <f>IF('Summary Clear'!V103=0,"",'Summary Clear'!V103)</f>
        <v/>
      </c>
      <c r="K114" s="144" t="str">
        <f>IF('Summary Clear'!L103=0,"",'Summary Clear'!L103)</f>
        <v/>
      </c>
      <c r="L114" s="144" t="str">
        <f>IF('Summary Clear'!M103=0,"",'Summary Clear'!M103)</f>
        <v/>
      </c>
      <c r="M114" s="146" t="str">
        <f>IF('Summary Clear'!S103=0,"",'Summary Clear'!S103)</f>
        <v/>
      </c>
      <c r="N114" s="146" t="str">
        <f>IF('Summary Clear'!T103=0,"",'Summary Clear'!T103)</f>
        <v/>
      </c>
      <c r="O114" s="146" t="str">
        <f>IF('Summary Clear'!W103=0,"",'Summary Clear'!W103)</f>
        <v/>
      </c>
      <c r="P114" s="146" t="str">
        <f>IF('Summary Clear'!X103=0,"",'Summary Clear'!X103)</f>
        <v/>
      </c>
      <c r="Q114" s="146" t="str">
        <f>IF('Summary Clear'!Y103=0,"",'Summary Clear'!Y103)</f>
        <v/>
      </c>
      <c r="R114" s="146" t="str">
        <f>IF('Summary Clear'!Z103=0,"",'Summary Clear'!Z103)</f>
        <v/>
      </c>
      <c r="S114" s="146" t="str">
        <f>IF('Summary Clear'!AA103=0,"",'Summary Clear'!AA103)</f>
        <v/>
      </c>
    </row>
    <row r="115" spans="3:19" x14ac:dyDescent="0.2">
      <c r="C115" s="109" t="str">
        <f>IF('Summary Clear'!B104=0,"",'Summary Clear'!B104)</f>
        <v/>
      </c>
      <c r="D115" s="47" t="str">
        <f>IF('Summary Clear'!D104=0,"",'Summary Clear'!D104)</f>
        <v/>
      </c>
      <c r="E115" s="143" t="str">
        <f>IF('Summary Clear'!E104=0,"",(VLOOKUP('Summary Clear'!E104,Lists!$E$15:$G$21,3,FALSE)))</f>
        <v/>
      </c>
      <c r="F115" s="144" t="str">
        <f>IF('Summary Clear'!F104=0,"",'Summary Clear'!F104)</f>
        <v/>
      </c>
      <c r="G115" s="144" t="str">
        <f>IF('Summary Clear'!G104=0,"",'Summary Clear'!G104)</f>
        <v/>
      </c>
      <c r="H115" s="144" t="str">
        <f>IF('Summary Clear'!J104=0,"",'Summary Clear'!J104)</f>
        <v/>
      </c>
      <c r="I115" s="144" t="str">
        <f>IF('Summary Clear'!K104=0,"",'Summary Clear'!K104)</f>
        <v/>
      </c>
      <c r="J115" s="145" t="str">
        <f>IF('Summary Clear'!V104=0,"",'Summary Clear'!V104)</f>
        <v/>
      </c>
      <c r="K115" s="144" t="str">
        <f>IF('Summary Clear'!L104=0,"",'Summary Clear'!L104)</f>
        <v/>
      </c>
      <c r="L115" s="144" t="str">
        <f>IF('Summary Clear'!M104=0,"",'Summary Clear'!M104)</f>
        <v/>
      </c>
      <c r="M115" s="146" t="str">
        <f>IF('Summary Clear'!S104=0,"",'Summary Clear'!S104)</f>
        <v/>
      </c>
      <c r="N115" s="146" t="str">
        <f>IF('Summary Clear'!T104=0,"",'Summary Clear'!T104)</f>
        <v/>
      </c>
      <c r="O115" s="146" t="str">
        <f>IF('Summary Clear'!W104=0,"",'Summary Clear'!W104)</f>
        <v/>
      </c>
      <c r="P115" s="146" t="str">
        <f>IF('Summary Clear'!X104=0,"",'Summary Clear'!X104)</f>
        <v/>
      </c>
      <c r="Q115" s="146" t="str">
        <f>IF('Summary Clear'!Y104=0,"",'Summary Clear'!Y104)</f>
        <v/>
      </c>
      <c r="R115" s="146" t="str">
        <f>IF('Summary Clear'!Z104=0,"",'Summary Clear'!Z104)</f>
        <v/>
      </c>
      <c r="S115" s="146" t="str">
        <f>IF('Summary Clear'!AA104=0,"",'Summary Clear'!AA104)</f>
        <v/>
      </c>
    </row>
    <row r="116" spans="3:19" x14ac:dyDescent="0.2">
      <c r="C116" s="109" t="str">
        <f>IF('Summary Clear'!B105=0,"",'Summary Clear'!B105)</f>
        <v/>
      </c>
      <c r="D116" s="47" t="str">
        <f>IF('Summary Clear'!D105=0,"",'Summary Clear'!D105)</f>
        <v/>
      </c>
      <c r="E116" s="143" t="str">
        <f>IF('Summary Clear'!E105=0,"",(VLOOKUP('Summary Clear'!E105,Lists!$E$15:$G$21,3,FALSE)))</f>
        <v/>
      </c>
      <c r="F116" s="144" t="str">
        <f>IF('Summary Clear'!F105=0,"",'Summary Clear'!F105)</f>
        <v/>
      </c>
      <c r="G116" s="144" t="str">
        <f>IF('Summary Clear'!G105=0,"",'Summary Clear'!G105)</f>
        <v/>
      </c>
      <c r="H116" s="144" t="str">
        <f>IF('Summary Clear'!J105=0,"",'Summary Clear'!J105)</f>
        <v/>
      </c>
      <c r="I116" s="144" t="str">
        <f>IF('Summary Clear'!K105=0,"",'Summary Clear'!K105)</f>
        <v/>
      </c>
      <c r="J116" s="145" t="str">
        <f>IF('Summary Clear'!V105=0,"",'Summary Clear'!V105)</f>
        <v/>
      </c>
      <c r="K116" s="144" t="str">
        <f>IF('Summary Clear'!L105=0,"",'Summary Clear'!L105)</f>
        <v/>
      </c>
      <c r="L116" s="144" t="str">
        <f>IF('Summary Clear'!M105=0,"",'Summary Clear'!M105)</f>
        <v/>
      </c>
      <c r="M116" s="146" t="str">
        <f>IF('Summary Clear'!S105=0,"",'Summary Clear'!S105)</f>
        <v/>
      </c>
      <c r="N116" s="146" t="str">
        <f>IF('Summary Clear'!T105=0,"",'Summary Clear'!T105)</f>
        <v/>
      </c>
      <c r="O116" s="146" t="str">
        <f>IF('Summary Clear'!W105=0,"",'Summary Clear'!W105)</f>
        <v/>
      </c>
      <c r="P116" s="146" t="str">
        <f>IF('Summary Clear'!X105=0,"",'Summary Clear'!X105)</f>
        <v/>
      </c>
      <c r="Q116" s="146" t="str">
        <f>IF('Summary Clear'!Y105=0,"",'Summary Clear'!Y105)</f>
        <v/>
      </c>
      <c r="R116" s="146" t="str">
        <f>IF('Summary Clear'!Z105=0,"",'Summary Clear'!Z105)</f>
        <v/>
      </c>
      <c r="S116" s="146" t="str">
        <f>IF('Summary Clear'!AA105=0,"",'Summary Clear'!AA105)</f>
        <v/>
      </c>
    </row>
    <row r="117" spans="3:19" x14ac:dyDescent="0.2">
      <c r="C117" s="109" t="str">
        <f>IF('Summary Clear'!B106=0,"",'Summary Clear'!B106)</f>
        <v/>
      </c>
      <c r="D117" s="47" t="str">
        <f>IF('Summary Clear'!D106=0,"",'Summary Clear'!D106)</f>
        <v/>
      </c>
      <c r="E117" s="143" t="str">
        <f>IF('Summary Clear'!E106=0,"",(VLOOKUP('Summary Clear'!E106,Lists!$E$15:$G$21,3,FALSE)))</f>
        <v/>
      </c>
      <c r="F117" s="144" t="str">
        <f>IF('Summary Clear'!F106=0,"",'Summary Clear'!F106)</f>
        <v/>
      </c>
      <c r="G117" s="144" t="str">
        <f>IF('Summary Clear'!G106=0,"",'Summary Clear'!G106)</f>
        <v/>
      </c>
      <c r="H117" s="144" t="str">
        <f>IF('Summary Clear'!J106=0,"",'Summary Clear'!J106)</f>
        <v/>
      </c>
      <c r="I117" s="144" t="str">
        <f>IF('Summary Clear'!K106=0,"",'Summary Clear'!K106)</f>
        <v/>
      </c>
      <c r="J117" s="145" t="str">
        <f>IF('Summary Clear'!V106=0,"",'Summary Clear'!V106)</f>
        <v/>
      </c>
      <c r="K117" s="144" t="str">
        <f>IF('Summary Clear'!L106=0,"",'Summary Clear'!L106)</f>
        <v/>
      </c>
      <c r="L117" s="144" t="str">
        <f>IF('Summary Clear'!M106=0,"",'Summary Clear'!M106)</f>
        <v/>
      </c>
      <c r="M117" s="146" t="str">
        <f>IF('Summary Clear'!S106=0,"",'Summary Clear'!S106)</f>
        <v/>
      </c>
      <c r="N117" s="146" t="str">
        <f>IF('Summary Clear'!T106=0,"",'Summary Clear'!T106)</f>
        <v/>
      </c>
      <c r="O117" s="146" t="str">
        <f>IF('Summary Clear'!W106=0,"",'Summary Clear'!W106)</f>
        <v/>
      </c>
      <c r="P117" s="146" t="str">
        <f>IF('Summary Clear'!X106=0,"",'Summary Clear'!X106)</f>
        <v/>
      </c>
      <c r="Q117" s="146" t="str">
        <f>IF('Summary Clear'!Y106=0,"",'Summary Clear'!Y106)</f>
        <v/>
      </c>
      <c r="R117" s="146" t="str">
        <f>IF('Summary Clear'!Z106=0,"",'Summary Clear'!Z106)</f>
        <v/>
      </c>
      <c r="S117" s="146" t="str">
        <f>IF('Summary Clear'!AA106=0,"",'Summary Clear'!AA106)</f>
        <v/>
      </c>
    </row>
    <row r="118" spans="3:19" x14ac:dyDescent="0.2">
      <c r="C118" s="109" t="str">
        <f>IF('Summary Clear'!B107=0,"",'Summary Clear'!B107)</f>
        <v/>
      </c>
      <c r="D118" s="47" t="str">
        <f>IF('Summary Clear'!D107=0,"",'Summary Clear'!D107)</f>
        <v/>
      </c>
      <c r="E118" s="143" t="str">
        <f>IF('Summary Clear'!E107=0,"",(VLOOKUP('Summary Clear'!E107,Lists!$E$15:$G$21,3,FALSE)))</f>
        <v/>
      </c>
      <c r="F118" s="144" t="str">
        <f>IF('Summary Clear'!F107=0,"",'Summary Clear'!F107)</f>
        <v/>
      </c>
      <c r="G118" s="144" t="str">
        <f>IF('Summary Clear'!G107=0,"",'Summary Clear'!G107)</f>
        <v/>
      </c>
      <c r="H118" s="144" t="str">
        <f>IF('Summary Clear'!J107=0,"",'Summary Clear'!J107)</f>
        <v/>
      </c>
      <c r="I118" s="144" t="str">
        <f>IF('Summary Clear'!K107=0,"",'Summary Clear'!K107)</f>
        <v/>
      </c>
      <c r="J118" s="145" t="str">
        <f>IF('Summary Clear'!V107=0,"",'Summary Clear'!V107)</f>
        <v/>
      </c>
      <c r="K118" s="144" t="str">
        <f>IF('Summary Clear'!L107=0,"",'Summary Clear'!L107)</f>
        <v/>
      </c>
      <c r="L118" s="144" t="str">
        <f>IF('Summary Clear'!M107=0,"",'Summary Clear'!M107)</f>
        <v/>
      </c>
      <c r="M118" s="146" t="str">
        <f>IF('Summary Clear'!S107=0,"",'Summary Clear'!S107)</f>
        <v/>
      </c>
      <c r="N118" s="146" t="str">
        <f>IF('Summary Clear'!T107=0,"",'Summary Clear'!T107)</f>
        <v/>
      </c>
      <c r="O118" s="146" t="str">
        <f>IF('Summary Clear'!W107=0,"",'Summary Clear'!W107)</f>
        <v/>
      </c>
      <c r="P118" s="146" t="str">
        <f>IF('Summary Clear'!X107=0,"",'Summary Clear'!X107)</f>
        <v/>
      </c>
      <c r="Q118" s="146" t="str">
        <f>IF('Summary Clear'!Y107=0,"",'Summary Clear'!Y107)</f>
        <v/>
      </c>
      <c r="R118" s="146" t="str">
        <f>IF('Summary Clear'!Z107=0,"",'Summary Clear'!Z107)</f>
        <v/>
      </c>
      <c r="S118" s="146" t="str">
        <f>IF('Summary Clear'!AA107=0,"",'Summary Clear'!AA107)</f>
        <v/>
      </c>
    </row>
    <row r="119" spans="3:19" x14ac:dyDescent="0.2">
      <c r="C119" s="109" t="str">
        <f>IF('Summary Clear'!B108=0,"",'Summary Clear'!B108)</f>
        <v/>
      </c>
      <c r="D119" s="47" t="str">
        <f>IF('Summary Clear'!D108=0,"",'Summary Clear'!D108)</f>
        <v/>
      </c>
      <c r="E119" s="143" t="str">
        <f>IF('Summary Clear'!E108=0,"",(VLOOKUP('Summary Clear'!E108,Lists!$E$15:$G$21,3,FALSE)))</f>
        <v/>
      </c>
      <c r="F119" s="144" t="str">
        <f>IF('Summary Clear'!F108=0,"",'Summary Clear'!F108)</f>
        <v/>
      </c>
      <c r="G119" s="144" t="str">
        <f>IF('Summary Clear'!G108=0,"",'Summary Clear'!G108)</f>
        <v/>
      </c>
      <c r="H119" s="144" t="str">
        <f>IF('Summary Clear'!J108=0,"",'Summary Clear'!J108)</f>
        <v/>
      </c>
      <c r="I119" s="144" t="str">
        <f>IF('Summary Clear'!K108=0,"",'Summary Clear'!K108)</f>
        <v/>
      </c>
      <c r="J119" s="145" t="str">
        <f>IF('Summary Clear'!V108=0,"",'Summary Clear'!V108)</f>
        <v/>
      </c>
      <c r="K119" s="144" t="str">
        <f>IF('Summary Clear'!L108=0,"",'Summary Clear'!L108)</f>
        <v/>
      </c>
      <c r="L119" s="144" t="str">
        <f>IF('Summary Clear'!M108=0,"",'Summary Clear'!M108)</f>
        <v/>
      </c>
      <c r="M119" s="146" t="str">
        <f>IF('Summary Clear'!S108=0,"",'Summary Clear'!S108)</f>
        <v/>
      </c>
      <c r="N119" s="146" t="str">
        <f>IF('Summary Clear'!T108=0,"",'Summary Clear'!T108)</f>
        <v/>
      </c>
      <c r="O119" s="146" t="str">
        <f>IF('Summary Clear'!W108=0,"",'Summary Clear'!W108)</f>
        <v/>
      </c>
      <c r="P119" s="146" t="str">
        <f>IF('Summary Clear'!X108=0,"",'Summary Clear'!X108)</f>
        <v/>
      </c>
      <c r="Q119" s="146" t="str">
        <f>IF('Summary Clear'!Y108=0,"",'Summary Clear'!Y108)</f>
        <v/>
      </c>
      <c r="R119" s="146" t="str">
        <f>IF('Summary Clear'!Z108=0,"",'Summary Clear'!Z108)</f>
        <v/>
      </c>
      <c r="S119" s="146" t="str">
        <f>IF('Summary Clear'!AA108=0,"",'Summary Clear'!AA108)</f>
        <v/>
      </c>
    </row>
    <row r="120" spans="3:19" x14ac:dyDescent="0.2">
      <c r="C120" s="109" t="str">
        <f>IF('Summary Clear'!B109=0,"",'Summary Clear'!B109)</f>
        <v/>
      </c>
      <c r="D120" s="47" t="str">
        <f>IF('Summary Clear'!D109=0,"",'Summary Clear'!D109)</f>
        <v/>
      </c>
      <c r="E120" s="143" t="str">
        <f>IF('Summary Clear'!E109=0,"",(VLOOKUP('Summary Clear'!E109,Lists!$E$15:$G$21,3,FALSE)))</f>
        <v/>
      </c>
      <c r="F120" s="144" t="str">
        <f>IF('Summary Clear'!F109=0,"",'Summary Clear'!F109)</f>
        <v/>
      </c>
      <c r="G120" s="144" t="str">
        <f>IF('Summary Clear'!G109=0,"",'Summary Clear'!G109)</f>
        <v/>
      </c>
      <c r="H120" s="144" t="str">
        <f>IF('Summary Clear'!J109=0,"",'Summary Clear'!J109)</f>
        <v/>
      </c>
      <c r="I120" s="144" t="str">
        <f>IF('Summary Clear'!K109=0,"",'Summary Clear'!K109)</f>
        <v/>
      </c>
      <c r="J120" s="145" t="str">
        <f>IF('Summary Clear'!V109=0,"",'Summary Clear'!V109)</f>
        <v/>
      </c>
      <c r="K120" s="144" t="str">
        <f>IF('Summary Clear'!L109=0,"",'Summary Clear'!L109)</f>
        <v/>
      </c>
      <c r="L120" s="144" t="str">
        <f>IF('Summary Clear'!M109=0,"",'Summary Clear'!M109)</f>
        <v/>
      </c>
      <c r="M120" s="146" t="str">
        <f>IF('Summary Clear'!S109=0,"",'Summary Clear'!S109)</f>
        <v/>
      </c>
      <c r="N120" s="146" t="str">
        <f>IF('Summary Clear'!T109=0,"",'Summary Clear'!T109)</f>
        <v/>
      </c>
      <c r="O120" s="146" t="str">
        <f>IF('Summary Clear'!W109=0,"",'Summary Clear'!W109)</f>
        <v/>
      </c>
      <c r="P120" s="146" t="str">
        <f>IF('Summary Clear'!X109=0,"",'Summary Clear'!X109)</f>
        <v/>
      </c>
      <c r="Q120" s="146" t="str">
        <f>IF('Summary Clear'!Y109=0,"",'Summary Clear'!Y109)</f>
        <v/>
      </c>
      <c r="R120" s="146" t="str">
        <f>IF('Summary Clear'!Z109=0,"",'Summary Clear'!Z109)</f>
        <v/>
      </c>
      <c r="S120" s="146" t="str">
        <f>IF('Summary Clear'!AA109=0,"",'Summary Clear'!AA109)</f>
        <v/>
      </c>
    </row>
    <row r="121" spans="3:19" x14ac:dyDescent="0.2">
      <c r="C121" s="109" t="str">
        <f>IF('Summary Clear'!B110=0,"",'Summary Clear'!B110)</f>
        <v/>
      </c>
      <c r="D121" s="47" t="str">
        <f>IF('Summary Clear'!D110=0,"",'Summary Clear'!D110)</f>
        <v/>
      </c>
      <c r="E121" s="143" t="str">
        <f>IF('Summary Clear'!E110=0,"",(VLOOKUP('Summary Clear'!E110,Lists!$E$15:$G$21,3,FALSE)))</f>
        <v/>
      </c>
      <c r="F121" s="144" t="str">
        <f>IF('Summary Clear'!F110=0,"",'Summary Clear'!F110)</f>
        <v/>
      </c>
      <c r="G121" s="144" t="str">
        <f>IF('Summary Clear'!G110=0,"",'Summary Clear'!G110)</f>
        <v/>
      </c>
      <c r="H121" s="144" t="str">
        <f>IF('Summary Clear'!J110=0,"",'Summary Clear'!J110)</f>
        <v/>
      </c>
      <c r="I121" s="144" t="str">
        <f>IF('Summary Clear'!K110=0,"",'Summary Clear'!K110)</f>
        <v/>
      </c>
      <c r="J121" s="145" t="str">
        <f>IF('Summary Clear'!V110=0,"",'Summary Clear'!V110)</f>
        <v/>
      </c>
      <c r="K121" s="144" t="str">
        <f>IF('Summary Clear'!L110=0,"",'Summary Clear'!L110)</f>
        <v/>
      </c>
      <c r="L121" s="144" t="str">
        <f>IF('Summary Clear'!M110=0,"",'Summary Clear'!M110)</f>
        <v/>
      </c>
      <c r="M121" s="146" t="str">
        <f>IF('Summary Clear'!S110=0,"",'Summary Clear'!S110)</f>
        <v/>
      </c>
      <c r="N121" s="146" t="str">
        <f>IF('Summary Clear'!T110=0,"",'Summary Clear'!T110)</f>
        <v/>
      </c>
      <c r="O121" s="146" t="str">
        <f>IF('Summary Clear'!W110=0,"",'Summary Clear'!W110)</f>
        <v/>
      </c>
      <c r="P121" s="146" t="str">
        <f>IF('Summary Clear'!X110=0,"",'Summary Clear'!X110)</f>
        <v/>
      </c>
      <c r="Q121" s="146" t="str">
        <f>IF('Summary Clear'!Y110=0,"",'Summary Clear'!Y110)</f>
        <v/>
      </c>
      <c r="R121" s="146" t="str">
        <f>IF('Summary Clear'!Z110=0,"",'Summary Clear'!Z110)</f>
        <v/>
      </c>
      <c r="S121" s="146" t="str">
        <f>IF('Summary Clear'!AA110=0,"",'Summary Clear'!AA110)</f>
        <v/>
      </c>
    </row>
    <row r="122" spans="3:19" x14ac:dyDescent="0.2">
      <c r="C122" s="109" t="str">
        <f>IF('Summary Clear'!B111=0,"",'Summary Clear'!B111)</f>
        <v/>
      </c>
      <c r="D122" s="47" t="str">
        <f>IF('Summary Clear'!D111=0,"",'Summary Clear'!D111)</f>
        <v/>
      </c>
      <c r="E122" s="143" t="str">
        <f>IF('Summary Clear'!E111=0,"",(VLOOKUP('Summary Clear'!E111,Lists!$E$15:$G$21,3,FALSE)))</f>
        <v/>
      </c>
      <c r="F122" s="144" t="str">
        <f>IF('Summary Clear'!F111=0,"",'Summary Clear'!F111)</f>
        <v/>
      </c>
      <c r="G122" s="144" t="str">
        <f>IF('Summary Clear'!G111=0,"",'Summary Clear'!G111)</f>
        <v/>
      </c>
      <c r="H122" s="144" t="str">
        <f>IF('Summary Clear'!J111=0,"",'Summary Clear'!J111)</f>
        <v/>
      </c>
      <c r="I122" s="144" t="str">
        <f>IF('Summary Clear'!K111=0,"",'Summary Clear'!K111)</f>
        <v/>
      </c>
      <c r="J122" s="145" t="str">
        <f>IF('Summary Clear'!V111=0,"",'Summary Clear'!V111)</f>
        <v/>
      </c>
      <c r="K122" s="144" t="str">
        <f>IF('Summary Clear'!L111=0,"",'Summary Clear'!L111)</f>
        <v/>
      </c>
      <c r="L122" s="144" t="str">
        <f>IF('Summary Clear'!M111=0,"",'Summary Clear'!M111)</f>
        <v/>
      </c>
      <c r="M122" s="146" t="str">
        <f>IF('Summary Clear'!S111=0,"",'Summary Clear'!S111)</f>
        <v/>
      </c>
      <c r="N122" s="146" t="str">
        <f>IF('Summary Clear'!T111=0,"",'Summary Clear'!T111)</f>
        <v/>
      </c>
      <c r="O122" s="146" t="str">
        <f>IF('Summary Clear'!W111=0,"",'Summary Clear'!W111)</f>
        <v/>
      </c>
      <c r="P122" s="146" t="str">
        <f>IF('Summary Clear'!X111=0,"",'Summary Clear'!X111)</f>
        <v/>
      </c>
      <c r="Q122" s="146" t="str">
        <f>IF('Summary Clear'!Y111=0,"",'Summary Clear'!Y111)</f>
        <v/>
      </c>
      <c r="R122" s="146" t="str">
        <f>IF('Summary Clear'!Z111=0,"",'Summary Clear'!Z111)</f>
        <v/>
      </c>
      <c r="S122" s="146" t="str">
        <f>IF('Summary Clear'!AA111=0,"",'Summary Clear'!AA111)</f>
        <v/>
      </c>
    </row>
    <row r="123" spans="3:19" x14ac:dyDescent="0.2">
      <c r="C123" s="109" t="str">
        <f>IF('Summary Clear'!B112=0,"",'Summary Clear'!B112)</f>
        <v/>
      </c>
      <c r="D123" s="47" t="str">
        <f>IF('Summary Clear'!D112=0,"",'Summary Clear'!D112)</f>
        <v/>
      </c>
      <c r="E123" s="143" t="str">
        <f>IF('Summary Clear'!E112=0,"",(VLOOKUP('Summary Clear'!E112,Lists!$E$15:$G$21,3,FALSE)))</f>
        <v/>
      </c>
      <c r="F123" s="144" t="str">
        <f>IF('Summary Clear'!F112=0,"",'Summary Clear'!F112)</f>
        <v/>
      </c>
      <c r="G123" s="144" t="str">
        <f>IF('Summary Clear'!G112=0,"",'Summary Clear'!G112)</f>
        <v/>
      </c>
      <c r="H123" s="144" t="str">
        <f>IF('Summary Clear'!J112=0,"",'Summary Clear'!J112)</f>
        <v/>
      </c>
      <c r="I123" s="144" t="str">
        <f>IF('Summary Clear'!K112=0,"",'Summary Clear'!K112)</f>
        <v/>
      </c>
      <c r="J123" s="145" t="str">
        <f>IF('Summary Clear'!V112=0,"",'Summary Clear'!V112)</f>
        <v/>
      </c>
      <c r="K123" s="144" t="str">
        <f>IF('Summary Clear'!L112=0,"",'Summary Clear'!L112)</f>
        <v/>
      </c>
      <c r="L123" s="144" t="str">
        <f>IF('Summary Clear'!M112=0,"",'Summary Clear'!M112)</f>
        <v/>
      </c>
      <c r="M123" s="146" t="str">
        <f>IF('Summary Clear'!S112=0,"",'Summary Clear'!S112)</f>
        <v/>
      </c>
      <c r="N123" s="146" t="str">
        <f>IF('Summary Clear'!T112=0,"",'Summary Clear'!T112)</f>
        <v/>
      </c>
      <c r="O123" s="146" t="str">
        <f>IF('Summary Clear'!W112=0,"",'Summary Clear'!W112)</f>
        <v/>
      </c>
      <c r="P123" s="146" t="str">
        <f>IF('Summary Clear'!X112=0,"",'Summary Clear'!X112)</f>
        <v/>
      </c>
      <c r="Q123" s="146" t="str">
        <f>IF('Summary Clear'!Y112=0,"",'Summary Clear'!Y112)</f>
        <v/>
      </c>
      <c r="R123" s="146" t="str">
        <f>IF('Summary Clear'!Z112=0,"",'Summary Clear'!Z112)</f>
        <v/>
      </c>
      <c r="S123" s="146" t="str">
        <f>IF('Summary Clear'!AA112=0,"",'Summary Clear'!AA112)</f>
        <v/>
      </c>
    </row>
    <row r="124" spans="3:19" x14ac:dyDescent="0.2">
      <c r="C124" s="109" t="str">
        <f>IF('Summary Clear'!B113=0,"",'Summary Clear'!B113)</f>
        <v/>
      </c>
      <c r="D124" s="47" t="str">
        <f>IF('Summary Clear'!D113=0,"",'Summary Clear'!D113)</f>
        <v/>
      </c>
      <c r="E124" s="143" t="str">
        <f>IF('Summary Clear'!E113=0,"",(VLOOKUP('Summary Clear'!E113,Lists!$E$15:$G$21,3,FALSE)))</f>
        <v/>
      </c>
      <c r="F124" s="144" t="str">
        <f>IF('Summary Clear'!F113=0,"",'Summary Clear'!F113)</f>
        <v/>
      </c>
      <c r="G124" s="144" t="str">
        <f>IF('Summary Clear'!G113=0,"",'Summary Clear'!G113)</f>
        <v/>
      </c>
      <c r="H124" s="144" t="str">
        <f>IF('Summary Clear'!J113=0,"",'Summary Clear'!J113)</f>
        <v/>
      </c>
      <c r="I124" s="144" t="str">
        <f>IF('Summary Clear'!K113=0,"",'Summary Clear'!K113)</f>
        <v/>
      </c>
      <c r="J124" s="145" t="str">
        <f>IF('Summary Clear'!V113=0,"",'Summary Clear'!V113)</f>
        <v/>
      </c>
      <c r="K124" s="144" t="str">
        <f>IF('Summary Clear'!L113=0,"",'Summary Clear'!L113)</f>
        <v/>
      </c>
      <c r="L124" s="144" t="str">
        <f>IF('Summary Clear'!M113=0,"",'Summary Clear'!M113)</f>
        <v/>
      </c>
      <c r="M124" s="146" t="str">
        <f>IF('Summary Clear'!S113=0,"",'Summary Clear'!S113)</f>
        <v/>
      </c>
      <c r="N124" s="146" t="str">
        <f>IF('Summary Clear'!T113=0,"",'Summary Clear'!T113)</f>
        <v/>
      </c>
      <c r="O124" s="146" t="str">
        <f>IF('Summary Clear'!W113=0,"",'Summary Clear'!W113)</f>
        <v/>
      </c>
      <c r="P124" s="146" t="str">
        <f>IF('Summary Clear'!X113=0,"",'Summary Clear'!X113)</f>
        <v/>
      </c>
      <c r="Q124" s="146" t="str">
        <f>IF('Summary Clear'!Y113=0,"",'Summary Clear'!Y113)</f>
        <v/>
      </c>
      <c r="R124" s="146" t="str">
        <f>IF('Summary Clear'!Z113=0,"",'Summary Clear'!Z113)</f>
        <v/>
      </c>
      <c r="S124" s="146" t="str">
        <f>IF('Summary Clear'!AA113=0,"",'Summary Clear'!AA113)</f>
        <v/>
      </c>
    </row>
    <row r="125" spans="3:19" x14ac:dyDescent="0.2">
      <c r="C125" s="109" t="str">
        <f>IF('Summary Clear'!B114=0,"",'Summary Clear'!B114)</f>
        <v/>
      </c>
      <c r="D125" s="47" t="str">
        <f>IF('Summary Clear'!D114=0,"",'Summary Clear'!D114)</f>
        <v/>
      </c>
      <c r="E125" s="143" t="str">
        <f>IF('Summary Clear'!E114=0,"",(VLOOKUP('Summary Clear'!E114,Lists!$E$15:$G$21,3,FALSE)))</f>
        <v/>
      </c>
      <c r="F125" s="144" t="str">
        <f>IF('Summary Clear'!F114=0,"",'Summary Clear'!F114)</f>
        <v/>
      </c>
      <c r="G125" s="144" t="str">
        <f>IF('Summary Clear'!G114=0,"",'Summary Clear'!G114)</f>
        <v/>
      </c>
      <c r="H125" s="144" t="str">
        <f>IF('Summary Clear'!J114=0,"",'Summary Clear'!J114)</f>
        <v/>
      </c>
      <c r="I125" s="144" t="str">
        <f>IF('Summary Clear'!K114=0,"",'Summary Clear'!K114)</f>
        <v/>
      </c>
      <c r="J125" s="145" t="str">
        <f>IF('Summary Clear'!V114=0,"",'Summary Clear'!V114)</f>
        <v/>
      </c>
      <c r="K125" s="144" t="str">
        <f>IF('Summary Clear'!L114=0,"",'Summary Clear'!L114)</f>
        <v/>
      </c>
      <c r="L125" s="144" t="str">
        <f>IF('Summary Clear'!M114=0,"",'Summary Clear'!M114)</f>
        <v/>
      </c>
      <c r="M125" s="146" t="str">
        <f>IF('Summary Clear'!S114=0,"",'Summary Clear'!S114)</f>
        <v/>
      </c>
      <c r="N125" s="146" t="str">
        <f>IF('Summary Clear'!T114=0,"",'Summary Clear'!T114)</f>
        <v/>
      </c>
      <c r="O125" s="146" t="str">
        <f>IF('Summary Clear'!W114=0,"",'Summary Clear'!W114)</f>
        <v/>
      </c>
      <c r="P125" s="146" t="str">
        <f>IF('Summary Clear'!X114=0,"",'Summary Clear'!X114)</f>
        <v/>
      </c>
      <c r="Q125" s="146" t="str">
        <f>IF('Summary Clear'!Y114=0,"",'Summary Clear'!Y114)</f>
        <v/>
      </c>
      <c r="R125" s="146" t="str">
        <f>IF('Summary Clear'!Z114=0,"",'Summary Clear'!Z114)</f>
        <v/>
      </c>
      <c r="S125" s="146" t="str">
        <f>IF('Summary Clear'!AA114=0,"",'Summary Clear'!AA114)</f>
        <v/>
      </c>
    </row>
    <row r="126" spans="3:19" x14ac:dyDescent="0.2">
      <c r="C126" s="109" t="str">
        <f>IF('Summary Clear'!B115=0,"",'Summary Clear'!B115)</f>
        <v/>
      </c>
      <c r="D126" s="47" t="str">
        <f>IF('Summary Clear'!D115=0,"",'Summary Clear'!D115)</f>
        <v/>
      </c>
      <c r="E126" s="143" t="str">
        <f>IF('Summary Clear'!E115=0,"",(VLOOKUP('Summary Clear'!E115,Lists!$E$15:$G$21,3,FALSE)))</f>
        <v/>
      </c>
      <c r="F126" s="144" t="str">
        <f>IF('Summary Clear'!F115=0,"",'Summary Clear'!F115)</f>
        <v/>
      </c>
      <c r="G126" s="144" t="str">
        <f>IF('Summary Clear'!G115=0,"",'Summary Clear'!G115)</f>
        <v/>
      </c>
      <c r="H126" s="144" t="str">
        <f>IF('Summary Clear'!J115=0,"",'Summary Clear'!J115)</f>
        <v/>
      </c>
      <c r="I126" s="144" t="str">
        <f>IF('Summary Clear'!K115=0,"",'Summary Clear'!K115)</f>
        <v/>
      </c>
      <c r="J126" s="145" t="str">
        <f>IF('Summary Clear'!V115=0,"",'Summary Clear'!V115)</f>
        <v/>
      </c>
      <c r="K126" s="144" t="str">
        <f>IF('Summary Clear'!L115=0,"",'Summary Clear'!L115)</f>
        <v/>
      </c>
      <c r="L126" s="144" t="str">
        <f>IF('Summary Clear'!M115=0,"",'Summary Clear'!M115)</f>
        <v/>
      </c>
      <c r="M126" s="146" t="str">
        <f>IF('Summary Clear'!S115=0,"",'Summary Clear'!S115)</f>
        <v/>
      </c>
      <c r="N126" s="146" t="str">
        <f>IF('Summary Clear'!T115=0,"",'Summary Clear'!T115)</f>
        <v/>
      </c>
      <c r="O126" s="146" t="str">
        <f>IF('Summary Clear'!W115=0,"",'Summary Clear'!W115)</f>
        <v/>
      </c>
      <c r="P126" s="146" t="str">
        <f>IF('Summary Clear'!X115=0,"",'Summary Clear'!X115)</f>
        <v/>
      </c>
      <c r="Q126" s="146" t="str">
        <f>IF('Summary Clear'!Y115=0,"",'Summary Clear'!Y115)</f>
        <v/>
      </c>
      <c r="R126" s="146" t="str">
        <f>IF('Summary Clear'!Z115=0,"",'Summary Clear'!Z115)</f>
        <v/>
      </c>
      <c r="S126" s="146" t="str">
        <f>IF('Summary Clear'!AA115=0,"",'Summary Clear'!AA115)</f>
        <v/>
      </c>
    </row>
    <row r="127" spans="3:19" x14ac:dyDescent="0.2">
      <c r="C127" s="109" t="str">
        <f>IF('Summary Clear'!B116=0,"",'Summary Clear'!B116)</f>
        <v/>
      </c>
      <c r="D127" s="47" t="str">
        <f>IF('Summary Clear'!D116=0,"",'Summary Clear'!D116)</f>
        <v/>
      </c>
      <c r="E127" s="143" t="str">
        <f>IF('Summary Clear'!E116=0,"",(VLOOKUP('Summary Clear'!E116,Lists!$E$15:$G$21,3,FALSE)))</f>
        <v/>
      </c>
      <c r="F127" s="144" t="str">
        <f>IF('Summary Clear'!F116=0,"",'Summary Clear'!F116)</f>
        <v/>
      </c>
      <c r="G127" s="144" t="str">
        <f>IF('Summary Clear'!G116=0,"",'Summary Clear'!G116)</f>
        <v/>
      </c>
      <c r="H127" s="144" t="str">
        <f>IF('Summary Clear'!J116=0,"",'Summary Clear'!J116)</f>
        <v/>
      </c>
      <c r="I127" s="144" t="str">
        <f>IF('Summary Clear'!K116=0,"",'Summary Clear'!K116)</f>
        <v/>
      </c>
      <c r="J127" s="145" t="str">
        <f>IF('Summary Clear'!V116=0,"",'Summary Clear'!V116)</f>
        <v/>
      </c>
      <c r="K127" s="144" t="str">
        <f>IF('Summary Clear'!L116=0,"",'Summary Clear'!L116)</f>
        <v/>
      </c>
      <c r="L127" s="144" t="str">
        <f>IF('Summary Clear'!M116=0,"",'Summary Clear'!M116)</f>
        <v/>
      </c>
      <c r="M127" s="146" t="str">
        <f>IF('Summary Clear'!S116=0,"",'Summary Clear'!S116)</f>
        <v/>
      </c>
      <c r="N127" s="146" t="str">
        <f>IF('Summary Clear'!T116=0,"",'Summary Clear'!T116)</f>
        <v/>
      </c>
      <c r="O127" s="146" t="str">
        <f>IF('Summary Clear'!W116=0,"",'Summary Clear'!W116)</f>
        <v/>
      </c>
      <c r="P127" s="146" t="str">
        <f>IF('Summary Clear'!X116=0,"",'Summary Clear'!X116)</f>
        <v/>
      </c>
      <c r="Q127" s="146" t="str">
        <f>IF('Summary Clear'!Y116=0,"",'Summary Clear'!Y116)</f>
        <v/>
      </c>
      <c r="R127" s="146" t="str">
        <f>IF('Summary Clear'!Z116=0,"",'Summary Clear'!Z116)</f>
        <v/>
      </c>
      <c r="S127" s="146" t="str">
        <f>IF('Summary Clear'!AA116=0,"",'Summary Clear'!AA116)</f>
        <v/>
      </c>
    </row>
    <row r="128" spans="3:19" x14ac:dyDescent="0.2">
      <c r="C128" s="109" t="str">
        <f>IF('Summary Clear'!B117=0,"",'Summary Clear'!B117)</f>
        <v/>
      </c>
      <c r="D128" s="47" t="str">
        <f>IF('Summary Clear'!D117=0,"",'Summary Clear'!D117)</f>
        <v/>
      </c>
      <c r="E128" s="143" t="str">
        <f>IF('Summary Clear'!E117=0,"",(VLOOKUP('Summary Clear'!E117,Lists!$E$15:$G$21,3,FALSE)))</f>
        <v/>
      </c>
      <c r="F128" s="144" t="str">
        <f>IF('Summary Clear'!F117=0,"",'Summary Clear'!F117)</f>
        <v/>
      </c>
      <c r="G128" s="144" t="str">
        <f>IF('Summary Clear'!G117=0,"",'Summary Clear'!G117)</f>
        <v/>
      </c>
      <c r="H128" s="144" t="str">
        <f>IF('Summary Clear'!J117=0,"",'Summary Clear'!J117)</f>
        <v/>
      </c>
      <c r="I128" s="144" t="str">
        <f>IF('Summary Clear'!K117=0,"",'Summary Clear'!K117)</f>
        <v/>
      </c>
      <c r="J128" s="145" t="str">
        <f>IF('Summary Clear'!V117=0,"",'Summary Clear'!V117)</f>
        <v/>
      </c>
      <c r="K128" s="144" t="str">
        <f>IF('Summary Clear'!L117=0,"",'Summary Clear'!L117)</f>
        <v/>
      </c>
      <c r="L128" s="144" t="str">
        <f>IF('Summary Clear'!M117=0,"",'Summary Clear'!M117)</f>
        <v/>
      </c>
      <c r="M128" s="146" t="str">
        <f>IF('Summary Clear'!S117=0,"",'Summary Clear'!S117)</f>
        <v/>
      </c>
      <c r="N128" s="146" t="str">
        <f>IF('Summary Clear'!T117=0,"",'Summary Clear'!T117)</f>
        <v/>
      </c>
      <c r="O128" s="146" t="str">
        <f>IF('Summary Clear'!W117=0,"",'Summary Clear'!W117)</f>
        <v/>
      </c>
      <c r="P128" s="146" t="str">
        <f>IF('Summary Clear'!X117=0,"",'Summary Clear'!X117)</f>
        <v/>
      </c>
      <c r="Q128" s="146" t="str">
        <f>IF('Summary Clear'!Y117=0,"",'Summary Clear'!Y117)</f>
        <v/>
      </c>
      <c r="R128" s="146" t="str">
        <f>IF('Summary Clear'!Z117=0,"",'Summary Clear'!Z117)</f>
        <v/>
      </c>
      <c r="S128" s="146" t="str">
        <f>IF('Summary Clear'!AA117=0,"",'Summary Clear'!AA117)</f>
        <v/>
      </c>
    </row>
    <row r="129" spans="3:19" x14ac:dyDescent="0.2">
      <c r="C129" s="109" t="str">
        <f>IF('Summary Clear'!B118=0,"",'Summary Clear'!B118)</f>
        <v/>
      </c>
      <c r="D129" s="47" t="str">
        <f>IF('Summary Clear'!D118=0,"",'Summary Clear'!D118)</f>
        <v/>
      </c>
      <c r="E129" s="143" t="str">
        <f>IF('Summary Clear'!E118=0,"",(VLOOKUP('Summary Clear'!E118,Lists!$E$15:$G$21,3,FALSE)))</f>
        <v/>
      </c>
      <c r="F129" s="144" t="str">
        <f>IF('Summary Clear'!F118=0,"",'Summary Clear'!F118)</f>
        <v/>
      </c>
      <c r="G129" s="144" t="str">
        <f>IF('Summary Clear'!G118=0,"",'Summary Clear'!G118)</f>
        <v/>
      </c>
      <c r="H129" s="144" t="str">
        <f>IF('Summary Clear'!J118=0,"",'Summary Clear'!J118)</f>
        <v/>
      </c>
      <c r="I129" s="144" t="str">
        <f>IF('Summary Clear'!K118=0,"",'Summary Clear'!K118)</f>
        <v/>
      </c>
      <c r="J129" s="145" t="str">
        <f>IF('Summary Clear'!V118=0,"",'Summary Clear'!V118)</f>
        <v/>
      </c>
      <c r="K129" s="144" t="str">
        <f>IF('Summary Clear'!L118=0,"",'Summary Clear'!L118)</f>
        <v/>
      </c>
      <c r="L129" s="144" t="str">
        <f>IF('Summary Clear'!M118=0,"",'Summary Clear'!M118)</f>
        <v/>
      </c>
      <c r="M129" s="146" t="str">
        <f>IF('Summary Clear'!S118=0,"",'Summary Clear'!S118)</f>
        <v/>
      </c>
      <c r="N129" s="146" t="str">
        <f>IF('Summary Clear'!T118=0,"",'Summary Clear'!T118)</f>
        <v/>
      </c>
      <c r="O129" s="146" t="str">
        <f>IF('Summary Clear'!W118=0,"",'Summary Clear'!W118)</f>
        <v/>
      </c>
      <c r="P129" s="146" t="str">
        <f>IF('Summary Clear'!X118=0,"",'Summary Clear'!X118)</f>
        <v/>
      </c>
      <c r="Q129" s="146" t="str">
        <f>IF('Summary Clear'!Y118=0,"",'Summary Clear'!Y118)</f>
        <v/>
      </c>
      <c r="R129" s="146" t="str">
        <f>IF('Summary Clear'!Z118=0,"",'Summary Clear'!Z118)</f>
        <v/>
      </c>
      <c r="S129" s="146" t="str">
        <f>IF('Summary Clear'!AA118=0,"",'Summary Clear'!AA118)</f>
        <v/>
      </c>
    </row>
    <row r="130" spans="3:19" x14ac:dyDescent="0.2">
      <c r="C130" s="109" t="str">
        <f>IF('Summary Clear'!B119=0,"",'Summary Clear'!B119)</f>
        <v/>
      </c>
      <c r="D130" s="47" t="str">
        <f>IF('Summary Clear'!D119=0,"",'Summary Clear'!D119)</f>
        <v/>
      </c>
      <c r="E130" s="143" t="str">
        <f>IF('Summary Clear'!E119=0,"",(VLOOKUP('Summary Clear'!E119,Lists!$E$15:$G$21,3,FALSE)))</f>
        <v/>
      </c>
      <c r="F130" s="144" t="str">
        <f>IF('Summary Clear'!F119=0,"",'Summary Clear'!F119)</f>
        <v/>
      </c>
      <c r="G130" s="144" t="str">
        <f>IF('Summary Clear'!G119=0,"",'Summary Clear'!G119)</f>
        <v/>
      </c>
      <c r="H130" s="144" t="str">
        <f>IF('Summary Clear'!J119=0,"",'Summary Clear'!J119)</f>
        <v/>
      </c>
      <c r="I130" s="144" t="str">
        <f>IF('Summary Clear'!K119=0,"",'Summary Clear'!K119)</f>
        <v/>
      </c>
      <c r="J130" s="145" t="str">
        <f>IF('Summary Clear'!V119=0,"",'Summary Clear'!V119)</f>
        <v/>
      </c>
      <c r="K130" s="144" t="str">
        <f>IF('Summary Clear'!L119=0,"",'Summary Clear'!L119)</f>
        <v/>
      </c>
      <c r="L130" s="144" t="str">
        <f>IF('Summary Clear'!M119=0,"",'Summary Clear'!M119)</f>
        <v/>
      </c>
      <c r="M130" s="146" t="str">
        <f>IF('Summary Clear'!S119=0,"",'Summary Clear'!S119)</f>
        <v/>
      </c>
      <c r="N130" s="146" t="str">
        <f>IF('Summary Clear'!T119=0,"",'Summary Clear'!T119)</f>
        <v/>
      </c>
      <c r="O130" s="146" t="str">
        <f>IF('Summary Clear'!W119=0,"",'Summary Clear'!W119)</f>
        <v/>
      </c>
      <c r="P130" s="146" t="str">
        <f>IF('Summary Clear'!X119=0,"",'Summary Clear'!X119)</f>
        <v/>
      </c>
      <c r="Q130" s="146" t="str">
        <f>IF('Summary Clear'!Y119=0,"",'Summary Clear'!Y119)</f>
        <v/>
      </c>
      <c r="R130" s="146" t="str">
        <f>IF('Summary Clear'!Z119=0,"",'Summary Clear'!Z119)</f>
        <v/>
      </c>
      <c r="S130" s="146" t="str">
        <f>IF('Summary Clear'!AA119=0,"",'Summary Clear'!AA119)</f>
        <v/>
      </c>
    </row>
    <row r="131" spans="3:19" x14ac:dyDescent="0.2">
      <c r="C131" s="109" t="str">
        <f>IF('Summary Clear'!B120=0,"",'Summary Clear'!B120)</f>
        <v/>
      </c>
      <c r="D131" s="47" t="str">
        <f>IF('Summary Clear'!D120=0,"",'Summary Clear'!D120)</f>
        <v/>
      </c>
      <c r="E131" s="143" t="str">
        <f>IF('Summary Clear'!E120=0,"",(VLOOKUP('Summary Clear'!E120,Lists!$E$15:$G$21,3,FALSE)))</f>
        <v/>
      </c>
      <c r="F131" s="144" t="str">
        <f>IF('Summary Clear'!F120=0,"",'Summary Clear'!F120)</f>
        <v/>
      </c>
      <c r="G131" s="144" t="str">
        <f>IF('Summary Clear'!G120=0,"",'Summary Clear'!G120)</f>
        <v/>
      </c>
      <c r="H131" s="144" t="str">
        <f>IF('Summary Clear'!J120=0,"",'Summary Clear'!J120)</f>
        <v/>
      </c>
      <c r="I131" s="144" t="str">
        <f>IF('Summary Clear'!K120=0,"",'Summary Clear'!K120)</f>
        <v/>
      </c>
      <c r="J131" s="145" t="str">
        <f>IF('Summary Clear'!V120=0,"",'Summary Clear'!V120)</f>
        <v/>
      </c>
      <c r="K131" s="144" t="str">
        <f>IF('Summary Clear'!L120=0,"",'Summary Clear'!L120)</f>
        <v/>
      </c>
      <c r="L131" s="144" t="str">
        <f>IF('Summary Clear'!M120=0,"",'Summary Clear'!M120)</f>
        <v/>
      </c>
      <c r="M131" s="146" t="str">
        <f>IF('Summary Clear'!S120=0,"",'Summary Clear'!S120)</f>
        <v/>
      </c>
      <c r="N131" s="146" t="str">
        <f>IF('Summary Clear'!T120=0,"",'Summary Clear'!T120)</f>
        <v/>
      </c>
      <c r="O131" s="146" t="str">
        <f>IF('Summary Clear'!W120=0,"",'Summary Clear'!W120)</f>
        <v/>
      </c>
      <c r="P131" s="146" t="str">
        <f>IF('Summary Clear'!X120=0,"",'Summary Clear'!X120)</f>
        <v/>
      </c>
      <c r="Q131" s="146" t="str">
        <f>IF('Summary Clear'!Y120=0,"",'Summary Clear'!Y120)</f>
        <v/>
      </c>
      <c r="R131" s="146" t="str">
        <f>IF('Summary Clear'!Z120=0,"",'Summary Clear'!Z120)</f>
        <v/>
      </c>
      <c r="S131" s="146" t="str">
        <f>IF('Summary Clear'!AA120=0,"",'Summary Clear'!AA120)</f>
        <v/>
      </c>
    </row>
    <row r="132" spans="3:19" x14ac:dyDescent="0.2">
      <c r="C132" s="109" t="str">
        <f>IF('Summary Clear'!B121=0,"",'Summary Clear'!B121)</f>
        <v/>
      </c>
      <c r="D132" s="47" t="str">
        <f>IF('Summary Clear'!D121=0,"",'Summary Clear'!D121)</f>
        <v/>
      </c>
      <c r="E132" s="143" t="str">
        <f>IF('Summary Clear'!E121=0,"",(VLOOKUP('Summary Clear'!E121,Lists!$E$15:$G$21,3,FALSE)))</f>
        <v/>
      </c>
      <c r="F132" s="144" t="str">
        <f>IF('Summary Clear'!F121=0,"",'Summary Clear'!F121)</f>
        <v/>
      </c>
      <c r="G132" s="144" t="str">
        <f>IF('Summary Clear'!G121=0,"",'Summary Clear'!G121)</f>
        <v/>
      </c>
      <c r="H132" s="144" t="str">
        <f>IF('Summary Clear'!J121=0,"",'Summary Clear'!J121)</f>
        <v/>
      </c>
      <c r="I132" s="144" t="str">
        <f>IF('Summary Clear'!K121=0,"",'Summary Clear'!K121)</f>
        <v/>
      </c>
      <c r="J132" s="145" t="str">
        <f>IF('Summary Clear'!V121=0,"",'Summary Clear'!V121)</f>
        <v/>
      </c>
      <c r="K132" s="144" t="str">
        <f>IF('Summary Clear'!L121=0,"",'Summary Clear'!L121)</f>
        <v/>
      </c>
      <c r="L132" s="144" t="str">
        <f>IF('Summary Clear'!M121=0,"",'Summary Clear'!M121)</f>
        <v/>
      </c>
      <c r="M132" s="146" t="str">
        <f>IF('Summary Clear'!S121=0,"",'Summary Clear'!S121)</f>
        <v/>
      </c>
      <c r="N132" s="146" t="str">
        <f>IF('Summary Clear'!T121=0,"",'Summary Clear'!T121)</f>
        <v/>
      </c>
      <c r="O132" s="146" t="str">
        <f>IF('Summary Clear'!W121=0,"",'Summary Clear'!W121)</f>
        <v/>
      </c>
      <c r="P132" s="146" t="str">
        <f>IF('Summary Clear'!X121=0,"",'Summary Clear'!X121)</f>
        <v/>
      </c>
      <c r="Q132" s="146" t="str">
        <f>IF('Summary Clear'!Y121=0,"",'Summary Clear'!Y121)</f>
        <v/>
      </c>
      <c r="R132" s="146" t="str">
        <f>IF('Summary Clear'!Z121=0,"",'Summary Clear'!Z121)</f>
        <v/>
      </c>
      <c r="S132" s="146" t="str">
        <f>IF('Summary Clear'!AA121=0,"",'Summary Clear'!AA121)</f>
        <v/>
      </c>
    </row>
    <row r="133" spans="3:19" x14ac:dyDescent="0.2">
      <c r="C133" s="109" t="str">
        <f>IF('Summary Clear'!B122=0,"",'Summary Clear'!B122)</f>
        <v/>
      </c>
      <c r="D133" s="47" t="str">
        <f>IF('Summary Clear'!D122=0,"",'Summary Clear'!D122)</f>
        <v/>
      </c>
      <c r="E133" s="143" t="str">
        <f>IF('Summary Clear'!E122=0,"",(VLOOKUP('Summary Clear'!E122,Lists!$E$15:$G$21,3,FALSE)))</f>
        <v/>
      </c>
      <c r="F133" s="144" t="str">
        <f>IF('Summary Clear'!F122=0,"",'Summary Clear'!F122)</f>
        <v/>
      </c>
      <c r="G133" s="144" t="str">
        <f>IF('Summary Clear'!G122=0,"",'Summary Clear'!G122)</f>
        <v/>
      </c>
      <c r="H133" s="144" t="str">
        <f>IF('Summary Clear'!J122=0,"",'Summary Clear'!J122)</f>
        <v/>
      </c>
      <c r="I133" s="144" t="str">
        <f>IF('Summary Clear'!K122=0,"",'Summary Clear'!K122)</f>
        <v/>
      </c>
      <c r="J133" s="145" t="str">
        <f>IF('Summary Clear'!V122=0,"",'Summary Clear'!V122)</f>
        <v/>
      </c>
      <c r="K133" s="144" t="str">
        <f>IF('Summary Clear'!L122=0,"",'Summary Clear'!L122)</f>
        <v/>
      </c>
      <c r="L133" s="144" t="str">
        <f>IF('Summary Clear'!M122=0,"",'Summary Clear'!M122)</f>
        <v/>
      </c>
      <c r="M133" s="146" t="str">
        <f>IF('Summary Clear'!S122=0,"",'Summary Clear'!S122)</f>
        <v/>
      </c>
      <c r="N133" s="146" t="str">
        <f>IF('Summary Clear'!T122=0,"",'Summary Clear'!T122)</f>
        <v/>
      </c>
      <c r="O133" s="146" t="str">
        <f>IF('Summary Clear'!W122=0,"",'Summary Clear'!W122)</f>
        <v/>
      </c>
      <c r="P133" s="146" t="str">
        <f>IF('Summary Clear'!X122=0,"",'Summary Clear'!X122)</f>
        <v/>
      </c>
      <c r="Q133" s="146" t="str">
        <f>IF('Summary Clear'!Y122=0,"",'Summary Clear'!Y122)</f>
        <v/>
      </c>
      <c r="R133" s="146" t="str">
        <f>IF('Summary Clear'!Z122=0,"",'Summary Clear'!Z122)</f>
        <v/>
      </c>
      <c r="S133" s="146" t="str">
        <f>IF('Summary Clear'!AA122=0,"",'Summary Clear'!AA122)</f>
        <v/>
      </c>
    </row>
    <row r="134" spans="3:19" x14ac:dyDescent="0.2">
      <c r="C134" s="109" t="str">
        <f>IF('Summary Clear'!B123=0,"",'Summary Clear'!B123)</f>
        <v/>
      </c>
      <c r="D134" s="47" t="str">
        <f>IF('Summary Clear'!D123=0,"",'Summary Clear'!D123)</f>
        <v/>
      </c>
      <c r="E134" s="143" t="str">
        <f>IF('Summary Clear'!E123=0,"",(VLOOKUP('Summary Clear'!E123,Lists!$E$15:$G$21,3,FALSE)))</f>
        <v/>
      </c>
      <c r="F134" s="144" t="str">
        <f>IF('Summary Clear'!F123=0,"",'Summary Clear'!F123)</f>
        <v/>
      </c>
      <c r="G134" s="144" t="str">
        <f>IF('Summary Clear'!G123=0,"",'Summary Clear'!G123)</f>
        <v/>
      </c>
      <c r="H134" s="144" t="str">
        <f>IF('Summary Clear'!J123=0,"",'Summary Clear'!J123)</f>
        <v/>
      </c>
      <c r="I134" s="144" t="str">
        <f>IF('Summary Clear'!K123=0,"",'Summary Clear'!K123)</f>
        <v/>
      </c>
      <c r="J134" s="145" t="str">
        <f>IF('Summary Clear'!V123=0,"",'Summary Clear'!V123)</f>
        <v/>
      </c>
      <c r="K134" s="144" t="str">
        <f>IF('Summary Clear'!L123=0,"",'Summary Clear'!L123)</f>
        <v/>
      </c>
      <c r="L134" s="144" t="str">
        <f>IF('Summary Clear'!M123=0,"",'Summary Clear'!M123)</f>
        <v/>
      </c>
      <c r="M134" s="146" t="str">
        <f>IF('Summary Clear'!S123=0,"",'Summary Clear'!S123)</f>
        <v/>
      </c>
      <c r="N134" s="146" t="str">
        <f>IF('Summary Clear'!T123=0,"",'Summary Clear'!T123)</f>
        <v/>
      </c>
      <c r="O134" s="146" t="str">
        <f>IF('Summary Clear'!W123=0,"",'Summary Clear'!W123)</f>
        <v/>
      </c>
      <c r="P134" s="146" t="str">
        <f>IF('Summary Clear'!X123=0,"",'Summary Clear'!X123)</f>
        <v/>
      </c>
      <c r="Q134" s="146" t="str">
        <f>IF('Summary Clear'!Y123=0,"",'Summary Clear'!Y123)</f>
        <v/>
      </c>
      <c r="R134" s="146" t="str">
        <f>IF('Summary Clear'!Z123=0,"",'Summary Clear'!Z123)</f>
        <v/>
      </c>
      <c r="S134" s="146" t="str">
        <f>IF('Summary Clear'!AA123=0,"",'Summary Clear'!AA123)</f>
        <v/>
      </c>
    </row>
    <row r="135" spans="3:19" x14ac:dyDescent="0.2">
      <c r="C135" s="109" t="str">
        <f>IF('Summary Clear'!B124=0,"",'Summary Clear'!B124)</f>
        <v/>
      </c>
      <c r="D135" s="47" t="str">
        <f>IF('Summary Clear'!D124=0,"",'Summary Clear'!D124)</f>
        <v/>
      </c>
      <c r="E135" s="143" t="str">
        <f>IF('Summary Clear'!E124=0,"",(VLOOKUP('Summary Clear'!E124,Lists!$E$15:$G$21,3,FALSE)))</f>
        <v/>
      </c>
      <c r="F135" s="144" t="str">
        <f>IF('Summary Clear'!F124=0,"",'Summary Clear'!F124)</f>
        <v/>
      </c>
      <c r="G135" s="144" t="str">
        <f>IF('Summary Clear'!G124=0,"",'Summary Clear'!G124)</f>
        <v/>
      </c>
      <c r="H135" s="144" t="str">
        <f>IF('Summary Clear'!J124=0,"",'Summary Clear'!J124)</f>
        <v/>
      </c>
      <c r="I135" s="144" t="str">
        <f>IF('Summary Clear'!K124=0,"",'Summary Clear'!K124)</f>
        <v/>
      </c>
      <c r="J135" s="145" t="str">
        <f>IF('Summary Clear'!V124=0,"",'Summary Clear'!V124)</f>
        <v/>
      </c>
      <c r="K135" s="144" t="str">
        <f>IF('Summary Clear'!L124=0,"",'Summary Clear'!L124)</f>
        <v/>
      </c>
      <c r="L135" s="144" t="str">
        <f>IF('Summary Clear'!M124=0,"",'Summary Clear'!M124)</f>
        <v/>
      </c>
      <c r="M135" s="146" t="str">
        <f>IF('Summary Clear'!S124=0,"",'Summary Clear'!S124)</f>
        <v/>
      </c>
      <c r="N135" s="146" t="str">
        <f>IF('Summary Clear'!T124=0,"",'Summary Clear'!T124)</f>
        <v/>
      </c>
      <c r="O135" s="146" t="str">
        <f>IF('Summary Clear'!W124=0,"",'Summary Clear'!W124)</f>
        <v/>
      </c>
      <c r="P135" s="146" t="str">
        <f>IF('Summary Clear'!X124=0,"",'Summary Clear'!X124)</f>
        <v/>
      </c>
      <c r="Q135" s="146" t="str">
        <f>IF('Summary Clear'!Y124=0,"",'Summary Clear'!Y124)</f>
        <v/>
      </c>
      <c r="R135" s="146" t="str">
        <f>IF('Summary Clear'!Z124=0,"",'Summary Clear'!Z124)</f>
        <v/>
      </c>
      <c r="S135" s="146" t="str">
        <f>IF('Summary Clear'!AA124=0,"",'Summary Clear'!AA124)</f>
        <v/>
      </c>
    </row>
    <row r="136" spans="3:19" x14ac:dyDescent="0.2">
      <c r="C136" s="109" t="str">
        <f>IF('Summary Clear'!B125=0,"",'Summary Clear'!B125)</f>
        <v/>
      </c>
      <c r="D136" s="47" t="str">
        <f>IF('Summary Clear'!D125=0,"",'Summary Clear'!D125)</f>
        <v/>
      </c>
      <c r="E136" s="143" t="str">
        <f>IF('Summary Clear'!E125=0,"",(VLOOKUP('Summary Clear'!E125,Lists!$E$15:$G$21,3,FALSE)))</f>
        <v/>
      </c>
      <c r="F136" s="144" t="str">
        <f>IF('Summary Clear'!F125=0,"",'Summary Clear'!F125)</f>
        <v/>
      </c>
      <c r="G136" s="144" t="str">
        <f>IF('Summary Clear'!G125=0,"",'Summary Clear'!G125)</f>
        <v/>
      </c>
      <c r="H136" s="144" t="str">
        <f>IF('Summary Clear'!J125=0,"",'Summary Clear'!J125)</f>
        <v/>
      </c>
      <c r="I136" s="144" t="str">
        <f>IF('Summary Clear'!K125=0,"",'Summary Clear'!K125)</f>
        <v/>
      </c>
      <c r="J136" s="145" t="str">
        <f>IF('Summary Clear'!V125=0,"",'Summary Clear'!V125)</f>
        <v/>
      </c>
      <c r="K136" s="144" t="str">
        <f>IF('Summary Clear'!L125=0,"",'Summary Clear'!L125)</f>
        <v/>
      </c>
      <c r="L136" s="144" t="str">
        <f>IF('Summary Clear'!M125=0,"",'Summary Clear'!M125)</f>
        <v/>
      </c>
      <c r="M136" s="146" t="str">
        <f>IF('Summary Clear'!S125=0,"",'Summary Clear'!S125)</f>
        <v/>
      </c>
      <c r="N136" s="146" t="str">
        <f>IF('Summary Clear'!T125=0,"",'Summary Clear'!T125)</f>
        <v/>
      </c>
      <c r="O136" s="146" t="str">
        <f>IF('Summary Clear'!W125=0,"",'Summary Clear'!W125)</f>
        <v/>
      </c>
      <c r="P136" s="146" t="str">
        <f>IF('Summary Clear'!X125=0,"",'Summary Clear'!X125)</f>
        <v/>
      </c>
      <c r="Q136" s="146" t="str">
        <f>IF('Summary Clear'!Y125=0,"",'Summary Clear'!Y125)</f>
        <v/>
      </c>
      <c r="R136" s="146" t="str">
        <f>IF('Summary Clear'!Z125=0,"",'Summary Clear'!Z125)</f>
        <v/>
      </c>
      <c r="S136" s="146" t="str">
        <f>IF('Summary Clear'!AA125=0,"",'Summary Clear'!AA125)</f>
        <v/>
      </c>
    </row>
    <row r="137" spans="3:19" x14ac:dyDescent="0.2">
      <c r="C137" s="109" t="str">
        <f>IF('Summary Clear'!B126=0,"",'Summary Clear'!B126)</f>
        <v/>
      </c>
      <c r="D137" s="47" t="str">
        <f>IF('Summary Clear'!D126=0,"",'Summary Clear'!D126)</f>
        <v/>
      </c>
      <c r="E137" s="143" t="str">
        <f>IF('Summary Clear'!E126=0,"",(VLOOKUP('Summary Clear'!E126,Lists!$E$15:$G$21,3,FALSE)))</f>
        <v/>
      </c>
      <c r="F137" s="144" t="str">
        <f>IF('Summary Clear'!F126=0,"",'Summary Clear'!F126)</f>
        <v/>
      </c>
      <c r="G137" s="144" t="str">
        <f>IF('Summary Clear'!G126=0,"",'Summary Clear'!G126)</f>
        <v/>
      </c>
      <c r="H137" s="144" t="str">
        <f>IF('Summary Clear'!J126=0,"",'Summary Clear'!J126)</f>
        <v/>
      </c>
      <c r="I137" s="144" t="str">
        <f>IF('Summary Clear'!K126=0,"",'Summary Clear'!K126)</f>
        <v/>
      </c>
      <c r="J137" s="145" t="str">
        <f>IF('Summary Clear'!V126=0,"",'Summary Clear'!V126)</f>
        <v/>
      </c>
      <c r="K137" s="144" t="str">
        <f>IF('Summary Clear'!L126=0,"",'Summary Clear'!L126)</f>
        <v/>
      </c>
      <c r="L137" s="144" t="str">
        <f>IF('Summary Clear'!M126=0,"",'Summary Clear'!M126)</f>
        <v/>
      </c>
      <c r="M137" s="146" t="str">
        <f>IF('Summary Clear'!S126=0,"",'Summary Clear'!S126)</f>
        <v/>
      </c>
      <c r="N137" s="146" t="str">
        <f>IF('Summary Clear'!T126=0,"",'Summary Clear'!T126)</f>
        <v/>
      </c>
      <c r="O137" s="146" t="str">
        <f>IF('Summary Clear'!W126=0,"",'Summary Clear'!W126)</f>
        <v/>
      </c>
      <c r="P137" s="146" t="str">
        <f>IF('Summary Clear'!X126=0,"",'Summary Clear'!X126)</f>
        <v/>
      </c>
      <c r="Q137" s="146" t="str">
        <f>IF('Summary Clear'!Y126=0,"",'Summary Clear'!Y126)</f>
        <v/>
      </c>
      <c r="R137" s="146" t="str">
        <f>IF('Summary Clear'!Z126=0,"",'Summary Clear'!Z126)</f>
        <v/>
      </c>
      <c r="S137" s="146" t="str">
        <f>IF('Summary Clear'!AA126=0,"",'Summary Clear'!AA126)</f>
        <v/>
      </c>
    </row>
    <row r="138" spans="3:19" x14ac:dyDescent="0.2">
      <c r="C138" s="109" t="str">
        <f>IF('Summary Clear'!B127=0,"",'Summary Clear'!B127)</f>
        <v/>
      </c>
      <c r="D138" s="47" t="str">
        <f>IF('Summary Clear'!D127=0,"",'Summary Clear'!D127)</f>
        <v/>
      </c>
      <c r="E138" s="143" t="str">
        <f>IF('Summary Clear'!E127=0,"",(VLOOKUP('Summary Clear'!E127,Lists!$E$15:$G$21,3,FALSE)))</f>
        <v/>
      </c>
      <c r="F138" s="144" t="str">
        <f>IF('Summary Clear'!F127=0,"",'Summary Clear'!F127)</f>
        <v/>
      </c>
      <c r="G138" s="144" t="str">
        <f>IF('Summary Clear'!G127=0,"",'Summary Clear'!G127)</f>
        <v/>
      </c>
      <c r="H138" s="144" t="str">
        <f>IF('Summary Clear'!J127=0,"",'Summary Clear'!J127)</f>
        <v/>
      </c>
      <c r="I138" s="144" t="str">
        <f>IF('Summary Clear'!K127=0,"",'Summary Clear'!K127)</f>
        <v/>
      </c>
      <c r="J138" s="145" t="str">
        <f>IF('Summary Clear'!V127=0,"",'Summary Clear'!V127)</f>
        <v/>
      </c>
      <c r="K138" s="144" t="str">
        <f>IF('Summary Clear'!L127=0,"",'Summary Clear'!L127)</f>
        <v/>
      </c>
      <c r="L138" s="144" t="str">
        <f>IF('Summary Clear'!M127=0,"",'Summary Clear'!M127)</f>
        <v/>
      </c>
      <c r="M138" s="146" t="str">
        <f>IF('Summary Clear'!S127=0,"",'Summary Clear'!S127)</f>
        <v/>
      </c>
      <c r="N138" s="146" t="str">
        <f>IF('Summary Clear'!T127=0,"",'Summary Clear'!T127)</f>
        <v/>
      </c>
      <c r="O138" s="146" t="str">
        <f>IF('Summary Clear'!W127=0,"",'Summary Clear'!W127)</f>
        <v/>
      </c>
      <c r="P138" s="146" t="str">
        <f>IF('Summary Clear'!X127=0,"",'Summary Clear'!X127)</f>
        <v/>
      </c>
      <c r="Q138" s="146" t="str">
        <f>IF('Summary Clear'!Y127=0,"",'Summary Clear'!Y127)</f>
        <v/>
      </c>
      <c r="R138" s="146" t="str">
        <f>IF('Summary Clear'!Z127=0,"",'Summary Clear'!Z127)</f>
        <v/>
      </c>
      <c r="S138" s="146" t="str">
        <f>IF('Summary Clear'!AA127=0,"",'Summary Clear'!AA127)</f>
        <v/>
      </c>
    </row>
    <row r="139" spans="3:19" x14ac:dyDescent="0.2">
      <c r="C139" s="109" t="str">
        <f>IF('Summary Clear'!B128=0,"",'Summary Clear'!B128)</f>
        <v/>
      </c>
      <c r="D139" s="47" t="str">
        <f>IF('Summary Clear'!D128=0,"",'Summary Clear'!D128)</f>
        <v/>
      </c>
      <c r="E139" s="143" t="str">
        <f>IF('Summary Clear'!E128=0,"",(VLOOKUP('Summary Clear'!E128,Lists!$E$15:$G$21,3,FALSE)))</f>
        <v/>
      </c>
      <c r="F139" s="144" t="str">
        <f>IF('Summary Clear'!F128=0,"",'Summary Clear'!F128)</f>
        <v/>
      </c>
      <c r="G139" s="144" t="str">
        <f>IF('Summary Clear'!G128=0,"",'Summary Clear'!G128)</f>
        <v/>
      </c>
      <c r="H139" s="144" t="str">
        <f>IF('Summary Clear'!J128=0,"",'Summary Clear'!J128)</f>
        <v/>
      </c>
      <c r="I139" s="144" t="str">
        <f>IF('Summary Clear'!K128=0,"",'Summary Clear'!K128)</f>
        <v/>
      </c>
      <c r="J139" s="145" t="str">
        <f>IF('Summary Clear'!V128=0,"",'Summary Clear'!V128)</f>
        <v/>
      </c>
      <c r="K139" s="144" t="str">
        <f>IF('Summary Clear'!L128=0,"",'Summary Clear'!L128)</f>
        <v/>
      </c>
      <c r="L139" s="144" t="str">
        <f>IF('Summary Clear'!M128=0,"",'Summary Clear'!M128)</f>
        <v/>
      </c>
      <c r="M139" s="146" t="str">
        <f>IF('Summary Clear'!S128=0,"",'Summary Clear'!S128)</f>
        <v/>
      </c>
      <c r="N139" s="146" t="str">
        <f>IF('Summary Clear'!T128=0,"",'Summary Clear'!T128)</f>
        <v/>
      </c>
      <c r="O139" s="146" t="str">
        <f>IF('Summary Clear'!W128=0,"",'Summary Clear'!W128)</f>
        <v/>
      </c>
      <c r="P139" s="146" t="str">
        <f>IF('Summary Clear'!X128=0,"",'Summary Clear'!X128)</f>
        <v/>
      </c>
      <c r="Q139" s="146" t="str">
        <f>IF('Summary Clear'!Y128=0,"",'Summary Clear'!Y128)</f>
        <v/>
      </c>
      <c r="R139" s="146" t="str">
        <f>IF('Summary Clear'!Z128=0,"",'Summary Clear'!Z128)</f>
        <v/>
      </c>
      <c r="S139" s="146" t="str">
        <f>IF('Summary Clear'!AA128=0,"",'Summary Clear'!AA128)</f>
        <v/>
      </c>
    </row>
    <row r="140" spans="3:19" x14ac:dyDescent="0.2">
      <c r="C140" s="109" t="str">
        <f>IF('Summary Clear'!B129=0,"",'Summary Clear'!B129)</f>
        <v/>
      </c>
      <c r="D140" s="47" t="str">
        <f>IF('Summary Clear'!D129=0,"",'Summary Clear'!D129)</f>
        <v/>
      </c>
      <c r="E140" s="143" t="str">
        <f>IF('Summary Clear'!E129=0,"",(VLOOKUP('Summary Clear'!E129,Lists!$E$15:$G$21,3,FALSE)))</f>
        <v/>
      </c>
      <c r="F140" s="144" t="str">
        <f>IF('Summary Clear'!F129=0,"",'Summary Clear'!F129)</f>
        <v/>
      </c>
      <c r="G140" s="144" t="str">
        <f>IF('Summary Clear'!G129=0,"",'Summary Clear'!G129)</f>
        <v/>
      </c>
      <c r="H140" s="144" t="str">
        <f>IF('Summary Clear'!J129=0,"",'Summary Clear'!J129)</f>
        <v/>
      </c>
      <c r="I140" s="144" t="str">
        <f>IF('Summary Clear'!K129=0,"",'Summary Clear'!K129)</f>
        <v/>
      </c>
      <c r="J140" s="145" t="str">
        <f>IF('Summary Clear'!V129=0,"",'Summary Clear'!V129)</f>
        <v/>
      </c>
      <c r="K140" s="144" t="str">
        <f>IF('Summary Clear'!L129=0,"",'Summary Clear'!L129)</f>
        <v/>
      </c>
      <c r="L140" s="144" t="str">
        <f>IF('Summary Clear'!M129=0,"",'Summary Clear'!M129)</f>
        <v/>
      </c>
      <c r="M140" s="146" t="str">
        <f>IF('Summary Clear'!S129=0,"",'Summary Clear'!S129)</f>
        <v/>
      </c>
      <c r="N140" s="146" t="str">
        <f>IF('Summary Clear'!T129=0,"",'Summary Clear'!T129)</f>
        <v/>
      </c>
      <c r="O140" s="146" t="str">
        <f>IF('Summary Clear'!W129=0,"",'Summary Clear'!W129)</f>
        <v/>
      </c>
      <c r="P140" s="146" t="str">
        <f>IF('Summary Clear'!X129=0,"",'Summary Clear'!X129)</f>
        <v/>
      </c>
      <c r="Q140" s="146" t="str">
        <f>IF('Summary Clear'!Y129=0,"",'Summary Clear'!Y129)</f>
        <v/>
      </c>
      <c r="R140" s="146" t="str">
        <f>IF('Summary Clear'!Z129=0,"",'Summary Clear'!Z129)</f>
        <v/>
      </c>
      <c r="S140" s="146" t="str">
        <f>IF('Summary Clear'!AA129=0,"",'Summary Clear'!AA129)</f>
        <v/>
      </c>
    </row>
    <row r="141" spans="3:19" x14ac:dyDescent="0.2">
      <c r="C141" s="109" t="str">
        <f>IF('Summary Clear'!B130=0,"",'Summary Clear'!B130)</f>
        <v/>
      </c>
      <c r="D141" s="47" t="str">
        <f>IF('Summary Clear'!D130=0,"",'Summary Clear'!D130)</f>
        <v/>
      </c>
      <c r="E141" s="143" t="str">
        <f>IF('Summary Clear'!E130=0,"",(VLOOKUP('Summary Clear'!E130,Lists!$E$15:$G$21,3,FALSE)))</f>
        <v/>
      </c>
      <c r="F141" s="144" t="str">
        <f>IF('Summary Clear'!F130=0,"",'Summary Clear'!F130)</f>
        <v/>
      </c>
      <c r="G141" s="144" t="str">
        <f>IF('Summary Clear'!G130=0,"",'Summary Clear'!G130)</f>
        <v/>
      </c>
      <c r="H141" s="144" t="str">
        <f>IF('Summary Clear'!J130=0,"",'Summary Clear'!J130)</f>
        <v/>
      </c>
      <c r="I141" s="144" t="str">
        <f>IF('Summary Clear'!K130=0,"",'Summary Clear'!K130)</f>
        <v/>
      </c>
      <c r="J141" s="145" t="str">
        <f>IF('Summary Clear'!V130=0,"",'Summary Clear'!V130)</f>
        <v/>
      </c>
      <c r="K141" s="144" t="str">
        <f>IF('Summary Clear'!L130=0,"",'Summary Clear'!L130)</f>
        <v/>
      </c>
      <c r="L141" s="144" t="str">
        <f>IF('Summary Clear'!M130=0,"",'Summary Clear'!M130)</f>
        <v/>
      </c>
      <c r="M141" s="146" t="str">
        <f>IF('Summary Clear'!S130=0,"",'Summary Clear'!S130)</f>
        <v/>
      </c>
      <c r="N141" s="146" t="str">
        <f>IF('Summary Clear'!T130=0,"",'Summary Clear'!T130)</f>
        <v/>
      </c>
      <c r="O141" s="146" t="str">
        <f>IF('Summary Clear'!W130=0,"",'Summary Clear'!W130)</f>
        <v/>
      </c>
      <c r="P141" s="146" t="str">
        <f>IF('Summary Clear'!X130=0,"",'Summary Clear'!X130)</f>
        <v/>
      </c>
      <c r="Q141" s="146" t="str">
        <f>IF('Summary Clear'!Y130=0,"",'Summary Clear'!Y130)</f>
        <v/>
      </c>
      <c r="R141" s="146" t="str">
        <f>IF('Summary Clear'!Z130=0,"",'Summary Clear'!Z130)</f>
        <v/>
      </c>
      <c r="S141" s="146" t="str">
        <f>IF('Summary Clear'!AA130=0,"",'Summary Clear'!AA130)</f>
        <v/>
      </c>
    </row>
    <row r="142" spans="3:19" x14ac:dyDescent="0.2">
      <c r="C142" s="109" t="str">
        <f>IF('Summary Clear'!B131=0,"",'Summary Clear'!B131)</f>
        <v/>
      </c>
      <c r="D142" s="47" t="str">
        <f>IF('Summary Clear'!D131=0,"",'Summary Clear'!D131)</f>
        <v/>
      </c>
      <c r="E142" s="143" t="str">
        <f>IF('Summary Clear'!E131=0,"",(VLOOKUP('Summary Clear'!E131,Lists!$E$15:$G$21,3,FALSE)))</f>
        <v/>
      </c>
      <c r="F142" s="144" t="str">
        <f>IF('Summary Clear'!F131=0,"",'Summary Clear'!F131)</f>
        <v/>
      </c>
      <c r="G142" s="144" t="str">
        <f>IF('Summary Clear'!G131=0,"",'Summary Clear'!G131)</f>
        <v/>
      </c>
      <c r="H142" s="144" t="str">
        <f>IF('Summary Clear'!J131=0,"",'Summary Clear'!J131)</f>
        <v/>
      </c>
      <c r="I142" s="144" t="str">
        <f>IF('Summary Clear'!K131=0,"",'Summary Clear'!K131)</f>
        <v/>
      </c>
      <c r="J142" s="145" t="str">
        <f>IF('Summary Clear'!V131=0,"",'Summary Clear'!V131)</f>
        <v/>
      </c>
      <c r="K142" s="144" t="str">
        <f>IF('Summary Clear'!L131=0,"",'Summary Clear'!L131)</f>
        <v/>
      </c>
      <c r="L142" s="144" t="str">
        <f>IF('Summary Clear'!M131=0,"",'Summary Clear'!M131)</f>
        <v/>
      </c>
      <c r="M142" s="146" t="str">
        <f>IF('Summary Clear'!S131=0,"",'Summary Clear'!S131)</f>
        <v/>
      </c>
      <c r="N142" s="146" t="str">
        <f>IF('Summary Clear'!T131=0,"",'Summary Clear'!T131)</f>
        <v/>
      </c>
      <c r="O142" s="146" t="str">
        <f>IF('Summary Clear'!W131=0,"",'Summary Clear'!W131)</f>
        <v/>
      </c>
      <c r="P142" s="146" t="str">
        <f>IF('Summary Clear'!X131=0,"",'Summary Clear'!X131)</f>
        <v/>
      </c>
      <c r="Q142" s="146" t="str">
        <f>IF('Summary Clear'!Y131=0,"",'Summary Clear'!Y131)</f>
        <v/>
      </c>
      <c r="R142" s="146" t="str">
        <f>IF('Summary Clear'!Z131=0,"",'Summary Clear'!Z131)</f>
        <v/>
      </c>
      <c r="S142" s="146" t="str">
        <f>IF('Summary Clear'!AA131=0,"",'Summary Clear'!AA131)</f>
        <v/>
      </c>
    </row>
    <row r="143" spans="3:19" x14ac:dyDescent="0.2">
      <c r="C143" s="109" t="str">
        <f>IF('Summary Clear'!B132=0,"",'Summary Clear'!B132)</f>
        <v/>
      </c>
      <c r="D143" s="47" t="str">
        <f>IF('Summary Clear'!D132=0,"",'Summary Clear'!D132)</f>
        <v/>
      </c>
      <c r="E143" s="143" t="str">
        <f>IF('Summary Clear'!E132=0,"",(VLOOKUP('Summary Clear'!E132,Lists!$E$15:$G$21,3,FALSE)))</f>
        <v/>
      </c>
      <c r="F143" s="144" t="str">
        <f>IF('Summary Clear'!F132=0,"",'Summary Clear'!F132)</f>
        <v/>
      </c>
      <c r="G143" s="144" t="str">
        <f>IF('Summary Clear'!G132=0,"",'Summary Clear'!G132)</f>
        <v/>
      </c>
      <c r="H143" s="144" t="str">
        <f>IF('Summary Clear'!J132=0,"",'Summary Clear'!J132)</f>
        <v/>
      </c>
      <c r="I143" s="144" t="str">
        <f>IF('Summary Clear'!K132=0,"",'Summary Clear'!K132)</f>
        <v/>
      </c>
      <c r="J143" s="145" t="str">
        <f>IF('Summary Clear'!V132=0,"",'Summary Clear'!V132)</f>
        <v/>
      </c>
      <c r="K143" s="144" t="str">
        <f>IF('Summary Clear'!L132=0,"",'Summary Clear'!L132)</f>
        <v/>
      </c>
      <c r="L143" s="144" t="str">
        <f>IF('Summary Clear'!M132=0,"",'Summary Clear'!M132)</f>
        <v/>
      </c>
      <c r="M143" s="146" t="str">
        <f>IF('Summary Clear'!S132=0,"",'Summary Clear'!S132)</f>
        <v/>
      </c>
      <c r="N143" s="146" t="str">
        <f>IF('Summary Clear'!T132=0,"",'Summary Clear'!T132)</f>
        <v/>
      </c>
      <c r="O143" s="146" t="str">
        <f>IF('Summary Clear'!W132=0,"",'Summary Clear'!W132)</f>
        <v/>
      </c>
      <c r="P143" s="146" t="str">
        <f>IF('Summary Clear'!X132=0,"",'Summary Clear'!X132)</f>
        <v/>
      </c>
      <c r="Q143" s="146" t="str">
        <f>IF('Summary Clear'!Y132=0,"",'Summary Clear'!Y132)</f>
        <v/>
      </c>
      <c r="R143" s="146" t="str">
        <f>IF('Summary Clear'!Z132=0,"",'Summary Clear'!Z132)</f>
        <v/>
      </c>
      <c r="S143" s="146" t="str">
        <f>IF('Summary Clear'!AA132=0,"",'Summary Clear'!AA132)</f>
        <v/>
      </c>
    </row>
    <row r="144" spans="3:19" x14ac:dyDescent="0.2">
      <c r="C144" s="109" t="str">
        <f>IF('Summary Clear'!B133=0,"",'Summary Clear'!B133)</f>
        <v/>
      </c>
      <c r="D144" s="47" t="str">
        <f>IF('Summary Clear'!D133=0,"",'Summary Clear'!D133)</f>
        <v/>
      </c>
      <c r="E144" s="143" t="str">
        <f>IF('Summary Clear'!E133=0,"",(VLOOKUP('Summary Clear'!E133,Lists!$E$15:$G$21,3,FALSE)))</f>
        <v/>
      </c>
      <c r="F144" s="144" t="str">
        <f>IF('Summary Clear'!F133=0,"",'Summary Clear'!F133)</f>
        <v/>
      </c>
      <c r="G144" s="144" t="str">
        <f>IF('Summary Clear'!G133=0,"",'Summary Clear'!G133)</f>
        <v/>
      </c>
      <c r="H144" s="144" t="str">
        <f>IF('Summary Clear'!J133=0,"",'Summary Clear'!J133)</f>
        <v/>
      </c>
      <c r="I144" s="144" t="str">
        <f>IF('Summary Clear'!K133=0,"",'Summary Clear'!K133)</f>
        <v/>
      </c>
      <c r="J144" s="145" t="str">
        <f>IF('Summary Clear'!V133=0,"",'Summary Clear'!V133)</f>
        <v/>
      </c>
      <c r="K144" s="144" t="str">
        <f>IF('Summary Clear'!L133=0,"",'Summary Clear'!L133)</f>
        <v/>
      </c>
      <c r="L144" s="144" t="str">
        <f>IF('Summary Clear'!M133=0,"",'Summary Clear'!M133)</f>
        <v/>
      </c>
      <c r="M144" s="146" t="str">
        <f>IF('Summary Clear'!S133=0,"",'Summary Clear'!S133)</f>
        <v/>
      </c>
      <c r="N144" s="146" t="str">
        <f>IF('Summary Clear'!T133=0,"",'Summary Clear'!T133)</f>
        <v/>
      </c>
      <c r="O144" s="146" t="str">
        <f>IF('Summary Clear'!W133=0,"",'Summary Clear'!W133)</f>
        <v/>
      </c>
      <c r="P144" s="146" t="str">
        <f>IF('Summary Clear'!X133=0,"",'Summary Clear'!X133)</f>
        <v/>
      </c>
      <c r="Q144" s="146" t="str">
        <f>IF('Summary Clear'!Y133=0,"",'Summary Clear'!Y133)</f>
        <v/>
      </c>
      <c r="R144" s="146" t="str">
        <f>IF('Summary Clear'!Z133=0,"",'Summary Clear'!Z133)</f>
        <v/>
      </c>
      <c r="S144" s="146" t="str">
        <f>IF('Summary Clear'!AA133=0,"",'Summary Clear'!AA133)</f>
        <v/>
      </c>
    </row>
    <row r="145" spans="3:19" x14ac:dyDescent="0.2">
      <c r="C145" s="109" t="str">
        <f>IF('Summary Clear'!B134=0,"",'Summary Clear'!B134)</f>
        <v/>
      </c>
      <c r="D145" s="47" t="str">
        <f>IF('Summary Clear'!D134=0,"",'Summary Clear'!D134)</f>
        <v/>
      </c>
      <c r="E145" s="143" t="str">
        <f>IF('Summary Clear'!E134=0,"",(VLOOKUP('Summary Clear'!E134,Lists!$E$15:$G$21,3,FALSE)))</f>
        <v/>
      </c>
      <c r="F145" s="144" t="str">
        <f>IF('Summary Clear'!F134=0,"",'Summary Clear'!F134)</f>
        <v/>
      </c>
      <c r="G145" s="144" t="str">
        <f>IF('Summary Clear'!G134=0,"",'Summary Clear'!G134)</f>
        <v/>
      </c>
      <c r="H145" s="144" t="str">
        <f>IF('Summary Clear'!J134=0,"",'Summary Clear'!J134)</f>
        <v/>
      </c>
      <c r="I145" s="144" t="str">
        <f>IF('Summary Clear'!K134=0,"",'Summary Clear'!K134)</f>
        <v/>
      </c>
      <c r="J145" s="145" t="str">
        <f>IF('Summary Clear'!V134=0,"",'Summary Clear'!V134)</f>
        <v/>
      </c>
      <c r="K145" s="144" t="str">
        <f>IF('Summary Clear'!L134=0,"",'Summary Clear'!L134)</f>
        <v/>
      </c>
      <c r="L145" s="144" t="str">
        <f>IF('Summary Clear'!M134=0,"",'Summary Clear'!M134)</f>
        <v/>
      </c>
      <c r="M145" s="146" t="str">
        <f>IF('Summary Clear'!S134=0,"",'Summary Clear'!S134)</f>
        <v/>
      </c>
      <c r="N145" s="146" t="str">
        <f>IF('Summary Clear'!T134=0,"",'Summary Clear'!T134)</f>
        <v/>
      </c>
      <c r="O145" s="146" t="str">
        <f>IF('Summary Clear'!W134=0,"",'Summary Clear'!W134)</f>
        <v/>
      </c>
      <c r="P145" s="146" t="str">
        <f>IF('Summary Clear'!X134=0,"",'Summary Clear'!X134)</f>
        <v/>
      </c>
      <c r="Q145" s="146" t="str">
        <f>IF('Summary Clear'!Y134=0,"",'Summary Clear'!Y134)</f>
        <v/>
      </c>
      <c r="R145" s="146" t="str">
        <f>IF('Summary Clear'!Z134=0,"",'Summary Clear'!Z134)</f>
        <v/>
      </c>
      <c r="S145" s="146" t="str">
        <f>IF('Summary Clear'!AA134=0,"",'Summary Clear'!AA134)</f>
        <v/>
      </c>
    </row>
    <row r="146" spans="3:19" x14ac:dyDescent="0.2">
      <c r="C146" s="109" t="str">
        <f>IF('Summary Clear'!B135=0,"",'Summary Clear'!B135)</f>
        <v/>
      </c>
      <c r="D146" s="47" t="str">
        <f>IF('Summary Clear'!D135=0,"",'Summary Clear'!D135)</f>
        <v/>
      </c>
      <c r="E146" s="143" t="str">
        <f>IF('Summary Clear'!E135=0,"",(VLOOKUP('Summary Clear'!E135,Lists!$E$15:$G$21,3,FALSE)))</f>
        <v/>
      </c>
      <c r="F146" s="144" t="str">
        <f>IF('Summary Clear'!F135=0,"",'Summary Clear'!F135)</f>
        <v/>
      </c>
      <c r="G146" s="144" t="str">
        <f>IF('Summary Clear'!G135=0,"",'Summary Clear'!G135)</f>
        <v/>
      </c>
      <c r="H146" s="144" t="str">
        <f>IF('Summary Clear'!J135=0,"",'Summary Clear'!J135)</f>
        <v/>
      </c>
      <c r="I146" s="144" t="str">
        <f>IF('Summary Clear'!K135=0,"",'Summary Clear'!K135)</f>
        <v/>
      </c>
      <c r="J146" s="145" t="str">
        <f>IF('Summary Clear'!V135=0,"",'Summary Clear'!V135)</f>
        <v/>
      </c>
      <c r="K146" s="144" t="str">
        <f>IF('Summary Clear'!L135=0,"",'Summary Clear'!L135)</f>
        <v/>
      </c>
      <c r="L146" s="144" t="str">
        <f>IF('Summary Clear'!M135=0,"",'Summary Clear'!M135)</f>
        <v/>
      </c>
      <c r="M146" s="146" t="str">
        <f>IF('Summary Clear'!S135=0,"",'Summary Clear'!S135)</f>
        <v/>
      </c>
      <c r="N146" s="146" t="str">
        <f>IF('Summary Clear'!T135=0,"",'Summary Clear'!T135)</f>
        <v/>
      </c>
      <c r="O146" s="146" t="str">
        <f>IF('Summary Clear'!W135=0,"",'Summary Clear'!W135)</f>
        <v/>
      </c>
      <c r="P146" s="146" t="str">
        <f>IF('Summary Clear'!X135=0,"",'Summary Clear'!X135)</f>
        <v/>
      </c>
      <c r="Q146" s="146" t="str">
        <f>IF('Summary Clear'!Y135=0,"",'Summary Clear'!Y135)</f>
        <v/>
      </c>
      <c r="R146" s="146" t="str">
        <f>IF('Summary Clear'!Z135=0,"",'Summary Clear'!Z135)</f>
        <v/>
      </c>
      <c r="S146" s="146" t="str">
        <f>IF('Summary Clear'!AA135=0,"",'Summary Clear'!AA135)</f>
        <v/>
      </c>
    </row>
    <row r="147" spans="3:19" x14ac:dyDescent="0.2">
      <c r="C147" s="109" t="str">
        <f>IF('Summary Clear'!B136=0,"",'Summary Clear'!B136)</f>
        <v/>
      </c>
      <c r="D147" s="47" t="str">
        <f>IF('Summary Clear'!D136=0,"",'Summary Clear'!D136)</f>
        <v/>
      </c>
      <c r="E147" s="143" t="str">
        <f>IF('Summary Clear'!E136=0,"",(VLOOKUP('Summary Clear'!E136,Lists!$E$15:$G$21,3,FALSE)))</f>
        <v/>
      </c>
      <c r="F147" s="144" t="str">
        <f>IF('Summary Clear'!F136=0,"",'Summary Clear'!F136)</f>
        <v/>
      </c>
      <c r="G147" s="144" t="str">
        <f>IF('Summary Clear'!G136=0,"",'Summary Clear'!G136)</f>
        <v/>
      </c>
      <c r="H147" s="144" t="str">
        <f>IF('Summary Clear'!J136=0,"",'Summary Clear'!J136)</f>
        <v/>
      </c>
      <c r="I147" s="144" t="str">
        <f>IF('Summary Clear'!K136=0,"",'Summary Clear'!K136)</f>
        <v/>
      </c>
      <c r="J147" s="145" t="str">
        <f>IF('Summary Clear'!V136=0,"",'Summary Clear'!V136)</f>
        <v/>
      </c>
      <c r="K147" s="144" t="str">
        <f>IF('Summary Clear'!L136=0,"",'Summary Clear'!L136)</f>
        <v/>
      </c>
      <c r="L147" s="144" t="str">
        <f>IF('Summary Clear'!M136=0,"",'Summary Clear'!M136)</f>
        <v/>
      </c>
      <c r="M147" s="146" t="str">
        <f>IF('Summary Clear'!S136=0,"",'Summary Clear'!S136)</f>
        <v/>
      </c>
      <c r="N147" s="146" t="str">
        <f>IF('Summary Clear'!T136=0,"",'Summary Clear'!T136)</f>
        <v/>
      </c>
      <c r="O147" s="146" t="str">
        <f>IF('Summary Clear'!W136=0,"",'Summary Clear'!W136)</f>
        <v/>
      </c>
      <c r="P147" s="146" t="str">
        <f>IF('Summary Clear'!X136=0,"",'Summary Clear'!X136)</f>
        <v/>
      </c>
      <c r="Q147" s="146" t="str">
        <f>IF('Summary Clear'!Y136=0,"",'Summary Clear'!Y136)</f>
        <v/>
      </c>
      <c r="R147" s="146" t="str">
        <f>IF('Summary Clear'!Z136=0,"",'Summary Clear'!Z136)</f>
        <v/>
      </c>
      <c r="S147" s="146" t="str">
        <f>IF('Summary Clear'!AA136=0,"",'Summary Clear'!AA136)</f>
        <v/>
      </c>
    </row>
    <row r="148" spans="3:19" x14ac:dyDescent="0.2">
      <c r="C148" s="109" t="str">
        <f>IF('Summary Clear'!B137=0,"",'Summary Clear'!B137)</f>
        <v/>
      </c>
      <c r="D148" s="47" t="str">
        <f>IF('Summary Clear'!D137=0,"",'Summary Clear'!D137)</f>
        <v/>
      </c>
      <c r="E148" s="143" t="str">
        <f>IF('Summary Clear'!E137=0,"",(VLOOKUP('Summary Clear'!E137,Lists!$E$15:$G$21,3,FALSE)))</f>
        <v/>
      </c>
      <c r="F148" s="144" t="str">
        <f>IF('Summary Clear'!F137=0,"",'Summary Clear'!F137)</f>
        <v/>
      </c>
      <c r="G148" s="144" t="str">
        <f>IF('Summary Clear'!G137=0,"",'Summary Clear'!G137)</f>
        <v/>
      </c>
      <c r="H148" s="144" t="str">
        <f>IF('Summary Clear'!J137=0,"",'Summary Clear'!J137)</f>
        <v/>
      </c>
      <c r="I148" s="144" t="str">
        <f>IF('Summary Clear'!K137=0,"",'Summary Clear'!K137)</f>
        <v/>
      </c>
      <c r="J148" s="145" t="str">
        <f>IF('Summary Clear'!V137=0,"",'Summary Clear'!V137)</f>
        <v/>
      </c>
      <c r="K148" s="144" t="str">
        <f>IF('Summary Clear'!L137=0,"",'Summary Clear'!L137)</f>
        <v/>
      </c>
      <c r="L148" s="144" t="str">
        <f>IF('Summary Clear'!M137=0,"",'Summary Clear'!M137)</f>
        <v/>
      </c>
      <c r="M148" s="146" t="str">
        <f>IF('Summary Clear'!S137=0,"",'Summary Clear'!S137)</f>
        <v/>
      </c>
      <c r="N148" s="146" t="str">
        <f>IF('Summary Clear'!T137=0,"",'Summary Clear'!T137)</f>
        <v/>
      </c>
      <c r="O148" s="146" t="str">
        <f>IF('Summary Clear'!W137=0,"",'Summary Clear'!W137)</f>
        <v/>
      </c>
      <c r="P148" s="146" t="str">
        <f>IF('Summary Clear'!X137=0,"",'Summary Clear'!X137)</f>
        <v/>
      </c>
      <c r="Q148" s="146" t="str">
        <f>IF('Summary Clear'!Y137=0,"",'Summary Clear'!Y137)</f>
        <v/>
      </c>
      <c r="R148" s="146" t="str">
        <f>IF('Summary Clear'!Z137=0,"",'Summary Clear'!Z137)</f>
        <v/>
      </c>
      <c r="S148" s="146" t="str">
        <f>IF('Summary Clear'!AA137=0,"",'Summary Clear'!AA137)</f>
        <v/>
      </c>
    </row>
    <row r="149" spans="3:19" x14ac:dyDescent="0.2">
      <c r="C149" s="109" t="str">
        <f>IF('Summary Clear'!B138=0,"",'Summary Clear'!B138)</f>
        <v/>
      </c>
      <c r="D149" s="47" t="str">
        <f>IF('Summary Clear'!D138=0,"",'Summary Clear'!D138)</f>
        <v/>
      </c>
      <c r="E149" s="143" t="str">
        <f>IF('Summary Clear'!E138=0,"",(VLOOKUP('Summary Clear'!E138,Lists!$E$15:$G$21,3,FALSE)))</f>
        <v/>
      </c>
      <c r="F149" s="144" t="str">
        <f>IF('Summary Clear'!F138=0,"",'Summary Clear'!F138)</f>
        <v/>
      </c>
      <c r="G149" s="144" t="str">
        <f>IF('Summary Clear'!G138=0,"",'Summary Clear'!G138)</f>
        <v/>
      </c>
      <c r="H149" s="144" t="str">
        <f>IF('Summary Clear'!J138=0,"",'Summary Clear'!J138)</f>
        <v/>
      </c>
      <c r="I149" s="144" t="str">
        <f>IF('Summary Clear'!K138=0,"",'Summary Clear'!K138)</f>
        <v/>
      </c>
      <c r="J149" s="145" t="str">
        <f>IF('Summary Clear'!V138=0,"",'Summary Clear'!V138)</f>
        <v/>
      </c>
      <c r="K149" s="144" t="str">
        <f>IF('Summary Clear'!L138=0,"",'Summary Clear'!L138)</f>
        <v/>
      </c>
      <c r="L149" s="144" t="str">
        <f>IF('Summary Clear'!M138=0,"",'Summary Clear'!M138)</f>
        <v/>
      </c>
      <c r="M149" s="146" t="str">
        <f>IF('Summary Clear'!S138=0,"",'Summary Clear'!S138)</f>
        <v/>
      </c>
      <c r="N149" s="146" t="str">
        <f>IF('Summary Clear'!T138=0,"",'Summary Clear'!T138)</f>
        <v/>
      </c>
      <c r="O149" s="146" t="str">
        <f>IF('Summary Clear'!W138=0,"",'Summary Clear'!W138)</f>
        <v/>
      </c>
      <c r="P149" s="146" t="str">
        <f>IF('Summary Clear'!X138=0,"",'Summary Clear'!X138)</f>
        <v/>
      </c>
      <c r="Q149" s="146" t="str">
        <f>IF('Summary Clear'!Y138=0,"",'Summary Clear'!Y138)</f>
        <v/>
      </c>
      <c r="R149" s="146" t="str">
        <f>IF('Summary Clear'!Z138=0,"",'Summary Clear'!Z138)</f>
        <v/>
      </c>
      <c r="S149" s="146" t="str">
        <f>IF('Summary Clear'!AA138=0,"",'Summary Clear'!AA138)</f>
        <v/>
      </c>
    </row>
    <row r="150" spans="3:19" x14ac:dyDescent="0.2">
      <c r="C150" s="109" t="str">
        <f>IF('Summary Clear'!B139=0,"",'Summary Clear'!B139)</f>
        <v/>
      </c>
      <c r="D150" s="47" t="str">
        <f>IF('Summary Clear'!D139=0,"",'Summary Clear'!D139)</f>
        <v/>
      </c>
      <c r="E150" s="143" t="str">
        <f>IF('Summary Clear'!E139=0,"",(VLOOKUP('Summary Clear'!E139,Lists!$E$15:$G$21,3,FALSE)))</f>
        <v/>
      </c>
      <c r="F150" s="144" t="str">
        <f>IF('Summary Clear'!F139=0,"",'Summary Clear'!F139)</f>
        <v/>
      </c>
      <c r="G150" s="144" t="str">
        <f>IF('Summary Clear'!G139=0,"",'Summary Clear'!G139)</f>
        <v/>
      </c>
      <c r="H150" s="144" t="str">
        <f>IF('Summary Clear'!J139=0,"",'Summary Clear'!J139)</f>
        <v/>
      </c>
      <c r="I150" s="144" t="str">
        <f>IF('Summary Clear'!K139=0,"",'Summary Clear'!K139)</f>
        <v/>
      </c>
      <c r="J150" s="145" t="str">
        <f>IF('Summary Clear'!V139=0,"",'Summary Clear'!V139)</f>
        <v/>
      </c>
      <c r="K150" s="144" t="str">
        <f>IF('Summary Clear'!L139=0,"",'Summary Clear'!L139)</f>
        <v/>
      </c>
      <c r="L150" s="144" t="str">
        <f>IF('Summary Clear'!M139=0,"",'Summary Clear'!M139)</f>
        <v/>
      </c>
      <c r="M150" s="146" t="str">
        <f>IF('Summary Clear'!S139=0,"",'Summary Clear'!S139)</f>
        <v/>
      </c>
      <c r="N150" s="146" t="str">
        <f>IF('Summary Clear'!T139=0,"",'Summary Clear'!T139)</f>
        <v/>
      </c>
      <c r="O150" s="146" t="str">
        <f>IF('Summary Clear'!W139=0,"",'Summary Clear'!W139)</f>
        <v/>
      </c>
      <c r="P150" s="146" t="str">
        <f>IF('Summary Clear'!X139=0,"",'Summary Clear'!X139)</f>
        <v/>
      </c>
      <c r="Q150" s="146" t="str">
        <f>IF('Summary Clear'!Y139=0,"",'Summary Clear'!Y139)</f>
        <v/>
      </c>
      <c r="R150" s="146" t="str">
        <f>IF('Summary Clear'!Z139=0,"",'Summary Clear'!Z139)</f>
        <v/>
      </c>
      <c r="S150" s="146" t="str">
        <f>IF('Summary Clear'!AA139=0,"",'Summary Clear'!AA139)</f>
        <v/>
      </c>
    </row>
    <row r="151" spans="3:19" x14ac:dyDescent="0.2">
      <c r="C151" s="109" t="str">
        <f>IF('Summary Clear'!B140=0,"",'Summary Clear'!B140)</f>
        <v/>
      </c>
      <c r="D151" s="47" t="str">
        <f>IF('Summary Clear'!D140=0,"",'Summary Clear'!D140)</f>
        <v/>
      </c>
      <c r="E151" s="143" t="str">
        <f>IF('Summary Clear'!E140=0,"",(VLOOKUP('Summary Clear'!E140,Lists!$E$15:$G$21,3,FALSE)))</f>
        <v/>
      </c>
      <c r="F151" s="144" t="str">
        <f>IF('Summary Clear'!F140=0,"",'Summary Clear'!F140)</f>
        <v/>
      </c>
      <c r="G151" s="144" t="str">
        <f>IF('Summary Clear'!G140=0,"",'Summary Clear'!G140)</f>
        <v/>
      </c>
      <c r="H151" s="144" t="str">
        <f>IF('Summary Clear'!J140=0,"",'Summary Clear'!J140)</f>
        <v/>
      </c>
      <c r="I151" s="144" t="str">
        <f>IF('Summary Clear'!K140=0,"",'Summary Clear'!K140)</f>
        <v/>
      </c>
      <c r="J151" s="145" t="str">
        <f>IF('Summary Clear'!V140=0,"",'Summary Clear'!V140)</f>
        <v/>
      </c>
      <c r="K151" s="144" t="str">
        <f>IF('Summary Clear'!L140=0,"",'Summary Clear'!L140)</f>
        <v/>
      </c>
      <c r="L151" s="144" t="str">
        <f>IF('Summary Clear'!M140=0,"",'Summary Clear'!M140)</f>
        <v/>
      </c>
      <c r="M151" s="146" t="str">
        <f>IF('Summary Clear'!S140=0,"",'Summary Clear'!S140)</f>
        <v/>
      </c>
      <c r="N151" s="146" t="str">
        <f>IF('Summary Clear'!T140=0,"",'Summary Clear'!T140)</f>
        <v/>
      </c>
      <c r="O151" s="146" t="str">
        <f>IF('Summary Clear'!W140=0,"",'Summary Clear'!W140)</f>
        <v/>
      </c>
      <c r="P151" s="146" t="str">
        <f>IF('Summary Clear'!X140=0,"",'Summary Clear'!X140)</f>
        <v/>
      </c>
      <c r="Q151" s="146" t="str">
        <f>IF('Summary Clear'!Y140=0,"",'Summary Clear'!Y140)</f>
        <v/>
      </c>
      <c r="R151" s="146" t="str">
        <f>IF('Summary Clear'!Z140=0,"",'Summary Clear'!Z140)</f>
        <v/>
      </c>
      <c r="S151" s="146" t="str">
        <f>IF('Summary Clear'!AA140=0,"",'Summary Clear'!AA140)</f>
        <v/>
      </c>
    </row>
    <row r="152" spans="3:19" x14ac:dyDescent="0.2">
      <c r="C152" s="109" t="str">
        <f>IF('Summary Clear'!B141=0,"",'Summary Clear'!B141)</f>
        <v/>
      </c>
      <c r="D152" s="47" t="str">
        <f>IF('Summary Clear'!D141=0,"",'Summary Clear'!D141)</f>
        <v/>
      </c>
      <c r="E152" s="143" t="str">
        <f>IF('Summary Clear'!E141=0,"",(VLOOKUP('Summary Clear'!E141,Lists!$E$15:$G$21,3,FALSE)))</f>
        <v/>
      </c>
      <c r="F152" s="144" t="str">
        <f>IF('Summary Clear'!F141=0,"",'Summary Clear'!F141)</f>
        <v/>
      </c>
      <c r="G152" s="144" t="str">
        <f>IF('Summary Clear'!G141=0,"",'Summary Clear'!G141)</f>
        <v/>
      </c>
      <c r="H152" s="144" t="str">
        <f>IF('Summary Clear'!J141=0,"",'Summary Clear'!J141)</f>
        <v/>
      </c>
      <c r="I152" s="144" t="str">
        <f>IF('Summary Clear'!K141=0,"",'Summary Clear'!K141)</f>
        <v/>
      </c>
      <c r="J152" s="145" t="str">
        <f>IF('Summary Clear'!V141=0,"",'Summary Clear'!V141)</f>
        <v/>
      </c>
      <c r="K152" s="144" t="str">
        <f>IF('Summary Clear'!L141=0,"",'Summary Clear'!L141)</f>
        <v/>
      </c>
      <c r="L152" s="144" t="str">
        <f>IF('Summary Clear'!M141=0,"",'Summary Clear'!M141)</f>
        <v/>
      </c>
      <c r="M152" s="146" t="str">
        <f>IF('Summary Clear'!S141=0,"",'Summary Clear'!S141)</f>
        <v/>
      </c>
      <c r="N152" s="146" t="str">
        <f>IF('Summary Clear'!T141=0,"",'Summary Clear'!T141)</f>
        <v/>
      </c>
      <c r="O152" s="146" t="str">
        <f>IF('Summary Clear'!W141=0,"",'Summary Clear'!W141)</f>
        <v/>
      </c>
      <c r="P152" s="146" t="str">
        <f>IF('Summary Clear'!X141=0,"",'Summary Clear'!X141)</f>
        <v/>
      </c>
      <c r="Q152" s="146" t="str">
        <f>IF('Summary Clear'!Y141=0,"",'Summary Clear'!Y141)</f>
        <v/>
      </c>
      <c r="R152" s="146" t="str">
        <f>IF('Summary Clear'!Z141=0,"",'Summary Clear'!Z141)</f>
        <v/>
      </c>
      <c r="S152" s="146" t="str">
        <f>IF('Summary Clear'!AA141=0,"",'Summary Clear'!AA141)</f>
        <v/>
      </c>
    </row>
    <row r="153" spans="3:19" x14ac:dyDescent="0.2">
      <c r="C153" s="109" t="str">
        <f>IF('Summary Clear'!B142=0,"",'Summary Clear'!B142)</f>
        <v/>
      </c>
      <c r="D153" s="47" t="str">
        <f>IF('Summary Clear'!D142=0,"",'Summary Clear'!D142)</f>
        <v/>
      </c>
      <c r="E153" s="143" t="str">
        <f>IF('Summary Clear'!E142=0,"",(VLOOKUP('Summary Clear'!E142,Lists!$E$15:$G$21,3,FALSE)))</f>
        <v/>
      </c>
      <c r="F153" s="144" t="str">
        <f>IF('Summary Clear'!F142=0,"",'Summary Clear'!F142)</f>
        <v/>
      </c>
      <c r="G153" s="144" t="str">
        <f>IF('Summary Clear'!G142=0,"",'Summary Clear'!G142)</f>
        <v/>
      </c>
      <c r="H153" s="144" t="str">
        <f>IF('Summary Clear'!J142=0,"",'Summary Clear'!J142)</f>
        <v/>
      </c>
      <c r="I153" s="144" t="str">
        <f>IF('Summary Clear'!K142=0,"",'Summary Clear'!K142)</f>
        <v/>
      </c>
      <c r="J153" s="145" t="str">
        <f>IF('Summary Clear'!V142=0,"",'Summary Clear'!V142)</f>
        <v/>
      </c>
      <c r="K153" s="144" t="str">
        <f>IF('Summary Clear'!L142=0,"",'Summary Clear'!L142)</f>
        <v/>
      </c>
      <c r="L153" s="144" t="str">
        <f>IF('Summary Clear'!M142=0,"",'Summary Clear'!M142)</f>
        <v/>
      </c>
      <c r="M153" s="146" t="str">
        <f>IF('Summary Clear'!S142=0,"",'Summary Clear'!S142)</f>
        <v/>
      </c>
      <c r="N153" s="146" t="str">
        <f>IF('Summary Clear'!T142=0,"",'Summary Clear'!T142)</f>
        <v/>
      </c>
      <c r="O153" s="146" t="str">
        <f>IF('Summary Clear'!W142=0,"",'Summary Clear'!W142)</f>
        <v/>
      </c>
      <c r="P153" s="146" t="str">
        <f>IF('Summary Clear'!X142=0,"",'Summary Clear'!X142)</f>
        <v/>
      </c>
      <c r="Q153" s="146" t="str">
        <f>IF('Summary Clear'!Y142=0,"",'Summary Clear'!Y142)</f>
        <v/>
      </c>
      <c r="R153" s="146" t="str">
        <f>IF('Summary Clear'!Z142=0,"",'Summary Clear'!Z142)</f>
        <v/>
      </c>
      <c r="S153" s="146" t="str">
        <f>IF('Summary Clear'!AA142=0,"",'Summary Clear'!AA142)</f>
        <v/>
      </c>
    </row>
    <row r="154" spans="3:19" x14ac:dyDescent="0.2">
      <c r="C154" s="109" t="str">
        <f>IF('Summary Clear'!B143=0,"",'Summary Clear'!B143)</f>
        <v/>
      </c>
      <c r="D154" s="47" t="str">
        <f>IF('Summary Clear'!D143=0,"",'Summary Clear'!D143)</f>
        <v/>
      </c>
      <c r="E154" s="143" t="str">
        <f>IF('Summary Clear'!E143=0,"",(VLOOKUP('Summary Clear'!E143,Lists!$E$15:$G$21,3,FALSE)))</f>
        <v/>
      </c>
      <c r="F154" s="144" t="str">
        <f>IF('Summary Clear'!F143=0,"",'Summary Clear'!F143)</f>
        <v/>
      </c>
      <c r="G154" s="144" t="str">
        <f>IF('Summary Clear'!G143=0,"",'Summary Clear'!G143)</f>
        <v/>
      </c>
      <c r="H154" s="144" t="str">
        <f>IF('Summary Clear'!J143=0,"",'Summary Clear'!J143)</f>
        <v/>
      </c>
      <c r="I154" s="144" t="str">
        <f>IF('Summary Clear'!K143=0,"",'Summary Clear'!K143)</f>
        <v/>
      </c>
      <c r="J154" s="145" t="str">
        <f>IF('Summary Clear'!V143=0,"",'Summary Clear'!V143)</f>
        <v/>
      </c>
      <c r="K154" s="144" t="str">
        <f>IF('Summary Clear'!L143=0,"",'Summary Clear'!L143)</f>
        <v/>
      </c>
      <c r="L154" s="144" t="str">
        <f>IF('Summary Clear'!M143=0,"",'Summary Clear'!M143)</f>
        <v/>
      </c>
      <c r="M154" s="146" t="str">
        <f>IF('Summary Clear'!S143=0,"",'Summary Clear'!S143)</f>
        <v/>
      </c>
      <c r="N154" s="146" t="str">
        <f>IF('Summary Clear'!T143=0,"",'Summary Clear'!T143)</f>
        <v/>
      </c>
      <c r="O154" s="146" t="str">
        <f>IF('Summary Clear'!W143=0,"",'Summary Clear'!W143)</f>
        <v/>
      </c>
      <c r="P154" s="146" t="str">
        <f>IF('Summary Clear'!X143=0,"",'Summary Clear'!X143)</f>
        <v/>
      </c>
      <c r="Q154" s="146" t="str">
        <f>IF('Summary Clear'!Y143=0,"",'Summary Clear'!Y143)</f>
        <v/>
      </c>
      <c r="R154" s="146" t="str">
        <f>IF('Summary Clear'!Z143=0,"",'Summary Clear'!Z143)</f>
        <v/>
      </c>
      <c r="S154" s="146" t="str">
        <f>IF('Summary Clear'!AA143=0,"",'Summary Clear'!AA143)</f>
        <v/>
      </c>
    </row>
    <row r="155" spans="3:19" x14ac:dyDescent="0.2">
      <c r="C155" s="109" t="str">
        <f>IF('Summary Clear'!B144=0,"",'Summary Clear'!B144)</f>
        <v/>
      </c>
      <c r="D155" s="47" t="str">
        <f>IF('Summary Clear'!D144=0,"",'Summary Clear'!D144)</f>
        <v/>
      </c>
      <c r="E155" s="143" t="str">
        <f>IF('Summary Clear'!E144=0,"",(VLOOKUP('Summary Clear'!E144,Lists!$E$15:$G$21,3,FALSE)))</f>
        <v/>
      </c>
      <c r="F155" s="144" t="str">
        <f>IF('Summary Clear'!F144=0,"",'Summary Clear'!F144)</f>
        <v/>
      </c>
      <c r="G155" s="144" t="str">
        <f>IF('Summary Clear'!G144=0,"",'Summary Clear'!G144)</f>
        <v/>
      </c>
      <c r="H155" s="144" t="str">
        <f>IF('Summary Clear'!J144=0,"",'Summary Clear'!J144)</f>
        <v/>
      </c>
      <c r="I155" s="144" t="str">
        <f>IF('Summary Clear'!K144=0,"",'Summary Clear'!K144)</f>
        <v/>
      </c>
      <c r="J155" s="145" t="str">
        <f>IF('Summary Clear'!V144=0,"",'Summary Clear'!V144)</f>
        <v/>
      </c>
      <c r="K155" s="144" t="str">
        <f>IF('Summary Clear'!L144=0,"",'Summary Clear'!L144)</f>
        <v/>
      </c>
      <c r="L155" s="144" t="str">
        <f>IF('Summary Clear'!M144=0,"",'Summary Clear'!M144)</f>
        <v/>
      </c>
      <c r="M155" s="146" t="str">
        <f>IF('Summary Clear'!S144=0,"",'Summary Clear'!S144)</f>
        <v/>
      </c>
      <c r="N155" s="146" t="str">
        <f>IF('Summary Clear'!T144=0,"",'Summary Clear'!T144)</f>
        <v/>
      </c>
      <c r="O155" s="146" t="str">
        <f>IF('Summary Clear'!W144=0,"",'Summary Clear'!W144)</f>
        <v/>
      </c>
      <c r="P155" s="146" t="str">
        <f>IF('Summary Clear'!X144=0,"",'Summary Clear'!X144)</f>
        <v/>
      </c>
      <c r="Q155" s="146" t="str">
        <f>IF('Summary Clear'!Y144=0,"",'Summary Clear'!Y144)</f>
        <v/>
      </c>
      <c r="R155" s="146" t="str">
        <f>IF('Summary Clear'!Z144=0,"",'Summary Clear'!Z144)</f>
        <v/>
      </c>
      <c r="S155" s="146" t="str">
        <f>IF('Summary Clear'!AA144=0,"",'Summary Clear'!AA144)</f>
        <v/>
      </c>
    </row>
    <row r="156" spans="3:19" x14ac:dyDescent="0.2">
      <c r="C156" s="109" t="str">
        <f>IF('Summary Clear'!B145=0,"",'Summary Clear'!B145)</f>
        <v/>
      </c>
      <c r="D156" s="47" t="str">
        <f>IF('Summary Clear'!D145=0,"",'Summary Clear'!D145)</f>
        <v/>
      </c>
      <c r="E156" s="143" t="str">
        <f>IF('Summary Clear'!E145=0,"",(VLOOKUP('Summary Clear'!E145,Lists!$E$15:$G$21,3,FALSE)))</f>
        <v/>
      </c>
      <c r="F156" s="144" t="str">
        <f>IF('Summary Clear'!F145=0,"",'Summary Clear'!F145)</f>
        <v/>
      </c>
      <c r="G156" s="144" t="str">
        <f>IF('Summary Clear'!G145=0,"",'Summary Clear'!G145)</f>
        <v/>
      </c>
      <c r="H156" s="144" t="str">
        <f>IF('Summary Clear'!J145=0,"",'Summary Clear'!J145)</f>
        <v/>
      </c>
      <c r="I156" s="144" t="str">
        <f>IF('Summary Clear'!K145=0,"",'Summary Clear'!K145)</f>
        <v/>
      </c>
      <c r="J156" s="145" t="str">
        <f>IF('Summary Clear'!V145=0,"",'Summary Clear'!V145)</f>
        <v/>
      </c>
      <c r="K156" s="144" t="str">
        <f>IF('Summary Clear'!L145=0,"",'Summary Clear'!L145)</f>
        <v/>
      </c>
      <c r="L156" s="144" t="str">
        <f>IF('Summary Clear'!M145=0,"",'Summary Clear'!M145)</f>
        <v/>
      </c>
      <c r="M156" s="146" t="str">
        <f>IF('Summary Clear'!S145=0,"",'Summary Clear'!S145)</f>
        <v/>
      </c>
      <c r="N156" s="146" t="str">
        <f>IF('Summary Clear'!T145=0,"",'Summary Clear'!T145)</f>
        <v/>
      </c>
      <c r="O156" s="146" t="str">
        <f>IF('Summary Clear'!W145=0,"",'Summary Clear'!W145)</f>
        <v/>
      </c>
      <c r="P156" s="146" t="str">
        <f>IF('Summary Clear'!X145=0,"",'Summary Clear'!X145)</f>
        <v/>
      </c>
      <c r="Q156" s="146" t="str">
        <f>IF('Summary Clear'!Y145=0,"",'Summary Clear'!Y145)</f>
        <v/>
      </c>
      <c r="R156" s="146" t="str">
        <f>IF('Summary Clear'!Z145=0,"",'Summary Clear'!Z145)</f>
        <v/>
      </c>
      <c r="S156" s="146" t="str">
        <f>IF('Summary Clear'!AA145=0,"",'Summary Clear'!AA145)</f>
        <v/>
      </c>
    </row>
    <row r="157" spans="3:19" x14ac:dyDescent="0.2">
      <c r="C157" s="109" t="str">
        <f>IF('Summary Clear'!B146=0,"",'Summary Clear'!B146)</f>
        <v/>
      </c>
      <c r="D157" s="47" t="str">
        <f>IF('Summary Clear'!D146=0,"",'Summary Clear'!D146)</f>
        <v/>
      </c>
      <c r="E157" s="143" t="str">
        <f>IF('Summary Clear'!E146=0,"",(VLOOKUP('Summary Clear'!E146,Lists!$E$15:$G$21,3,FALSE)))</f>
        <v/>
      </c>
      <c r="F157" s="144" t="str">
        <f>IF('Summary Clear'!F146=0,"",'Summary Clear'!F146)</f>
        <v/>
      </c>
      <c r="G157" s="144" t="str">
        <f>IF('Summary Clear'!G146=0,"",'Summary Clear'!G146)</f>
        <v/>
      </c>
      <c r="H157" s="144" t="str">
        <f>IF('Summary Clear'!J146=0,"",'Summary Clear'!J146)</f>
        <v/>
      </c>
      <c r="I157" s="144" t="str">
        <f>IF('Summary Clear'!K146=0,"",'Summary Clear'!K146)</f>
        <v/>
      </c>
      <c r="J157" s="145" t="str">
        <f>IF('Summary Clear'!V146=0,"",'Summary Clear'!V146)</f>
        <v/>
      </c>
      <c r="K157" s="144" t="str">
        <f>IF('Summary Clear'!L146=0,"",'Summary Clear'!L146)</f>
        <v/>
      </c>
      <c r="L157" s="144" t="str">
        <f>IF('Summary Clear'!M146=0,"",'Summary Clear'!M146)</f>
        <v/>
      </c>
      <c r="M157" s="146" t="str">
        <f>IF('Summary Clear'!S146=0,"",'Summary Clear'!S146)</f>
        <v/>
      </c>
      <c r="N157" s="146" t="str">
        <f>IF('Summary Clear'!T146=0,"",'Summary Clear'!T146)</f>
        <v/>
      </c>
      <c r="O157" s="146" t="str">
        <f>IF('Summary Clear'!W146=0,"",'Summary Clear'!W146)</f>
        <v/>
      </c>
      <c r="P157" s="146" t="str">
        <f>IF('Summary Clear'!X146=0,"",'Summary Clear'!X146)</f>
        <v/>
      </c>
      <c r="Q157" s="146" t="str">
        <f>IF('Summary Clear'!Y146=0,"",'Summary Clear'!Y146)</f>
        <v/>
      </c>
      <c r="R157" s="146" t="str">
        <f>IF('Summary Clear'!Z146=0,"",'Summary Clear'!Z146)</f>
        <v/>
      </c>
      <c r="S157" s="146" t="str">
        <f>IF('Summary Clear'!AA146=0,"",'Summary Clear'!AA146)</f>
        <v/>
      </c>
    </row>
    <row r="158" spans="3:19" x14ac:dyDescent="0.2">
      <c r="C158" s="109" t="str">
        <f>IF('Summary Clear'!B147=0,"",'Summary Clear'!B147)</f>
        <v/>
      </c>
      <c r="D158" s="47" t="str">
        <f>IF('Summary Clear'!D147=0,"",'Summary Clear'!D147)</f>
        <v/>
      </c>
      <c r="E158" s="143" t="str">
        <f>IF('Summary Clear'!E147=0,"",(VLOOKUP('Summary Clear'!E147,Lists!$E$15:$G$21,3,FALSE)))</f>
        <v/>
      </c>
      <c r="F158" s="144" t="str">
        <f>IF('Summary Clear'!F147=0,"",'Summary Clear'!F147)</f>
        <v/>
      </c>
      <c r="G158" s="144" t="str">
        <f>IF('Summary Clear'!G147=0,"",'Summary Clear'!G147)</f>
        <v/>
      </c>
      <c r="H158" s="144" t="str">
        <f>IF('Summary Clear'!J147=0,"",'Summary Clear'!J147)</f>
        <v/>
      </c>
      <c r="I158" s="144" t="str">
        <f>IF('Summary Clear'!K147=0,"",'Summary Clear'!K147)</f>
        <v/>
      </c>
      <c r="J158" s="145" t="str">
        <f>IF('Summary Clear'!V147=0,"",'Summary Clear'!V147)</f>
        <v/>
      </c>
      <c r="K158" s="144" t="str">
        <f>IF('Summary Clear'!L147=0,"",'Summary Clear'!L147)</f>
        <v/>
      </c>
      <c r="L158" s="144" t="str">
        <f>IF('Summary Clear'!M147=0,"",'Summary Clear'!M147)</f>
        <v/>
      </c>
      <c r="M158" s="146" t="str">
        <f>IF('Summary Clear'!S147=0,"",'Summary Clear'!S147)</f>
        <v/>
      </c>
      <c r="N158" s="146" t="str">
        <f>IF('Summary Clear'!T147=0,"",'Summary Clear'!T147)</f>
        <v/>
      </c>
      <c r="O158" s="146" t="str">
        <f>IF('Summary Clear'!W147=0,"",'Summary Clear'!W147)</f>
        <v/>
      </c>
      <c r="P158" s="146" t="str">
        <f>IF('Summary Clear'!X147=0,"",'Summary Clear'!X147)</f>
        <v/>
      </c>
      <c r="Q158" s="146" t="str">
        <f>IF('Summary Clear'!Y147=0,"",'Summary Clear'!Y147)</f>
        <v/>
      </c>
      <c r="R158" s="146" t="str">
        <f>IF('Summary Clear'!Z147=0,"",'Summary Clear'!Z147)</f>
        <v/>
      </c>
      <c r="S158" s="146" t="str">
        <f>IF('Summary Clear'!AA147=0,"",'Summary Clear'!AA147)</f>
        <v/>
      </c>
    </row>
    <row r="159" spans="3:19" x14ac:dyDescent="0.2">
      <c r="C159" s="109" t="str">
        <f>IF('Summary Clear'!B148=0,"",'Summary Clear'!B148)</f>
        <v/>
      </c>
      <c r="D159" s="47" t="str">
        <f>IF('Summary Clear'!D148=0,"",'Summary Clear'!D148)</f>
        <v/>
      </c>
      <c r="E159" s="143" t="str">
        <f>IF('Summary Clear'!E148=0,"",(VLOOKUP('Summary Clear'!E148,Lists!$E$15:$G$21,3,FALSE)))</f>
        <v/>
      </c>
      <c r="F159" s="144" t="str">
        <f>IF('Summary Clear'!F148=0,"",'Summary Clear'!F148)</f>
        <v/>
      </c>
      <c r="G159" s="144" t="str">
        <f>IF('Summary Clear'!G148=0,"",'Summary Clear'!G148)</f>
        <v/>
      </c>
      <c r="H159" s="144" t="str">
        <f>IF('Summary Clear'!J148=0,"",'Summary Clear'!J148)</f>
        <v/>
      </c>
      <c r="I159" s="144" t="str">
        <f>IF('Summary Clear'!K148=0,"",'Summary Clear'!K148)</f>
        <v/>
      </c>
      <c r="J159" s="145" t="str">
        <f>IF('Summary Clear'!V148=0,"",'Summary Clear'!V148)</f>
        <v/>
      </c>
      <c r="K159" s="144" t="str">
        <f>IF('Summary Clear'!L148=0,"",'Summary Clear'!L148)</f>
        <v/>
      </c>
      <c r="L159" s="144" t="str">
        <f>IF('Summary Clear'!M148=0,"",'Summary Clear'!M148)</f>
        <v/>
      </c>
      <c r="M159" s="146" t="str">
        <f>IF('Summary Clear'!S148=0,"",'Summary Clear'!S148)</f>
        <v/>
      </c>
      <c r="N159" s="146" t="str">
        <f>IF('Summary Clear'!T148=0,"",'Summary Clear'!T148)</f>
        <v/>
      </c>
      <c r="O159" s="146" t="str">
        <f>IF('Summary Clear'!W148=0,"",'Summary Clear'!W148)</f>
        <v/>
      </c>
      <c r="P159" s="146" t="str">
        <f>IF('Summary Clear'!X148=0,"",'Summary Clear'!X148)</f>
        <v/>
      </c>
      <c r="Q159" s="146" t="str">
        <f>IF('Summary Clear'!Y148=0,"",'Summary Clear'!Y148)</f>
        <v/>
      </c>
      <c r="R159" s="146" t="str">
        <f>IF('Summary Clear'!Z148=0,"",'Summary Clear'!Z148)</f>
        <v/>
      </c>
      <c r="S159" s="146" t="str">
        <f>IF('Summary Clear'!AA148=0,"",'Summary Clear'!AA148)</f>
        <v/>
      </c>
    </row>
    <row r="160" spans="3:19" x14ac:dyDescent="0.2">
      <c r="C160" s="109" t="str">
        <f>IF('Summary Clear'!B149=0,"",'Summary Clear'!B149)</f>
        <v/>
      </c>
      <c r="D160" s="47" t="str">
        <f>IF('Summary Clear'!D149=0,"",'Summary Clear'!D149)</f>
        <v/>
      </c>
      <c r="E160" s="143" t="str">
        <f>IF('Summary Clear'!E149=0,"",(VLOOKUP('Summary Clear'!E149,Lists!$E$15:$G$21,3,FALSE)))</f>
        <v/>
      </c>
      <c r="F160" s="144" t="str">
        <f>IF('Summary Clear'!F149=0,"",'Summary Clear'!F149)</f>
        <v/>
      </c>
      <c r="G160" s="144" t="str">
        <f>IF('Summary Clear'!G149=0,"",'Summary Clear'!G149)</f>
        <v/>
      </c>
      <c r="H160" s="144" t="str">
        <f>IF('Summary Clear'!J149=0,"",'Summary Clear'!J149)</f>
        <v/>
      </c>
      <c r="I160" s="144" t="str">
        <f>IF('Summary Clear'!K149=0,"",'Summary Clear'!K149)</f>
        <v/>
      </c>
      <c r="J160" s="145" t="str">
        <f>IF('Summary Clear'!V149=0,"",'Summary Clear'!V149)</f>
        <v/>
      </c>
      <c r="K160" s="144" t="str">
        <f>IF('Summary Clear'!L149=0,"",'Summary Clear'!L149)</f>
        <v/>
      </c>
      <c r="L160" s="144" t="str">
        <f>IF('Summary Clear'!M149=0,"",'Summary Clear'!M149)</f>
        <v/>
      </c>
      <c r="M160" s="146" t="str">
        <f>IF('Summary Clear'!S149=0,"",'Summary Clear'!S149)</f>
        <v/>
      </c>
      <c r="N160" s="146" t="str">
        <f>IF('Summary Clear'!T149=0,"",'Summary Clear'!T149)</f>
        <v/>
      </c>
      <c r="O160" s="146" t="str">
        <f>IF('Summary Clear'!W149=0,"",'Summary Clear'!W149)</f>
        <v/>
      </c>
      <c r="P160" s="146" t="str">
        <f>IF('Summary Clear'!X149=0,"",'Summary Clear'!X149)</f>
        <v/>
      </c>
      <c r="Q160" s="146" t="str">
        <f>IF('Summary Clear'!Y149=0,"",'Summary Clear'!Y149)</f>
        <v/>
      </c>
      <c r="R160" s="146" t="str">
        <f>IF('Summary Clear'!Z149=0,"",'Summary Clear'!Z149)</f>
        <v/>
      </c>
      <c r="S160" s="146" t="str">
        <f>IF('Summary Clear'!AA149=0,"",'Summary Clear'!AA149)</f>
        <v/>
      </c>
    </row>
    <row r="161" spans="3:19" x14ac:dyDescent="0.2">
      <c r="C161" s="109" t="str">
        <f>IF('Summary Clear'!B150=0,"",'Summary Clear'!B150)</f>
        <v/>
      </c>
      <c r="D161" s="47" t="str">
        <f>IF('Summary Clear'!D150=0,"",'Summary Clear'!D150)</f>
        <v/>
      </c>
      <c r="E161" s="143" t="str">
        <f>IF('Summary Clear'!E150=0,"",(VLOOKUP('Summary Clear'!E150,Lists!$E$15:$G$21,3,FALSE)))</f>
        <v/>
      </c>
      <c r="F161" s="144" t="str">
        <f>IF('Summary Clear'!F150=0,"",'Summary Clear'!F150)</f>
        <v/>
      </c>
      <c r="G161" s="144" t="str">
        <f>IF('Summary Clear'!G150=0,"",'Summary Clear'!G150)</f>
        <v/>
      </c>
      <c r="H161" s="144" t="str">
        <f>IF('Summary Clear'!J150=0,"",'Summary Clear'!J150)</f>
        <v/>
      </c>
      <c r="I161" s="144" t="str">
        <f>IF('Summary Clear'!K150=0,"",'Summary Clear'!K150)</f>
        <v/>
      </c>
      <c r="J161" s="145" t="str">
        <f>IF('Summary Clear'!V150=0,"",'Summary Clear'!V150)</f>
        <v/>
      </c>
      <c r="K161" s="144" t="str">
        <f>IF('Summary Clear'!L150=0,"",'Summary Clear'!L150)</f>
        <v/>
      </c>
      <c r="L161" s="144" t="str">
        <f>IF('Summary Clear'!M150=0,"",'Summary Clear'!M150)</f>
        <v/>
      </c>
      <c r="M161" s="146" t="str">
        <f>IF('Summary Clear'!S150=0,"",'Summary Clear'!S150)</f>
        <v/>
      </c>
      <c r="N161" s="146" t="str">
        <f>IF('Summary Clear'!T150=0,"",'Summary Clear'!T150)</f>
        <v/>
      </c>
      <c r="O161" s="146" t="str">
        <f>IF('Summary Clear'!W150=0,"",'Summary Clear'!W150)</f>
        <v/>
      </c>
      <c r="P161" s="146" t="str">
        <f>IF('Summary Clear'!X150=0,"",'Summary Clear'!X150)</f>
        <v/>
      </c>
      <c r="Q161" s="146" t="str">
        <f>IF('Summary Clear'!Y150=0,"",'Summary Clear'!Y150)</f>
        <v/>
      </c>
      <c r="R161" s="146" t="str">
        <f>IF('Summary Clear'!Z150=0,"",'Summary Clear'!Z150)</f>
        <v/>
      </c>
      <c r="S161" s="146" t="str">
        <f>IF('Summary Clear'!AA150=0,"",'Summary Clear'!AA150)</f>
        <v/>
      </c>
    </row>
    <row r="162" spans="3:19" x14ac:dyDescent="0.2">
      <c r="C162" s="109" t="str">
        <f>IF('Summary Clear'!B151=0,"",'Summary Clear'!B151)</f>
        <v/>
      </c>
      <c r="D162" s="47" t="str">
        <f>IF('Summary Clear'!D151=0,"",'Summary Clear'!D151)</f>
        <v/>
      </c>
      <c r="E162" s="143" t="str">
        <f>IF('Summary Clear'!E151=0,"",(VLOOKUP('Summary Clear'!E151,Lists!$E$15:$G$21,3,FALSE)))</f>
        <v/>
      </c>
      <c r="F162" s="144" t="str">
        <f>IF('Summary Clear'!F151=0,"",'Summary Clear'!F151)</f>
        <v/>
      </c>
      <c r="G162" s="144" t="str">
        <f>IF('Summary Clear'!G151=0,"",'Summary Clear'!G151)</f>
        <v/>
      </c>
      <c r="H162" s="144" t="str">
        <f>IF('Summary Clear'!J151=0,"",'Summary Clear'!J151)</f>
        <v/>
      </c>
      <c r="I162" s="144" t="str">
        <f>IF('Summary Clear'!K151=0,"",'Summary Clear'!K151)</f>
        <v/>
      </c>
      <c r="J162" s="145" t="str">
        <f>IF('Summary Clear'!V151=0,"",'Summary Clear'!V151)</f>
        <v/>
      </c>
      <c r="K162" s="144" t="str">
        <f>IF('Summary Clear'!L151=0,"",'Summary Clear'!L151)</f>
        <v/>
      </c>
      <c r="L162" s="144" t="str">
        <f>IF('Summary Clear'!M151=0,"",'Summary Clear'!M151)</f>
        <v/>
      </c>
      <c r="M162" s="146" t="str">
        <f>IF('Summary Clear'!S151=0,"",'Summary Clear'!S151)</f>
        <v/>
      </c>
      <c r="N162" s="146" t="str">
        <f>IF('Summary Clear'!T151=0,"",'Summary Clear'!T151)</f>
        <v/>
      </c>
      <c r="O162" s="146" t="str">
        <f>IF('Summary Clear'!W151=0,"",'Summary Clear'!W151)</f>
        <v/>
      </c>
      <c r="P162" s="146" t="str">
        <f>IF('Summary Clear'!X151=0,"",'Summary Clear'!X151)</f>
        <v/>
      </c>
      <c r="Q162" s="146" t="str">
        <f>IF('Summary Clear'!Y151=0,"",'Summary Clear'!Y151)</f>
        <v/>
      </c>
      <c r="R162" s="146" t="str">
        <f>IF('Summary Clear'!Z151=0,"",'Summary Clear'!Z151)</f>
        <v/>
      </c>
      <c r="S162" s="146" t="str">
        <f>IF('Summary Clear'!AA151=0,"",'Summary Clear'!AA151)</f>
        <v/>
      </c>
    </row>
    <row r="163" spans="3:19" x14ac:dyDescent="0.2">
      <c r="C163" s="109" t="str">
        <f>IF('Summary Clear'!B152=0,"",'Summary Clear'!B152)</f>
        <v/>
      </c>
      <c r="D163" s="47" t="str">
        <f>IF('Summary Clear'!D152=0,"",'Summary Clear'!D152)</f>
        <v/>
      </c>
      <c r="E163" s="143" t="str">
        <f>IF('Summary Clear'!E152=0,"",(VLOOKUP('Summary Clear'!E152,Lists!$E$15:$G$21,3,FALSE)))</f>
        <v/>
      </c>
      <c r="F163" s="144" t="str">
        <f>IF('Summary Clear'!F152=0,"",'Summary Clear'!F152)</f>
        <v/>
      </c>
      <c r="G163" s="144" t="str">
        <f>IF('Summary Clear'!G152=0,"",'Summary Clear'!G152)</f>
        <v/>
      </c>
      <c r="H163" s="144" t="str">
        <f>IF('Summary Clear'!J152=0,"",'Summary Clear'!J152)</f>
        <v/>
      </c>
      <c r="I163" s="144" t="str">
        <f>IF('Summary Clear'!K152=0,"",'Summary Clear'!K152)</f>
        <v/>
      </c>
      <c r="J163" s="145" t="str">
        <f>IF('Summary Clear'!V152=0,"",'Summary Clear'!V152)</f>
        <v/>
      </c>
      <c r="K163" s="144" t="str">
        <f>IF('Summary Clear'!L152=0,"",'Summary Clear'!L152)</f>
        <v/>
      </c>
      <c r="L163" s="144" t="str">
        <f>IF('Summary Clear'!M152=0,"",'Summary Clear'!M152)</f>
        <v/>
      </c>
      <c r="M163" s="146" t="str">
        <f>IF('Summary Clear'!S152=0,"",'Summary Clear'!S152)</f>
        <v/>
      </c>
      <c r="N163" s="146" t="str">
        <f>IF('Summary Clear'!T152=0,"",'Summary Clear'!T152)</f>
        <v/>
      </c>
      <c r="O163" s="146" t="str">
        <f>IF('Summary Clear'!W152=0,"",'Summary Clear'!W152)</f>
        <v/>
      </c>
      <c r="P163" s="146" t="str">
        <f>IF('Summary Clear'!X152=0,"",'Summary Clear'!X152)</f>
        <v/>
      </c>
      <c r="Q163" s="146" t="str">
        <f>IF('Summary Clear'!Y152=0,"",'Summary Clear'!Y152)</f>
        <v/>
      </c>
      <c r="R163" s="146" t="str">
        <f>IF('Summary Clear'!Z152=0,"",'Summary Clear'!Z152)</f>
        <v/>
      </c>
      <c r="S163" s="146" t="str">
        <f>IF('Summary Clear'!AA152=0,"",'Summary Clear'!AA152)</f>
        <v/>
      </c>
    </row>
    <row r="164" spans="3:19" x14ac:dyDescent="0.2">
      <c r="C164" s="109" t="str">
        <f>IF('Summary Clear'!B153=0,"",'Summary Clear'!B153)</f>
        <v/>
      </c>
      <c r="D164" s="47" t="str">
        <f>IF('Summary Clear'!D153=0,"",'Summary Clear'!D153)</f>
        <v/>
      </c>
      <c r="E164" s="143" t="str">
        <f>IF('Summary Clear'!E153=0,"",(VLOOKUP('Summary Clear'!E153,Lists!$E$15:$G$21,3,FALSE)))</f>
        <v/>
      </c>
      <c r="F164" s="144" t="str">
        <f>IF('Summary Clear'!F153=0,"",'Summary Clear'!F153)</f>
        <v/>
      </c>
      <c r="G164" s="144" t="str">
        <f>IF('Summary Clear'!G153=0,"",'Summary Clear'!G153)</f>
        <v/>
      </c>
      <c r="H164" s="144" t="str">
        <f>IF('Summary Clear'!J153=0,"",'Summary Clear'!J153)</f>
        <v/>
      </c>
      <c r="I164" s="144" t="str">
        <f>IF('Summary Clear'!K153=0,"",'Summary Clear'!K153)</f>
        <v/>
      </c>
      <c r="J164" s="145" t="str">
        <f>IF('Summary Clear'!V153=0,"",'Summary Clear'!V153)</f>
        <v/>
      </c>
      <c r="K164" s="144" t="str">
        <f>IF('Summary Clear'!L153=0,"",'Summary Clear'!L153)</f>
        <v/>
      </c>
      <c r="L164" s="144" t="str">
        <f>IF('Summary Clear'!M153=0,"",'Summary Clear'!M153)</f>
        <v/>
      </c>
      <c r="M164" s="146" t="str">
        <f>IF('Summary Clear'!S153=0,"",'Summary Clear'!S153)</f>
        <v/>
      </c>
      <c r="N164" s="146" t="str">
        <f>IF('Summary Clear'!T153=0,"",'Summary Clear'!T153)</f>
        <v/>
      </c>
      <c r="O164" s="146" t="str">
        <f>IF('Summary Clear'!W153=0,"",'Summary Clear'!W153)</f>
        <v/>
      </c>
      <c r="P164" s="146" t="str">
        <f>IF('Summary Clear'!X153=0,"",'Summary Clear'!X153)</f>
        <v/>
      </c>
      <c r="Q164" s="146" t="str">
        <f>IF('Summary Clear'!Y153=0,"",'Summary Clear'!Y153)</f>
        <v/>
      </c>
      <c r="R164" s="146" t="str">
        <f>IF('Summary Clear'!Z153=0,"",'Summary Clear'!Z153)</f>
        <v/>
      </c>
      <c r="S164" s="146" t="str">
        <f>IF('Summary Clear'!AA153=0,"",'Summary Clear'!AA153)</f>
        <v/>
      </c>
    </row>
    <row r="165" spans="3:19" x14ac:dyDescent="0.2">
      <c r="C165" s="109" t="str">
        <f>IF('Summary Clear'!B154=0,"",'Summary Clear'!B154)</f>
        <v/>
      </c>
      <c r="D165" s="47" t="str">
        <f>IF('Summary Clear'!D154=0,"",'Summary Clear'!D154)</f>
        <v/>
      </c>
      <c r="E165" s="143" t="str">
        <f>IF('Summary Clear'!E154=0,"",(VLOOKUP('Summary Clear'!E154,Lists!$E$15:$G$21,3,FALSE)))</f>
        <v/>
      </c>
      <c r="F165" s="144" t="str">
        <f>IF('Summary Clear'!F154=0,"",'Summary Clear'!F154)</f>
        <v/>
      </c>
      <c r="G165" s="144" t="str">
        <f>IF('Summary Clear'!G154=0,"",'Summary Clear'!G154)</f>
        <v/>
      </c>
      <c r="H165" s="144" t="str">
        <f>IF('Summary Clear'!J154=0,"",'Summary Clear'!J154)</f>
        <v/>
      </c>
      <c r="I165" s="144" t="str">
        <f>IF('Summary Clear'!K154=0,"",'Summary Clear'!K154)</f>
        <v/>
      </c>
      <c r="J165" s="145" t="str">
        <f>IF('Summary Clear'!V154=0,"",'Summary Clear'!V154)</f>
        <v/>
      </c>
      <c r="K165" s="144" t="str">
        <f>IF('Summary Clear'!L154=0,"",'Summary Clear'!L154)</f>
        <v/>
      </c>
      <c r="L165" s="144" t="str">
        <f>IF('Summary Clear'!M154=0,"",'Summary Clear'!M154)</f>
        <v/>
      </c>
      <c r="M165" s="146" t="str">
        <f>IF('Summary Clear'!S154=0,"",'Summary Clear'!S154)</f>
        <v/>
      </c>
      <c r="N165" s="146" t="str">
        <f>IF('Summary Clear'!T154=0,"",'Summary Clear'!T154)</f>
        <v/>
      </c>
      <c r="O165" s="146" t="str">
        <f>IF('Summary Clear'!W154=0,"",'Summary Clear'!W154)</f>
        <v/>
      </c>
      <c r="P165" s="146" t="str">
        <f>IF('Summary Clear'!X154=0,"",'Summary Clear'!X154)</f>
        <v/>
      </c>
      <c r="Q165" s="146" t="str">
        <f>IF('Summary Clear'!Y154=0,"",'Summary Clear'!Y154)</f>
        <v/>
      </c>
      <c r="R165" s="146" t="str">
        <f>IF('Summary Clear'!Z154=0,"",'Summary Clear'!Z154)</f>
        <v/>
      </c>
      <c r="S165" s="146" t="str">
        <f>IF('Summary Clear'!AA154=0,"",'Summary Clear'!AA154)</f>
        <v/>
      </c>
    </row>
    <row r="166" spans="3:19" x14ac:dyDescent="0.2">
      <c r="C166" s="109" t="str">
        <f>IF('Summary Clear'!B155=0,"",'Summary Clear'!B155)</f>
        <v/>
      </c>
      <c r="D166" s="47" t="str">
        <f>IF('Summary Clear'!D155=0,"",'Summary Clear'!D155)</f>
        <v/>
      </c>
      <c r="E166" s="143" t="str">
        <f>IF('Summary Clear'!E155=0,"",(VLOOKUP('Summary Clear'!E155,Lists!$E$15:$G$21,3,FALSE)))</f>
        <v/>
      </c>
      <c r="F166" s="144" t="str">
        <f>IF('Summary Clear'!F155=0,"",'Summary Clear'!F155)</f>
        <v/>
      </c>
      <c r="G166" s="144" t="str">
        <f>IF('Summary Clear'!G155=0,"",'Summary Clear'!G155)</f>
        <v/>
      </c>
      <c r="H166" s="144" t="str">
        <f>IF('Summary Clear'!J155=0,"",'Summary Clear'!J155)</f>
        <v/>
      </c>
      <c r="I166" s="144" t="str">
        <f>IF('Summary Clear'!K155=0,"",'Summary Clear'!K155)</f>
        <v/>
      </c>
      <c r="J166" s="145" t="str">
        <f>IF('Summary Clear'!V155=0,"",'Summary Clear'!V155)</f>
        <v/>
      </c>
      <c r="K166" s="144" t="str">
        <f>IF('Summary Clear'!L155=0,"",'Summary Clear'!L155)</f>
        <v/>
      </c>
      <c r="L166" s="144" t="str">
        <f>IF('Summary Clear'!M155=0,"",'Summary Clear'!M155)</f>
        <v/>
      </c>
      <c r="M166" s="146" t="str">
        <f>IF('Summary Clear'!S155=0,"",'Summary Clear'!S155)</f>
        <v/>
      </c>
      <c r="N166" s="146" t="str">
        <f>IF('Summary Clear'!T155=0,"",'Summary Clear'!T155)</f>
        <v/>
      </c>
      <c r="O166" s="146" t="str">
        <f>IF('Summary Clear'!W155=0,"",'Summary Clear'!W155)</f>
        <v/>
      </c>
      <c r="P166" s="146" t="str">
        <f>IF('Summary Clear'!X155=0,"",'Summary Clear'!X155)</f>
        <v/>
      </c>
      <c r="Q166" s="146" t="str">
        <f>IF('Summary Clear'!Y155=0,"",'Summary Clear'!Y155)</f>
        <v/>
      </c>
      <c r="R166" s="146" t="str">
        <f>IF('Summary Clear'!Z155=0,"",'Summary Clear'!Z155)</f>
        <v/>
      </c>
      <c r="S166" s="146" t="str">
        <f>IF('Summary Clear'!AA155=0,"",'Summary Clear'!AA155)</f>
        <v/>
      </c>
    </row>
    <row r="167" spans="3:19" x14ac:dyDescent="0.2">
      <c r="C167" s="109" t="str">
        <f>IF('Summary Clear'!B156=0,"",'Summary Clear'!B156)</f>
        <v/>
      </c>
      <c r="D167" s="47" t="str">
        <f>IF('Summary Clear'!D156=0,"",'Summary Clear'!D156)</f>
        <v/>
      </c>
      <c r="E167" s="143" t="str">
        <f>IF('Summary Clear'!E156=0,"",(VLOOKUP('Summary Clear'!E156,Lists!$E$15:$G$21,3,FALSE)))</f>
        <v/>
      </c>
      <c r="F167" s="144" t="str">
        <f>IF('Summary Clear'!F156=0,"",'Summary Clear'!F156)</f>
        <v/>
      </c>
      <c r="G167" s="144" t="str">
        <f>IF('Summary Clear'!G156=0,"",'Summary Clear'!G156)</f>
        <v/>
      </c>
      <c r="H167" s="144" t="str">
        <f>IF('Summary Clear'!J156=0,"",'Summary Clear'!J156)</f>
        <v/>
      </c>
      <c r="I167" s="144" t="str">
        <f>IF('Summary Clear'!K156=0,"",'Summary Clear'!K156)</f>
        <v/>
      </c>
      <c r="J167" s="145" t="str">
        <f>IF('Summary Clear'!V156=0,"",'Summary Clear'!V156)</f>
        <v/>
      </c>
      <c r="K167" s="144" t="str">
        <f>IF('Summary Clear'!L156=0,"",'Summary Clear'!L156)</f>
        <v/>
      </c>
      <c r="L167" s="144" t="str">
        <f>IF('Summary Clear'!M156=0,"",'Summary Clear'!M156)</f>
        <v/>
      </c>
      <c r="M167" s="146" t="str">
        <f>IF('Summary Clear'!S156=0,"",'Summary Clear'!S156)</f>
        <v/>
      </c>
      <c r="N167" s="146" t="str">
        <f>IF('Summary Clear'!T156=0,"",'Summary Clear'!T156)</f>
        <v/>
      </c>
      <c r="O167" s="146" t="str">
        <f>IF('Summary Clear'!W156=0,"",'Summary Clear'!W156)</f>
        <v/>
      </c>
      <c r="P167" s="146" t="str">
        <f>IF('Summary Clear'!X156=0,"",'Summary Clear'!X156)</f>
        <v/>
      </c>
      <c r="Q167" s="146" t="str">
        <f>IF('Summary Clear'!Y156=0,"",'Summary Clear'!Y156)</f>
        <v/>
      </c>
      <c r="R167" s="146" t="str">
        <f>IF('Summary Clear'!Z156=0,"",'Summary Clear'!Z156)</f>
        <v/>
      </c>
      <c r="S167" s="146" t="str">
        <f>IF('Summary Clear'!AA156=0,"",'Summary Clear'!AA156)</f>
        <v/>
      </c>
    </row>
    <row r="168" spans="3:19" x14ac:dyDescent="0.2">
      <c r="C168" s="109" t="str">
        <f>IF('Summary Clear'!B157=0,"",'Summary Clear'!B157)</f>
        <v/>
      </c>
      <c r="D168" s="47" t="str">
        <f>IF('Summary Clear'!D157=0,"",'Summary Clear'!D157)</f>
        <v/>
      </c>
      <c r="E168" s="143" t="str">
        <f>IF('Summary Clear'!E157=0,"",(VLOOKUP('Summary Clear'!E157,Lists!$E$15:$G$21,3,FALSE)))</f>
        <v/>
      </c>
      <c r="F168" s="144" t="str">
        <f>IF('Summary Clear'!F157=0,"",'Summary Clear'!F157)</f>
        <v/>
      </c>
      <c r="G168" s="144" t="str">
        <f>IF('Summary Clear'!G157=0,"",'Summary Clear'!G157)</f>
        <v/>
      </c>
      <c r="H168" s="144" t="str">
        <f>IF('Summary Clear'!J157=0,"",'Summary Clear'!J157)</f>
        <v/>
      </c>
      <c r="I168" s="144" t="str">
        <f>IF('Summary Clear'!K157=0,"",'Summary Clear'!K157)</f>
        <v/>
      </c>
      <c r="J168" s="145" t="str">
        <f>IF('Summary Clear'!V157=0,"",'Summary Clear'!V157)</f>
        <v/>
      </c>
      <c r="K168" s="144" t="str">
        <f>IF('Summary Clear'!L157=0,"",'Summary Clear'!L157)</f>
        <v/>
      </c>
      <c r="L168" s="144" t="str">
        <f>IF('Summary Clear'!M157=0,"",'Summary Clear'!M157)</f>
        <v/>
      </c>
      <c r="M168" s="146" t="str">
        <f>IF('Summary Clear'!S157=0,"",'Summary Clear'!S157)</f>
        <v/>
      </c>
      <c r="N168" s="146" t="str">
        <f>IF('Summary Clear'!T157=0,"",'Summary Clear'!T157)</f>
        <v/>
      </c>
      <c r="O168" s="146" t="str">
        <f>IF('Summary Clear'!W157=0,"",'Summary Clear'!W157)</f>
        <v/>
      </c>
      <c r="P168" s="146" t="str">
        <f>IF('Summary Clear'!X157=0,"",'Summary Clear'!X157)</f>
        <v/>
      </c>
      <c r="Q168" s="146" t="str">
        <f>IF('Summary Clear'!Y157=0,"",'Summary Clear'!Y157)</f>
        <v/>
      </c>
      <c r="R168" s="146" t="str">
        <f>IF('Summary Clear'!Z157=0,"",'Summary Clear'!Z157)</f>
        <v/>
      </c>
      <c r="S168" s="146" t="str">
        <f>IF('Summary Clear'!AA157=0,"",'Summary Clear'!AA157)</f>
        <v/>
      </c>
    </row>
    <row r="169" spans="3:19" x14ac:dyDescent="0.2">
      <c r="C169" s="109" t="str">
        <f>IF('Summary Clear'!B158=0,"",'Summary Clear'!B158)</f>
        <v/>
      </c>
      <c r="D169" s="47" t="str">
        <f>IF('Summary Clear'!D158=0,"",'Summary Clear'!D158)</f>
        <v/>
      </c>
      <c r="E169" s="143" t="str">
        <f>IF('Summary Clear'!E158=0,"",(VLOOKUP('Summary Clear'!E158,Lists!$E$15:$G$21,3,FALSE)))</f>
        <v/>
      </c>
      <c r="F169" s="144" t="str">
        <f>IF('Summary Clear'!F158=0,"",'Summary Clear'!F158)</f>
        <v/>
      </c>
      <c r="G169" s="144" t="str">
        <f>IF('Summary Clear'!G158=0,"",'Summary Clear'!G158)</f>
        <v/>
      </c>
      <c r="H169" s="144" t="str">
        <f>IF('Summary Clear'!J158=0,"",'Summary Clear'!J158)</f>
        <v/>
      </c>
      <c r="I169" s="144" t="str">
        <f>IF('Summary Clear'!K158=0,"",'Summary Clear'!K158)</f>
        <v/>
      </c>
      <c r="J169" s="145" t="str">
        <f>IF('Summary Clear'!V158=0,"",'Summary Clear'!V158)</f>
        <v/>
      </c>
      <c r="K169" s="144" t="str">
        <f>IF('Summary Clear'!L158=0,"",'Summary Clear'!L158)</f>
        <v/>
      </c>
      <c r="L169" s="144" t="str">
        <f>IF('Summary Clear'!M158=0,"",'Summary Clear'!M158)</f>
        <v/>
      </c>
      <c r="M169" s="146" t="str">
        <f>IF('Summary Clear'!S158=0,"",'Summary Clear'!S158)</f>
        <v/>
      </c>
      <c r="N169" s="146" t="str">
        <f>IF('Summary Clear'!T158=0,"",'Summary Clear'!T158)</f>
        <v/>
      </c>
      <c r="O169" s="146" t="str">
        <f>IF('Summary Clear'!W158=0,"",'Summary Clear'!W158)</f>
        <v/>
      </c>
      <c r="P169" s="146" t="str">
        <f>IF('Summary Clear'!X158=0,"",'Summary Clear'!X158)</f>
        <v/>
      </c>
      <c r="Q169" s="146" t="str">
        <f>IF('Summary Clear'!Y158=0,"",'Summary Clear'!Y158)</f>
        <v/>
      </c>
      <c r="R169" s="146" t="str">
        <f>IF('Summary Clear'!Z158=0,"",'Summary Clear'!Z158)</f>
        <v/>
      </c>
      <c r="S169" s="146" t="str">
        <f>IF('Summary Clear'!AA158=0,"",'Summary Clear'!AA158)</f>
        <v/>
      </c>
    </row>
    <row r="170" spans="3:19" x14ac:dyDescent="0.2">
      <c r="C170" s="109" t="str">
        <f>IF('Summary Clear'!B159=0,"",'Summary Clear'!B159)</f>
        <v/>
      </c>
      <c r="D170" s="47" t="str">
        <f>IF('Summary Clear'!D159=0,"",'Summary Clear'!D159)</f>
        <v/>
      </c>
      <c r="E170" s="143" t="str">
        <f>IF('Summary Clear'!E159=0,"",(VLOOKUP('Summary Clear'!E159,Lists!$E$15:$G$21,3,FALSE)))</f>
        <v/>
      </c>
      <c r="F170" s="144" t="str">
        <f>IF('Summary Clear'!F159=0,"",'Summary Clear'!F159)</f>
        <v/>
      </c>
      <c r="G170" s="144" t="str">
        <f>IF('Summary Clear'!G159=0,"",'Summary Clear'!G159)</f>
        <v/>
      </c>
      <c r="H170" s="144" t="str">
        <f>IF('Summary Clear'!J159=0,"",'Summary Clear'!J159)</f>
        <v/>
      </c>
      <c r="I170" s="144" t="str">
        <f>IF('Summary Clear'!K159=0,"",'Summary Clear'!K159)</f>
        <v/>
      </c>
      <c r="J170" s="145" t="str">
        <f>IF('Summary Clear'!V159=0,"",'Summary Clear'!V159)</f>
        <v/>
      </c>
      <c r="K170" s="144" t="str">
        <f>IF('Summary Clear'!L159=0,"",'Summary Clear'!L159)</f>
        <v/>
      </c>
      <c r="L170" s="144" t="str">
        <f>IF('Summary Clear'!M159=0,"",'Summary Clear'!M159)</f>
        <v/>
      </c>
      <c r="M170" s="146" t="str">
        <f>IF('Summary Clear'!S159=0,"",'Summary Clear'!S159)</f>
        <v/>
      </c>
      <c r="N170" s="146" t="str">
        <f>IF('Summary Clear'!T159=0,"",'Summary Clear'!T159)</f>
        <v/>
      </c>
      <c r="O170" s="146" t="str">
        <f>IF('Summary Clear'!W159=0,"",'Summary Clear'!W159)</f>
        <v/>
      </c>
      <c r="P170" s="146" t="str">
        <f>IF('Summary Clear'!X159=0,"",'Summary Clear'!X159)</f>
        <v/>
      </c>
      <c r="Q170" s="146" t="str">
        <f>IF('Summary Clear'!Y159=0,"",'Summary Clear'!Y159)</f>
        <v/>
      </c>
      <c r="R170" s="146" t="str">
        <f>IF('Summary Clear'!Z159=0,"",'Summary Clear'!Z159)</f>
        <v/>
      </c>
      <c r="S170" s="146" t="str">
        <f>IF('Summary Clear'!AA159=0,"",'Summary Clear'!AA159)</f>
        <v/>
      </c>
    </row>
    <row r="171" spans="3:19" x14ac:dyDescent="0.2">
      <c r="C171" s="109" t="str">
        <f>IF('Summary Clear'!B160=0,"",'Summary Clear'!B160)</f>
        <v/>
      </c>
      <c r="D171" s="47" t="str">
        <f>IF('Summary Clear'!D160=0,"",'Summary Clear'!D160)</f>
        <v/>
      </c>
      <c r="E171" s="143" t="str">
        <f>IF('Summary Clear'!E160=0,"",(VLOOKUP('Summary Clear'!E160,Lists!$E$15:$G$21,3,FALSE)))</f>
        <v/>
      </c>
      <c r="F171" s="144" t="str">
        <f>IF('Summary Clear'!F160=0,"",'Summary Clear'!F160)</f>
        <v/>
      </c>
      <c r="G171" s="144" t="str">
        <f>IF('Summary Clear'!G160=0,"",'Summary Clear'!G160)</f>
        <v/>
      </c>
      <c r="H171" s="144" t="str">
        <f>IF('Summary Clear'!J160=0,"",'Summary Clear'!J160)</f>
        <v/>
      </c>
      <c r="I171" s="144" t="str">
        <f>IF('Summary Clear'!K160=0,"",'Summary Clear'!K160)</f>
        <v/>
      </c>
      <c r="J171" s="145" t="str">
        <f>IF('Summary Clear'!V160=0,"",'Summary Clear'!V160)</f>
        <v/>
      </c>
      <c r="K171" s="144" t="str">
        <f>IF('Summary Clear'!L160=0,"",'Summary Clear'!L160)</f>
        <v/>
      </c>
      <c r="L171" s="144" t="str">
        <f>IF('Summary Clear'!M160=0,"",'Summary Clear'!M160)</f>
        <v/>
      </c>
      <c r="M171" s="146" t="str">
        <f>IF('Summary Clear'!S160=0,"",'Summary Clear'!S160)</f>
        <v/>
      </c>
      <c r="N171" s="146" t="str">
        <f>IF('Summary Clear'!T160=0,"",'Summary Clear'!T160)</f>
        <v/>
      </c>
      <c r="O171" s="146" t="str">
        <f>IF('Summary Clear'!W160=0,"",'Summary Clear'!W160)</f>
        <v/>
      </c>
      <c r="P171" s="146" t="str">
        <f>IF('Summary Clear'!X160=0,"",'Summary Clear'!X160)</f>
        <v/>
      </c>
      <c r="Q171" s="146" t="str">
        <f>IF('Summary Clear'!Y160=0,"",'Summary Clear'!Y160)</f>
        <v/>
      </c>
      <c r="R171" s="146" t="str">
        <f>IF('Summary Clear'!Z160=0,"",'Summary Clear'!Z160)</f>
        <v/>
      </c>
      <c r="S171" s="146" t="str">
        <f>IF('Summary Clear'!AA160=0,"",'Summary Clear'!AA160)</f>
        <v/>
      </c>
    </row>
    <row r="172" spans="3:19" x14ac:dyDescent="0.2">
      <c r="C172" s="109" t="str">
        <f>IF('Summary Clear'!B161=0,"",'Summary Clear'!B161)</f>
        <v/>
      </c>
      <c r="D172" s="47" t="str">
        <f>IF('Summary Clear'!D161=0,"",'Summary Clear'!D161)</f>
        <v/>
      </c>
      <c r="E172" s="143" t="str">
        <f>IF('Summary Clear'!E161=0,"",(VLOOKUP('Summary Clear'!E161,Lists!$E$15:$G$21,3,FALSE)))</f>
        <v/>
      </c>
      <c r="F172" s="144" t="str">
        <f>IF('Summary Clear'!F161=0,"",'Summary Clear'!F161)</f>
        <v/>
      </c>
      <c r="G172" s="144" t="str">
        <f>IF('Summary Clear'!G161=0,"",'Summary Clear'!G161)</f>
        <v/>
      </c>
      <c r="H172" s="144" t="str">
        <f>IF('Summary Clear'!J161=0,"",'Summary Clear'!J161)</f>
        <v/>
      </c>
      <c r="I172" s="144" t="str">
        <f>IF('Summary Clear'!K161=0,"",'Summary Clear'!K161)</f>
        <v/>
      </c>
      <c r="J172" s="145" t="str">
        <f>IF('Summary Clear'!V161=0,"",'Summary Clear'!V161)</f>
        <v/>
      </c>
      <c r="K172" s="144" t="str">
        <f>IF('Summary Clear'!L161=0,"",'Summary Clear'!L161)</f>
        <v/>
      </c>
      <c r="L172" s="144" t="str">
        <f>IF('Summary Clear'!M161=0,"",'Summary Clear'!M161)</f>
        <v/>
      </c>
      <c r="M172" s="146" t="str">
        <f>IF('Summary Clear'!S161=0,"",'Summary Clear'!S161)</f>
        <v/>
      </c>
      <c r="N172" s="146" t="str">
        <f>IF('Summary Clear'!T161=0,"",'Summary Clear'!T161)</f>
        <v/>
      </c>
      <c r="O172" s="146" t="str">
        <f>IF('Summary Clear'!W161=0,"",'Summary Clear'!W161)</f>
        <v/>
      </c>
      <c r="P172" s="146" t="str">
        <f>IF('Summary Clear'!X161=0,"",'Summary Clear'!X161)</f>
        <v/>
      </c>
      <c r="Q172" s="146" t="str">
        <f>IF('Summary Clear'!Y161=0,"",'Summary Clear'!Y161)</f>
        <v/>
      </c>
      <c r="R172" s="146" t="str">
        <f>IF('Summary Clear'!Z161=0,"",'Summary Clear'!Z161)</f>
        <v/>
      </c>
      <c r="S172" s="146" t="str">
        <f>IF('Summary Clear'!AA161=0,"",'Summary Clear'!AA161)</f>
        <v/>
      </c>
    </row>
    <row r="173" spans="3:19" x14ac:dyDescent="0.2">
      <c r="C173" s="109" t="str">
        <f>IF('Summary Clear'!B162=0,"",'Summary Clear'!B162)</f>
        <v/>
      </c>
      <c r="D173" s="47" t="str">
        <f>IF('Summary Clear'!D162=0,"",'Summary Clear'!D162)</f>
        <v/>
      </c>
      <c r="E173" s="143" t="str">
        <f>IF('Summary Clear'!E162=0,"",(VLOOKUP('Summary Clear'!E162,Lists!$E$15:$G$21,3,FALSE)))</f>
        <v/>
      </c>
      <c r="F173" s="144" t="str">
        <f>IF('Summary Clear'!F162=0,"",'Summary Clear'!F162)</f>
        <v/>
      </c>
      <c r="G173" s="144" t="str">
        <f>IF('Summary Clear'!G162=0,"",'Summary Clear'!G162)</f>
        <v/>
      </c>
      <c r="H173" s="144" t="str">
        <f>IF('Summary Clear'!J162=0,"",'Summary Clear'!J162)</f>
        <v/>
      </c>
      <c r="I173" s="144" t="str">
        <f>IF('Summary Clear'!K162=0,"",'Summary Clear'!K162)</f>
        <v/>
      </c>
      <c r="J173" s="145" t="str">
        <f>IF('Summary Clear'!V162=0,"",'Summary Clear'!V162)</f>
        <v/>
      </c>
      <c r="K173" s="144" t="str">
        <f>IF('Summary Clear'!L162=0,"",'Summary Clear'!L162)</f>
        <v/>
      </c>
      <c r="L173" s="144" t="str">
        <f>IF('Summary Clear'!M162=0,"",'Summary Clear'!M162)</f>
        <v/>
      </c>
      <c r="M173" s="146" t="str">
        <f>IF('Summary Clear'!S162=0,"",'Summary Clear'!S162)</f>
        <v/>
      </c>
      <c r="N173" s="146" t="str">
        <f>IF('Summary Clear'!T162=0,"",'Summary Clear'!T162)</f>
        <v/>
      </c>
      <c r="O173" s="146" t="str">
        <f>IF('Summary Clear'!W162=0,"",'Summary Clear'!W162)</f>
        <v/>
      </c>
      <c r="P173" s="146" t="str">
        <f>IF('Summary Clear'!X162=0,"",'Summary Clear'!X162)</f>
        <v/>
      </c>
      <c r="Q173" s="146" t="str">
        <f>IF('Summary Clear'!Y162=0,"",'Summary Clear'!Y162)</f>
        <v/>
      </c>
      <c r="R173" s="146" t="str">
        <f>IF('Summary Clear'!Z162=0,"",'Summary Clear'!Z162)</f>
        <v/>
      </c>
      <c r="S173" s="146" t="str">
        <f>IF('Summary Clear'!AA162=0,"",'Summary Clear'!AA162)</f>
        <v/>
      </c>
    </row>
    <row r="174" spans="3:19" x14ac:dyDescent="0.2">
      <c r="C174" s="109" t="str">
        <f>IF('Summary Clear'!B163=0,"",'Summary Clear'!B163)</f>
        <v/>
      </c>
      <c r="D174" s="47" t="str">
        <f>IF('Summary Clear'!D163=0,"",'Summary Clear'!D163)</f>
        <v/>
      </c>
      <c r="E174" s="143" t="str">
        <f>IF('Summary Clear'!E163=0,"",(VLOOKUP('Summary Clear'!E163,Lists!$E$15:$G$21,3,FALSE)))</f>
        <v/>
      </c>
      <c r="F174" s="144" t="str">
        <f>IF('Summary Clear'!F163=0,"",'Summary Clear'!F163)</f>
        <v/>
      </c>
      <c r="G174" s="144" t="str">
        <f>IF('Summary Clear'!G163=0,"",'Summary Clear'!G163)</f>
        <v/>
      </c>
      <c r="H174" s="144" t="str">
        <f>IF('Summary Clear'!J163=0,"",'Summary Clear'!J163)</f>
        <v/>
      </c>
      <c r="I174" s="144" t="str">
        <f>IF('Summary Clear'!K163=0,"",'Summary Clear'!K163)</f>
        <v/>
      </c>
      <c r="J174" s="145" t="str">
        <f>IF('Summary Clear'!V163=0,"",'Summary Clear'!V163)</f>
        <v/>
      </c>
      <c r="K174" s="144" t="str">
        <f>IF('Summary Clear'!L163=0,"",'Summary Clear'!L163)</f>
        <v/>
      </c>
      <c r="L174" s="144" t="str">
        <f>IF('Summary Clear'!M163=0,"",'Summary Clear'!M163)</f>
        <v/>
      </c>
      <c r="M174" s="146" t="str">
        <f>IF('Summary Clear'!S163=0,"",'Summary Clear'!S163)</f>
        <v/>
      </c>
      <c r="N174" s="146" t="str">
        <f>IF('Summary Clear'!T163=0,"",'Summary Clear'!T163)</f>
        <v/>
      </c>
      <c r="O174" s="146" t="str">
        <f>IF('Summary Clear'!W163=0,"",'Summary Clear'!W163)</f>
        <v/>
      </c>
      <c r="P174" s="146" t="str">
        <f>IF('Summary Clear'!X163=0,"",'Summary Clear'!X163)</f>
        <v/>
      </c>
      <c r="Q174" s="146" t="str">
        <f>IF('Summary Clear'!Y163=0,"",'Summary Clear'!Y163)</f>
        <v/>
      </c>
      <c r="R174" s="146" t="str">
        <f>IF('Summary Clear'!Z163=0,"",'Summary Clear'!Z163)</f>
        <v/>
      </c>
      <c r="S174" s="146" t="str">
        <f>IF('Summary Clear'!AA163=0,"",'Summary Clear'!AA163)</f>
        <v/>
      </c>
    </row>
    <row r="175" spans="3:19" x14ac:dyDescent="0.2">
      <c r="C175" s="109" t="str">
        <f>IF('Summary Clear'!B164=0,"",'Summary Clear'!B164)</f>
        <v/>
      </c>
      <c r="D175" s="47" t="str">
        <f>IF('Summary Clear'!D164=0,"",'Summary Clear'!D164)</f>
        <v/>
      </c>
      <c r="E175" s="143" t="str">
        <f>IF('Summary Clear'!E164=0,"",(VLOOKUP('Summary Clear'!E164,Lists!$E$15:$G$21,3,FALSE)))</f>
        <v/>
      </c>
      <c r="F175" s="144" t="str">
        <f>IF('Summary Clear'!F164=0,"",'Summary Clear'!F164)</f>
        <v/>
      </c>
      <c r="G175" s="144" t="str">
        <f>IF('Summary Clear'!G164=0,"",'Summary Clear'!G164)</f>
        <v/>
      </c>
      <c r="H175" s="144" t="str">
        <f>IF('Summary Clear'!J164=0,"",'Summary Clear'!J164)</f>
        <v/>
      </c>
      <c r="I175" s="144" t="str">
        <f>IF('Summary Clear'!K164=0,"",'Summary Clear'!K164)</f>
        <v/>
      </c>
      <c r="J175" s="145" t="str">
        <f>IF('Summary Clear'!V164=0,"",'Summary Clear'!V164)</f>
        <v/>
      </c>
      <c r="K175" s="144" t="str">
        <f>IF('Summary Clear'!L164=0,"",'Summary Clear'!L164)</f>
        <v/>
      </c>
      <c r="L175" s="144" t="str">
        <f>IF('Summary Clear'!M164=0,"",'Summary Clear'!M164)</f>
        <v/>
      </c>
      <c r="M175" s="146" t="str">
        <f>IF('Summary Clear'!S164=0,"",'Summary Clear'!S164)</f>
        <v/>
      </c>
      <c r="N175" s="146" t="str">
        <f>IF('Summary Clear'!T164=0,"",'Summary Clear'!T164)</f>
        <v/>
      </c>
      <c r="O175" s="146" t="str">
        <f>IF('Summary Clear'!W164=0,"",'Summary Clear'!W164)</f>
        <v/>
      </c>
      <c r="P175" s="146" t="str">
        <f>IF('Summary Clear'!X164=0,"",'Summary Clear'!X164)</f>
        <v/>
      </c>
      <c r="Q175" s="146" t="str">
        <f>IF('Summary Clear'!Y164=0,"",'Summary Clear'!Y164)</f>
        <v/>
      </c>
      <c r="R175" s="146" t="str">
        <f>IF('Summary Clear'!Z164=0,"",'Summary Clear'!Z164)</f>
        <v/>
      </c>
      <c r="S175" s="146" t="str">
        <f>IF('Summary Clear'!AA164=0,"",'Summary Clear'!AA164)</f>
        <v/>
      </c>
    </row>
    <row r="176" spans="3:19" x14ac:dyDescent="0.2">
      <c r="C176" s="109" t="str">
        <f>IF('Summary Clear'!B165=0,"",'Summary Clear'!B165)</f>
        <v/>
      </c>
      <c r="D176" s="47" t="str">
        <f>IF('Summary Clear'!D165=0,"",'Summary Clear'!D165)</f>
        <v/>
      </c>
      <c r="E176" s="143" t="str">
        <f>IF('Summary Clear'!E165=0,"",(VLOOKUP('Summary Clear'!E165,Lists!$E$15:$G$21,3,FALSE)))</f>
        <v/>
      </c>
      <c r="F176" s="144" t="str">
        <f>IF('Summary Clear'!F165=0,"",'Summary Clear'!F165)</f>
        <v/>
      </c>
      <c r="G176" s="144" t="str">
        <f>IF('Summary Clear'!G165=0,"",'Summary Clear'!G165)</f>
        <v/>
      </c>
      <c r="H176" s="144" t="str">
        <f>IF('Summary Clear'!J165=0,"",'Summary Clear'!J165)</f>
        <v/>
      </c>
      <c r="I176" s="144" t="str">
        <f>IF('Summary Clear'!K165=0,"",'Summary Clear'!K165)</f>
        <v/>
      </c>
      <c r="J176" s="145" t="str">
        <f>IF('Summary Clear'!V165=0,"",'Summary Clear'!V165)</f>
        <v/>
      </c>
      <c r="K176" s="144" t="str">
        <f>IF('Summary Clear'!L165=0,"",'Summary Clear'!L165)</f>
        <v/>
      </c>
      <c r="L176" s="144" t="str">
        <f>IF('Summary Clear'!M165=0,"",'Summary Clear'!M165)</f>
        <v/>
      </c>
      <c r="M176" s="146" t="str">
        <f>IF('Summary Clear'!S165=0,"",'Summary Clear'!S165)</f>
        <v/>
      </c>
      <c r="N176" s="146" t="str">
        <f>IF('Summary Clear'!T165=0,"",'Summary Clear'!T165)</f>
        <v/>
      </c>
      <c r="O176" s="146" t="str">
        <f>IF('Summary Clear'!W165=0,"",'Summary Clear'!W165)</f>
        <v/>
      </c>
      <c r="P176" s="146" t="str">
        <f>IF('Summary Clear'!X165=0,"",'Summary Clear'!X165)</f>
        <v/>
      </c>
      <c r="Q176" s="146" t="str">
        <f>IF('Summary Clear'!Y165=0,"",'Summary Clear'!Y165)</f>
        <v/>
      </c>
      <c r="R176" s="146" t="str">
        <f>IF('Summary Clear'!Z165=0,"",'Summary Clear'!Z165)</f>
        <v/>
      </c>
      <c r="S176" s="146" t="str">
        <f>IF('Summary Clear'!AA165=0,"",'Summary Clear'!AA165)</f>
        <v/>
      </c>
    </row>
    <row r="177" spans="3:19" x14ac:dyDescent="0.2">
      <c r="C177" s="109" t="str">
        <f>IF('Summary Clear'!B166=0,"",'Summary Clear'!B166)</f>
        <v/>
      </c>
      <c r="D177" s="47" t="str">
        <f>IF('Summary Clear'!D166=0,"",'Summary Clear'!D166)</f>
        <v/>
      </c>
      <c r="E177" s="143" t="str">
        <f>IF('Summary Clear'!E166=0,"",(VLOOKUP('Summary Clear'!E166,Lists!$E$15:$G$21,3,FALSE)))</f>
        <v/>
      </c>
      <c r="F177" s="144" t="str">
        <f>IF('Summary Clear'!F166=0,"",'Summary Clear'!F166)</f>
        <v/>
      </c>
      <c r="G177" s="144" t="str">
        <f>IF('Summary Clear'!G166=0,"",'Summary Clear'!G166)</f>
        <v/>
      </c>
      <c r="H177" s="144" t="str">
        <f>IF('Summary Clear'!J166=0,"",'Summary Clear'!J166)</f>
        <v/>
      </c>
      <c r="I177" s="144" t="str">
        <f>IF('Summary Clear'!K166=0,"",'Summary Clear'!K166)</f>
        <v/>
      </c>
      <c r="J177" s="145" t="str">
        <f>IF('Summary Clear'!V166=0,"",'Summary Clear'!V166)</f>
        <v/>
      </c>
      <c r="K177" s="144" t="str">
        <f>IF('Summary Clear'!L166=0,"",'Summary Clear'!L166)</f>
        <v/>
      </c>
      <c r="L177" s="144" t="str">
        <f>IF('Summary Clear'!M166=0,"",'Summary Clear'!M166)</f>
        <v/>
      </c>
      <c r="M177" s="146" t="str">
        <f>IF('Summary Clear'!S166=0,"",'Summary Clear'!S166)</f>
        <v/>
      </c>
      <c r="N177" s="146" t="str">
        <f>IF('Summary Clear'!T166=0,"",'Summary Clear'!T166)</f>
        <v/>
      </c>
      <c r="O177" s="146" t="str">
        <f>IF('Summary Clear'!W166=0,"",'Summary Clear'!W166)</f>
        <v/>
      </c>
      <c r="P177" s="146" t="str">
        <f>IF('Summary Clear'!X166=0,"",'Summary Clear'!X166)</f>
        <v/>
      </c>
      <c r="Q177" s="146" t="str">
        <f>IF('Summary Clear'!Y166=0,"",'Summary Clear'!Y166)</f>
        <v/>
      </c>
      <c r="R177" s="146" t="str">
        <f>IF('Summary Clear'!Z166=0,"",'Summary Clear'!Z166)</f>
        <v/>
      </c>
      <c r="S177" s="146" t="str">
        <f>IF('Summary Clear'!AA166=0,"",'Summary Clear'!AA166)</f>
        <v/>
      </c>
    </row>
    <row r="178" spans="3:19" x14ac:dyDescent="0.2">
      <c r="C178" s="109" t="str">
        <f>IF('Summary Clear'!B167=0,"",'Summary Clear'!B167)</f>
        <v/>
      </c>
      <c r="D178" s="47" t="str">
        <f>IF('Summary Clear'!D167=0,"",'Summary Clear'!D167)</f>
        <v/>
      </c>
      <c r="E178" s="143" t="str">
        <f>IF('Summary Clear'!E167=0,"",(VLOOKUP('Summary Clear'!E167,Lists!$E$15:$G$21,3,FALSE)))</f>
        <v/>
      </c>
      <c r="F178" s="144" t="str">
        <f>IF('Summary Clear'!F167=0,"",'Summary Clear'!F167)</f>
        <v/>
      </c>
      <c r="G178" s="144" t="str">
        <f>IF('Summary Clear'!G167=0,"",'Summary Clear'!G167)</f>
        <v/>
      </c>
      <c r="H178" s="144" t="str">
        <f>IF('Summary Clear'!J167=0,"",'Summary Clear'!J167)</f>
        <v/>
      </c>
      <c r="I178" s="144" t="str">
        <f>IF('Summary Clear'!K167=0,"",'Summary Clear'!K167)</f>
        <v/>
      </c>
      <c r="J178" s="145" t="str">
        <f>IF('Summary Clear'!V167=0,"",'Summary Clear'!V167)</f>
        <v/>
      </c>
      <c r="K178" s="144" t="str">
        <f>IF('Summary Clear'!L167=0,"",'Summary Clear'!L167)</f>
        <v/>
      </c>
      <c r="L178" s="144" t="str">
        <f>IF('Summary Clear'!M167=0,"",'Summary Clear'!M167)</f>
        <v/>
      </c>
      <c r="M178" s="146" t="str">
        <f>IF('Summary Clear'!S167=0,"",'Summary Clear'!S167)</f>
        <v/>
      </c>
      <c r="N178" s="146" t="str">
        <f>IF('Summary Clear'!T167=0,"",'Summary Clear'!T167)</f>
        <v/>
      </c>
      <c r="O178" s="146" t="str">
        <f>IF('Summary Clear'!W167=0,"",'Summary Clear'!W167)</f>
        <v/>
      </c>
      <c r="P178" s="146" t="str">
        <f>IF('Summary Clear'!X167=0,"",'Summary Clear'!X167)</f>
        <v/>
      </c>
      <c r="Q178" s="146" t="str">
        <f>IF('Summary Clear'!Y167=0,"",'Summary Clear'!Y167)</f>
        <v/>
      </c>
      <c r="R178" s="146" t="str">
        <f>IF('Summary Clear'!Z167=0,"",'Summary Clear'!Z167)</f>
        <v/>
      </c>
      <c r="S178" s="146" t="str">
        <f>IF('Summary Clear'!AA167=0,"",'Summary Clear'!AA167)</f>
        <v/>
      </c>
    </row>
    <row r="179" spans="3:19" x14ac:dyDescent="0.2">
      <c r="C179" s="109" t="str">
        <f>IF('Summary Clear'!B168=0,"",'Summary Clear'!B168)</f>
        <v/>
      </c>
      <c r="D179" s="47" t="str">
        <f>IF('Summary Clear'!D168=0,"",'Summary Clear'!D168)</f>
        <v/>
      </c>
      <c r="E179" s="143" t="str">
        <f>IF('Summary Clear'!E168=0,"",(VLOOKUP('Summary Clear'!E168,Lists!$E$15:$G$21,3,FALSE)))</f>
        <v/>
      </c>
      <c r="F179" s="144" t="str">
        <f>IF('Summary Clear'!F168=0,"",'Summary Clear'!F168)</f>
        <v/>
      </c>
      <c r="G179" s="144" t="str">
        <f>IF('Summary Clear'!G168=0,"",'Summary Clear'!G168)</f>
        <v/>
      </c>
      <c r="H179" s="144" t="str">
        <f>IF('Summary Clear'!J168=0,"",'Summary Clear'!J168)</f>
        <v/>
      </c>
      <c r="I179" s="144" t="str">
        <f>IF('Summary Clear'!K168=0,"",'Summary Clear'!K168)</f>
        <v/>
      </c>
      <c r="J179" s="145" t="str">
        <f>IF('Summary Clear'!V168=0,"",'Summary Clear'!V168)</f>
        <v/>
      </c>
      <c r="K179" s="144" t="str">
        <f>IF('Summary Clear'!L168=0,"",'Summary Clear'!L168)</f>
        <v/>
      </c>
      <c r="L179" s="144" t="str">
        <f>IF('Summary Clear'!M168=0,"",'Summary Clear'!M168)</f>
        <v/>
      </c>
      <c r="M179" s="146" t="str">
        <f>IF('Summary Clear'!S168=0,"",'Summary Clear'!S168)</f>
        <v/>
      </c>
      <c r="N179" s="146" t="str">
        <f>IF('Summary Clear'!T168=0,"",'Summary Clear'!T168)</f>
        <v/>
      </c>
      <c r="O179" s="146" t="str">
        <f>IF('Summary Clear'!W168=0,"",'Summary Clear'!W168)</f>
        <v/>
      </c>
      <c r="P179" s="146" t="str">
        <f>IF('Summary Clear'!X168=0,"",'Summary Clear'!X168)</f>
        <v/>
      </c>
      <c r="Q179" s="146" t="str">
        <f>IF('Summary Clear'!Y168=0,"",'Summary Clear'!Y168)</f>
        <v/>
      </c>
      <c r="R179" s="146" t="str">
        <f>IF('Summary Clear'!Z168=0,"",'Summary Clear'!Z168)</f>
        <v/>
      </c>
      <c r="S179" s="146" t="str">
        <f>IF('Summary Clear'!AA168=0,"",'Summary Clear'!AA168)</f>
        <v/>
      </c>
    </row>
    <row r="180" spans="3:19" x14ac:dyDescent="0.2">
      <c r="C180" s="109" t="str">
        <f>IF('Summary Clear'!B169=0,"",'Summary Clear'!B169)</f>
        <v/>
      </c>
      <c r="D180" s="47" t="str">
        <f>IF('Summary Clear'!D169=0,"",'Summary Clear'!D169)</f>
        <v/>
      </c>
      <c r="E180" s="143" t="str">
        <f>IF('Summary Clear'!E169=0,"",(VLOOKUP('Summary Clear'!E169,Lists!$E$15:$G$21,3,FALSE)))</f>
        <v/>
      </c>
      <c r="F180" s="144" t="str">
        <f>IF('Summary Clear'!F169=0,"",'Summary Clear'!F169)</f>
        <v/>
      </c>
      <c r="G180" s="144" t="str">
        <f>IF('Summary Clear'!G169=0,"",'Summary Clear'!G169)</f>
        <v/>
      </c>
      <c r="H180" s="144" t="str">
        <f>IF('Summary Clear'!J169=0,"",'Summary Clear'!J169)</f>
        <v/>
      </c>
      <c r="I180" s="144" t="str">
        <f>IF('Summary Clear'!K169=0,"",'Summary Clear'!K169)</f>
        <v/>
      </c>
      <c r="J180" s="145" t="str">
        <f>IF('Summary Clear'!V169=0,"",'Summary Clear'!V169)</f>
        <v/>
      </c>
      <c r="K180" s="144" t="str">
        <f>IF('Summary Clear'!L169=0,"",'Summary Clear'!L169)</f>
        <v/>
      </c>
      <c r="L180" s="144" t="str">
        <f>IF('Summary Clear'!M169=0,"",'Summary Clear'!M169)</f>
        <v/>
      </c>
      <c r="M180" s="146" t="str">
        <f>IF('Summary Clear'!S169=0,"",'Summary Clear'!S169)</f>
        <v/>
      </c>
      <c r="N180" s="146" t="str">
        <f>IF('Summary Clear'!T169=0,"",'Summary Clear'!T169)</f>
        <v/>
      </c>
      <c r="O180" s="146" t="str">
        <f>IF('Summary Clear'!W169=0,"",'Summary Clear'!W169)</f>
        <v/>
      </c>
      <c r="P180" s="146" t="str">
        <f>IF('Summary Clear'!X169=0,"",'Summary Clear'!X169)</f>
        <v/>
      </c>
      <c r="Q180" s="146" t="str">
        <f>IF('Summary Clear'!Y169=0,"",'Summary Clear'!Y169)</f>
        <v/>
      </c>
      <c r="R180" s="146" t="str">
        <f>IF('Summary Clear'!Z169=0,"",'Summary Clear'!Z169)</f>
        <v/>
      </c>
      <c r="S180" s="146" t="str">
        <f>IF('Summary Clear'!AA169=0,"",'Summary Clear'!AA169)</f>
        <v/>
      </c>
    </row>
    <row r="181" spans="3:19" x14ac:dyDescent="0.2">
      <c r="C181" s="109" t="str">
        <f>IF('Summary Clear'!B170=0,"",'Summary Clear'!B170)</f>
        <v/>
      </c>
      <c r="D181" s="47" t="str">
        <f>IF('Summary Clear'!D170=0,"",'Summary Clear'!D170)</f>
        <v/>
      </c>
      <c r="E181" s="143" t="str">
        <f>IF('Summary Clear'!E170=0,"",(VLOOKUP('Summary Clear'!E170,Lists!$E$15:$G$21,3,FALSE)))</f>
        <v/>
      </c>
      <c r="F181" s="144" t="str">
        <f>IF('Summary Clear'!F170=0,"",'Summary Clear'!F170)</f>
        <v/>
      </c>
      <c r="G181" s="144" t="str">
        <f>IF('Summary Clear'!G170=0,"",'Summary Clear'!G170)</f>
        <v/>
      </c>
      <c r="H181" s="144" t="str">
        <f>IF('Summary Clear'!J170=0,"",'Summary Clear'!J170)</f>
        <v/>
      </c>
      <c r="I181" s="144" t="str">
        <f>IF('Summary Clear'!K170=0,"",'Summary Clear'!K170)</f>
        <v/>
      </c>
      <c r="J181" s="145" t="str">
        <f>IF('Summary Clear'!V170=0,"",'Summary Clear'!V170)</f>
        <v/>
      </c>
      <c r="K181" s="144" t="str">
        <f>IF('Summary Clear'!L170=0,"",'Summary Clear'!L170)</f>
        <v/>
      </c>
      <c r="L181" s="144" t="str">
        <f>IF('Summary Clear'!M170=0,"",'Summary Clear'!M170)</f>
        <v/>
      </c>
      <c r="M181" s="146" t="str">
        <f>IF('Summary Clear'!S170=0,"",'Summary Clear'!S170)</f>
        <v/>
      </c>
      <c r="N181" s="146" t="str">
        <f>IF('Summary Clear'!T170=0,"",'Summary Clear'!T170)</f>
        <v/>
      </c>
      <c r="O181" s="146" t="str">
        <f>IF('Summary Clear'!W170=0,"",'Summary Clear'!W170)</f>
        <v/>
      </c>
      <c r="P181" s="146" t="str">
        <f>IF('Summary Clear'!X170=0,"",'Summary Clear'!X170)</f>
        <v/>
      </c>
      <c r="Q181" s="146" t="str">
        <f>IF('Summary Clear'!Y170=0,"",'Summary Clear'!Y170)</f>
        <v/>
      </c>
      <c r="R181" s="146" t="str">
        <f>IF('Summary Clear'!Z170=0,"",'Summary Clear'!Z170)</f>
        <v/>
      </c>
      <c r="S181" s="146" t="str">
        <f>IF('Summary Clear'!AA170=0,"",'Summary Clear'!AA170)</f>
        <v/>
      </c>
    </row>
    <row r="182" spans="3:19" x14ac:dyDescent="0.2">
      <c r="C182" s="109" t="str">
        <f>IF('Summary Clear'!B171=0,"",'Summary Clear'!B171)</f>
        <v/>
      </c>
      <c r="D182" s="47" t="str">
        <f>IF('Summary Clear'!D171=0,"",'Summary Clear'!D171)</f>
        <v/>
      </c>
      <c r="E182" s="143" t="str">
        <f>IF('Summary Clear'!E171=0,"",(VLOOKUP('Summary Clear'!E171,Lists!$E$15:$G$21,3,FALSE)))</f>
        <v/>
      </c>
      <c r="F182" s="144" t="str">
        <f>IF('Summary Clear'!F171=0,"",'Summary Clear'!F171)</f>
        <v/>
      </c>
      <c r="G182" s="144" t="str">
        <f>IF('Summary Clear'!G171=0,"",'Summary Clear'!G171)</f>
        <v/>
      </c>
      <c r="H182" s="144" t="str">
        <f>IF('Summary Clear'!J171=0,"",'Summary Clear'!J171)</f>
        <v/>
      </c>
      <c r="I182" s="144" t="str">
        <f>IF('Summary Clear'!K171=0,"",'Summary Clear'!K171)</f>
        <v/>
      </c>
      <c r="J182" s="145" t="str">
        <f>IF('Summary Clear'!V171=0,"",'Summary Clear'!V171)</f>
        <v/>
      </c>
      <c r="K182" s="144" t="str">
        <f>IF('Summary Clear'!L171=0,"",'Summary Clear'!L171)</f>
        <v/>
      </c>
      <c r="L182" s="144" t="str">
        <f>IF('Summary Clear'!M171=0,"",'Summary Clear'!M171)</f>
        <v/>
      </c>
      <c r="M182" s="146" t="str">
        <f>IF('Summary Clear'!S171=0,"",'Summary Clear'!S171)</f>
        <v/>
      </c>
      <c r="N182" s="146" t="str">
        <f>IF('Summary Clear'!T171=0,"",'Summary Clear'!T171)</f>
        <v/>
      </c>
      <c r="O182" s="146" t="str">
        <f>IF('Summary Clear'!W171=0,"",'Summary Clear'!W171)</f>
        <v/>
      </c>
      <c r="P182" s="146" t="str">
        <f>IF('Summary Clear'!X171=0,"",'Summary Clear'!X171)</f>
        <v/>
      </c>
      <c r="Q182" s="146" t="str">
        <f>IF('Summary Clear'!Y171=0,"",'Summary Clear'!Y171)</f>
        <v/>
      </c>
      <c r="R182" s="146" t="str">
        <f>IF('Summary Clear'!Z171=0,"",'Summary Clear'!Z171)</f>
        <v/>
      </c>
      <c r="S182" s="146" t="str">
        <f>IF('Summary Clear'!AA171=0,"",'Summary Clear'!AA171)</f>
        <v/>
      </c>
    </row>
    <row r="183" spans="3:19" x14ac:dyDescent="0.2">
      <c r="C183" s="109" t="str">
        <f>IF('Summary Clear'!B172=0,"",'Summary Clear'!B172)</f>
        <v/>
      </c>
      <c r="D183" s="47" t="str">
        <f>IF('Summary Clear'!D172=0,"",'Summary Clear'!D172)</f>
        <v/>
      </c>
      <c r="E183" s="143" t="str">
        <f>IF('Summary Clear'!E172=0,"",(VLOOKUP('Summary Clear'!E172,Lists!$E$15:$G$21,3,FALSE)))</f>
        <v/>
      </c>
      <c r="F183" s="144" t="str">
        <f>IF('Summary Clear'!F172=0,"",'Summary Clear'!F172)</f>
        <v/>
      </c>
      <c r="G183" s="144" t="str">
        <f>IF('Summary Clear'!G172=0,"",'Summary Clear'!G172)</f>
        <v/>
      </c>
      <c r="H183" s="144" t="str">
        <f>IF('Summary Clear'!J172=0,"",'Summary Clear'!J172)</f>
        <v/>
      </c>
      <c r="I183" s="144" t="str">
        <f>IF('Summary Clear'!K172=0,"",'Summary Clear'!K172)</f>
        <v/>
      </c>
      <c r="J183" s="145" t="str">
        <f>IF('Summary Clear'!V172=0,"",'Summary Clear'!V172)</f>
        <v/>
      </c>
      <c r="K183" s="144" t="str">
        <f>IF('Summary Clear'!L172=0,"",'Summary Clear'!L172)</f>
        <v/>
      </c>
      <c r="L183" s="144" t="str">
        <f>IF('Summary Clear'!M172=0,"",'Summary Clear'!M172)</f>
        <v/>
      </c>
      <c r="M183" s="146" t="str">
        <f>IF('Summary Clear'!S172=0,"",'Summary Clear'!S172)</f>
        <v/>
      </c>
      <c r="N183" s="146" t="str">
        <f>IF('Summary Clear'!T172=0,"",'Summary Clear'!T172)</f>
        <v/>
      </c>
      <c r="O183" s="146" t="str">
        <f>IF('Summary Clear'!W172=0,"",'Summary Clear'!W172)</f>
        <v/>
      </c>
      <c r="P183" s="146" t="str">
        <f>IF('Summary Clear'!X172=0,"",'Summary Clear'!X172)</f>
        <v/>
      </c>
      <c r="Q183" s="146" t="str">
        <f>IF('Summary Clear'!Y172=0,"",'Summary Clear'!Y172)</f>
        <v/>
      </c>
      <c r="R183" s="146" t="str">
        <f>IF('Summary Clear'!Z172=0,"",'Summary Clear'!Z172)</f>
        <v/>
      </c>
      <c r="S183" s="146" t="str">
        <f>IF('Summary Clear'!AA172=0,"",'Summary Clear'!AA172)</f>
        <v/>
      </c>
    </row>
    <row r="184" spans="3:19" x14ac:dyDescent="0.2">
      <c r="C184" s="109" t="str">
        <f>IF('Summary Clear'!B173=0,"",'Summary Clear'!B173)</f>
        <v/>
      </c>
      <c r="D184" s="47" t="str">
        <f>IF('Summary Clear'!D173=0,"",'Summary Clear'!D173)</f>
        <v/>
      </c>
      <c r="E184" s="143" t="str">
        <f>IF('Summary Clear'!E173=0,"",(VLOOKUP('Summary Clear'!E173,Lists!$E$15:$G$21,3,FALSE)))</f>
        <v/>
      </c>
      <c r="F184" s="144" t="str">
        <f>IF('Summary Clear'!F173=0,"",'Summary Clear'!F173)</f>
        <v/>
      </c>
      <c r="G184" s="144" t="str">
        <f>IF('Summary Clear'!G173=0,"",'Summary Clear'!G173)</f>
        <v/>
      </c>
      <c r="H184" s="144" t="str">
        <f>IF('Summary Clear'!J173=0,"",'Summary Clear'!J173)</f>
        <v/>
      </c>
      <c r="I184" s="144" t="str">
        <f>IF('Summary Clear'!K173=0,"",'Summary Clear'!K173)</f>
        <v/>
      </c>
      <c r="J184" s="145" t="str">
        <f>IF('Summary Clear'!V173=0,"",'Summary Clear'!V173)</f>
        <v/>
      </c>
      <c r="K184" s="144" t="str">
        <f>IF('Summary Clear'!L173=0,"",'Summary Clear'!L173)</f>
        <v/>
      </c>
      <c r="L184" s="144" t="str">
        <f>IF('Summary Clear'!M173=0,"",'Summary Clear'!M173)</f>
        <v/>
      </c>
      <c r="M184" s="146" t="str">
        <f>IF('Summary Clear'!S173=0,"",'Summary Clear'!S173)</f>
        <v/>
      </c>
      <c r="N184" s="146" t="str">
        <f>IF('Summary Clear'!T173=0,"",'Summary Clear'!T173)</f>
        <v/>
      </c>
      <c r="O184" s="146" t="str">
        <f>IF('Summary Clear'!W173=0,"",'Summary Clear'!W173)</f>
        <v/>
      </c>
      <c r="P184" s="146" t="str">
        <f>IF('Summary Clear'!X173=0,"",'Summary Clear'!X173)</f>
        <v/>
      </c>
      <c r="Q184" s="146" t="str">
        <f>IF('Summary Clear'!Y173=0,"",'Summary Clear'!Y173)</f>
        <v/>
      </c>
      <c r="R184" s="146" t="str">
        <f>IF('Summary Clear'!Z173=0,"",'Summary Clear'!Z173)</f>
        <v/>
      </c>
      <c r="S184" s="146" t="str">
        <f>IF('Summary Clear'!AA173=0,"",'Summary Clear'!AA173)</f>
        <v/>
      </c>
    </row>
    <row r="185" spans="3:19" x14ac:dyDescent="0.2">
      <c r="C185" s="109" t="str">
        <f>IF('Summary Clear'!B174=0,"",'Summary Clear'!B174)</f>
        <v/>
      </c>
      <c r="D185" s="47" t="str">
        <f>IF('Summary Clear'!D174=0,"",'Summary Clear'!D174)</f>
        <v/>
      </c>
      <c r="E185" s="143" t="str">
        <f>IF('Summary Clear'!E174=0,"",(VLOOKUP('Summary Clear'!E174,Lists!$E$15:$G$21,3,FALSE)))</f>
        <v/>
      </c>
      <c r="F185" s="144" t="str">
        <f>IF('Summary Clear'!F174=0,"",'Summary Clear'!F174)</f>
        <v/>
      </c>
      <c r="G185" s="144" t="str">
        <f>IF('Summary Clear'!G174=0,"",'Summary Clear'!G174)</f>
        <v/>
      </c>
      <c r="H185" s="144" t="str">
        <f>IF('Summary Clear'!J174=0,"",'Summary Clear'!J174)</f>
        <v/>
      </c>
      <c r="I185" s="144" t="str">
        <f>IF('Summary Clear'!K174=0,"",'Summary Clear'!K174)</f>
        <v/>
      </c>
      <c r="J185" s="145" t="str">
        <f>IF('Summary Clear'!V174=0,"",'Summary Clear'!V174)</f>
        <v/>
      </c>
      <c r="K185" s="144" t="str">
        <f>IF('Summary Clear'!L174=0,"",'Summary Clear'!L174)</f>
        <v/>
      </c>
      <c r="L185" s="144" t="str">
        <f>IF('Summary Clear'!M174=0,"",'Summary Clear'!M174)</f>
        <v/>
      </c>
      <c r="M185" s="146" t="str">
        <f>IF('Summary Clear'!S174=0,"",'Summary Clear'!S174)</f>
        <v/>
      </c>
      <c r="N185" s="146" t="str">
        <f>IF('Summary Clear'!T174=0,"",'Summary Clear'!T174)</f>
        <v/>
      </c>
      <c r="O185" s="146" t="str">
        <f>IF('Summary Clear'!W174=0,"",'Summary Clear'!W174)</f>
        <v/>
      </c>
      <c r="P185" s="146" t="str">
        <f>IF('Summary Clear'!X174=0,"",'Summary Clear'!X174)</f>
        <v/>
      </c>
      <c r="Q185" s="146" t="str">
        <f>IF('Summary Clear'!Y174=0,"",'Summary Clear'!Y174)</f>
        <v/>
      </c>
      <c r="R185" s="146" t="str">
        <f>IF('Summary Clear'!Z174=0,"",'Summary Clear'!Z174)</f>
        <v/>
      </c>
      <c r="S185" s="146" t="str">
        <f>IF('Summary Clear'!AA174=0,"",'Summary Clear'!AA174)</f>
        <v/>
      </c>
    </row>
    <row r="186" spans="3:19" x14ac:dyDescent="0.2">
      <c r="C186" s="109" t="str">
        <f>IF('Summary Clear'!B175=0,"",'Summary Clear'!B175)</f>
        <v/>
      </c>
      <c r="D186" s="47" t="str">
        <f>IF('Summary Clear'!D175=0,"",'Summary Clear'!D175)</f>
        <v/>
      </c>
      <c r="E186" s="143" t="str">
        <f>IF('Summary Clear'!E175=0,"",(VLOOKUP('Summary Clear'!E175,Lists!$E$15:$G$21,3,FALSE)))</f>
        <v/>
      </c>
      <c r="F186" s="144" t="str">
        <f>IF('Summary Clear'!F175=0,"",'Summary Clear'!F175)</f>
        <v/>
      </c>
      <c r="G186" s="144" t="str">
        <f>IF('Summary Clear'!G175=0,"",'Summary Clear'!G175)</f>
        <v/>
      </c>
      <c r="H186" s="144" t="str">
        <f>IF('Summary Clear'!J175=0,"",'Summary Clear'!J175)</f>
        <v/>
      </c>
      <c r="I186" s="144" t="str">
        <f>IF('Summary Clear'!K175=0,"",'Summary Clear'!K175)</f>
        <v/>
      </c>
      <c r="J186" s="145" t="str">
        <f>IF('Summary Clear'!V175=0,"",'Summary Clear'!V175)</f>
        <v/>
      </c>
      <c r="K186" s="144" t="str">
        <f>IF('Summary Clear'!L175=0,"",'Summary Clear'!L175)</f>
        <v/>
      </c>
      <c r="L186" s="144" t="str">
        <f>IF('Summary Clear'!M175=0,"",'Summary Clear'!M175)</f>
        <v/>
      </c>
      <c r="M186" s="146" t="str">
        <f>IF('Summary Clear'!S175=0,"",'Summary Clear'!S175)</f>
        <v/>
      </c>
      <c r="N186" s="146" t="str">
        <f>IF('Summary Clear'!T175=0,"",'Summary Clear'!T175)</f>
        <v/>
      </c>
      <c r="O186" s="146" t="str">
        <f>IF('Summary Clear'!W175=0,"",'Summary Clear'!W175)</f>
        <v/>
      </c>
      <c r="P186" s="146" t="str">
        <f>IF('Summary Clear'!X175=0,"",'Summary Clear'!X175)</f>
        <v/>
      </c>
      <c r="Q186" s="146" t="str">
        <f>IF('Summary Clear'!Y175=0,"",'Summary Clear'!Y175)</f>
        <v/>
      </c>
      <c r="R186" s="146" t="str">
        <f>IF('Summary Clear'!Z175=0,"",'Summary Clear'!Z175)</f>
        <v/>
      </c>
      <c r="S186" s="146" t="str">
        <f>IF('Summary Clear'!AA175=0,"",'Summary Clear'!AA175)</f>
        <v/>
      </c>
    </row>
    <row r="187" spans="3:19" x14ac:dyDescent="0.2">
      <c r="C187" s="109" t="str">
        <f>IF('Summary Clear'!B176=0,"",'Summary Clear'!B176)</f>
        <v/>
      </c>
      <c r="D187" s="47" t="str">
        <f>IF('Summary Clear'!D176=0,"",'Summary Clear'!D176)</f>
        <v/>
      </c>
      <c r="E187" s="143" t="str">
        <f>IF('Summary Clear'!E176=0,"",(VLOOKUP('Summary Clear'!E176,Lists!$E$15:$G$21,3,FALSE)))</f>
        <v/>
      </c>
      <c r="F187" s="144" t="str">
        <f>IF('Summary Clear'!F176=0,"",'Summary Clear'!F176)</f>
        <v/>
      </c>
      <c r="G187" s="144" t="str">
        <f>IF('Summary Clear'!G176=0,"",'Summary Clear'!G176)</f>
        <v/>
      </c>
      <c r="H187" s="144" t="str">
        <f>IF('Summary Clear'!J176=0,"",'Summary Clear'!J176)</f>
        <v/>
      </c>
      <c r="I187" s="144" t="str">
        <f>IF('Summary Clear'!K176=0,"",'Summary Clear'!K176)</f>
        <v/>
      </c>
      <c r="J187" s="145" t="str">
        <f>IF('Summary Clear'!V176=0,"",'Summary Clear'!V176)</f>
        <v/>
      </c>
      <c r="K187" s="144" t="str">
        <f>IF('Summary Clear'!L176=0,"",'Summary Clear'!L176)</f>
        <v/>
      </c>
      <c r="L187" s="144" t="str">
        <f>IF('Summary Clear'!M176=0,"",'Summary Clear'!M176)</f>
        <v/>
      </c>
      <c r="M187" s="146" t="str">
        <f>IF('Summary Clear'!S176=0,"",'Summary Clear'!S176)</f>
        <v/>
      </c>
      <c r="N187" s="146" t="str">
        <f>IF('Summary Clear'!T176=0,"",'Summary Clear'!T176)</f>
        <v/>
      </c>
      <c r="O187" s="146" t="str">
        <f>IF('Summary Clear'!W176=0,"",'Summary Clear'!W176)</f>
        <v/>
      </c>
      <c r="P187" s="146" t="str">
        <f>IF('Summary Clear'!X176=0,"",'Summary Clear'!X176)</f>
        <v/>
      </c>
      <c r="Q187" s="146" t="str">
        <f>IF('Summary Clear'!Y176=0,"",'Summary Clear'!Y176)</f>
        <v/>
      </c>
      <c r="R187" s="146" t="str">
        <f>IF('Summary Clear'!Z176=0,"",'Summary Clear'!Z176)</f>
        <v/>
      </c>
      <c r="S187" s="146" t="str">
        <f>IF('Summary Clear'!AA176=0,"",'Summary Clear'!AA176)</f>
        <v/>
      </c>
    </row>
    <row r="188" spans="3:19" x14ac:dyDescent="0.2">
      <c r="C188" s="109" t="str">
        <f>IF('Summary Clear'!B177=0,"",'Summary Clear'!B177)</f>
        <v/>
      </c>
      <c r="D188" s="47" t="str">
        <f>IF('Summary Clear'!D177=0,"",'Summary Clear'!D177)</f>
        <v/>
      </c>
      <c r="E188" s="143" t="str">
        <f>IF('Summary Clear'!E177=0,"",(VLOOKUP('Summary Clear'!E177,Lists!$E$15:$G$21,3,FALSE)))</f>
        <v/>
      </c>
      <c r="F188" s="144" t="str">
        <f>IF('Summary Clear'!F177=0,"",'Summary Clear'!F177)</f>
        <v/>
      </c>
      <c r="G188" s="144" t="str">
        <f>IF('Summary Clear'!G177=0,"",'Summary Clear'!G177)</f>
        <v/>
      </c>
      <c r="H188" s="144" t="str">
        <f>IF('Summary Clear'!J177=0,"",'Summary Clear'!J177)</f>
        <v/>
      </c>
      <c r="I188" s="144" t="str">
        <f>IF('Summary Clear'!K177=0,"",'Summary Clear'!K177)</f>
        <v/>
      </c>
      <c r="J188" s="145" t="str">
        <f>IF('Summary Clear'!V177=0,"",'Summary Clear'!V177)</f>
        <v/>
      </c>
      <c r="K188" s="144" t="str">
        <f>IF('Summary Clear'!L177=0,"",'Summary Clear'!L177)</f>
        <v/>
      </c>
      <c r="L188" s="144" t="str">
        <f>IF('Summary Clear'!M177=0,"",'Summary Clear'!M177)</f>
        <v/>
      </c>
      <c r="M188" s="146" t="str">
        <f>IF('Summary Clear'!S177=0,"",'Summary Clear'!S177)</f>
        <v/>
      </c>
      <c r="N188" s="146" t="str">
        <f>IF('Summary Clear'!T177=0,"",'Summary Clear'!T177)</f>
        <v/>
      </c>
      <c r="O188" s="146" t="str">
        <f>IF('Summary Clear'!W177=0,"",'Summary Clear'!W177)</f>
        <v/>
      </c>
      <c r="P188" s="146" t="str">
        <f>IF('Summary Clear'!X177=0,"",'Summary Clear'!X177)</f>
        <v/>
      </c>
      <c r="Q188" s="146" t="str">
        <f>IF('Summary Clear'!Y177=0,"",'Summary Clear'!Y177)</f>
        <v/>
      </c>
      <c r="R188" s="146" t="str">
        <f>IF('Summary Clear'!Z177=0,"",'Summary Clear'!Z177)</f>
        <v/>
      </c>
      <c r="S188" s="146" t="str">
        <f>IF('Summary Clear'!AA177=0,"",'Summary Clear'!AA177)</f>
        <v/>
      </c>
    </row>
    <row r="189" spans="3:19" x14ac:dyDescent="0.2">
      <c r="C189" s="109" t="str">
        <f>IF('Summary Clear'!B178=0,"",'Summary Clear'!B178)</f>
        <v/>
      </c>
      <c r="D189" s="47" t="str">
        <f>IF('Summary Clear'!D178=0,"",'Summary Clear'!D178)</f>
        <v/>
      </c>
      <c r="E189" s="143" t="str">
        <f>IF('Summary Clear'!E178=0,"",(VLOOKUP('Summary Clear'!E178,Lists!$E$15:$G$21,3,FALSE)))</f>
        <v/>
      </c>
      <c r="F189" s="144" t="str">
        <f>IF('Summary Clear'!F178=0,"",'Summary Clear'!F178)</f>
        <v/>
      </c>
      <c r="G189" s="144" t="str">
        <f>IF('Summary Clear'!G178=0,"",'Summary Clear'!G178)</f>
        <v/>
      </c>
      <c r="H189" s="144" t="str">
        <f>IF('Summary Clear'!J178=0,"",'Summary Clear'!J178)</f>
        <v/>
      </c>
      <c r="I189" s="144" t="str">
        <f>IF('Summary Clear'!K178=0,"",'Summary Clear'!K178)</f>
        <v/>
      </c>
      <c r="J189" s="145" t="str">
        <f>IF('Summary Clear'!V178=0,"",'Summary Clear'!V178)</f>
        <v/>
      </c>
      <c r="K189" s="144" t="str">
        <f>IF('Summary Clear'!L178=0,"",'Summary Clear'!L178)</f>
        <v/>
      </c>
      <c r="L189" s="144" t="str">
        <f>IF('Summary Clear'!M178=0,"",'Summary Clear'!M178)</f>
        <v/>
      </c>
      <c r="M189" s="146" t="str">
        <f>IF('Summary Clear'!S178=0,"",'Summary Clear'!S178)</f>
        <v/>
      </c>
      <c r="N189" s="146" t="str">
        <f>IF('Summary Clear'!T178=0,"",'Summary Clear'!T178)</f>
        <v/>
      </c>
      <c r="O189" s="146" t="str">
        <f>IF('Summary Clear'!W178=0,"",'Summary Clear'!W178)</f>
        <v/>
      </c>
      <c r="P189" s="146" t="str">
        <f>IF('Summary Clear'!X178=0,"",'Summary Clear'!X178)</f>
        <v/>
      </c>
      <c r="Q189" s="146" t="str">
        <f>IF('Summary Clear'!Y178=0,"",'Summary Clear'!Y178)</f>
        <v/>
      </c>
      <c r="R189" s="146" t="str">
        <f>IF('Summary Clear'!Z178=0,"",'Summary Clear'!Z178)</f>
        <v/>
      </c>
      <c r="S189" s="146" t="str">
        <f>IF('Summary Clear'!AA178=0,"",'Summary Clear'!AA178)</f>
        <v/>
      </c>
    </row>
    <row r="190" spans="3:19" x14ac:dyDescent="0.2">
      <c r="C190" s="109" t="str">
        <f>IF('Summary Clear'!B179=0,"",'Summary Clear'!B179)</f>
        <v/>
      </c>
      <c r="D190" s="47" t="str">
        <f>IF('Summary Clear'!D179=0,"",'Summary Clear'!D179)</f>
        <v/>
      </c>
      <c r="E190" s="143" t="str">
        <f>IF('Summary Clear'!E179=0,"",(VLOOKUP('Summary Clear'!E179,Lists!$E$15:$G$21,3,FALSE)))</f>
        <v/>
      </c>
      <c r="F190" s="144" t="str">
        <f>IF('Summary Clear'!F179=0,"",'Summary Clear'!F179)</f>
        <v/>
      </c>
      <c r="G190" s="144" t="str">
        <f>IF('Summary Clear'!G179=0,"",'Summary Clear'!G179)</f>
        <v/>
      </c>
      <c r="H190" s="144" t="str">
        <f>IF('Summary Clear'!J179=0,"",'Summary Clear'!J179)</f>
        <v/>
      </c>
      <c r="I190" s="144" t="str">
        <f>IF('Summary Clear'!K179=0,"",'Summary Clear'!K179)</f>
        <v/>
      </c>
      <c r="J190" s="145" t="str">
        <f>IF('Summary Clear'!V179=0,"",'Summary Clear'!V179)</f>
        <v/>
      </c>
      <c r="K190" s="144" t="str">
        <f>IF('Summary Clear'!L179=0,"",'Summary Clear'!L179)</f>
        <v/>
      </c>
      <c r="L190" s="144" t="str">
        <f>IF('Summary Clear'!M179=0,"",'Summary Clear'!M179)</f>
        <v/>
      </c>
      <c r="M190" s="146" t="str">
        <f>IF('Summary Clear'!S179=0,"",'Summary Clear'!S179)</f>
        <v/>
      </c>
      <c r="N190" s="146" t="str">
        <f>IF('Summary Clear'!T179=0,"",'Summary Clear'!T179)</f>
        <v/>
      </c>
      <c r="O190" s="146" t="str">
        <f>IF('Summary Clear'!W179=0,"",'Summary Clear'!W179)</f>
        <v/>
      </c>
      <c r="P190" s="146" t="str">
        <f>IF('Summary Clear'!X179=0,"",'Summary Clear'!X179)</f>
        <v/>
      </c>
      <c r="Q190" s="146" t="str">
        <f>IF('Summary Clear'!Y179=0,"",'Summary Clear'!Y179)</f>
        <v/>
      </c>
      <c r="R190" s="146" t="str">
        <f>IF('Summary Clear'!Z179=0,"",'Summary Clear'!Z179)</f>
        <v/>
      </c>
      <c r="S190" s="146" t="str">
        <f>IF('Summary Clear'!AA179=0,"",'Summary Clear'!AA179)</f>
        <v/>
      </c>
    </row>
    <row r="191" spans="3:19" x14ac:dyDescent="0.2">
      <c r="C191" s="109" t="str">
        <f>IF('Summary Clear'!B180=0,"",'Summary Clear'!B180)</f>
        <v/>
      </c>
      <c r="D191" s="47" t="str">
        <f>IF('Summary Clear'!D180=0,"",'Summary Clear'!D180)</f>
        <v/>
      </c>
      <c r="E191" s="143" t="str">
        <f>IF('Summary Clear'!E180=0,"",(VLOOKUP('Summary Clear'!E180,Lists!$E$15:$G$21,3,FALSE)))</f>
        <v/>
      </c>
      <c r="F191" s="144" t="str">
        <f>IF('Summary Clear'!F180=0,"",'Summary Clear'!F180)</f>
        <v/>
      </c>
      <c r="G191" s="144" t="str">
        <f>IF('Summary Clear'!G180=0,"",'Summary Clear'!G180)</f>
        <v/>
      </c>
      <c r="H191" s="144" t="str">
        <f>IF('Summary Clear'!J180=0,"",'Summary Clear'!J180)</f>
        <v/>
      </c>
      <c r="I191" s="144" t="str">
        <f>IF('Summary Clear'!K180=0,"",'Summary Clear'!K180)</f>
        <v/>
      </c>
      <c r="J191" s="145" t="str">
        <f>IF('Summary Clear'!V180=0,"",'Summary Clear'!V180)</f>
        <v/>
      </c>
      <c r="K191" s="144" t="str">
        <f>IF('Summary Clear'!L180=0,"",'Summary Clear'!L180)</f>
        <v/>
      </c>
      <c r="L191" s="144" t="str">
        <f>IF('Summary Clear'!M180=0,"",'Summary Clear'!M180)</f>
        <v/>
      </c>
      <c r="M191" s="146" t="str">
        <f>IF('Summary Clear'!S180=0,"",'Summary Clear'!S180)</f>
        <v/>
      </c>
      <c r="N191" s="146" t="str">
        <f>IF('Summary Clear'!T180=0,"",'Summary Clear'!T180)</f>
        <v/>
      </c>
      <c r="O191" s="146" t="str">
        <f>IF('Summary Clear'!W180=0,"",'Summary Clear'!W180)</f>
        <v/>
      </c>
      <c r="P191" s="146" t="str">
        <f>IF('Summary Clear'!X180=0,"",'Summary Clear'!X180)</f>
        <v/>
      </c>
      <c r="Q191" s="146" t="str">
        <f>IF('Summary Clear'!Y180=0,"",'Summary Clear'!Y180)</f>
        <v/>
      </c>
      <c r="R191" s="146" t="str">
        <f>IF('Summary Clear'!Z180=0,"",'Summary Clear'!Z180)</f>
        <v/>
      </c>
      <c r="S191" s="146" t="str">
        <f>IF('Summary Clear'!AA180=0,"",'Summary Clear'!AA180)</f>
        <v/>
      </c>
    </row>
    <row r="192" spans="3:19" x14ac:dyDescent="0.2">
      <c r="C192" s="109" t="str">
        <f>IF('Summary Clear'!B181=0,"",'Summary Clear'!B181)</f>
        <v/>
      </c>
      <c r="D192" s="47" t="str">
        <f>IF('Summary Clear'!D181=0,"",'Summary Clear'!D181)</f>
        <v/>
      </c>
      <c r="E192" s="143" t="str">
        <f>IF('Summary Clear'!E181=0,"",(VLOOKUP('Summary Clear'!E181,Lists!$E$15:$G$21,3,FALSE)))</f>
        <v/>
      </c>
      <c r="F192" s="144" t="str">
        <f>IF('Summary Clear'!F181=0,"",'Summary Clear'!F181)</f>
        <v/>
      </c>
      <c r="G192" s="144" t="str">
        <f>IF('Summary Clear'!G181=0,"",'Summary Clear'!G181)</f>
        <v/>
      </c>
      <c r="H192" s="144" t="str">
        <f>IF('Summary Clear'!J181=0,"",'Summary Clear'!J181)</f>
        <v/>
      </c>
      <c r="I192" s="144" t="str">
        <f>IF('Summary Clear'!K181=0,"",'Summary Clear'!K181)</f>
        <v/>
      </c>
      <c r="J192" s="145" t="str">
        <f>IF('Summary Clear'!V181=0,"",'Summary Clear'!V181)</f>
        <v/>
      </c>
      <c r="K192" s="144" t="str">
        <f>IF('Summary Clear'!L181=0,"",'Summary Clear'!L181)</f>
        <v/>
      </c>
      <c r="L192" s="144" t="str">
        <f>IF('Summary Clear'!M181=0,"",'Summary Clear'!M181)</f>
        <v/>
      </c>
      <c r="M192" s="146" t="str">
        <f>IF('Summary Clear'!S181=0,"",'Summary Clear'!S181)</f>
        <v/>
      </c>
      <c r="N192" s="146" t="str">
        <f>IF('Summary Clear'!T181=0,"",'Summary Clear'!T181)</f>
        <v/>
      </c>
      <c r="O192" s="146" t="str">
        <f>IF('Summary Clear'!W181=0,"",'Summary Clear'!W181)</f>
        <v/>
      </c>
      <c r="P192" s="146" t="str">
        <f>IF('Summary Clear'!X181=0,"",'Summary Clear'!X181)</f>
        <v/>
      </c>
      <c r="Q192" s="146" t="str">
        <f>IF('Summary Clear'!Y181=0,"",'Summary Clear'!Y181)</f>
        <v/>
      </c>
      <c r="R192" s="146" t="str">
        <f>IF('Summary Clear'!Z181=0,"",'Summary Clear'!Z181)</f>
        <v/>
      </c>
      <c r="S192" s="146" t="str">
        <f>IF('Summary Clear'!AA181=0,"",'Summary Clear'!AA181)</f>
        <v/>
      </c>
    </row>
    <row r="193" spans="3:19" x14ac:dyDescent="0.2">
      <c r="C193" s="109" t="str">
        <f>IF('Summary Clear'!B182=0,"",'Summary Clear'!B182)</f>
        <v/>
      </c>
      <c r="D193" s="47" t="str">
        <f>IF('Summary Clear'!D182=0,"",'Summary Clear'!D182)</f>
        <v/>
      </c>
      <c r="E193" s="143" t="str">
        <f>IF('Summary Clear'!E182=0,"",(VLOOKUP('Summary Clear'!E182,Lists!$E$15:$G$21,3,FALSE)))</f>
        <v/>
      </c>
      <c r="F193" s="144" t="str">
        <f>IF('Summary Clear'!F182=0,"",'Summary Clear'!F182)</f>
        <v/>
      </c>
      <c r="G193" s="144" t="str">
        <f>IF('Summary Clear'!G182=0,"",'Summary Clear'!G182)</f>
        <v/>
      </c>
      <c r="H193" s="144" t="str">
        <f>IF('Summary Clear'!J182=0,"",'Summary Clear'!J182)</f>
        <v/>
      </c>
      <c r="I193" s="144" t="str">
        <f>IF('Summary Clear'!K182=0,"",'Summary Clear'!K182)</f>
        <v/>
      </c>
      <c r="J193" s="145" t="str">
        <f>IF('Summary Clear'!V182=0,"",'Summary Clear'!V182)</f>
        <v/>
      </c>
      <c r="K193" s="144" t="str">
        <f>IF('Summary Clear'!L182=0,"",'Summary Clear'!L182)</f>
        <v/>
      </c>
      <c r="L193" s="144" t="str">
        <f>IF('Summary Clear'!M182=0,"",'Summary Clear'!M182)</f>
        <v/>
      </c>
      <c r="M193" s="146" t="str">
        <f>IF('Summary Clear'!S182=0,"",'Summary Clear'!S182)</f>
        <v/>
      </c>
      <c r="N193" s="146" t="str">
        <f>IF('Summary Clear'!T182=0,"",'Summary Clear'!T182)</f>
        <v/>
      </c>
      <c r="O193" s="146" t="str">
        <f>IF('Summary Clear'!W182=0,"",'Summary Clear'!W182)</f>
        <v/>
      </c>
      <c r="P193" s="146" t="str">
        <f>IF('Summary Clear'!X182=0,"",'Summary Clear'!X182)</f>
        <v/>
      </c>
      <c r="Q193" s="146" t="str">
        <f>IF('Summary Clear'!Y182=0,"",'Summary Clear'!Y182)</f>
        <v/>
      </c>
      <c r="R193" s="146" t="str">
        <f>IF('Summary Clear'!Z182=0,"",'Summary Clear'!Z182)</f>
        <v/>
      </c>
      <c r="S193" s="146" t="str">
        <f>IF('Summary Clear'!AA182=0,"",'Summary Clear'!AA182)</f>
        <v/>
      </c>
    </row>
    <row r="194" spans="3:19" x14ac:dyDescent="0.2">
      <c r="C194" s="109" t="str">
        <f>IF('Summary Clear'!B183=0,"",'Summary Clear'!B183)</f>
        <v/>
      </c>
      <c r="D194" s="47" t="str">
        <f>IF('Summary Clear'!D183=0,"",'Summary Clear'!D183)</f>
        <v/>
      </c>
      <c r="E194" s="143" t="str">
        <f>IF('Summary Clear'!E183=0,"",(VLOOKUP('Summary Clear'!E183,Lists!$E$15:$G$21,3,FALSE)))</f>
        <v/>
      </c>
      <c r="F194" s="144" t="str">
        <f>IF('Summary Clear'!F183=0,"",'Summary Clear'!F183)</f>
        <v/>
      </c>
      <c r="G194" s="144" t="str">
        <f>IF('Summary Clear'!G183=0,"",'Summary Clear'!G183)</f>
        <v/>
      </c>
      <c r="H194" s="144" t="str">
        <f>IF('Summary Clear'!J183=0,"",'Summary Clear'!J183)</f>
        <v/>
      </c>
      <c r="I194" s="144" t="str">
        <f>IF('Summary Clear'!K183=0,"",'Summary Clear'!K183)</f>
        <v/>
      </c>
      <c r="J194" s="145" t="str">
        <f>IF('Summary Clear'!V183=0,"",'Summary Clear'!V183)</f>
        <v/>
      </c>
      <c r="K194" s="144" t="str">
        <f>IF('Summary Clear'!L183=0,"",'Summary Clear'!L183)</f>
        <v/>
      </c>
      <c r="L194" s="144" t="str">
        <f>IF('Summary Clear'!M183=0,"",'Summary Clear'!M183)</f>
        <v/>
      </c>
      <c r="M194" s="146" t="str">
        <f>IF('Summary Clear'!S183=0,"",'Summary Clear'!S183)</f>
        <v/>
      </c>
      <c r="N194" s="146" t="str">
        <f>IF('Summary Clear'!T183=0,"",'Summary Clear'!T183)</f>
        <v/>
      </c>
      <c r="O194" s="146" t="str">
        <f>IF('Summary Clear'!W183=0,"",'Summary Clear'!W183)</f>
        <v/>
      </c>
      <c r="P194" s="146" t="str">
        <f>IF('Summary Clear'!X183=0,"",'Summary Clear'!X183)</f>
        <v/>
      </c>
      <c r="Q194" s="146" t="str">
        <f>IF('Summary Clear'!Y183=0,"",'Summary Clear'!Y183)</f>
        <v/>
      </c>
      <c r="R194" s="146" t="str">
        <f>IF('Summary Clear'!Z183=0,"",'Summary Clear'!Z183)</f>
        <v/>
      </c>
      <c r="S194" s="146" t="str">
        <f>IF('Summary Clear'!AA183=0,"",'Summary Clear'!AA183)</f>
        <v/>
      </c>
    </row>
    <row r="195" spans="3:19" x14ac:dyDescent="0.2">
      <c r="C195" s="109" t="str">
        <f>IF('Summary Clear'!B184=0,"",'Summary Clear'!B184)</f>
        <v/>
      </c>
      <c r="D195" s="47" t="str">
        <f>IF('Summary Clear'!D184=0,"",'Summary Clear'!D184)</f>
        <v/>
      </c>
      <c r="E195" s="143" t="str">
        <f>IF('Summary Clear'!E184=0,"",(VLOOKUP('Summary Clear'!E184,Lists!$E$15:$G$21,3,FALSE)))</f>
        <v/>
      </c>
      <c r="F195" s="144" t="str">
        <f>IF('Summary Clear'!F184=0,"",'Summary Clear'!F184)</f>
        <v/>
      </c>
      <c r="G195" s="144" t="str">
        <f>IF('Summary Clear'!G184=0,"",'Summary Clear'!G184)</f>
        <v/>
      </c>
      <c r="H195" s="144" t="str">
        <f>IF('Summary Clear'!J184=0,"",'Summary Clear'!J184)</f>
        <v/>
      </c>
      <c r="I195" s="144" t="str">
        <f>IF('Summary Clear'!K184=0,"",'Summary Clear'!K184)</f>
        <v/>
      </c>
      <c r="J195" s="145" t="str">
        <f>IF('Summary Clear'!V184=0,"",'Summary Clear'!V184)</f>
        <v/>
      </c>
      <c r="K195" s="144" t="str">
        <f>IF('Summary Clear'!L184=0,"",'Summary Clear'!L184)</f>
        <v/>
      </c>
      <c r="L195" s="144" t="str">
        <f>IF('Summary Clear'!M184=0,"",'Summary Clear'!M184)</f>
        <v/>
      </c>
      <c r="M195" s="146" t="str">
        <f>IF('Summary Clear'!S184=0,"",'Summary Clear'!S184)</f>
        <v/>
      </c>
      <c r="N195" s="146" t="str">
        <f>IF('Summary Clear'!T184=0,"",'Summary Clear'!T184)</f>
        <v/>
      </c>
      <c r="O195" s="146" t="str">
        <f>IF('Summary Clear'!W184=0,"",'Summary Clear'!W184)</f>
        <v/>
      </c>
      <c r="P195" s="146" t="str">
        <f>IF('Summary Clear'!X184=0,"",'Summary Clear'!X184)</f>
        <v/>
      </c>
      <c r="Q195" s="146" t="str">
        <f>IF('Summary Clear'!Y184=0,"",'Summary Clear'!Y184)</f>
        <v/>
      </c>
      <c r="R195" s="146" t="str">
        <f>IF('Summary Clear'!Z184=0,"",'Summary Clear'!Z184)</f>
        <v/>
      </c>
      <c r="S195" s="146" t="str">
        <f>IF('Summary Clear'!AA184=0,"",'Summary Clear'!AA184)</f>
        <v/>
      </c>
    </row>
    <row r="196" spans="3:19" x14ac:dyDescent="0.2">
      <c r="C196" s="109" t="str">
        <f>IF('Summary Clear'!B185=0,"",'Summary Clear'!B185)</f>
        <v/>
      </c>
      <c r="D196" s="47" t="str">
        <f>IF('Summary Clear'!D185=0,"",'Summary Clear'!D185)</f>
        <v/>
      </c>
      <c r="E196" s="143" t="str">
        <f>IF('Summary Clear'!E185=0,"",(VLOOKUP('Summary Clear'!E185,Lists!$E$15:$G$21,3,FALSE)))</f>
        <v/>
      </c>
      <c r="F196" s="144" t="str">
        <f>IF('Summary Clear'!F185=0,"",'Summary Clear'!F185)</f>
        <v/>
      </c>
      <c r="G196" s="144" t="str">
        <f>IF('Summary Clear'!G185=0,"",'Summary Clear'!G185)</f>
        <v/>
      </c>
      <c r="H196" s="144" t="str">
        <f>IF('Summary Clear'!J185=0,"",'Summary Clear'!J185)</f>
        <v/>
      </c>
      <c r="I196" s="144" t="str">
        <f>IF('Summary Clear'!K185=0,"",'Summary Clear'!K185)</f>
        <v/>
      </c>
      <c r="J196" s="145" t="str">
        <f>IF('Summary Clear'!V185=0,"",'Summary Clear'!V185)</f>
        <v/>
      </c>
      <c r="K196" s="144" t="str">
        <f>IF('Summary Clear'!L185=0,"",'Summary Clear'!L185)</f>
        <v/>
      </c>
      <c r="L196" s="144" t="str">
        <f>IF('Summary Clear'!M185=0,"",'Summary Clear'!M185)</f>
        <v/>
      </c>
      <c r="M196" s="146" t="str">
        <f>IF('Summary Clear'!S185=0,"",'Summary Clear'!S185)</f>
        <v/>
      </c>
      <c r="N196" s="146" t="str">
        <f>IF('Summary Clear'!T185=0,"",'Summary Clear'!T185)</f>
        <v/>
      </c>
      <c r="O196" s="146" t="str">
        <f>IF('Summary Clear'!W185=0,"",'Summary Clear'!W185)</f>
        <v/>
      </c>
      <c r="P196" s="146" t="str">
        <f>IF('Summary Clear'!X185=0,"",'Summary Clear'!X185)</f>
        <v/>
      </c>
      <c r="Q196" s="146" t="str">
        <f>IF('Summary Clear'!Y185=0,"",'Summary Clear'!Y185)</f>
        <v/>
      </c>
      <c r="R196" s="146" t="str">
        <f>IF('Summary Clear'!Z185=0,"",'Summary Clear'!Z185)</f>
        <v/>
      </c>
      <c r="S196" s="146" t="str">
        <f>IF('Summary Clear'!AA185=0,"",'Summary Clear'!AA185)</f>
        <v/>
      </c>
    </row>
    <row r="197" spans="3:19" x14ac:dyDescent="0.2">
      <c r="C197" s="109" t="str">
        <f>IF('Summary Clear'!B186=0,"",'Summary Clear'!B186)</f>
        <v/>
      </c>
      <c r="D197" s="47" t="str">
        <f>IF('Summary Clear'!D186=0,"",'Summary Clear'!D186)</f>
        <v/>
      </c>
      <c r="E197" s="143" t="str">
        <f>IF('Summary Clear'!E186=0,"",(VLOOKUP('Summary Clear'!E186,Lists!$E$15:$G$21,3,FALSE)))</f>
        <v/>
      </c>
      <c r="F197" s="144" t="str">
        <f>IF('Summary Clear'!F186=0,"",'Summary Clear'!F186)</f>
        <v/>
      </c>
      <c r="G197" s="144" t="str">
        <f>IF('Summary Clear'!G186=0,"",'Summary Clear'!G186)</f>
        <v/>
      </c>
      <c r="H197" s="144" t="str">
        <f>IF('Summary Clear'!J186=0,"",'Summary Clear'!J186)</f>
        <v/>
      </c>
      <c r="I197" s="144" t="str">
        <f>IF('Summary Clear'!K186=0,"",'Summary Clear'!K186)</f>
        <v/>
      </c>
      <c r="J197" s="145" t="str">
        <f>IF('Summary Clear'!V186=0,"",'Summary Clear'!V186)</f>
        <v/>
      </c>
      <c r="K197" s="144" t="str">
        <f>IF('Summary Clear'!L186=0,"",'Summary Clear'!L186)</f>
        <v/>
      </c>
      <c r="L197" s="144" t="str">
        <f>IF('Summary Clear'!M186=0,"",'Summary Clear'!M186)</f>
        <v/>
      </c>
      <c r="M197" s="146" t="str">
        <f>IF('Summary Clear'!S186=0,"",'Summary Clear'!S186)</f>
        <v/>
      </c>
      <c r="N197" s="146" t="str">
        <f>IF('Summary Clear'!T186=0,"",'Summary Clear'!T186)</f>
        <v/>
      </c>
      <c r="O197" s="146" t="str">
        <f>IF('Summary Clear'!W186=0,"",'Summary Clear'!W186)</f>
        <v/>
      </c>
      <c r="P197" s="146" t="str">
        <f>IF('Summary Clear'!X186=0,"",'Summary Clear'!X186)</f>
        <v/>
      </c>
      <c r="Q197" s="146" t="str">
        <f>IF('Summary Clear'!Y186=0,"",'Summary Clear'!Y186)</f>
        <v/>
      </c>
      <c r="R197" s="146" t="str">
        <f>IF('Summary Clear'!Z186=0,"",'Summary Clear'!Z186)</f>
        <v/>
      </c>
      <c r="S197" s="146" t="str">
        <f>IF('Summary Clear'!AA186=0,"",'Summary Clear'!AA186)</f>
        <v/>
      </c>
    </row>
    <row r="198" spans="3:19" x14ac:dyDescent="0.2">
      <c r="C198" s="109" t="str">
        <f>IF('Summary Clear'!B187=0,"",'Summary Clear'!B187)</f>
        <v/>
      </c>
      <c r="D198" s="47" t="str">
        <f>IF('Summary Clear'!D187=0,"",'Summary Clear'!D187)</f>
        <v/>
      </c>
      <c r="E198" s="143" t="str">
        <f>IF('Summary Clear'!E187=0,"",(VLOOKUP('Summary Clear'!E187,Lists!$E$15:$G$21,3,FALSE)))</f>
        <v/>
      </c>
      <c r="F198" s="144" t="str">
        <f>IF('Summary Clear'!F187=0,"",'Summary Clear'!F187)</f>
        <v/>
      </c>
      <c r="G198" s="144" t="str">
        <f>IF('Summary Clear'!G187=0,"",'Summary Clear'!G187)</f>
        <v/>
      </c>
      <c r="H198" s="144" t="str">
        <f>IF('Summary Clear'!J187=0,"",'Summary Clear'!J187)</f>
        <v/>
      </c>
      <c r="I198" s="144" t="str">
        <f>IF('Summary Clear'!K187=0,"",'Summary Clear'!K187)</f>
        <v/>
      </c>
      <c r="J198" s="145" t="str">
        <f>IF('Summary Clear'!V187=0,"",'Summary Clear'!V187)</f>
        <v/>
      </c>
      <c r="K198" s="144" t="str">
        <f>IF('Summary Clear'!L187=0,"",'Summary Clear'!L187)</f>
        <v/>
      </c>
      <c r="L198" s="144" t="str">
        <f>IF('Summary Clear'!M187=0,"",'Summary Clear'!M187)</f>
        <v/>
      </c>
      <c r="M198" s="146" t="str">
        <f>IF('Summary Clear'!S187=0,"",'Summary Clear'!S187)</f>
        <v/>
      </c>
      <c r="N198" s="146" t="str">
        <f>IF('Summary Clear'!T187=0,"",'Summary Clear'!T187)</f>
        <v/>
      </c>
      <c r="O198" s="146" t="str">
        <f>IF('Summary Clear'!W187=0,"",'Summary Clear'!W187)</f>
        <v/>
      </c>
      <c r="P198" s="146" t="str">
        <f>IF('Summary Clear'!X187=0,"",'Summary Clear'!X187)</f>
        <v/>
      </c>
      <c r="Q198" s="146" t="str">
        <f>IF('Summary Clear'!Y187=0,"",'Summary Clear'!Y187)</f>
        <v/>
      </c>
      <c r="R198" s="146" t="str">
        <f>IF('Summary Clear'!Z187=0,"",'Summary Clear'!Z187)</f>
        <v/>
      </c>
      <c r="S198" s="146" t="str">
        <f>IF('Summary Clear'!AA187=0,"",'Summary Clear'!AA187)</f>
        <v/>
      </c>
    </row>
    <row r="199" spans="3:19" x14ac:dyDescent="0.2">
      <c r="C199" s="109" t="str">
        <f>IF('Summary Clear'!B188=0,"",'Summary Clear'!B188)</f>
        <v/>
      </c>
      <c r="D199" s="47" t="str">
        <f>IF('Summary Clear'!D188=0,"",'Summary Clear'!D188)</f>
        <v/>
      </c>
      <c r="E199" s="143" t="str">
        <f>IF('Summary Clear'!E188=0,"",(VLOOKUP('Summary Clear'!E188,Lists!$E$15:$G$21,3,FALSE)))</f>
        <v/>
      </c>
      <c r="F199" s="144" t="str">
        <f>IF('Summary Clear'!F188=0,"",'Summary Clear'!F188)</f>
        <v/>
      </c>
      <c r="G199" s="144" t="str">
        <f>IF('Summary Clear'!G188=0,"",'Summary Clear'!G188)</f>
        <v/>
      </c>
      <c r="H199" s="144" t="str">
        <f>IF('Summary Clear'!J188=0,"",'Summary Clear'!J188)</f>
        <v/>
      </c>
      <c r="I199" s="144" t="str">
        <f>IF('Summary Clear'!K188=0,"",'Summary Clear'!K188)</f>
        <v/>
      </c>
      <c r="J199" s="145" t="str">
        <f>IF('Summary Clear'!V188=0,"",'Summary Clear'!V188)</f>
        <v/>
      </c>
      <c r="K199" s="144" t="str">
        <f>IF('Summary Clear'!L188=0,"",'Summary Clear'!L188)</f>
        <v/>
      </c>
      <c r="L199" s="144" t="str">
        <f>IF('Summary Clear'!M188=0,"",'Summary Clear'!M188)</f>
        <v/>
      </c>
      <c r="M199" s="146" t="str">
        <f>IF('Summary Clear'!S188=0,"",'Summary Clear'!S188)</f>
        <v/>
      </c>
      <c r="N199" s="146" t="str">
        <f>IF('Summary Clear'!T188=0,"",'Summary Clear'!T188)</f>
        <v/>
      </c>
      <c r="O199" s="146" t="str">
        <f>IF('Summary Clear'!W188=0,"",'Summary Clear'!W188)</f>
        <v/>
      </c>
      <c r="P199" s="146" t="str">
        <f>IF('Summary Clear'!X188=0,"",'Summary Clear'!X188)</f>
        <v/>
      </c>
      <c r="Q199" s="146" t="str">
        <f>IF('Summary Clear'!Y188=0,"",'Summary Clear'!Y188)</f>
        <v/>
      </c>
      <c r="R199" s="146" t="str">
        <f>IF('Summary Clear'!Z188=0,"",'Summary Clear'!Z188)</f>
        <v/>
      </c>
      <c r="S199" s="146" t="str">
        <f>IF('Summary Clear'!AA188=0,"",'Summary Clear'!AA188)</f>
        <v/>
      </c>
    </row>
    <row r="200" spans="3:19" x14ac:dyDescent="0.2">
      <c r="C200" s="109" t="str">
        <f>IF('Summary Clear'!B189=0,"",'Summary Clear'!B189)</f>
        <v/>
      </c>
      <c r="D200" s="47" t="str">
        <f>IF('Summary Clear'!D189=0,"",'Summary Clear'!D189)</f>
        <v/>
      </c>
      <c r="E200" s="143" t="str">
        <f>IF('Summary Clear'!E189=0,"",(VLOOKUP('Summary Clear'!E189,Lists!$E$15:$G$21,3,FALSE)))</f>
        <v/>
      </c>
      <c r="F200" s="144" t="str">
        <f>IF('Summary Clear'!F189=0,"",'Summary Clear'!F189)</f>
        <v/>
      </c>
      <c r="G200" s="144" t="str">
        <f>IF('Summary Clear'!G189=0,"",'Summary Clear'!G189)</f>
        <v/>
      </c>
      <c r="H200" s="144" t="str">
        <f>IF('Summary Clear'!J189=0,"",'Summary Clear'!J189)</f>
        <v/>
      </c>
      <c r="I200" s="144" t="str">
        <f>IF('Summary Clear'!K189=0,"",'Summary Clear'!K189)</f>
        <v/>
      </c>
      <c r="J200" s="145" t="str">
        <f>IF('Summary Clear'!V189=0,"",'Summary Clear'!V189)</f>
        <v/>
      </c>
      <c r="K200" s="144" t="str">
        <f>IF('Summary Clear'!L189=0,"",'Summary Clear'!L189)</f>
        <v/>
      </c>
      <c r="L200" s="144" t="str">
        <f>IF('Summary Clear'!M189=0,"",'Summary Clear'!M189)</f>
        <v/>
      </c>
      <c r="M200" s="146" t="str">
        <f>IF('Summary Clear'!S189=0,"",'Summary Clear'!S189)</f>
        <v/>
      </c>
      <c r="N200" s="146" t="str">
        <f>IF('Summary Clear'!T189=0,"",'Summary Clear'!T189)</f>
        <v/>
      </c>
      <c r="O200" s="146" t="str">
        <f>IF('Summary Clear'!W189=0,"",'Summary Clear'!W189)</f>
        <v/>
      </c>
      <c r="P200" s="146" t="str">
        <f>IF('Summary Clear'!X189=0,"",'Summary Clear'!X189)</f>
        <v/>
      </c>
      <c r="Q200" s="146" t="str">
        <f>IF('Summary Clear'!Y189=0,"",'Summary Clear'!Y189)</f>
        <v/>
      </c>
      <c r="R200" s="146" t="str">
        <f>IF('Summary Clear'!Z189=0,"",'Summary Clear'!Z189)</f>
        <v/>
      </c>
      <c r="S200" s="146" t="str">
        <f>IF('Summary Clear'!AA189=0,"",'Summary Clear'!AA189)</f>
        <v/>
      </c>
    </row>
    <row r="201" spans="3:19" x14ac:dyDescent="0.2">
      <c r="C201" s="109" t="str">
        <f>IF('Summary Clear'!B190=0,"",'Summary Clear'!B190)</f>
        <v/>
      </c>
      <c r="D201" s="47" t="str">
        <f>IF('Summary Clear'!D190=0,"",'Summary Clear'!D190)</f>
        <v/>
      </c>
      <c r="E201" s="143" t="str">
        <f>IF('Summary Clear'!E190=0,"",(VLOOKUP('Summary Clear'!E190,Lists!$E$15:$G$21,3,FALSE)))</f>
        <v/>
      </c>
      <c r="F201" s="144" t="str">
        <f>IF('Summary Clear'!F190=0,"",'Summary Clear'!F190)</f>
        <v/>
      </c>
      <c r="G201" s="144" t="str">
        <f>IF('Summary Clear'!G190=0,"",'Summary Clear'!G190)</f>
        <v/>
      </c>
      <c r="H201" s="144" t="str">
        <f>IF('Summary Clear'!J190=0,"",'Summary Clear'!J190)</f>
        <v/>
      </c>
      <c r="I201" s="144" t="str">
        <f>IF('Summary Clear'!K190=0,"",'Summary Clear'!K190)</f>
        <v/>
      </c>
      <c r="J201" s="145" t="str">
        <f>IF('Summary Clear'!V190=0,"",'Summary Clear'!V190)</f>
        <v/>
      </c>
      <c r="K201" s="144" t="str">
        <f>IF('Summary Clear'!L190=0,"",'Summary Clear'!L190)</f>
        <v/>
      </c>
      <c r="L201" s="144" t="str">
        <f>IF('Summary Clear'!M190=0,"",'Summary Clear'!M190)</f>
        <v/>
      </c>
      <c r="M201" s="146" t="str">
        <f>IF('Summary Clear'!S190=0,"",'Summary Clear'!S190)</f>
        <v/>
      </c>
      <c r="N201" s="146" t="str">
        <f>IF('Summary Clear'!T190=0,"",'Summary Clear'!T190)</f>
        <v/>
      </c>
      <c r="O201" s="146" t="str">
        <f>IF('Summary Clear'!W190=0,"",'Summary Clear'!W190)</f>
        <v/>
      </c>
      <c r="P201" s="146" t="str">
        <f>IF('Summary Clear'!X190=0,"",'Summary Clear'!X190)</f>
        <v/>
      </c>
      <c r="Q201" s="146" t="str">
        <f>IF('Summary Clear'!Y190=0,"",'Summary Clear'!Y190)</f>
        <v/>
      </c>
      <c r="R201" s="146" t="str">
        <f>IF('Summary Clear'!Z190=0,"",'Summary Clear'!Z190)</f>
        <v/>
      </c>
      <c r="S201" s="146" t="str">
        <f>IF('Summary Clear'!AA190=0,"",'Summary Clear'!AA190)</f>
        <v/>
      </c>
    </row>
    <row r="202" spans="3:19" x14ac:dyDescent="0.2">
      <c r="C202" s="109" t="str">
        <f>IF('Summary Clear'!B191=0,"",'Summary Clear'!B191)</f>
        <v/>
      </c>
      <c r="D202" s="47" t="str">
        <f>IF('Summary Clear'!D191=0,"",'Summary Clear'!D191)</f>
        <v/>
      </c>
      <c r="E202" s="143" t="str">
        <f>IF('Summary Clear'!E191=0,"",(VLOOKUP('Summary Clear'!E191,Lists!$E$15:$G$21,3,FALSE)))</f>
        <v/>
      </c>
      <c r="F202" s="144" t="str">
        <f>IF('Summary Clear'!F191=0,"",'Summary Clear'!F191)</f>
        <v/>
      </c>
      <c r="G202" s="144" t="str">
        <f>IF('Summary Clear'!G191=0,"",'Summary Clear'!G191)</f>
        <v/>
      </c>
      <c r="H202" s="144" t="str">
        <f>IF('Summary Clear'!J191=0,"",'Summary Clear'!J191)</f>
        <v/>
      </c>
      <c r="I202" s="144" t="str">
        <f>IF('Summary Clear'!K191=0,"",'Summary Clear'!K191)</f>
        <v/>
      </c>
      <c r="J202" s="145" t="str">
        <f>IF('Summary Clear'!V191=0,"",'Summary Clear'!V191)</f>
        <v/>
      </c>
      <c r="K202" s="144" t="str">
        <f>IF('Summary Clear'!L191=0,"",'Summary Clear'!L191)</f>
        <v/>
      </c>
      <c r="L202" s="144" t="str">
        <f>IF('Summary Clear'!M191=0,"",'Summary Clear'!M191)</f>
        <v/>
      </c>
      <c r="M202" s="146" t="str">
        <f>IF('Summary Clear'!S191=0,"",'Summary Clear'!S191)</f>
        <v/>
      </c>
      <c r="N202" s="146" t="str">
        <f>IF('Summary Clear'!T191=0,"",'Summary Clear'!T191)</f>
        <v/>
      </c>
      <c r="O202" s="146" t="str">
        <f>IF('Summary Clear'!W191=0,"",'Summary Clear'!W191)</f>
        <v/>
      </c>
      <c r="P202" s="146" t="str">
        <f>IF('Summary Clear'!X191=0,"",'Summary Clear'!X191)</f>
        <v/>
      </c>
      <c r="Q202" s="146" t="str">
        <f>IF('Summary Clear'!Y191=0,"",'Summary Clear'!Y191)</f>
        <v/>
      </c>
      <c r="R202" s="146" t="str">
        <f>IF('Summary Clear'!Z191=0,"",'Summary Clear'!Z191)</f>
        <v/>
      </c>
      <c r="S202" s="146" t="str">
        <f>IF('Summary Clear'!AA191=0,"",'Summary Clear'!AA191)</f>
        <v/>
      </c>
    </row>
    <row r="203" spans="3:19" x14ac:dyDescent="0.2">
      <c r="C203" s="109" t="str">
        <f>IF('Summary Clear'!B192=0,"",'Summary Clear'!B192)</f>
        <v/>
      </c>
      <c r="D203" s="47" t="str">
        <f>IF('Summary Clear'!D192=0,"",'Summary Clear'!D192)</f>
        <v/>
      </c>
      <c r="E203" s="143" t="str">
        <f>IF('Summary Clear'!E192=0,"",(VLOOKUP('Summary Clear'!E192,Lists!$E$15:$G$21,3,FALSE)))</f>
        <v/>
      </c>
      <c r="F203" s="144" t="str">
        <f>IF('Summary Clear'!F192=0,"",'Summary Clear'!F192)</f>
        <v/>
      </c>
      <c r="G203" s="144" t="str">
        <f>IF('Summary Clear'!G192=0,"",'Summary Clear'!G192)</f>
        <v/>
      </c>
      <c r="H203" s="144" t="str">
        <f>IF('Summary Clear'!J192=0,"",'Summary Clear'!J192)</f>
        <v/>
      </c>
      <c r="I203" s="144" t="str">
        <f>IF('Summary Clear'!K192=0,"",'Summary Clear'!K192)</f>
        <v/>
      </c>
      <c r="J203" s="145" t="str">
        <f>IF('Summary Clear'!V192=0,"",'Summary Clear'!V192)</f>
        <v/>
      </c>
      <c r="K203" s="144" t="str">
        <f>IF('Summary Clear'!L192=0,"",'Summary Clear'!L192)</f>
        <v/>
      </c>
      <c r="L203" s="144" t="str">
        <f>IF('Summary Clear'!M192=0,"",'Summary Clear'!M192)</f>
        <v/>
      </c>
      <c r="M203" s="146" t="str">
        <f>IF('Summary Clear'!S192=0,"",'Summary Clear'!S192)</f>
        <v/>
      </c>
      <c r="N203" s="146" t="str">
        <f>IF('Summary Clear'!T192=0,"",'Summary Clear'!T192)</f>
        <v/>
      </c>
      <c r="O203" s="146" t="str">
        <f>IF('Summary Clear'!W192=0,"",'Summary Clear'!W192)</f>
        <v/>
      </c>
      <c r="P203" s="146" t="str">
        <f>IF('Summary Clear'!X192=0,"",'Summary Clear'!X192)</f>
        <v/>
      </c>
      <c r="Q203" s="146" t="str">
        <f>IF('Summary Clear'!Y192=0,"",'Summary Clear'!Y192)</f>
        <v/>
      </c>
      <c r="R203" s="146" t="str">
        <f>IF('Summary Clear'!Z192=0,"",'Summary Clear'!Z192)</f>
        <v/>
      </c>
      <c r="S203" s="146" t="str">
        <f>IF('Summary Clear'!AA192=0,"",'Summary Clear'!AA192)</f>
        <v/>
      </c>
    </row>
    <row r="204" spans="3:19" x14ac:dyDescent="0.2">
      <c r="C204" s="109" t="str">
        <f>IF('Summary Clear'!B193=0,"",'Summary Clear'!B193)</f>
        <v/>
      </c>
      <c r="D204" s="47" t="str">
        <f>IF('Summary Clear'!D193=0,"",'Summary Clear'!D193)</f>
        <v/>
      </c>
      <c r="E204" s="143" t="str">
        <f>IF('Summary Clear'!E193=0,"",(VLOOKUP('Summary Clear'!E193,Lists!$E$15:$G$21,3,FALSE)))</f>
        <v/>
      </c>
      <c r="F204" s="144" t="str">
        <f>IF('Summary Clear'!F193=0,"",'Summary Clear'!F193)</f>
        <v/>
      </c>
      <c r="G204" s="144" t="str">
        <f>IF('Summary Clear'!G193=0,"",'Summary Clear'!G193)</f>
        <v/>
      </c>
      <c r="H204" s="144" t="str">
        <f>IF('Summary Clear'!J193=0,"",'Summary Clear'!J193)</f>
        <v/>
      </c>
      <c r="I204" s="144" t="str">
        <f>IF('Summary Clear'!K193=0,"",'Summary Clear'!K193)</f>
        <v/>
      </c>
      <c r="J204" s="145" t="str">
        <f>IF('Summary Clear'!V193=0,"",'Summary Clear'!V193)</f>
        <v/>
      </c>
      <c r="K204" s="144" t="str">
        <f>IF('Summary Clear'!L193=0,"",'Summary Clear'!L193)</f>
        <v/>
      </c>
      <c r="L204" s="144" t="str">
        <f>IF('Summary Clear'!M193=0,"",'Summary Clear'!M193)</f>
        <v/>
      </c>
      <c r="M204" s="146" t="str">
        <f>IF('Summary Clear'!S193=0,"",'Summary Clear'!S193)</f>
        <v/>
      </c>
      <c r="N204" s="146" t="str">
        <f>IF('Summary Clear'!T193=0,"",'Summary Clear'!T193)</f>
        <v/>
      </c>
      <c r="O204" s="146" t="str">
        <f>IF('Summary Clear'!W193=0,"",'Summary Clear'!W193)</f>
        <v/>
      </c>
      <c r="P204" s="146" t="str">
        <f>IF('Summary Clear'!X193=0,"",'Summary Clear'!X193)</f>
        <v/>
      </c>
      <c r="Q204" s="146" t="str">
        <f>IF('Summary Clear'!Y193=0,"",'Summary Clear'!Y193)</f>
        <v/>
      </c>
      <c r="R204" s="146" t="str">
        <f>IF('Summary Clear'!Z193=0,"",'Summary Clear'!Z193)</f>
        <v/>
      </c>
      <c r="S204" s="146" t="str">
        <f>IF('Summary Clear'!AA193=0,"",'Summary Clear'!AA193)</f>
        <v/>
      </c>
    </row>
    <row r="205" spans="3:19" x14ac:dyDescent="0.2">
      <c r="C205" s="109" t="str">
        <f>IF('Summary Clear'!B194=0,"",'Summary Clear'!B194)</f>
        <v/>
      </c>
      <c r="D205" s="47" t="str">
        <f>IF('Summary Clear'!D194=0,"",'Summary Clear'!D194)</f>
        <v/>
      </c>
      <c r="E205" s="143" t="str">
        <f>IF('Summary Clear'!E194=0,"",(VLOOKUP('Summary Clear'!E194,Lists!$E$15:$G$21,3,FALSE)))</f>
        <v/>
      </c>
      <c r="F205" s="144" t="str">
        <f>IF('Summary Clear'!F194=0,"",'Summary Clear'!F194)</f>
        <v/>
      </c>
      <c r="G205" s="144" t="str">
        <f>IF('Summary Clear'!G194=0,"",'Summary Clear'!G194)</f>
        <v/>
      </c>
      <c r="H205" s="144" t="str">
        <f>IF('Summary Clear'!J194=0,"",'Summary Clear'!J194)</f>
        <v/>
      </c>
      <c r="I205" s="144" t="str">
        <f>IF('Summary Clear'!K194=0,"",'Summary Clear'!K194)</f>
        <v/>
      </c>
      <c r="J205" s="145" t="str">
        <f>IF('Summary Clear'!V194=0,"",'Summary Clear'!V194)</f>
        <v/>
      </c>
      <c r="K205" s="144" t="str">
        <f>IF('Summary Clear'!L194=0,"",'Summary Clear'!L194)</f>
        <v/>
      </c>
      <c r="L205" s="144" t="str">
        <f>IF('Summary Clear'!M194=0,"",'Summary Clear'!M194)</f>
        <v/>
      </c>
      <c r="M205" s="146" t="str">
        <f>IF('Summary Clear'!S194=0,"",'Summary Clear'!S194)</f>
        <v/>
      </c>
      <c r="N205" s="146" t="str">
        <f>IF('Summary Clear'!T194=0,"",'Summary Clear'!T194)</f>
        <v/>
      </c>
      <c r="O205" s="146" t="str">
        <f>IF('Summary Clear'!W194=0,"",'Summary Clear'!W194)</f>
        <v/>
      </c>
      <c r="P205" s="146" t="str">
        <f>IF('Summary Clear'!X194=0,"",'Summary Clear'!X194)</f>
        <v/>
      </c>
      <c r="Q205" s="146" t="str">
        <f>IF('Summary Clear'!Y194=0,"",'Summary Clear'!Y194)</f>
        <v/>
      </c>
      <c r="R205" s="146" t="str">
        <f>IF('Summary Clear'!Z194=0,"",'Summary Clear'!Z194)</f>
        <v/>
      </c>
      <c r="S205" s="146" t="str">
        <f>IF('Summary Clear'!AA194=0,"",'Summary Clear'!AA194)</f>
        <v/>
      </c>
    </row>
    <row r="206" spans="3:19" x14ac:dyDescent="0.2">
      <c r="C206" s="109" t="str">
        <f>IF('Summary Clear'!B195=0,"",'Summary Clear'!B195)</f>
        <v/>
      </c>
      <c r="D206" s="47" t="str">
        <f>IF('Summary Clear'!D195=0,"",'Summary Clear'!D195)</f>
        <v/>
      </c>
      <c r="E206" s="143" t="str">
        <f>IF('Summary Clear'!E195=0,"",(VLOOKUP('Summary Clear'!E195,Lists!$E$15:$G$21,3,FALSE)))</f>
        <v/>
      </c>
      <c r="F206" s="144" t="str">
        <f>IF('Summary Clear'!F195=0,"",'Summary Clear'!F195)</f>
        <v/>
      </c>
      <c r="G206" s="144" t="str">
        <f>IF('Summary Clear'!G195=0,"",'Summary Clear'!G195)</f>
        <v/>
      </c>
      <c r="H206" s="144" t="str">
        <f>IF('Summary Clear'!J195=0,"",'Summary Clear'!J195)</f>
        <v/>
      </c>
      <c r="I206" s="144" t="str">
        <f>IF('Summary Clear'!K195=0,"",'Summary Clear'!K195)</f>
        <v/>
      </c>
      <c r="J206" s="145" t="str">
        <f>IF('Summary Clear'!V195=0,"",'Summary Clear'!V195)</f>
        <v/>
      </c>
      <c r="K206" s="144" t="str">
        <f>IF('Summary Clear'!L195=0,"",'Summary Clear'!L195)</f>
        <v/>
      </c>
      <c r="L206" s="144" t="str">
        <f>IF('Summary Clear'!M195=0,"",'Summary Clear'!M195)</f>
        <v/>
      </c>
      <c r="M206" s="146" t="str">
        <f>IF('Summary Clear'!S195=0,"",'Summary Clear'!S195)</f>
        <v/>
      </c>
      <c r="N206" s="146" t="str">
        <f>IF('Summary Clear'!T195=0,"",'Summary Clear'!T195)</f>
        <v/>
      </c>
      <c r="O206" s="146" t="str">
        <f>IF('Summary Clear'!W195=0,"",'Summary Clear'!W195)</f>
        <v/>
      </c>
      <c r="P206" s="146" t="str">
        <f>IF('Summary Clear'!X195=0,"",'Summary Clear'!X195)</f>
        <v/>
      </c>
      <c r="Q206" s="146" t="str">
        <f>IF('Summary Clear'!Y195=0,"",'Summary Clear'!Y195)</f>
        <v/>
      </c>
      <c r="R206" s="146" t="str">
        <f>IF('Summary Clear'!Z195=0,"",'Summary Clear'!Z195)</f>
        <v/>
      </c>
      <c r="S206" s="146" t="str">
        <f>IF('Summary Clear'!AA195=0,"",'Summary Clear'!AA195)</f>
        <v/>
      </c>
    </row>
    <row r="207" spans="3:19" x14ac:dyDescent="0.2">
      <c r="C207" s="109" t="str">
        <f>IF('Summary Clear'!B196=0,"",'Summary Clear'!B196)</f>
        <v/>
      </c>
      <c r="D207" s="47" t="str">
        <f>IF('Summary Clear'!D196=0,"",'Summary Clear'!D196)</f>
        <v/>
      </c>
      <c r="E207" s="143" t="str">
        <f>IF('Summary Clear'!E196=0,"",(VLOOKUP('Summary Clear'!E196,Lists!$E$15:$G$21,3,FALSE)))</f>
        <v/>
      </c>
      <c r="F207" s="144" t="str">
        <f>IF('Summary Clear'!F196=0,"",'Summary Clear'!F196)</f>
        <v/>
      </c>
      <c r="G207" s="144" t="str">
        <f>IF('Summary Clear'!G196=0,"",'Summary Clear'!G196)</f>
        <v/>
      </c>
      <c r="H207" s="144" t="str">
        <f>IF('Summary Clear'!J196=0,"",'Summary Clear'!J196)</f>
        <v/>
      </c>
      <c r="I207" s="144" t="str">
        <f>IF('Summary Clear'!K196=0,"",'Summary Clear'!K196)</f>
        <v/>
      </c>
      <c r="J207" s="145" t="str">
        <f>IF('Summary Clear'!V196=0,"",'Summary Clear'!V196)</f>
        <v/>
      </c>
      <c r="K207" s="144" t="str">
        <f>IF('Summary Clear'!L196=0,"",'Summary Clear'!L196)</f>
        <v/>
      </c>
      <c r="L207" s="144" t="str">
        <f>IF('Summary Clear'!M196=0,"",'Summary Clear'!M196)</f>
        <v/>
      </c>
      <c r="M207" s="146" t="str">
        <f>IF('Summary Clear'!S196=0,"",'Summary Clear'!S196)</f>
        <v/>
      </c>
      <c r="N207" s="146" t="str">
        <f>IF('Summary Clear'!T196=0,"",'Summary Clear'!T196)</f>
        <v/>
      </c>
      <c r="O207" s="146" t="str">
        <f>IF('Summary Clear'!W196=0,"",'Summary Clear'!W196)</f>
        <v/>
      </c>
      <c r="P207" s="146" t="str">
        <f>IF('Summary Clear'!X196=0,"",'Summary Clear'!X196)</f>
        <v/>
      </c>
      <c r="Q207" s="146" t="str">
        <f>IF('Summary Clear'!Y196=0,"",'Summary Clear'!Y196)</f>
        <v/>
      </c>
      <c r="R207" s="146" t="str">
        <f>IF('Summary Clear'!Z196=0,"",'Summary Clear'!Z196)</f>
        <v/>
      </c>
      <c r="S207" s="146" t="str">
        <f>IF('Summary Clear'!AA196=0,"",'Summary Clear'!AA196)</f>
        <v/>
      </c>
    </row>
    <row r="208" spans="3:19" x14ac:dyDescent="0.2">
      <c r="C208" s="109" t="str">
        <f>IF('Summary Clear'!B197=0,"",'Summary Clear'!B197)</f>
        <v/>
      </c>
      <c r="D208" s="47" t="str">
        <f>IF('Summary Clear'!D197=0,"",'Summary Clear'!D197)</f>
        <v/>
      </c>
      <c r="E208" s="143" t="str">
        <f>IF('Summary Clear'!E197=0,"",(VLOOKUP('Summary Clear'!E197,Lists!$E$15:$G$21,3,FALSE)))</f>
        <v/>
      </c>
      <c r="F208" s="144" t="str">
        <f>IF('Summary Clear'!F197=0,"",'Summary Clear'!F197)</f>
        <v/>
      </c>
      <c r="G208" s="144" t="str">
        <f>IF('Summary Clear'!G197=0,"",'Summary Clear'!G197)</f>
        <v/>
      </c>
      <c r="H208" s="144" t="str">
        <f>IF('Summary Clear'!J197=0,"",'Summary Clear'!J197)</f>
        <v/>
      </c>
      <c r="I208" s="144" t="str">
        <f>IF('Summary Clear'!K197=0,"",'Summary Clear'!K197)</f>
        <v/>
      </c>
      <c r="J208" s="145" t="str">
        <f>IF('Summary Clear'!V197=0,"",'Summary Clear'!V197)</f>
        <v/>
      </c>
      <c r="K208" s="144" t="str">
        <f>IF('Summary Clear'!L197=0,"",'Summary Clear'!L197)</f>
        <v/>
      </c>
      <c r="L208" s="144" t="str">
        <f>IF('Summary Clear'!M197=0,"",'Summary Clear'!M197)</f>
        <v/>
      </c>
      <c r="M208" s="146" t="str">
        <f>IF('Summary Clear'!S197=0,"",'Summary Clear'!S197)</f>
        <v/>
      </c>
      <c r="N208" s="146" t="str">
        <f>IF('Summary Clear'!T197=0,"",'Summary Clear'!T197)</f>
        <v/>
      </c>
      <c r="O208" s="146" t="str">
        <f>IF('Summary Clear'!W197=0,"",'Summary Clear'!W197)</f>
        <v/>
      </c>
      <c r="P208" s="146" t="str">
        <f>IF('Summary Clear'!X197=0,"",'Summary Clear'!X197)</f>
        <v/>
      </c>
      <c r="Q208" s="146" t="str">
        <f>IF('Summary Clear'!Y197=0,"",'Summary Clear'!Y197)</f>
        <v/>
      </c>
      <c r="R208" s="146" t="str">
        <f>IF('Summary Clear'!Z197=0,"",'Summary Clear'!Z197)</f>
        <v/>
      </c>
      <c r="S208" s="146" t="str">
        <f>IF('Summary Clear'!AA197=0,"",'Summary Clear'!AA197)</f>
        <v/>
      </c>
    </row>
    <row r="209" spans="3:19" x14ac:dyDescent="0.2">
      <c r="C209" s="109" t="str">
        <f>IF('Summary Clear'!B198=0,"",'Summary Clear'!B198)</f>
        <v/>
      </c>
      <c r="D209" s="47" t="str">
        <f>IF('Summary Clear'!D198=0,"",'Summary Clear'!D198)</f>
        <v/>
      </c>
      <c r="E209" s="143" t="str">
        <f>IF('Summary Clear'!E198=0,"",(VLOOKUP('Summary Clear'!E198,Lists!$E$15:$G$21,3,FALSE)))</f>
        <v/>
      </c>
      <c r="F209" s="144" t="str">
        <f>IF('Summary Clear'!F198=0,"",'Summary Clear'!F198)</f>
        <v/>
      </c>
      <c r="G209" s="144" t="str">
        <f>IF('Summary Clear'!G198=0,"",'Summary Clear'!G198)</f>
        <v/>
      </c>
      <c r="H209" s="144" t="str">
        <f>IF('Summary Clear'!J198=0,"",'Summary Clear'!J198)</f>
        <v/>
      </c>
      <c r="I209" s="144" t="str">
        <f>IF('Summary Clear'!K198=0,"",'Summary Clear'!K198)</f>
        <v/>
      </c>
      <c r="J209" s="145" t="str">
        <f>IF('Summary Clear'!V198=0,"",'Summary Clear'!V198)</f>
        <v/>
      </c>
      <c r="K209" s="144" t="str">
        <f>IF('Summary Clear'!L198=0,"",'Summary Clear'!L198)</f>
        <v/>
      </c>
      <c r="L209" s="144" t="str">
        <f>IF('Summary Clear'!M198=0,"",'Summary Clear'!M198)</f>
        <v/>
      </c>
      <c r="M209" s="146" t="str">
        <f>IF('Summary Clear'!S198=0,"",'Summary Clear'!S198)</f>
        <v/>
      </c>
      <c r="N209" s="146" t="str">
        <f>IF('Summary Clear'!T198=0,"",'Summary Clear'!T198)</f>
        <v/>
      </c>
      <c r="O209" s="146" t="str">
        <f>IF('Summary Clear'!W198=0,"",'Summary Clear'!W198)</f>
        <v/>
      </c>
      <c r="P209" s="146" t="str">
        <f>IF('Summary Clear'!X198=0,"",'Summary Clear'!X198)</f>
        <v/>
      </c>
      <c r="Q209" s="146" t="str">
        <f>IF('Summary Clear'!Y198=0,"",'Summary Clear'!Y198)</f>
        <v/>
      </c>
      <c r="R209" s="146" t="str">
        <f>IF('Summary Clear'!Z198=0,"",'Summary Clear'!Z198)</f>
        <v/>
      </c>
      <c r="S209" s="146" t="str">
        <f>IF('Summary Clear'!AA198=0,"",'Summary Clear'!AA198)</f>
        <v/>
      </c>
    </row>
    <row r="210" spans="3:19" x14ac:dyDescent="0.2">
      <c r="C210" s="109" t="str">
        <f>IF('Summary Clear'!B199=0,"",'Summary Clear'!B199)</f>
        <v/>
      </c>
      <c r="D210" s="47" t="str">
        <f>IF('Summary Clear'!D199=0,"",'Summary Clear'!D199)</f>
        <v/>
      </c>
      <c r="E210" s="143" t="str">
        <f>IF('Summary Clear'!E199=0,"",(VLOOKUP('Summary Clear'!E199,Lists!$E$15:$G$21,3,FALSE)))</f>
        <v/>
      </c>
      <c r="F210" s="144" t="str">
        <f>IF('Summary Clear'!F199=0,"",'Summary Clear'!F199)</f>
        <v/>
      </c>
      <c r="G210" s="144" t="str">
        <f>IF('Summary Clear'!G199=0,"",'Summary Clear'!G199)</f>
        <v/>
      </c>
      <c r="H210" s="144" t="str">
        <f>IF('Summary Clear'!J199=0,"",'Summary Clear'!J199)</f>
        <v/>
      </c>
      <c r="I210" s="144" t="str">
        <f>IF('Summary Clear'!K199=0,"",'Summary Clear'!K199)</f>
        <v/>
      </c>
      <c r="J210" s="145" t="str">
        <f>IF('Summary Clear'!V199=0,"",'Summary Clear'!V199)</f>
        <v/>
      </c>
      <c r="K210" s="144" t="str">
        <f>IF('Summary Clear'!L199=0,"",'Summary Clear'!L199)</f>
        <v/>
      </c>
      <c r="L210" s="144" t="str">
        <f>IF('Summary Clear'!M199=0,"",'Summary Clear'!M199)</f>
        <v/>
      </c>
      <c r="M210" s="146" t="str">
        <f>IF('Summary Clear'!S199=0,"",'Summary Clear'!S199)</f>
        <v/>
      </c>
      <c r="N210" s="146" t="str">
        <f>IF('Summary Clear'!T199=0,"",'Summary Clear'!T199)</f>
        <v/>
      </c>
      <c r="O210" s="146" t="str">
        <f>IF('Summary Clear'!W199=0,"",'Summary Clear'!W199)</f>
        <v/>
      </c>
      <c r="P210" s="146" t="str">
        <f>IF('Summary Clear'!X199=0,"",'Summary Clear'!X199)</f>
        <v/>
      </c>
      <c r="Q210" s="146" t="str">
        <f>IF('Summary Clear'!Y199=0,"",'Summary Clear'!Y199)</f>
        <v/>
      </c>
      <c r="R210" s="146" t="str">
        <f>IF('Summary Clear'!Z199=0,"",'Summary Clear'!Z199)</f>
        <v/>
      </c>
      <c r="S210" s="146" t="str">
        <f>IF('Summary Clear'!AA199=0,"",'Summary Clear'!AA199)</f>
        <v/>
      </c>
    </row>
    <row r="211" spans="3:19" x14ac:dyDescent="0.2">
      <c r="C211" s="109" t="str">
        <f>IF('Summary Clear'!B200=0,"",'Summary Clear'!B200)</f>
        <v/>
      </c>
      <c r="D211" s="47" t="str">
        <f>IF('Summary Clear'!D200=0,"",'Summary Clear'!D200)</f>
        <v/>
      </c>
      <c r="E211" s="143" t="str">
        <f>IF('Summary Clear'!E200=0,"",(VLOOKUP('Summary Clear'!E200,Lists!$E$15:$G$21,3,FALSE)))</f>
        <v/>
      </c>
      <c r="F211" s="144" t="str">
        <f>IF('Summary Clear'!F200=0,"",'Summary Clear'!F200)</f>
        <v/>
      </c>
      <c r="G211" s="144" t="str">
        <f>IF('Summary Clear'!G200=0,"",'Summary Clear'!G200)</f>
        <v/>
      </c>
      <c r="H211" s="144" t="str">
        <f>IF('Summary Clear'!J200=0,"",'Summary Clear'!J200)</f>
        <v/>
      </c>
      <c r="I211" s="144" t="str">
        <f>IF('Summary Clear'!K200=0,"",'Summary Clear'!K200)</f>
        <v/>
      </c>
      <c r="J211" s="145" t="str">
        <f>IF('Summary Clear'!V200=0,"",'Summary Clear'!V200)</f>
        <v/>
      </c>
      <c r="K211" s="144" t="str">
        <f>IF('Summary Clear'!L200=0,"",'Summary Clear'!L200)</f>
        <v/>
      </c>
      <c r="L211" s="144" t="str">
        <f>IF('Summary Clear'!M200=0,"",'Summary Clear'!M200)</f>
        <v/>
      </c>
      <c r="M211" s="146" t="str">
        <f>IF('Summary Clear'!S200=0,"",'Summary Clear'!S200)</f>
        <v/>
      </c>
      <c r="N211" s="146" t="str">
        <f>IF('Summary Clear'!T200=0,"",'Summary Clear'!T200)</f>
        <v/>
      </c>
      <c r="O211" s="146" t="str">
        <f>IF('Summary Clear'!W200=0,"",'Summary Clear'!W200)</f>
        <v/>
      </c>
      <c r="P211" s="146" t="str">
        <f>IF('Summary Clear'!X200=0,"",'Summary Clear'!X200)</f>
        <v/>
      </c>
      <c r="Q211" s="146" t="str">
        <f>IF('Summary Clear'!Y200=0,"",'Summary Clear'!Y200)</f>
        <v/>
      </c>
      <c r="R211" s="146" t="str">
        <f>IF('Summary Clear'!Z200=0,"",'Summary Clear'!Z200)</f>
        <v/>
      </c>
      <c r="S211" s="146" t="str">
        <f>IF('Summary Clear'!AA200=0,"",'Summary Clear'!AA200)</f>
        <v/>
      </c>
    </row>
    <row r="212" spans="3:19" x14ac:dyDescent="0.2">
      <c r="C212" s="109" t="str">
        <f>IF('Summary Clear'!B201=0,"",'Summary Clear'!B201)</f>
        <v/>
      </c>
      <c r="D212" s="47" t="str">
        <f>IF('Summary Clear'!D201=0,"",'Summary Clear'!D201)</f>
        <v/>
      </c>
      <c r="E212" s="143" t="str">
        <f>IF('Summary Clear'!E201=0,"",(VLOOKUP('Summary Clear'!E201,Lists!$E$15:$G$21,3,FALSE)))</f>
        <v/>
      </c>
      <c r="F212" s="144" t="str">
        <f>IF('Summary Clear'!F201=0,"",'Summary Clear'!F201)</f>
        <v/>
      </c>
      <c r="G212" s="144" t="str">
        <f>IF('Summary Clear'!G201=0,"",'Summary Clear'!G201)</f>
        <v/>
      </c>
      <c r="H212" s="144" t="str">
        <f>IF('Summary Clear'!J201=0,"",'Summary Clear'!J201)</f>
        <v/>
      </c>
      <c r="I212" s="144" t="str">
        <f>IF('Summary Clear'!K201=0,"",'Summary Clear'!K201)</f>
        <v/>
      </c>
      <c r="J212" s="145" t="str">
        <f>IF('Summary Clear'!V201=0,"",'Summary Clear'!V201)</f>
        <v/>
      </c>
      <c r="K212" s="144" t="str">
        <f>IF('Summary Clear'!L201=0,"",'Summary Clear'!L201)</f>
        <v/>
      </c>
      <c r="L212" s="144" t="str">
        <f>IF('Summary Clear'!M201=0,"",'Summary Clear'!M201)</f>
        <v/>
      </c>
      <c r="M212" s="146" t="str">
        <f>IF('Summary Clear'!S201=0,"",'Summary Clear'!S201)</f>
        <v/>
      </c>
      <c r="N212" s="146" t="str">
        <f>IF('Summary Clear'!T201=0,"",'Summary Clear'!T201)</f>
        <v/>
      </c>
      <c r="O212" s="146" t="str">
        <f>IF('Summary Clear'!W201=0,"",'Summary Clear'!W201)</f>
        <v/>
      </c>
      <c r="P212" s="146" t="str">
        <f>IF('Summary Clear'!X201=0,"",'Summary Clear'!X201)</f>
        <v/>
      </c>
      <c r="Q212" s="146" t="str">
        <f>IF('Summary Clear'!Y201=0,"",'Summary Clear'!Y201)</f>
        <v/>
      </c>
      <c r="R212" s="146" t="str">
        <f>IF('Summary Clear'!Z201=0,"",'Summary Clear'!Z201)</f>
        <v/>
      </c>
      <c r="S212" s="146" t="str">
        <f>IF('Summary Clear'!AA201=0,"",'Summary Clear'!AA201)</f>
        <v/>
      </c>
    </row>
    <row r="213" spans="3:19" x14ac:dyDescent="0.2">
      <c r="C213" s="109" t="str">
        <f>IF('Summary Clear'!B202=0,"",'Summary Clear'!B202)</f>
        <v/>
      </c>
      <c r="D213" s="47" t="str">
        <f>IF('Summary Clear'!D202=0,"",'Summary Clear'!D202)</f>
        <v/>
      </c>
      <c r="E213" s="143" t="str">
        <f>IF('Summary Clear'!E202=0,"",(VLOOKUP('Summary Clear'!E202,Lists!$E$15:$G$21,3,FALSE)))</f>
        <v/>
      </c>
      <c r="F213" s="144" t="str">
        <f>IF('Summary Clear'!F202=0,"",'Summary Clear'!F202)</f>
        <v/>
      </c>
      <c r="G213" s="144" t="str">
        <f>IF('Summary Clear'!G202=0,"",'Summary Clear'!G202)</f>
        <v/>
      </c>
      <c r="H213" s="144" t="str">
        <f>IF('Summary Clear'!J202=0,"",'Summary Clear'!J202)</f>
        <v/>
      </c>
      <c r="I213" s="144" t="str">
        <f>IF('Summary Clear'!K202=0,"",'Summary Clear'!K202)</f>
        <v/>
      </c>
      <c r="J213" s="145" t="str">
        <f>IF('Summary Clear'!V202=0,"",'Summary Clear'!V202)</f>
        <v/>
      </c>
      <c r="K213" s="144" t="str">
        <f>IF('Summary Clear'!L202=0,"",'Summary Clear'!L202)</f>
        <v/>
      </c>
      <c r="L213" s="144" t="str">
        <f>IF('Summary Clear'!M202=0,"",'Summary Clear'!M202)</f>
        <v/>
      </c>
      <c r="M213" s="146" t="str">
        <f>IF('Summary Clear'!S202=0,"",'Summary Clear'!S202)</f>
        <v/>
      </c>
      <c r="N213" s="146" t="str">
        <f>IF('Summary Clear'!T202=0,"",'Summary Clear'!T202)</f>
        <v/>
      </c>
      <c r="O213" s="146" t="str">
        <f>IF('Summary Clear'!W202=0,"",'Summary Clear'!W202)</f>
        <v/>
      </c>
      <c r="P213" s="146" t="str">
        <f>IF('Summary Clear'!X202=0,"",'Summary Clear'!X202)</f>
        <v/>
      </c>
      <c r="Q213" s="146" t="str">
        <f>IF('Summary Clear'!Y202=0,"",'Summary Clear'!Y202)</f>
        <v/>
      </c>
      <c r="R213" s="146" t="str">
        <f>IF('Summary Clear'!Z202=0,"",'Summary Clear'!Z202)</f>
        <v/>
      </c>
      <c r="S213" s="146" t="str">
        <f>IF('Summary Clear'!AA202=0,"",'Summary Clear'!AA202)</f>
        <v/>
      </c>
    </row>
    <row r="214" spans="3:19" x14ac:dyDescent="0.2">
      <c r="C214" s="109" t="str">
        <f>IF('Summary Clear'!B203=0,"",'Summary Clear'!B203)</f>
        <v/>
      </c>
      <c r="D214" s="47" t="str">
        <f>IF('Summary Clear'!D203=0,"",'Summary Clear'!D203)</f>
        <v/>
      </c>
      <c r="E214" s="143" t="str">
        <f>IF('Summary Clear'!E203=0,"",(VLOOKUP('Summary Clear'!E203,Lists!$E$15:$G$21,3,FALSE)))</f>
        <v/>
      </c>
      <c r="F214" s="144" t="str">
        <f>IF('Summary Clear'!F203=0,"",'Summary Clear'!F203)</f>
        <v/>
      </c>
      <c r="G214" s="144" t="str">
        <f>IF('Summary Clear'!G203=0,"",'Summary Clear'!G203)</f>
        <v/>
      </c>
      <c r="H214" s="144" t="str">
        <f>IF('Summary Clear'!J203=0,"",'Summary Clear'!J203)</f>
        <v/>
      </c>
      <c r="I214" s="144" t="str">
        <f>IF('Summary Clear'!K203=0,"",'Summary Clear'!K203)</f>
        <v/>
      </c>
      <c r="J214" s="145" t="str">
        <f>IF('Summary Clear'!V203=0,"",'Summary Clear'!V203)</f>
        <v/>
      </c>
      <c r="K214" s="144" t="str">
        <f>IF('Summary Clear'!L203=0,"",'Summary Clear'!L203)</f>
        <v/>
      </c>
      <c r="L214" s="144" t="str">
        <f>IF('Summary Clear'!M203=0,"",'Summary Clear'!M203)</f>
        <v/>
      </c>
      <c r="M214" s="146" t="str">
        <f>IF('Summary Clear'!S203=0,"",'Summary Clear'!S203)</f>
        <v/>
      </c>
      <c r="N214" s="146" t="str">
        <f>IF('Summary Clear'!T203=0,"",'Summary Clear'!T203)</f>
        <v/>
      </c>
      <c r="O214" s="146" t="str">
        <f>IF('Summary Clear'!W203=0,"",'Summary Clear'!W203)</f>
        <v/>
      </c>
      <c r="P214" s="146" t="str">
        <f>IF('Summary Clear'!X203=0,"",'Summary Clear'!X203)</f>
        <v/>
      </c>
      <c r="Q214" s="146" t="str">
        <f>IF('Summary Clear'!Y203=0,"",'Summary Clear'!Y203)</f>
        <v/>
      </c>
      <c r="R214" s="146" t="str">
        <f>IF('Summary Clear'!Z203=0,"",'Summary Clear'!Z203)</f>
        <v/>
      </c>
      <c r="S214" s="146" t="str">
        <f>IF('Summary Clear'!AA203=0,"",'Summary Clear'!AA203)</f>
        <v/>
      </c>
    </row>
    <row r="215" spans="3:19" x14ac:dyDescent="0.2">
      <c r="C215" s="109" t="str">
        <f>IF('Summary Clear'!B204=0,"",'Summary Clear'!B204)</f>
        <v/>
      </c>
      <c r="D215" s="47" t="str">
        <f>IF('Summary Clear'!D204=0,"",'Summary Clear'!D204)</f>
        <v/>
      </c>
      <c r="E215" s="143" t="str">
        <f>IF('Summary Clear'!E204=0,"",(VLOOKUP('Summary Clear'!E204,Lists!$E$15:$G$21,3,FALSE)))</f>
        <v/>
      </c>
      <c r="F215" s="144" t="str">
        <f>IF('Summary Clear'!F204=0,"",'Summary Clear'!F204)</f>
        <v/>
      </c>
      <c r="G215" s="144" t="str">
        <f>IF('Summary Clear'!G204=0,"",'Summary Clear'!G204)</f>
        <v/>
      </c>
      <c r="H215" s="144" t="str">
        <f>IF('Summary Clear'!J204=0,"",'Summary Clear'!J204)</f>
        <v/>
      </c>
      <c r="I215" s="144" t="str">
        <f>IF('Summary Clear'!K204=0,"",'Summary Clear'!K204)</f>
        <v/>
      </c>
      <c r="J215" s="145" t="str">
        <f>IF('Summary Clear'!V204=0,"",'Summary Clear'!V204)</f>
        <v/>
      </c>
      <c r="K215" s="144" t="str">
        <f>IF('Summary Clear'!L204=0,"",'Summary Clear'!L204)</f>
        <v/>
      </c>
      <c r="L215" s="144" t="str">
        <f>IF('Summary Clear'!M204=0,"",'Summary Clear'!M204)</f>
        <v/>
      </c>
      <c r="M215" s="146" t="str">
        <f>IF('Summary Clear'!S204=0,"",'Summary Clear'!S204)</f>
        <v/>
      </c>
      <c r="N215" s="146" t="str">
        <f>IF('Summary Clear'!T204=0,"",'Summary Clear'!T204)</f>
        <v/>
      </c>
      <c r="O215" s="146" t="str">
        <f>IF('Summary Clear'!W204=0,"",'Summary Clear'!W204)</f>
        <v/>
      </c>
      <c r="P215" s="146" t="str">
        <f>IF('Summary Clear'!X204=0,"",'Summary Clear'!X204)</f>
        <v/>
      </c>
      <c r="Q215" s="146" t="str">
        <f>IF('Summary Clear'!Y204=0,"",'Summary Clear'!Y204)</f>
        <v/>
      </c>
      <c r="R215" s="146" t="str">
        <f>IF('Summary Clear'!Z204=0,"",'Summary Clear'!Z204)</f>
        <v/>
      </c>
      <c r="S215" s="146" t="str">
        <f>IF('Summary Clear'!AA204=0,"",'Summary Clear'!AA204)</f>
        <v/>
      </c>
    </row>
    <row r="216" spans="3:19" x14ac:dyDescent="0.2">
      <c r="C216" s="109" t="str">
        <f>IF('Summary Clear'!B205=0,"",'Summary Clear'!B205)</f>
        <v/>
      </c>
      <c r="D216" s="47" t="str">
        <f>IF('Summary Clear'!D205=0,"",'Summary Clear'!D205)</f>
        <v/>
      </c>
      <c r="E216" s="143" t="str">
        <f>IF('Summary Clear'!E205=0,"",(VLOOKUP('Summary Clear'!E205,Lists!$E$15:$G$21,3,FALSE)))</f>
        <v/>
      </c>
      <c r="F216" s="144" t="str">
        <f>IF('Summary Clear'!F205=0,"",'Summary Clear'!F205)</f>
        <v/>
      </c>
      <c r="G216" s="144" t="str">
        <f>IF('Summary Clear'!G205=0,"",'Summary Clear'!G205)</f>
        <v/>
      </c>
      <c r="H216" s="144" t="str">
        <f>IF('Summary Clear'!J205=0,"",'Summary Clear'!J205)</f>
        <v/>
      </c>
      <c r="I216" s="144" t="str">
        <f>IF('Summary Clear'!K205=0,"",'Summary Clear'!K205)</f>
        <v/>
      </c>
      <c r="J216" s="145" t="str">
        <f>IF('Summary Clear'!V205=0,"",'Summary Clear'!V205)</f>
        <v/>
      </c>
      <c r="K216" s="144" t="str">
        <f>IF('Summary Clear'!L205=0,"",'Summary Clear'!L205)</f>
        <v/>
      </c>
      <c r="L216" s="144" t="str">
        <f>IF('Summary Clear'!M205=0,"",'Summary Clear'!M205)</f>
        <v/>
      </c>
      <c r="M216" s="146" t="str">
        <f>IF('Summary Clear'!S205=0,"",'Summary Clear'!S205)</f>
        <v/>
      </c>
      <c r="N216" s="146" t="str">
        <f>IF('Summary Clear'!T205=0,"",'Summary Clear'!T205)</f>
        <v/>
      </c>
      <c r="O216" s="146" t="str">
        <f>IF('Summary Clear'!W205=0,"",'Summary Clear'!W205)</f>
        <v/>
      </c>
      <c r="P216" s="146" t="str">
        <f>IF('Summary Clear'!X205=0,"",'Summary Clear'!X205)</f>
        <v/>
      </c>
      <c r="Q216" s="146" t="str">
        <f>IF('Summary Clear'!Y205=0,"",'Summary Clear'!Y205)</f>
        <v/>
      </c>
      <c r="R216" s="146" t="str">
        <f>IF('Summary Clear'!Z205=0,"",'Summary Clear'!Z205)</f>
        <v/>
      </c>
      <c r="S216" s="146" t="str">
        <f>IF('Summary Clear'!AA205=0,"",'Summary Clear'!AA205)</f>
        <v/>
      </c>
    </row>
    <row r="217" spans="3:19" x14ac:dyDescent="0.2">
      <c r="C217" s="109" t="str">
        <f>IF('Summary Clear'!B206=0,"",'Summary Clear'!B206)</f>
        <v/>
      </c>
      <c r="D217" s="47" t="str">
        <f>IF('Summary Clear'!D206=0,"",'Summary Clear'!D206)</f>
        <v/>
      </c>
      <c r="E217" s="143" t="str">
        <f>IF('Summary Clear'!E206=0,"",(VLOOKUP('Summary Clear'!E206,Lists!$E$15:$G$21,3,FALSE)))</f>
        <v/>
      </c>
      <c r="F217" s="144" t="str">
        <f>IF('Summary Clear'!F206=0,"",'Summary Clear'!F206)</f>
        <v/>
      </c>
      <c r="G217" s="144" t="str">
        <f>IF('Summary Clear'!G206=0,"",'Summary Clear'!G206)</f>
        <v/>
      </c>
      <c r="H217" s="144" t="str">
        <f>IF('Summary Clear'!J206=0,"",'Summary Clear'!J206)</f>
        <v/>
      </c>
      <c r="I217" s="144" t="str">
        <f>IF('Summary Clear'!K206=0,"",'Summary Clear'!K206)</f>
        <v/>
      </c>
      <c r="J217" s="145" t="str">
        <f>IF('Summary Clear'!V206=0,"",'Summary Clear'!V206)</f>
        <v/>
      </c>
      <c r="K217" s="144" t="str">
        <f>IF('Summary Clear'!L206=0,"",'Summary Clear'!L206)</f>
        <v/>
      </c>
      <c r="L217" s="144" t="str">
        <f>IF('Summary Clear'!M206=0,"",'Summary Clear'!M206)</f>
        <v/>
      </c>
      <c r="M217" s="146" t="str">
        <f>IF('Summary Clear'!S206=0,"",'Summary Clear'!S206)</f>
        <v/>
      </c>
      <c r="N217" s="146" t="str">
        <f>IF('Summary Clear'!T206=0,"",'Summary Clear'!T206)</f>
        <v/>
      </c>
      <c r="O217" s="146" t="str">
        <f>IF('Summary Clear'!W206=0,"",'Summary Clear'!W206)</f>
        <v/>
      </c>
      <c r="P217" s="146" t="str">
        <f>IF('Summary Clear'!X206=0,"",'Summary Clear'!X206)</f>
        <v/>
      </c>
      <c r="Q217" s="146" t="str">
        <f>IF('Summary Clear'!Y206=0,"",'Summary Clear'!Y206)</f>
        <v/>
      </c>
      <c r="R217" s="146" t="str">
        <f>IF('Summary Clear'!Z206=0,"",'Summary Clear'!Z206)</f>
        <v/>
      </c>
      <c r="S217" s="146" t="str">
        <f>IF('Summary Clear'!AA206=0,"",'Summary Clear'!AA206)</f>
        <v/>
      </c>
    </row>
    <row r="218" spans="3:19" x14ac:dyDescent="0.2">
      <c r="C218" s="109" t="str">
        <f>IF('Summary Clear'!B207=0,"",'Summary Clear'!B207)</f>
        <v/>
      </c>
      <c r="D218" s="47" t="str">
        <f>IF('Summary Clear'!D207=0,"",'Summary Clear'!D207)</f>
        <v/>
      </c>
      <c r="E218" s="143" t="str">
        <f>IF('Summary Clear'!E207=0,"",(VLOOKUP('Summary Clear'!E207,Lists!$E$15:$G$21,3,FALSE)))</f>
        <v/>
      </c>
      <c r="F218" s="144" t="str">
        <f>IF('Summary Clear'!F207=0,"",'Summary Clear'!F207)</f>
        <v/>
      </c>
      <c r="G218" s="144" t="str">
        <f>IF('Summary Clear'!G207=0,"",'Summary Clear'!G207)</f>
        <v/>
      </c>
      <c r="H218" s="144" t="str">
        <f>IF('Summary Clear'!J207=0,"",'Summary Clear'!J207)</f>
        <v/>
      </c>
      <c r="I218" s="144" t="str">
        <f>IF('Summary Clear'!K207=0,"",'Summary Clear'!K207)</f>
        <v/>
      </c>
      <c r="J218" s="145" t="str">
        <f>IF('Summary Clear'!V207=0,"",'Summary Clear'!V207)</f>
        <v/>
      </c>
      <c r="K218" s="144" t="str">
        <f>IF('Summary Clear'!L207=0,"",'Summary Clear'!L207)</f>
        <v/>
      </c>
      <c r="L218" s="144" t="str">
        <f>IF('Summary Clear'!M207=0,"",'Summary Clear'!M207)</f>
        <v/>
      </c>
      <c r="M218" s="146" t="str">
        <f>IF('Summary Clear'!S207=0,"",'Summary Clear'!S207)</f>
        <v/>
      </c>
      <c r="N218" s="146" t="str">
        <f>IF('Summary Clear'!T207=0,"",'Summary Clear'!T207)</f>
        <v/>
      </c>
      <c r="O218" s="146" t="str">
        <f>IF('Summary Clear'!W207=0,"",'Summary Clear'!W207)</f>
        <v/>
      </c>
      <c r="P218" s="146" t="str">
        <f>IF('Summary Clear'!X207=0,"",'Summary Clear'!X207)</f>
        <v/>
      </c>
      <c r="Q218" s="146" t="str">
        <f>IF('Summary Clear'!Y207=0,"",'Summary Clear'!Y207)</f>
        <v/>
      </c>
      <c r="R218" s="146" t="str">
        <f>IF('Summary Clear'!Z207=0,"",'Summary Clear'!Z207)</f>
        <v/>
      </c>
      <c r="S218" s="146" t="str">
        <f>IF('Summary Clear'!AA207=0,"",'Summary Clear'!AA207)</f>
        <v/>
      </c>
    </row>
    <row r="219" spans="3:19" x14ac:dyDescent="0.2">
      <c r="C219" s="109" t="str">
        <f>IF('Summary Clear'!B208=0,"",'Summary Clear'!B208)</f>
        <v/>
      </c>
      <c r="D219" s="47" t="str">
        <f>IF('Summary Clear'!D208=0,"",'Summary Clear'!D208)</f>
        <v/>
      </c>
      <c r="E219" s="143" t="str">
        <f>IF('Summary Clear'!E208=0,"",(VLOOKUP('Summary Clear'!E208,Lists!$E$15:$G$21,3,FALSE)))</f>
        <v/>
      </c>
      <c r="F219" s="144" t="str">
        <f>IF('Summary Clear'!F208=0,"",'Summary Clear'!F208)</f>
        <v/>
      </c>
      <c r="G219" s="144" t="str">
        <f>IF('Summary Clear'!G208=0,"",'Summary Clear'!G208)</f>
        <v/>
      </c>
      <c r="H219" s="144" t="str">
        <f>IF('Summary Clear'!J208=0,"",'Summary Clear'!J208)</f>
        <v/>
      </c>
      <c r="I219" s="144" t="str">
        <f>IF('Summary Clear'!K208=0,"",'Summary Clear'!K208)</f>
        <v/>
      </c>
      <c r="J219" s="145" t="str">
        <f>IF('Summary Clear'!V208=0,"",'Summary Clear'!V208)</f>
        <v/>
      </c>
      <c r="K219" s="144" t="str">
        <f>IF('Summary Clear'!L208=0,"",'Summary Clear'!L208)</f>
        <v/>
      </c>
      <c r="L219" s="144" t="str">
        <f>IF('Summary Clear'!M208=0,"",'Summary Clear'!M208)</f>
        <v/>
      </c>
      <c r="M219" s="146" t="str">
        <f>IF('Summary Clear'!S208=0,"",'Summary Clear'!S208)</f>
        <v/>
      </c>
      <c r="N219" s="146" t="str">
        <f>IF('Summary Clear'!T208=0,"",'Summary Clear'!T208)</f>
        <v/>
      </c>
      <c r="O219" s="146" t="str">
        <f>IF('Summary Clear'!W208=0,"",'Summary Clear'!W208)</f>
        <v/>
      </c>
      <c r="P219" s="146" t="str">
        <f>IF('Summary Clear'!X208=0,"",'Summary Clear'!X208)</f>
        <v/>
      </c>
      <c r="Q219" s="146" t="str">
        <f>IF('Summary Clear'!Y208=0,"",'Summary Clear'!Y208)</f>
        <v/>
      </c>
      <c r="R219" s="146" t="str">
        <f>IF('Summary Clear'!Z208=0,"",'Summary Clear'!Z208)</f>
        <v/>
      </c>
      <c r="S219" s="146" t="str">
        <f>IF('Summary Clear'!AA208=0,"",'Summary Clear'!AA208)</f>
        <v/>
      </c>
    </row>
    <row r="220" spans="3:19" x14ac:dyDescent="0.2">
      <c r="C220" s="109" t="str">
        <f>IF('Summary Clear'!B209=0,"",'Summary Clear'!B209)</f>
        <v/>
      </c>
      <c r="D220" s="47" t="str">
        <f>IF('Summary Clear'!D209=0,"",'Summary Clear'!D209)</f>
        <v/>
      </c>
      <c r="E220" s="143" t="str">
        <f>IF('Summary Clear'!E209=0,"",(VLOOKUP('Summary Clear'!E209,Lists!$E$15:$G$21,3,FALSE)))</f>
        <v/>
      </c>
      <c r="F220" s="144" t="str">
        <f>IF('Summary Clear'!F209=0,"",'Summary Clear'!F209)</f>
        <v/>
      </c>
      <c r="G220" s="144" t="str">
        <f>IF('Summary Clear'!G209=0,"",'Summary Clear'!G209)</f>
        <v/>
      </c>
      <c r="H220" s="144" t="str">
        <f>IF('Summary Clear'!J209=0,"",'Summary Clear'!J209)</f>
        <v/>
      </c>
      <c r="I220" s="144" t="str">
        <f>IF('Summary Clear'!K209=0,"",'Summary Clear'!K209)</f>
        <v/>
      </c>
      <c r="J220" s="145" t="str">
        <f>IF('Summary Clear'!V209=0,"",'Summary Clear'!V209)</f>
        <v/>
      </c>
      <c r="K220" s="144" t="str">
        <f>IF('Summary Clear'!L209=0,"",'Summary Clear'!L209)</f>
        <v/>
      </c>
      <c r="L220" s="144" t="str">
        <f>IF('Summary Clear'!M209=0,"",'Summary Clear'!M209)</f>
        <v/>
      </c>
      <c r="M220" s="146" t="str">
        <f>IF('Summary Clear'!S209=0,"",'Summary Clear'!S209)</f>
        <v/>
      </c>
      <c r="N220" s="146" t="str">
        <f>IF('Summary Clear'!T209=0,"",'Summary Clear'!T209)</f>
        <v/>
      </c>
      <c r="O220" s="146" t="str">
        <f>IF('Summary Clear'!W209=0,"",'Summary Clear'!W209)</f>
        <v/>
      </c>
      <c r="P220" s="146" t="str">
        <f>IF('Summary Clear'!X209=0,"",'Summary Clear'!X209)</f>
        <v/>
      </c>
      <c r="Q220" s="146" t="str">
        <f>IF('Summary Clear'!Y209=0,"",'Summary Clear'!Y209)</f>
        <v/>
      </c>
      <c r="R220" s="146" t="str">
        <f>IF('Summary Clear'!Z209=0,"",'Summary Clear'!Z209)</f>
        <v/>
      </c>
      <c r="S220" s="146" t="str">
        <f>IF('Summary Clear'!AA209=0,"",'Summary Clear'!AA209)</f>
        <v/>
      </c>
    </row>
  </sheetData>
  <sheetProtection algorithmName="SHA-512" hashValue="akur5DJS5qnQx4qReyAlSqSbz7gFxL6C4P4kAsw1fYZ6bYeLTS+j7iNMj+0n2ZJuiPf42Vl7QszwEpOVWf4YIg==" saltValue="s2QYzXSGeul5sX4hM8s7SA==" spinCount="100000" sheet="1" objects="1" scenarios="1"/>
  <mergeCells count="5">
    <mergeCell ref="C1:D4"/>
    <mergeCell ref="D9:D10"/>
    <mergeCell ref="C9:C10"/>
    <mergeCell ref="N5:O5"/>
    <mergeCell ref="N6:O7"/>
  </mergeCells>
  <conditionalFormatting sqref="C13:D220 F13:S220">
    <cfRule type="expression" dxfId="24" priority="17">
      <formula>NOT(ISBLANK(C13))</formula>
    </cfRule>
    <cfRule type="expression" dxfId="23" priority="20">
      <formula>""</formula>
    </cfRule>
  </conditionalFormatting>
  <conditionalFormatting sqref="E13:E220">
    <cfRule type="expression" dxfId="22" priority="12">
      <formula>NOT(ISBLANK(E13))</formula>
    </cfRule>
    <cfRule type="expression" dxfId="21" priority="13">
      <formula>""</formula>
    </cfRule>
  </conditionalFormatting>
  <conditionalFormatting sqref="K6">
    <cfRule type="expression" dxfId="20" priority="10">
      <formula>ABS($K$6/$I$6)&gt;0.2</formula>
    </cfRule>
    <cfRule type="expression" dxfId="19" priority="11">
      <formula>ABS($K$6/$I$6)&lt;0.2</formula>
    </cfRule>
  </conditionalFormatting>
  <conditionalFormatting sqref="K7">
    <cfRule type="expression" dxfId="18" priority="8">
      <formula>ABS($K$7/$I$7)&gt;0.2</formula>
    </cfRule>
    <cfRule type="expression" dxfId="17" priority="9">
      <formula>ABS($K$7/$I$7)&lt;0.2</formula>
    </cfRule>
  </conditionalFormatting>
  <conditionalFormatting sqref="K8">
    <cfRule type="expression" dxfId="16" priority="6">
      <formula>ABS($K$8/$I$8)&gt;0.2</formula>
    </cfRule>
    <cfRule type="expression" dxfId="15" priority="7">
      <formula>ABS($K$8/$I$8)&lt;0.2</formula>
    </cfRule>
  </conditionalFormatting>
  <conditionalFormatting sqref="K9">
    <cfRule type="expression" dxfId="14" priority="4">
      <formula>ABS($K$9/$I$9)&gt;0.2</formula>
    </cfRule>
    <cfRule type="expression" dxfId="13" priority="5">
      <formula>ABS($K$9/$I$9)&lt;0.2</formula>
    </cfRule>
  </conditionalFormatting>
  <conditionalFormatting sqref="K10">
    <cfRule type="expression" dxfId="12" priority="2">
      <formula>ABS($K$10/$I$10)&gt;0.2</formula>
    </cfRule>
    <cfRule type="expression" dxfId="11" priority="3">
      <formula>ABS($K$10/$I$10)&lt;0.2</formula>
    </cfRule>
  </conditionalFormatting>
  <conditionalFormatting sqref="K6:K10">
    <cfRule type="cellIs" dxfId="10" priority="1" operator="lessThan">
      <formula>0</formula>
    </cfRule>
  </conditionalFormatting>
  <pageMargins left="0.25" right="0.25" top="0.25" bottom="0.25" header="0" footer="0"/>
  <pageSetup scale="40" orientation="landscape" r:id="rId1"/>
  <customProperties>
    <customPr name="_pios_id" r:id="rId2"/>
  </customProperties>
  <ignoredErrors>
    <ignoredError sqref="F8"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01506-5397-4853-B80C-DC5338DAA9B2}">
  <sheetPr codeName="Sheet11">
    <tabColor theme="9"/>
    <pageSetUpPr fitToPage="1"/>
  </sheetPr>
  <dimension ref="A1:XFD220"/>
  <sheetViews>
    <sheetView zoomScale="70" zoomScaleNormal="70" workbookViewId="0">
      <selection activeCell="K2" sqref="K2"/>
    </sheetView>
  </sheetViews>
  <sheetFormatPr defaultColWidth="0" defaultRowHeight="0" customHeight="1" zeroHeight="1" x14ac:dyDescent="0.2"/>
  <cols>
    <col min="1" max="2" width="1.42578125" style="47" customWidth="1"/>
    <col min="3" max="3" width="18.7109375" style="102" customWidth="1"/>
    <col min="4" max="4" width="80.7109375" style="102" bestFit="1" customWidth="1"/>
    <col min="5" max="5" width="24.7109375" style="102" customWidth="1"/>
    <col min="6" max="6" width="18.28515625" style="102" customWidth="1"/>
    <col min="7" max="7" width="16.42578125" style="102" customWidth="1"/>
    <col min="8" max="8" width="15.5703125" style="102" customWidth="1"/>
    <col min="9" max="9" width="17.42578125" style="102" customWidth="1"/>
    <col min="10" max="10" width="16.42578125" style="102" customWidth="1"/>
    <col min="11" max="11" width="15.5703125" style="102" customWidth="1"/>
    <col min="12" max="19" width="15.5703125" style="111" customWidth="1"/>
    <col min="20" max="20" width="4.28515625" style="47" customWidth="1"/>
    <col min="21" max="21" width="0" style="102" hidden="1" customWidth="1"/>
    <col min="22" max="16384" width="9.140625" style="102" hidden="1"/>
  </cols>
  <sheetData>
    <row r="1" spans="3:16384" s="47" customFormat="1" ht="14.25" x14ac:dyDescent="0.2">
      <c r="C1" s="334" t="s">
        <v>377</v>
      </c>
      <c r="D1" s="335"/>
      <c r="L1" s="103"/>
      <c r="M1" s="103"/>
      <c r="N1" s="103"/>
      <c r="O1" s="103"/>
      <c r="P1" s="103"/>
      <c r="Q1" s="103"/>
      <c r="R1" s="103"/>
      <c r="S1" s="103"/>
    </row>
    <row r="2" spans="3:16384" s="47" customFormat="1" ht="14.25" x14ac:dyDescent="0.2">
      <c r="C2" s="335"/>
      <c r="D2" s="335"/>
      <c r="L2" s="103"/>
      <c r="M2" s="103"/>
      <c r="N2" s="103"/>
      <c r="O2" s="103"/>
      <c r="P2" s="103"/>
      <c r="Q2" s="103"/>
      <c r="R2" s="103"/>
      <c r="S2" s="103"/>
    </row>
    <row r="3" spans="3:16384" s="47" customFormat="1" ht="14.25" x14ac:dyDescent="0.2">
      <c r="C3" s="335"/>
      <c r="D3" s="335"/>
      <c r="L3" s="103"/>
      <c r="M3" s="103"/>
      <c r="N3" s="103"/>
      <c r="O3" s="103"/>
      <c r="P3" s="103"/>
      <c r="Q3" s="103"/>
      <c r="R3" s="103"/>
      <c r="S3" s="103"/>
    </row>
    <row r="4" spans="3:16384" s="47" customFormat="1" ht="14.25" x14ac:dyDescent="0.2">
      <c r="C4" s="335"/>
      <c r="D4" s="335"/>
      <c r="L4" s="103"/>
      <c r="M4" s="103"/>
      <c r="N4" s="103"/>
      <c r="O4" s="103"/>
      <c r="P4" s="103"/>
      <c r="Q4" s="103"/>
      <c r="R4" s="103"/>
      <c r="S4" s="103"/>
    </row>
    <row r="5" spans="3:16384" s="47" customFormat="1" ht="64.5" customHeight="1" x14ac:dyDescent="0.2">
      <c r="C5" s="236" t="s">
        <v>87</v>
      </c>
      <c r="D5" s="151"/>
      <c r="F5" s="244" t="s">
        <v>88</v>
      </c>
      <c r="G5" s="244" t="s">
        <v>46</v>
      </c>
      <c r="H5" s="244" t="s">
        <v>47</v>
      </c>
      <c r="I5" s="245" t="s">
        <v>111</v>
      </c>
      <c r="K5" s="103"/>
      <c r="L5" s="103"/>
      <c r="M5" s="103"/>
      <c r="N5" s="103"/>
      <c r="O5" s="103"/>
      <c r="P5" s="103"/>
    </row>
    <row r="6" spans="3:16384" s="47" customFormat="1" ht="18.75" x14ac:dyDescent="0.2">
      <c r="C6" s="237" t="s">
        <v>95</v>
      </c>
      <c r="D6" s="151"/>
      <c r="E6" s="238" t="s">
        <v>112</v>
      </c>
      <c r="F6" s="112" t="s">
        <v>113</v>
      </c>
      <c r="G6" s="106">
        <f>SUMIF($E$13:$E$220,VLOOKUP(F6,Lists!$E$15:$G$21,3,FALSE),'Forecast Summary'!$F$13:$F$220)+SUMIF($E$13:$E$220,"Chicken DRK",'Forecast Summary'!$F$13:$F$220)+SUMIF($E$13:$E$220,"Chicken WHT",'Forecast Summary'!$F$13:$F$220)</f>
        <v>0</v>
      </c>
      <c r="H6" s="106">
        <f>SUMIF($E$13:$E$220,VLOOKUP(F6,Lists!$E$15:$G$21,3,FALSE),'Forecast Summary'!$G$13:$G$220)+SUMIF($E$13:$E$220,"Chicken DRK",'Forecast Summary'!$G$13:$G$220)+SUMIF($E$13:$E$220,"Chicken WHT",'Forecast Summary'!$G$13:$G$220)</f>
        <v>0</v>
      </c>
      <c r="I6" s="147">
        <f>(SUMIF($E$13:$E$220,VLOOKUP(F6,Lists!$E$15:$G$21,3,FALSE),'Forecast Summary'!$G$13:$G$220))-(SUMIF($E$13:$E$220,VLOOKUP(F6,Lists!$E$15:$G$21,3,FALSE),'Forecast Summary'!$T$13:$T$220))+((SUMIF($E$13:$E$220,"Chicken DRK",'Forecast Summary'!$G$13:$G$220))-(SUMIF($E$13:$E$220,"Chicken DRK",'Forecast Summary'!$T$13:$T$220)))+((SUMIF($E$13:$E$220,"Chicken WHT",'Forecast Summary'!$G$13:$G$220))-(SUMIF($E$13:$E$220,"Chicken WHT",'Forecast Summary'!$T$13:$T$220)))</f>
        <v>0</v>
      </c>
      <c r="K6" s="103"/>
      <c r="L6" s="103"/>
      <c r="M6" s="103"/>
      <c r="N6" s="103"/>
      <c r="O6" s="103"/>
      <c r="P6" s="103"/>
    </row>
    <row r="7" spans="3:16384" s="47" customFormat="1" ht="20.25" customHeight="1" x14ac:dyDescent="0.2">
      <c r="C7" s="237" t="s">
        <v>98</v>
      </c>
      <c r="D7" s="151"/>
      <c r="E7" s="238" t="s">
        <v>102</v>
      </c>
      <c r="F7" s="105">
        <v>110244</v>
      </c>
      <c r="G7" s="106">
        <f>SUMIF($E$13:$E$220,VLOOKUP(F7,Lists!$E$15:$G$21,3,FALSE),'Forecast Summary'!$F$13:$F$220)+SUMIF($E$13:$E$220,"Chicken DRK",'Forecast Summary'!$F$13:$F$220)+SUMIF($E$13:$E$220,"Chicken WHT",'Forecast Summary'!$F$13:$F$220)</f>
        <v>0</v>
      </c>
      <c r="H7" s="106">
        <f>SUMIF($E$13:$E$220,VLOOKUP(F7,Lists!$E$15:$G$21,3,FALSE),'Forecast Summary'!$G$13:$G$220)+SUMIF($E$13:$E$220,"Chicken DRK",'Forecast Summary'!$G$13:$G$220)+SUMIF($E$13:$E$220,"Chicken WHT",'Forecast Summary'!$G$13:$G$220)</f>
        <v>0</v>
      </c>
      <c r="I7" s="147">
        <f>(SUMIF($E$13:$E$220,VLOOKUP(F7,Lists!$E$15:$G$21,3,FALSE),'Forecast Summary'!$G$13:$G$220))-(SUMIF($E$13:$E$220,VLOOKUP(F7,Lists!$E$15:$G$21,3,FALSE),'Forecast Summary'!$T$13:$T$220))</f>
        <v>0</v>
      </c>
      <c r="K7" s="103"/>
      <c r="L7" s="103"/>
      <c r="M7" s="103"/>
      <c r="N7" s="103"/>
      <c r="O7" s="103"/>
      <c r="P7" s="103"/>
    </row>
    <row r="8" spans="3:16384" s="47" customFormat="1" ht="18.75" x14ac:dyDescent="0.2">
      <c r="C8" s="237" t="s">
        <v>101</v>
      </c>
      <c r="D8" s="151"/>
      <c r="E8" s="238" t="s">
        <v>105</v>
      </c>
      <c r="F8" s="105" t="s">
        <v>106</v>
      </c>
      <c r="G8" s="106">
        <f>SUMIF($E$13:$E$220,VLOOKUP(F8,Lists!$E$15:$G$21,3,FALSE),'Forecast Summary'!$F$13:$F$220)+SUMIF($E$13:$E$220,"Chicken DRK",'Forecast Summary'!$F$13:$F$220)+SUMIF($E$13:$E$220,"Chicken WHT",'Forecast Summary'!$F$13:$F$220)</f>
        <v>0</v>
      </c>
      <c r="H8" s="106">
        <f>SUMIF($E$13:$E$220,VLOOKUP(F8,Lists!$E$15:$G$21,3,FALSE),'Forecast Summary'!$G$13:$G$220)+SUMIF($E$13:$E$220,"Chicken DRK",'Forecast Summary'!$G$13:$G$220)+SUMIF($E$13:$E$220,"Chicken WHT",'Forecast Summary'!$G$13:$G$220)</f>
        <v>0</v>
      </c>
      <c r="I8" s="147">
        <f>(SUMIF($E$13:$E$220,VLOOKUP(F8,Lists!$E$15:$G$21,3,FALSE),'Forecast Summary'!$G$13:$G$220))-(SUMIF($E$13:$E$220,VLOOKUP(F8,Lists!$E$15:$G$21,3,FALSE),'Forecast Summary'!$T$13:$T$220))</f>
        <v>0</v>
      </c>
      <c r="K8" s="103"/>
      <c r="L8" s="103"/>
      <c r="M8" s="103"/>
      <c r="N8" s="103"/>
      <c r="O8" s="103"/>
      <c r="P8" s="103"/>
    </row>
    <row r="9" spans="3:16384" s="47" customFormat="1" ht="18" customHeight="1" x14ac:dyDescent="0.2">
      <c r="C9" s="337" t="s">
        <v>104</v>
      </c>
      <c r="D9" s="336"/>
      <c r="E9" s="246" t="s">
        <v>107</v>
      </c>
      <c r="F9" s="105">
        <v>100193</v>
      </c>
      <c r="G9" s="106">
        <f>SUMIF($E$13:$E$220,VLOOKUP(F9,Lists!$E$15:$G$21,3,FALSE),'Forecast Summary'!$F$13:$F$220)+SUMIF($E$13:$E$220,"Chicken DRK",'Forecast Summary'!$F$13:$F$220)+SUMIF($E$13:$E$220,"Chicken WHT",'Forecast Summary'!$F$13:$F$220)</f>
        <v>0</v>
      </c>
      <c r="H9" s="106">
        <f>SUMIF($E$13:$E$220,VLOOKUP(F9,Lists!$E$15:$G$21,3,FALSE),'Forecast Summary'!$G$13:$G$220)+SUMIF($E$13:$E$220,"Chicken DRK",'Forecast Summary'!$G$13:$G$220)+SUMIF($E$13:$E$220,"Chicken WHT",'Forecast Summary'!$G$13:$G$220)</f>
        <v>0</v>
      </c>
      <c r="I9" s="147">
        <f>(SUMIF($E$13:$E$220,VLOOKUP(F9,Lists!$E$15:$G$21,3,FALSE),'Forecast Summary'!$G$13:$G$220))-(SUMIF($E$13:$E$220,VLOOKUP(F9,Lists!$E$15:$G$21,3,FALSE),'Forecast Summary'!$T$13:$T$220))+((SUMIF($E$13:$E$220,"Chicken DRK",'Forecast Summary'!$G$13:$G$220))-(SUMIF($E$13:$E$220,"Chicken DRK",'Forecast Summary'!$T$13:$T$220)))+((SUMIF($E$13:$E$220,"Chicken WHT",'Forecast Summary'!$G$13:$G$220))-(SUMIF($E$13:$E$220,"Chicken WHT",'Forecast Summary'!$T$13:$T$220)))</f>
        <v>0</v>
      </c>
      <c r="K9" s="103"/>
      <c r="L9" s="103"/>
      <c r="M9" s="103"/>
      <c r="N9" s="103"/>
      <c r="O9" s="103"/>
      <c r="P9" s="103"/>
    </row>
    <row r="10" spans="3:16384" s="47" customFormat="1" ht="18" customHeight="1" x14ac:dyDescent="0.2">
      <c r="C10" s="337"/>
      <c r="D10" s="336"/>
      <c r="E10" s="246" t="s">
        <v>114</v>
      </c>
      <c r="F10" s="105"/>
      <c r="G10" s="106">
        <f>SUM(G6:G9)</f>
        <v>0</v>
      </c>
      <c r="H10" s="106">
        <f>SUM(H6:H9)</f>
        <v>0</v>
      </c>
      <c r="I10" s="147">
        <f>SUM(I6:I9)</f>
        <v>0</v>
      </c>
      <c r="K10" s="103"/>
      <c r="L10" s="103"/>
      <c r="M10" s="103"/>
      <c r="N10" s="103"/>
      <c r="O10" s="103"/>
      <c r="P10" s="103"/>
    </row>
    <row r="11" spans="3:16384" s="47" customFormat="1" ht="15.75" customHeight="1" x14ac:dyDescent="0.2">
      <c r="F11" s="107"/>
      <c r="G11" s="107"/>
      <c r="H11" s="107"/>
      <c r="I11" s="107"/>
      <c r="L11" s="103"/>
      <c r="M11" s="103"/>
      <c r="N11" s="103"/>
      <c r="O11" s="103"/>
      <c r="P11" s="103"/>
      <c r="Q11" s="103"/>
      <c r="R11" s="103"/>
      <c r="S11" s="103"/>
    </row>
    <row r="12" spans="3:16384" s="47" customFormat="1" ht="54.75" customHeight="1" x14ac:dyDescent="0.2">
      <c r="C12" s="240" t="s">
        <v>32</v>
      </c>
      <c r="D12" s="241" t="s">
        <v>34</v>
      </c>
      <c r="E12" s="242" t="s">
        <v>35</v>
      </c>
      <c r="F12" s="243" t="s">
        <v>46</v>
      </c>
      <c r="G12" s="243" t="s">
        <v>47</v>
      </c>
      <c r="H12" s="247" t="s">
        <v>53</v>
      </c>
      <c r="I12" s="247" t="s">
        <v>54</v>
      </c>
      <c r="J12" s="247" t="s">
        <v>55</v>
      </c>
      <c r="K12" s="247" t="s">
        <v>56</v>
      </c>
      <c r="L12" s="247" t="s">
        <v>57</v>
      </c>
      <c r="M12" s="247" t="s">
        <v>58</v>
      </c>
      <c r="N12" s="247" t="s">
        <v>59</v>
      </c>
      <c r="O12" s="247" t="s">
        <v>60</v>
      </c>
      <c r="P12" s="247" t="s">
        <v>61</v>
      </c>
      <c r="Q12" s="247" t="s">
        <v>62</v>
      </c>
      <c r="R12" s="247" t="s">
        <v>63</v>
      </c>
      <c r="S12" s="247" t="s">
        <v>64</v>
      </c>
    </row>
    <row r="13" spans="3:16384" s="47" customFormat="1" ht="14.25" x14ac:dyDescent="0.2">
      <c r="C13" s="113" t="str">
        <f>IF('Summary Clear'!B2=0,"",'Summary Clear'!B2)</f>
        <v/>
      </c>
      <c r="D13" s="110" t="str">
        <f>IF('Summary Clear'!D2=0,"",'Summary Clear'!D2)</f>
        <v/>
      </c>
      <c r="E13" s="143" t="str">
        <f>IF('Summary Clear'!E2=0,"",(VLOOKUP('Summary Clear'!E2,Lists!$E$15:$G$21,3,FALSE)))</f>
        <v/>
      </c>
      <c r="F13" s="149" t="str">
        <f>IF('Summary Clear'!S2=0,"",'Summary Clear'!S2)</f>
        <v/>
      </c>
      <c r="G13" s="149" t="str">
        <f>IF('Summary Clear'!T2=0,"",'Summary Clear'!T2)</f>
        <v/>
      </c>
      <c r="H13" s="148" t="str">
        <f>IF('Summary Clear'!AB2=0,"",'Summary Clear'!AB2)</f>
        <v/>
      </c>
      <c r="I13" s="148" t="str">
        <f>IF('Summary Clear'!AC2=0,"",'Summary Clear'!AC2)</f>
        <v/>
      </c>
      <c r="J13" s="148" t="str">
        <f>IF('Summary Clear'!AD2=0,"",'Summary Clear'!AD2)</f>
        <v/>
      </c>
      <c r="K13" s="148" t="str">
        <f>IF('Summary Clear'!AE2=0,"",'Summary Clear'!AE2)</f>
        <v/>
      </c>
      <c r="L13" s="148" t="str">
        <f>IF('Summary Clear'!AF2=0,"",'Summary Clear'!AF2)</f>
        <v/>
      </c>
      <c r="M13" s="148" t="str">
        <f>IF('Summary Clear'!AG2=0,"",'Summary Clear'!AG2)</f>
        <v/>
      </c>
      <c r="N13" s="148" t="str">
        <f>IF('Summary Clear'!AH2=0,"",'Summary Clear'!AH2)</f>
        <v/>
      </c>
      <c r="O13" s="148" t="str">
        <f>IF('Summary Clear'!AI2=0,"",'Summary Clear'!AI2)</f>
        <v/>
      </c>
      <c r="P13" s="148" t="str">
        <f>IF('Summary Clear'!AJ2=0,"",'Summary Clear'!AJ2)</f>
        <v/>
      </c>
      <c r="Q13" s="148" t="str">
        <f>IF('Summary Clear'!AK2=0,"",'Summary Clear'!AK2)</f>
        <v/>
      </c>
      <c r="R13" s="148" t="str">
        <f>IF('Summary Clear'!AL2=0,"",'Summary Clear'!AL2)</f>
        <v/>
      </c>
      <c r="S13" s="148" t="str">
        <f>IF('Summary Clear'!AM2=0,"",'Summary Clear'!AM2)</f>
        <v/>
      </c>
      <c r="T13" s="114" t="str">
        <f>IF('Summary Clear'!AN2=0,"",'Summary Clear'!AN2)</f>
        <v/>
      </c>
      <c r="U13" s="115" t="str">
        <f>IF('Summary Clear'!AN2=0,"",'Summary Clear'!AN2)</f>
        <v/>
      </c>
      <c r="V13" s="110" t="str">
        <f>IF('Summary Clear'!AO2=0,"",'Summary Clear'!AO2)</f>
        <v/>
      </c>
      <c r="W13" s="110" t="str">
        <f>IF('Summary Clear'!AP2=0,"",'Summary Clear'!AP2)</f>
        <v/>
      </c>
      <c r="X13" s="110" t="str">
        <f>IF('Summary Clear'!AQ2=0,"",'Summary Clear'!AQ2)</f>
        <v/>
      </c>
      <c r="Y13" s="110" t="str">
        <f>IF('Summary Clear'!AR2=0,"",'Summary Clear'!AR2)</f>
        <v/>
      </c>
      <c r="Z13" s="110" t="str">
        <f>IF('Summary Clear'!AS2=0,"",'Summary Clear'!AS2)</f>
        <v/>
      </c>
      <c r="AA13" s="110" t="str">
        <f>IF('Summary Clear'!AT2=0,"",'Summary Clear'!AT2)</f>
        <v/>
      </c>
      <c r="AB13" s="110" t="str">
        <f>IF('Summary Clear'!AU2=0,"",'Summary Clear'!AU2)</f>
        <v/>
      </c>
      <c r="AC13" s="110" t="str">
        <f>IF('Summary Clear'!AV2=0,"",'Summary Clear'!AV2)</f>
        <v/>
      </c>
      <c r="AD13" s="110" t="str">
        <f>IF('Summary Clear'!AW2=0,"",'Summary Clear'!AW2)</f>
        <v/>
      </c>
      <c r="AE13" s="110" t="str">
        <f>IF('Summary Clear'!AX2=0,"",'Summary Clear'!AX2)</f>
        <v/>
      </c>
      <c r="AF13" s="110" t="str">
        <f>IF('Summary Clear'!AY2=0,"",'Summary Clear'!AY2)</f>
        <v/>
      </c>
      <c r="AG13" s="110" t="str">
        <f>IF('Summary Clear'!AZ2=0,"",'Summary Clear'!AZ2)</f>
        <v/>
      </c>
      <c r="AH13" s="110" t="str">
        <f>IF('Summary Clear'!BA2=0,"",'Summary Clear'!BA2)</f>
        <v/>
      </c>
      <c r="AI13" s="110" t="str">
        <f>IF('Summary Clear'!BB2=0,"",'Summary Clear'!BB2)</f>
        <v/>
      </c>
      <c r="AJ13" s="110" t="str">
        <f>IF('Summary Clear'!BC2=0,"",'Summary Clear'!BC2)</f>
        <v/>
      </c>
      <c r="AK13" s="110" t="str">
        <f>IF('Summary Clear'!BD2=0,"",'Summary Clear'!BD2)</f>
        <v/>
      </c>
      <c r="AL13" s="110" t="str">
        <f>IF('Summary Clear'!BE2=0,"",'Summary Clear'!BE2)</f>
        <v/>
      </c>
      <c r="AM13" s="110" t="str">
        <f>IF('Summary Clear'!BF2=0,"",'Summary Clear'!BF2)</f>
        <v/>
      </c>
      <c r="AN13" s="110" t="str">
        <f>IF('Summary Clear'!BG2=0,"",'Summary Clear'!BG2)</f>
        <v/>
      </c>
      <c r="AO13" s="110" t="str">
        <f>IF('Summary Clear'!BH2=0,"",'Summary Clear'!BH2)</f>
        <v/>
      </c>
      <c r="AP13" s="110" t="str">
        <f>IF('Summary Clear'!BI2=0,"",'Summary Clear'!BI2)</f>
        <v/>
      </c>
      <c r="AQ13" s="110" t="str">
        <f>IF('Summary Clear'!BJ2=0,"",'Summary Clear'!BJ2)</f>
        <v/>
      </c>
      <c r="AR13" s="110" t="str">
        <f>IF('Summary Clear'!BK2=0,"",'Summary Clear'!BK2)</f>
        <v/>
      </c>
      <c r="AS13" s="110" t="str">
        <f>IF('Summary Clear'!BL2=0,"",'Summary Clear'!BL2)</f>
        <v/>
      </c>
      <c r="AT13" s="110" t="str">
        <f>IF('Summary Clear'!BM2=0,"",'Summary Clear'!BM2)</f>
        <v/>
      </c>
      <c r="AU13" s="110" t="str">
        <f>IF('Summary Clear'!BN2=0,"",'Summary Clear'!BN2)</f>
        <v/>
      </c>
      <c r="AV13" s="110" t="str">
        <f>IF('Summary Clear'!BO2=0,"",'Summary Clear'!BO2)</f>
        <v/>
      </c>
      <c r="AW13" s="110" t="str">
        <f>IF('Summary Clear'!BP2=0,"",'Summary Clear'!BP2)</f>
        <v/>
      </c>
      <c r="AX13" s="110" t="str">
        <f>IF('Summary Clear'!BQ2=0,"",'Summary Clear'!BQ2)</f>
        <v/>
      </c>
      <c r="AY13" s="110" t="str">
        <f>IF('Summary Clear'!BR2=0,"",'Summary Clear'!BR2)</f>
        <v/>
      </c>
      <c r="AZ13" s="110" t="str">
        <f>IF('Summary Clear'!BS2=0,"",'Summary Clear'!BS2)</f>
        <v/>
      </c>
      <c r="BA13" s="110" t="str">
        <f>IF('Summary Clear'!BT2=0,"",'Summary Clear'!BT2)</f>
        <v/>
      </c>
      <c r="BB13" s="110" t="str">
        <f>IF('Summary Clear'!BU2=0,"",'Summary Clear'!BU2)</f>
        <v/>
      </c>
      <c r="BC13" s="110" t="str">
        <f>IF('Summary Clear'!BV2=0,"",'Summary Clear'!BV2)</f>
        <v/>
      </c>
      <c r="BD13" s="110" t="str">
        <f>IF('Summary Clear'!BW2=0,"",'Summary Clear'!BW2)</f>
        <v/>
      </c>
      <c r="BE13" s="110" t="str">
        <f>IF('Summary Clear'!BX2=0,"",'Summary Clear'!BX2)</f>
        <v/>
      </c>
      <c r="BF13" s="110" t="str">
        <f>IF('Summary Clear'!BY2=0,"",'Summary Clear'!BY2)</f>
        <v/>
      </c>
      <c r="BG13" s="110" t="str">
        <f>IF('Summary Clear'!BZ2=0,"",'Summary Clear'!BZ2)</f>
        <v/>
      </c>
      <c r="BH13" s="110" t="str">
        <f>IF('Summary Clear'!CA2=0,"",'Summary Clear'!CA2)</f>
        <v/>
      </c>
      <c r="BI13" s="110" t="str">
        <f>IF('Summary Clear'!CB2=0,"",'Summary Clear'!CB2)</f>
        <v/>
      </c>
      <c r="BJ13" s="110" t="str">
        <f>IF('Summary Clear'!CC2=0,"",'Summary Clear'!CC2)</f>
        <v/>
      </c>
      <c r="BK13" s="110" t="str">
        <f>IF('Summary Clear'!CD2=0,"",'Summary Clear'!CD2)</f>
        <v/>
      </c>
      <c r="BL13" s="110" t="str">
        <f>IF('Summary Clear'!CE2=0,"",'Summary Clear'!CE2)</f>
        <v/>
      </c>
      <c r="BM13" s="110" t="str">
        <f>IF('Summary Clear'!CF2=0,"",'Summary Clear'!CF2)</f>
        <v/>
      </c>
      <c r="BN13" s="110" t="str">
        <f>IF('Summary Clear'!CG2=0,"",'Summary Clear'!CG2)</f>
        <v/>
      </c>
      <c r="BO13" s="110" t="str">
        <f>IF('Summary Clear'!CH2=0,"",'Summary Clear'!CH2)</f>
        <v/>
      </c>
      <c r="BP13" s="110" t="str">
        <f>IF('Summary Clear'!CI2=0,"",'Summary Clear'!CI2)</f>
        <v/>
      </c>
      <c r="BQ13" s="110" t="str">
        <f>IF('Summary Clear'!CJ2=0,"",'Summary Clear'!CJ2)</f>
        <v/>
      </c>
      <c r="BR13" s="110" t="str">
        <f>IF('Summary Clear'!CK2=0,"",'Summary Clear'!CK2)</f>
        <v/>
      </c>
      <c r="BS13" s="110" t="str">
        <f>IF('Summary Clear'!CL2=0,"",'Summary Clear'!CL2)</f>
        <v/>
      </c>
      <c r="BT13" s="110" t="str">
        <f>IF('Summary Clear'!CM2=0,"",'Summary Clear'!CM2)</f>
        <v/>
      </c>
      <c r="BU13" s="110" t="str">
        <f>IF('Summary Clear'!CN2=0,"",'Summary Clear'!CN2)</f>
        <v/>
      </c>
      <c r="BV13" s="110" t="str">
        <f>IF('Summary Clear'!CO2=0,"",'Summary Clear'!CO2)</f>
        <v/>
      </c>
      <c r="BW13" s="110" t="str">
        <f>IF('Summary Clear'!CP2=0,"",'Summary Clear'!CP2)</f>
        <v/>
      </c>
      <c r="BX13" s="110" t="str">
        <f>IF('Summary Clear'!CQ2=0,"",'Summary Clear'!CQ2)</f>
        <v/>
      </c>
      <c r="BY13" s="110" t="str">
        <f>IF('Summary Clear'!CR2=0,"",'Summary Clear'!CR2)</f>
        <v/>
      </c>
      <c r="BZ13" s="110" t="str">
        <f>IF('Summary Clear'!CS2=0,"",'Summary Clear'!CS2)</f>
        <v/>
      </c>
      <c r="CA13" s="110" t="str">
        <f>IF('Summary Clear'!CT2=0,"",'Summary Clear'!CT2)</f>
        <v/>
      </c>
      <c r="CB13" s="110" t="str">
        <f>IF('Summary Clear'!CU2=0,"",'Summary Clear'!CU2)</f>
        <v/>
      </c>
      <c r="CC13" s="110" t="str">
        <f>IF('Summary Clear'!CV2=0,"",'Summary Clear'!CV2)</f>
        <v/>
      </c>
      <c r="CD13" s="110" t="str">
        <f>IF('Summary Clear'!CW2=0,"",'Summary Clear'!CW2)</f>
        <v/>
      </c>
      <c r="CE13" s="110" t="str">
        <f>IF('Summary Clear'!CX2=0,"",'Summary Clear'!CX2)</f>
        <v/>
      </c>
      <c r="CF13" s="110" t="str">
        <f>IF('Summary Clear'!CY2=0,"",'Summary Clear'!CY2)</f>
        <v/>
      </c>
      <c r="CG13" s="110" t="str">
        <f>IF('Summary Clear'!CZ2=0,"",'Summary Clear'!CZ2)</f>
        <v/>
      </c>
      <c r="CH13" s="110" t="str">
        <f>IF('Summary Clear'!DA2=0,"",'Summary Clear'!DA2)</f>
        <v/>
      </c>
      <c r="CI13" s="110" t="str">
        <f>IF('Summary Clear'!DB2=0,"",'Summary Clear'!DB2)</f>
        <v/>
      </c>
      <c r="CJ13" s="110" t="str">
        <f>IF('Summary Clear'!DC2=0,"",'Summary Clear'!DC2)</f>
        <v/>
      </c>
      <c r="CK13" s="110" t="str">
        <f>IF('Summary Clear'!DD2=0,"",'Summary Clear'!DD2)</f>
        <v/>
      </c>
      <c r="CL13" s="110" t="str">
        <f>IF('Summary Clear'!DE2=0,"",'Summary Clear'!DE2)</f>
        <v/>
      </c>
      <c r="CM13" s="110" t="str">
        <f>IF('Summary Clear'!DF2=0,"",'Summary Clear'!DF2)</f>
        <v/>
      </c>
      <c r="CN13" s="110" t="str">
        <f>IF('Summary Clear'!DG2=0,"",'Summary Clear'!DG2)</f>
        <v/>
      </c>
      <c r="CO13" s="110" t="str">
        <f>IF('Summary Clear'!DH2=0,"",'Summary Clear'!DH2)</f>
        <v/>
      </c>
      <c r="CP13" s="110" t="str">
        <f>IF('Summary Clear'!DI2=0,"",'Summary Clear'!DI2)</f>
        <v/>
      </c>
      <c r="CQ13" s="110" t="str">
        <f>IF('Summary Clear'!DJ2=0,"",'Summary Clear'!DJ2)</f>
        <v/>
      </c>
      <c r="CR13" s="110" t="str">
        <f>IF('Summary Clear'!DK2=0,"",'Summary Clear'!DK2)</f>
        <v/>
      </c>
      <c r="CS13" s="110" t="str">
        <f>IF('Summary Clear'!DL2=0,"",'Summary Clear'!DL2)</f>
        <v/>
      </c>
      <c r="CT13" s="110" t="str">
        <f>IF('Summary Clear'!DM2=0,"",'Summary Clear'!DM2)</f>
        <v/>
      </c>
      <c r="CU13" s="110" t="str">
        <f>IF('Summary Clear'!DN2=0,"",'Summary Clear'!DN2)</f>
        <v/>
      </c>
      <c r="CV13" s="110" t="str">
        <f>IF('Summary Clear'!DO2=0,"",'Summary Clear'!DO2)</f>
        <v/>
      </c>
      <c r="CW13" s="110" t="str">
        <f>IF('Summary Clear'!DP2=0,"",'Summary Clear'!DP2)</f>
        <v/>
      </c>
      <c r="CX13" s="110" t="str">
        <f>IF('Summary Clear'!DQ2=0,"",'Summary Clear'!DQ2)</f>
        <v/>
      </c>
      <c r="CY13" s="110" t="str">
        <f>IF('Summary Clear'!DR2=0,"",'Summary Clear'!DR2)</f>
        <v/>
      </c>
      <c r="CZ13" s="110" t="str">
        <f>IF('Summary Clear'!DS2=0,"",'Summary Clear'!DS2)</f>
        <v/>
      </c>
      <c r="DA13" s="110" t="str">
        <f>IF('Summary Clear'!DT2=0,"",'Summary Clear'!DT2)</f>
        <v/>
      </c>
      <c r="DB13" s="110" t="str">
        <f>IF('Summary Clear'!DU2=0,"",'Summary Clear'!DU2)</f>
        <v/>
      </c>
      <c r="DC13" s="110" t="str">
        <f>IF('Summary Clear'!DV2=0,"",'Summary Clear'!DV2)</f>
        <v/>
      </c>
      <c r="DD13" s="110" t="str">
        <f>IF('Summary Clear'!DW2=0,"",'Summary Clear'!DW2)</f>
        <v/>
      </c>
      <c r="DE13" s="110" t="str">
        <f>IF('Summary Clear'!DX2=0,"",'Summary Clear'!DX2)</f>
        <v/>
      </c>
      <c r="DF13" s="110" t="str">
        <f>IF('Summary Clear'!DY2=0,"",'Summary Clear'!DY2)</f>
        <v/>
      </c>
      <c r="DG13" s="110" t="str">
        <f>IF('Summary Clear'!DZ2=0,"",'Summary Clear'!DZ2)</f>
        <v/>
      </c>
      <c r="DH13" s="110" t="str">
        <f>IF('Summary Clear'!EA2=0,"",'Summary Clear'!EA2)</f>
        <v/>
      </c>
      <c r="DI13" s="110" t="str">
        <f>IF('Summary Clear'!EB2=0,"",'Summary Clear'!EB2)</f>
        <v/>
      </c>
      <c r="DJ13" s="110" t="str">
        <f>IF('Summary Clear'!EC2=0,"",'Summary Clear'!EC2)</f>
        <v/>
      </c>
      <c r="DK13" s="110" t="str">
        <f>IF('Summary Clear'!ED2=0,"",'Summary Clear'!ED2)</f>
        <v/>
      </c>
      <c r="DL13" s="110" t="str">
        <f>IF('Summary Clear'!EE2=0,"",'Summary Clear'!EE2)</f>
        <v/>
      </c>
      <c r="DM13" s="110" t="str">
        <f>IF('Summary Clear'!EF2=0,"",'Summary Clear'!EF2)</f>
        <v/>
      </c>
      <c r="DN13" s="110" t="str">
        <f>IF('Summary Clear'!EG2=0,"",'Summary Clear'!EG2)</f>
        <v/>
      </c>
      <c r="DO13" s="110" t="str">
        <f>IF('Summary Clear'!EH2=0,"",'Summary Clear'!EH2)</f>
        <v/>
      </c>
      <c r="DP13" s="110" t="str">
        <f>IF('Summary Clear'!EI2=0,"",'Summary Clear'!EI2)</f>
        <v/>
      </c>
      <c r="DQ13" s="110" t="str">
        <f>IF('Summary Clear'!EJ2=0,"",'Summary Clear'!EJ2)</f>
        <v/>
      </c>
      <c r="DR13" s="110" t="str">
        <f>IF('Summary Clear'!EK2=0,"",'Summary Clear'!EK2)</f>
        <v/>
      </c>
      <c r="DS13" s="110" t="str">
        <f>IF('Summary Clear'!EL2=0,"",'Summary Clear'!EL2)</f>
        <v/>
      </c>
      <c r="DT13" s="110" t="str">
        <f>IF('Summary Clear'!EM2=0,"",'Summary Clear'!EM2)</f>
        <v/>
      </c>
      <c r="DU13" s="110" t="str">
        <f>IF('Summary Clear'!EN2=0,"",'Summary Clear'!EN2)</f>
        <v/>
      </c>
      <c r="DV13" s="110" t="str">
        <f>IF('Summary Clear'!EO2=0,"",'Summary Clear'!EO2)</f>
        <v/>
      </c>
      <c r="DW13" s="110" t="str">
        <f>IF('Summary Clear'!EP2=0,"",'Summary Clear'!EP2)</f>
        <v/>
      </c>
      <c r="DX13" s="110" t="str">
        <f>IF('Summary Clear'!EQ2=0,"",'Summary Clear'!EQ2)</f>
        <v/>
      </c>
      <c r="DY13" s="110" t="str">
        <f>IF('Summary Clear'!ER2=0,"",'Summary Clear'!ER2)</f>
        <v/>
      </c>
      <c r="DZ13" s="110" t="str">
        <f>IF('Summary Clear'!ES2=0,"",'Summary Clear'!ES2)</f>
        <v/>
      </c>
      <c r="EA13" s="110" t="str">
        <f>IF('Summary Clear'!ET2=0,"",'Summary Clear'!ET2)</f>
        <v/>
      </c>
      <c r="EB13" s="110" t="str">
        <f>IF('Summary Clear'!EU2=0,"",'Summary Clear'!EU2)</f>
        <v/>
      </c>
      <c r="EC13" s="110" t="str">
        <f>IF('Summary Clear'!EV2=0,"",'Summary Clear'!EV2)</f>
        <v/>
      </c>
      <c r="ED13" s="110" t="str">
        <f>IF('Summary Clear'!EW2=0,"",'Summary Clear'!EW2)</f>
        <v/>
      </c>
      <c r="EE13" s="110" t="str">
        <f>IF('Summary Clear'!EX2=0,"",'Summary Clear'!EX2)</f>
        <v/>
      </c>
      <c r="EF13" s="110" t="str">
        <f>IF('Summary Clear'!EY2=0,"",'Summary Clear'!EY2)</f>
        <v/>
      </c>
      <c r="EG13" s="110" t="str">
        <f>IF('Summary Clear'!EZ2=0,"",'Summary Clear'!EZ2)</f>
        <v/>
      </c>
      <c r="EH13" s="110" t="str">
        <f>IF('Summary Clear'!FA2=0,"",'Summary Clear'!FA2)</f>
        <v/>
      </c>
      <c r="EI13" s="110" t="str">
        <f>IF('Summary Clear'!FB2=0,"",'Summary Clear'!FB2)</f>
        <v/>
      </c>
      <c r="EJ13" s="110" t="str">
        <f>IF('Summary Clear'!FC2=0,"",'Summary Clear'!FC2)</f>
        <v/>
      </c>
      <c r="EK13" s="110" t="str">
        <f>IF('Summary Clear'!FD2=0,"",'Summary Clear'!FD2)</f>
        <v/>
      </c>
      <c r="EL13" s="110" t="str">
        <f>IF('Summary Clear'!FE2=0,"",'Summary Clear'!FE2)</f>
        <v/>
      </c>
      <c r="EM13" s="110" t="str">
        <f>IF('Summary Clear'!FF2=0,"",'Summary Clear'!FF2)</f>
        <v/>
      </c>
      <c r="EN13" s="110" t="str">
        <f>IF('Summary Clear'!FG2=0,"",'Summary Clear'!FG2)</f>
        <v/>
      </c>
      <c r="EO13" s="110" t="str">
        <f>IF('Summary Clear'!FH2=0,"",'Summary Clear'!FH2)</f>
        <v/>
      </c>
      <c r="EP13" s="110" t="str">
        <f>IF('Summary Clear'!FI2=0,"",'Summary Clear'!FI2)</f>
        <v/>
      </c>
      <c r="EQ13" s="110" t="str">
        <f>IF('Summary Clear'!FJ2=0,"",'Summary Clear'!FJ2)</f>
        <v/>
      </c>
      <c r="ER13" s="110" t="str">
        <f>IF('Summary Clear'!FK2=0,"",'Summary Clear'!FK2)</f>
        <v/>
      </c>
      <c r="ES13" s="110" t="str">
        <f>IF('Summary Clear'!FL2=0,"",'Summary Clear'!FL2)</f>
        <v/>
      </c>
      <c r="ET13" s="110" t="str">
        <f>IF('Summary Clear'!FM2=0,"",'Summary Clear'!FM2)</f>
        <v/>
      </c>
      <c r="EU13" s="110" t="str">
        <f>IF('Summary Clear'!FN2=0,"",'Summary Clear'!FN2)</f>
        <v/>
      </c>
      <c r="EV13" s="110" t="str">
        <f>IF('Summary Clear'!FO2=0,"",'Summary Clear'!FO2)</f>
        <v/>
      </c>
      <c r="EW13" s="110" t="str">
        <f>IF('Summary Clear'!FP2=0,"",'Summary Clear'!FP2)</f>
        <v/>
      </c>
      <c r="EX13" s="110" t="str">
        <f>IF('Summary Clear'!FQ2=0,"",'Summary Clear'!FQ2)</f>
        <v/>
      </c>
      <c r="EY13" s="110" t="str">
        <f>IF('Summary Clear'!FR2=0,"",'Summary Clear'!FR2)</f>
        <v/>
      </c>
      <c r="EZ13" s="110" t="str">
        <f>IF('Summary Clear'!FS2=0,"",'Summary Clear'!FS2)</f>
        <v/>
      </c>
      <c r="FA13" s="110" t="str">
        <f>IF('Summary Clear'!FT2=0,"",'Summary Clear'!FT2)</f>
        <v/>
      </c>
      <c r="FB13" s="110" t="str">
        <f>IF('Summary Clear'!FU2=0,"",'Summary Clear'!FU2)</f>
        <v/>
      </c>
      <c r="FC13" s="110" t="str">
        <f>IF('Summary Clear'!FV2=0,"",'Summary Clear'!FV2)</f>
        <v/>
      </c>
      <c r="FD13" s="110" t="str">
        <f>IF('Summary Clear'!FW2=0,"",'Summary Clear'!FW2)</f>
        <v/>
      </c>
      <c r="FE13" s="110" t="str">
        <f>IF('Summary Clear'!FX2=0,"",'Summary Clear'!FX2)</f>
        <v/>
      </c>
      <c r="FF13" s="110" t="str">
        <f>IF('Summary Clear'!FY2=0,"",'Summary Clear'!FY2)</f>
        <v/>
      </c>
      <c r="FG13" s="110" t="str">
        <f>IF('Summary Clear'!FZ2=0,"",'Summary Clear'!FZ2)</f>
        <v/>
      </c>
      <c r="FH13" s="110" t="str">
        <f>IF('Summary Clear'!GA2=0,"",'Summary Clear'!GA2)</f>
        <v/>
      </c>
      <c r="FI13" s="110" t="str">
        <f>IF('Summary Clear'!GB2=0,"",'Summary Clear'!GB2)</f>
        <v/>
      </c>
      <c r="FJ13" s="110" t="str">
        <f>IF('Summary Clear'!GC2=0,"",'Summary Clear'!GC2)</f>
        <v/>
      </c>
      <c r="FK13" s="110" t="str">
        <f>IF('Summary Clear'!GD2=0,"",'Summary Clear'!GD2)</f>
        <v/>
      </c>
      <c r="FL13" s="110" t="str">
        <f>IF('Summary Clear'!GE2=0,"",'Summary Clear'!GE2)</f>
        <v/>
      </c>
      <c r="FM13" s="110" t="str">
        <f>IF('Summary Clear'!GF2=0,"",'Summary Clear'!GF2)</f>
        <v/>
      </c>
      <c r="FN13" s="110" t="str">
        <f>IF('Summary Clear'!GG2=0,"",'Summary Clear'!GG2)</f>
        <v/>
      </c>
      <c r="FO13" s="110" t="str">
        <f>IF('Summary Clear'!GH2=0,"",'Summary Clear'!GH2)</f>
        <v/>
      </c>
      <c r="FP13" s="110" t="str">
        <f>IF('Summary Clear'!GI2=0,"",'Summary Clear'!GI2)</f>
        <v/>
      </c>
      <c r="FQ13" s="110" t="str">
        <f>IF('Summary Clear'!GJ2=0,"",'Summary Clear'!GJ2)</f>
        <v/>
      </c>
      <c r="FR13" s="110" t="str">
        <f>IF('Summary Clear'!GK2=0,"",'Summary Clear'!GK2)</f>
        <v/>
      </c>
      <c r="FS13" s="110" t="str">
        <f>IF('Summary Clear'!GL2=0,"",'Summary Clear'!GL2)</f>
        <v/>
      </c>
      <c r="FT13" s="110" t="str">
        <f>IF('Summary Clear'!GM2=0,"",'Summary Clear'!GM2)</f>
        <v/>
      </c>
      <c r="FU13" s="110" t="str">
        <f>IF('Summary Clear'!GN2=0,"",'Summary Clear'!GN2)</f>
        <v/>
      </c>
      <c r="FV13" s="110" t="str">
        <f>IF('Summary Clear'!GO2=0,"",'Summary Clear'!GO2)</f>
        <v/>
      </c>
      <c r="FW13" s="110" t="str">
        <f>IF('Summary Clear'!GP2=0,"",'Summary Clear'!GP2)</f>
        <v/>
      </c>
      <c r="FX13" s="110" t="str">
        <f>IF('Summary Clear'!GQ2=0,"",'Summary Clear'!GQ2)</f>
        <v/>
      </c>
      <c r="FY13" s="110" t="str">
        <f>IF('Summary Clear'!GR2=0,"",'Summary Clear'!GR2)</f>
        <v/>
      </c>
      <c r="FZ13" s="110" t="str">
        <f>IF('Summary Clear'!GS2=0,"",'Summary Clear'!GS2)</f>
        <v/>
      </c>
      <c r="GA13" s="110" t="str">
        <f>IF('Summary Clear'!GT2=0,"",'Summary Clear'!GT2)</f>
        <v/>
      </c>
      <c r="GB13" s="110" t="str">
        <f>IF('Summary Clear'!GU2=0,"",'Summary Clear'!GU2)</f>
        <v/>
      </c>
      <c r="GC13" s="110" t="str">
        <f>IF('Summary Clear'!GV2=0,"",'Summary Clear'!GV2)</f>
        <v/>
      </c>
      <c r="GD13" s="110" t="str">
        <f>IF('Summary Clear'!GW2=0,"",'Summary Clear'!GW2)</f>
        <v/>
      </c>
      <c r="GE13" s="110" t="str">
        <f>IF('Summary Clear'!GX2=0,"",'Summary Clear'!GX2)</f>
        <v/>
      </c>
      <c r="GF13" s="110" t="str">
        <f>IF('Summary Clear'!GY2=0,"",'Summary Clear'!GY2)</f>
        <v/>
      </c>
      <c r="GG13" s="110" t="str">
        <f>IF('Summary Clear'!GZ2=0,"",'Summary Clear'!GZ2)</f>
        <v/>
      </c>
      <c r="GH13" s="110" t="str">
        <f>IF('Summary Clear'!HA2=0,"",'Summary Clear'!HA2)</f>
        <v/>
      </c>
      <c r="GI13" s="110" t="str">
        <f>IF('Summary Clear'!HB2=0,"",'Summary Clear'!HB2)</f>
        <v/>
      </c>
      <c r="GJ13" s="110" t="str">
        <f>IF('Summary Clear'!HC2=0,"",'Summary Clear'!HC2)</f>
        <v/>
      </c>
      <c r="GK13" s="110" t="str">
        <f>IF('Summary Clear'!HD2=0,"",'Summary Clear'!HD2)</f>
        <v/>
      </c>
      <c r="GL13" s="110" t="str">
        <f>IF('Summary Clear'!HE2=0,"",'Summary Clear'!HE2)</f>
        <v/>
      </c>
      <c r="GM13" s="110" t="str">
        <f>IF('Summary Clear'!HF2=0,"",'Summary Clear'!HF2)</f>
        <v/>
      </c>
      <c r="GN13" s="110" t="str">
        <f>IF('Summary Clear'!HG2=0,"",'Summary Clear'!HG2)</f>
        <v/>
      </c>
      <c r="GO13" s="110" t="str">
        <f>IF('Summary Clear'!HH2=0,"",'Summary Clear'!HH2)</f>
        <v/>
      </c>
      <c r="GP13" s="110" t="str">
        <f>IF('Summary Clear'!HI2=0,"",'Summary Clear'!HI2)</f>
        <v/>
      </c>
      <c r="GQ13" s="110" t="str">
        <f>IF('Summary Clear'!HJ2=0,"",'Summary Clear'!HJ2)</f>
        <v/>
      </c>
      <c r="GR13" s="110" t="str">
        <f>IF('Summary Clear'!HK2=0,"",'Summary Clear'!HK2)</f>
        <v/>
      </c>
      <c r="GS13" s="110" t="str">
        <f>IF('Summary Clear'!HL2=0,"",'Summary Clear'!HL2)</f>
        <v/>
      </c>
      <c r="GT13" s="110" t="str">
        <f>IF('Summary Clear'!HM2=0,"",'Summary Clear'!HM2)</f>
        <v/>
      </c>
      <c r="GU13" s="110" t="str">
        <f>IF('Summary Clear'!HN2=0,"",'Summary Clear'!HN2)</f>
        <v/>
      </c>
      <c r="GV13" s="110" t="str">
        <f>IF('Summary Clear'!HO2=0,"",'Summary Clear'!HO2)</f>
        <v/>
      </c>
      <c r="GW13" s="110" t="str">
        <f>IF('Summary Clear'!HP2=0,"",'Summary Clear'!HP2)</f>
        <v/>
      </c>
      <c r="GX13" s="110" t="str">
        <f>IF('Summary Clear'!HQ2=0,"",'Summary Clear'!HQ2)</f>
        <v/>
      </c>
      <c r="GY13" s="110" t="str">
        <f>IF('Summary Clear'!HR2=0,"",'Summary Clear'!HR2)</f>
        <v/>
      </c>
      <c r="GZ13" s="110" t="str">
        <f>IF('Summary Clear'!HS2=0,"",'Summary Clear'!HS2)</f>
        <v/>
      </c>
      <c r="HA13" s="110" t="str">
        <f>IF('Summary Clear'!HT2=0,"",'Summary Clear'!HT2)</f>
        <v/>
      </c>
      <c r="HB13" s="110" t="str">
        <f>IF('Summary Clear'!HU2=0,"",'Summary Clear'!HU2)</f>
        <v/>
      </c>
      <c r="HC13" s="110" t="str">
        <f>IF('Summary Clear'!HV2=0,"",'Summary Clear'!HV2)</f>
        <v/>
      </c>
      <c r="HD13" s="110" t="str">
        <f>IF('Summary Clear'!HW2=0,"",'Summary Clear'!HW2)</f>
        <v/>
      </c>
      <c r="HE13" s="110" t="str">
        <f>IF('Summary Clear'!HX2=0,"",'Summary Clear'!HX2)</f>
        <v/>
      </c>
      <c r="HF13" s="110" t="str">
        <f>IF('Summary Clear'!HY2=0,"",'Summary Clear'!HY2)</f>
        <v/>
      </c>
      <c r="HG13" s="110" t="str">
        <f>IF('Summary Clear'!HZ2=0,"",'Summary Clear'!HZ2)</f>
        <v/>
      </c>
      <c r="HH13" s="110" t="str">
        <f>IF('Summary Clear'!IA2=0,"",'Summary Clear'!IA2)</f>
        <v/>
      </c>
      <c r="HI13" s="110" t="str">
        <f>IF('Summary Clear'!IB2=0,"",'Summary Clear'!IB2)</f>
        <v/>
      </c>
      <c r="HJ13" s="110" t="str">
        <f>IF('Summary Clear'!IC2=0,"",'Summary Clear'!IC2)</f>
        <v/>
      </c>
      <c r="HK13" s="110" t="str">
        <f>IF('Summary Clear'!ID2=0,"",'Summary Clear'!ID2)</f>
        <v/>
      </c>
      <c r="HL13" s="110" t="str">
        <f>IF('Summary Clear'!IE2=0,"",'Summary Clear'!IE2)</f>
        <v/>
      </c>
      <c r="HM13" s="110" t="str">
        <f>IF('Summary Clear'!IF2=0,"",'Summary Clear'!IF2)</f>
        <v/>
      </c>
      <c r="HN13" s="110" t="str">
        <f>IF('Summary Clear'!IG2=0,"",'Summary Clear'!IG2)</f>
        <v/>
      </c>
      <c r="HO13" s="110" t="str">
        <f>IF('Summary Clear'!IH2=0,"",'Summary Clear'!IH2)</f>
        <v/>
      </c>
      <c r="HP13" s="110" t="str">
        <f>IF('Summary Clear'!II2=0,"",'Summary Clear'!II2)</f>
        <v/>
      </c>
      <c r="HQ13" s="110" t="str">
        <f>IF('Summary Clear'!IJ2=0,"",'Summary Clear'!IJ2)</f>
        <v/>
      </c>
      <c r="HR13" s="110" t="str">
        <f>IF('Summary Clear'!IK2=0,"",'Summary Clear'!IK2)</f>
        <v/>
      </c>
      <c r="HS13" s="110" t="str">
        <f>IF('Summary Clear'!IL2=0,"",'Summary Clear'!IL2)</f>
        <v/>
      </c>
      <c r="HT13" s="110" t="str">
        <f>IF('Summary Clear'!IM2=0,"",'Summary Clear'!IM2)</f>
        <v/>
      </c>
      <c r="HU13" s="110" t="str">
        <f>IF('Summary Clear'!IN2=0,"",'Summary Clear'!IN2)</f>
        <v/>
      </c>
      <c r="HV13" s="110" t="str">
        <f>IF('Summary Clear'!IO2=0,"",'Summary Clear'!IO2)</f>
        <v/>
      </c>
      <c r="HW13" s="110" t="str">
        <f>IF('Summary Clear'!IP2=0,"",'Summary Clear'!IP2)</f>
        <v/>
      </c>
      <c r="HX13" s="110" t="str">
        <f>IF('Summary Clear'!IQ2=0,"",'Summary Clear'!IQ2)</f>
        <v/>
      </c>
      <c r="HY13" s="110" t="str">
        <f>IF('Summary Clear'!IR2=0,"",'Summary Clear'!IR2)</f>
        <v/>
      </c>
      <c r="HZ13" s="110" t="str">
        <f>IF('Summary Clear'!IS2=0,"",'Summary Clear'!IS2)</f>
        <v/>
      </c>
      <c r="IA13" s="110" t="str">
        <f>IF('Summary Clear'!IT2=0,"",'Summary Clear'!IT2)</f>
        <v/>
      </c>
      <c r="IB13" s="110" t="str">
        <f>IF('Summary Clear'!IU2=0,"",'Summary Clear'!IU2)</f>
        <v/>
      </c>
      <c r="IC13" s="110" t="str">
        <f>IF('Summary Clear'!IV2=0,"",'Summary Clear'!IV2)</f>
        <v/>
      </c>
      <c r="ID13" s="110" t="str">
        <f>IF('Summary Clear'!IW2=0,"",'Summary Clear'!IW2)</f>
        <v/>
      </c>
      <c r="IE13" s="110" t="str">
        <f>IF('Summary Clear'!IX2=0,"",'Summary Clear'!IX2)</f>
        <v/>
      </c>
      <c r="IF13" s="110" t="str">
        <f>IF('Summary Clear'!IY2=0,"",'Summary Clear'!IY2)</f>
        <v/>
      </c>
      <c r="IG13" s="110" t="str">
        <f>IF('Summary Clear'!IZ2=0,"",'Summary Clear'!IZ2)</f>
        <v/>
      </c>
      <c r="IH13" s="110" t="str">
        <f>IF('Summary Clear'!JA2=0,"",'Summary Clear'!JA2)</f>
        <v/>
      </c>
      <c r="II13" s="110" t="str">
        <f>IF('Summary Clear'!JB2=0,"",'Summary Clear'!JB2)</f>
        <v/>
      </c>
      <c r="IJ13" s="110" t="str">
        <f>IF('Summary Clear'!JC2=0,"",'Summary Clear'!JC2)</f>
        <v/>
      </c>
      <c r="IK13" s="110" t="str">
        <f>IF('Summary Clear'!JD2=0,"",'Summary Clear'!JD2)</f>
        <v/>
      </c>
      <c r="IL13" s="110" t="str">
        <f>IF('Summary Clear'!JE2=0,"",'Summary Clear'!JE2)</f>
        <v/>
      </c>
      <c r="IM13" s="110" t="str">
        <f>IF('Summary Clear'!JF2=0,"",'Summary Clear'!JF2)</f>
        <v/>
      </c>
      <c r="IN13" s="110" t="str">
        <f>IF('Summary Clear'!JG2=0,"",'Summary Clear'!JG2)</f>
        <v/>
      </c>
      <c r="IO13" s="110" t="str">
        <f>IF('Summary Clear'!JH2=0,"",'Summary Clear'!JH2)</f>
        <v/>
      </c>
      <c r="IP13" s="110" t="str">
        <f>IF('Summary Clear'!JI2=0,"",'Summary Clear'!JI2)</f>
        <v/>
      </c>
      <c r="IQ13" s="110" t="str">
        <f>IF('Summary Clear'!JJ2=0,"",'Summary Clear'!JJ2)</f>
        <v/>
      </c>
      <c r="IR13" s="110" t="str">
        <f>IF('Summary Clear'!JK2=0,"",'Summary Clear'!JK2)</f>
        <v/>
      </c>
      <c r="IS13" s="110" t="str">
        <f>IF('Summary Clear'!JL2=0,"",'Summary Clear'!JL2)</f>
        <v/>
      </c>
      <c r="IT13" s="110" t="str">
        <f>IF('Summary Clear'!JM2=0,"",'Summary Clear'!JM2)</f>
        <v/>
      </c>
      <c r="IU13" s="110" t="str">
        <f>IF('Summary Clear'!JN2=0,"",'Summary Clear'!JN2)</f>
        <v/>
      </c>
      <c r="IV13" s="110" t="str">
        <f>IF('Summary Clear'!JO2=0,"",'Summary Clear'!JO2)</f>
        <v/>
      </c>
      <c r="IW13" s="110" t="str">
        <f>IF('Summary Clear'!JP2=0,"",'Summary Clear'!JP2)</f>
        <v/>
      </c>
      <c r="IX13" s="110" t="str">
        <f>IF('Summary Clear'!JQ2=0,"",'Summary Clear'!JQ2)</f>
        <v/>
      </c>
      <c r="IY13" s="110" t="str">
        <f>IF('Summary Clear'!JR2=0,"",'Summary Clear'!JR2)</f>
        <v/>
      </c>
      <c r="IZ13" s="110" t="str">
        <f>IF('Summary Clear'!JS2=0,"",'Summary Clear'!JS2)</f>
        <v/>
      </c>
      <c r="JA13" s="110" t="str">
        <f>IF('Summary Clear'!JT2=0,"",'Summary Clear'!JT2)</f>
        <v/>
      </c>
      <c r="JB13" s="110" t="str">
        <f>IF('Summary Clear'!JU2=0,"",'Summary Clear'!JU2)</f>
        <v/>
      </c>
      <c r="JC13" s="110" t="str">
        <f>IF('Summary Clear'!JV2=0,"",'Summary Clear'!JV2)</f>
        <v/>
      </c>
      <c r="JD13" s="110" t="str">
        <f>IF('Summary Clear'!JW2=0,"",'Summary Clear'!JW2)</f>
        <v/>
      </c>
      <c r="JE13" s="110" t="str">
        <f>IF('Summary Clear'!JX2=0,"",'Summary Clear'!JX2)</f>
        <v/>
      </c>
      <c r="JF13" s="110" t="str">
        <f>IF('Summary Clear'!JY2=0,"",'Summary Clear'!JY2)</f>
        <v/>
      </c>
      <c r="JG13" s="110" t="str">
        <f>IF('Summary Clear'!JZ2=0,"",'Summary Clear'!JZ2)</f>
        <v/>
      </c>
      <c r="JH13" s="110" t="str">
        <f>IF('Summary Clear'!KA2=0,"",'Summary Clear'!KA2)</f>
        <v/>
      </c>
      <c r="JI13" s="110" t="str">
        <f>IF('Summary Clear'!KB2=0,"",'Summary Clear'!KB2)</f>
        <v/>
      </c>
      <c r="JJ13" s="110" t="str">
        <f>IF('Summary Clear'!KC2=0,"",'Summary Clear'!KC2)</f>
        <v/>
      </c>
      <c r="JK13" s="110" t="str">
        <f>IF('Summary Clear'!KD2=0,"",'Summary Clear'!KD2)</f>
        <v/>
      </c>
      <c r="JL13" s="110" t="str">
        <f>IF('Summary Clear'!KE2=0,"",'Summary Clear'!KE2)</f>
        <v/>
      </c>
      <c r="JM13" s="110" t="str">
        <f>IF('Summary Clear'!KF2=0,"",'Summary Clear'!KF2)</f>
        <v/>
      </c>
      <c r="JN13" s="110" t="str">
        <f>IF('Summary Clear'!KG2=0,"",'Summary Clear'!KG2)</f>
        <v/>
      </c>
      <c r="JO13" s="110" t="str">
        <f>IF('Summary Clear'!KH2=0,"",'Summary Clear'!KH2)</f>
        <v/>
      </c>
      <c r="JP13" s="110" t="str">
        <f>IF('Summary Clear'!KI2=0,"",'Summary Clear'!KI2)</f>
        <v/>
      </c>
      <c r="JQ13" s="110" t="str">
        <f>IF('Summary Clear'!KJ2=0,"",'Summary Clear'!KJ2)</f>
        <v/>
      </c>
      <c r="JR13" s="110" t="str">
        <f>IF('Summary Clear'!KK2=0,"",'Summary Clear'!KK2)</f>
        <v/>
      </c>
      <c r="JS13" s="110" t="str">
        <f>IF('Summary Clear'!KL2=0,"",'Summary Clear'!KL2)</f>
        <v/>
      </c>
      <c r="JT13" s="110" t="str">
        <f>IF('Summary Clear'!KM2=0,"",'Summary Clear'!KM2)</f>
        <v/>
      </c>
      <c r="JU13" s="110" t="str">
        <f>IF('Summary Clear'!KN2=0,"",'Summary Clear'!KN2)</f>
        <v/>
      </c>
      <c r="JV13" s="110" t="str">
        <f>IF('Summary Clear'!KO2=0,"",'Summary Clear'!KO2)</f>
        <v/>
      </c>
      <c r="JW13" s="110" t="str">
        <f>IF('Summary Clear'!KP2=0,"",'Summary Clear'!KP2)</f>
        <v/>
      </c>
      <c r="JX13" s="110" t="str">
        <f>IF('Summary Clear'!KQ2=0,"",'Summary Clear'!KQ2)</f>
        <v/>
      </c>
      <c r="JY13" s="110" t="str">
        <f>IF('Summary Clear'!KR2=0,"",'Summary Clear'!KR2)</f>
        <v/>
      </c>
      <c r="JZ13" s="110" t="str">
        <f>IF('Summary Clear'!KS2=0,"",'Summary Clear'!KS2)</f>
        <v/>
      </c>
      <c r="KA13" s="110" t="str">
        <f>IF('Summary Clear'!KT2=0,"",'Summary Clear'!KT2)</f>
        <v/>
      </c>
      <c r="KB13" s="110" t="str">
        <f>IF('Summary Clear'!KU2=0,"",'Summary Clear'!KU2)</f>
        <v/>
      </c>
      <c r="KC13" s="110" t="str">
        <f>IF('Summary Clear'!KV2=0,"",'Summary Clear'!KV2)</f>
        <v/>
      </c>
      <c r="KD13" s="110" t="str">
        <f>IF('Summary Clear'!KW2=0,"",'Summary Clear'!KW2)</f>
        <v/>
      </c>
      <c r="KE13" s="110" t="str">
        <f>IF('Summary Clear'!KX2=0,"",'Summary Clear'!KX2)</f>
        <v/>
      </c>
      <c r="KF13" s="110" t="str">
        <f>IF('Summary Clear'!KY2=0,"",'Summary Clear'!KY2)</f>
        <v/>
      </c>
      <c r="KG13" s="110" t="str">
        <f>IF('Summary Clear'!KZ2=0,"",'Summary Clear'!KZ2)</f>
        <v/>
      </c>
      <c r="KH13" s="110" t="str">
        <f>IF('Summary Clear'!LA2=0,"",'Summary Clear'!LA2)</f>
        <v/>
      </c>
      <c r="KI13" s="110" t="str">
        <f>IF('Summary Clear'!LB2=0,"",'Summary Clear'!LB2)</f>
        <v/>
      </c>
      <c r="KJ13" s="110" t="str">
        <f>IF('Summary Clear'!LC2=0,"",'Summary Clear'!LC2)</f>
        <v/>
      </c>
      <c r="KK13" s="110" t="str">
        <f>IF('Summary Clear'!LD2=0,"",'Summary Clear'!LD2)</f>
        <v/>
      </c>
      <c r="KL13" s="110" t="str">
        <f>IF('Summary Clear'!LE2=0,"",'Summary Clear'!LE2)</f>
        <v/>
      </c>
      <c r="KM13" s="110" t="str">
        <f>IF('Summary Clear'!LF2=0,"",'Summary Clear'!LF2)</f>
        <v/>
      </c>
      <c r="KN13" s="110" t="str">
        <f>IF('Summary Clear'!LG2=0,"",'Summary Clear'!LG2)</f>
        <v/>
      </c>
      <c r="KO13" s="110" t="str">
        <f>IF('Summary Clear'!LH2=0,"",'Summary Clear'!LH2)</f>
        <v/>
      </c>
      <c r="KP13" s="110" t="str">
        <f>IF('Summary Clear'!LI2=0,"",'Summary Clear'!LI2)</f>
        <v/>
      </c>
      <c r="KQ13" s="110" t="str">
        <f>IF('Summary Clear'!LJ2=0,"",'Summary Clear'!LJ2)</f>
        <v/>
      </c>
      <c r="KR13" s="110" t="str">
        <f>IF('Summary Clear'!LK2=0,"",'Summary Clear'!LK2)</f>
        <v/>
      </c>
      <c r="KS13" s="110" t="str">
        <f>IF('Summary Clear'!LL2=0,"",'Summary Clear'!LL2)</f>
        <v/>
      </c>
      <c r="KT13" s="110" t="str">
        <f>IF('Summary Clear'!LM2=0,"",'Summary Clear'!LM2)</f>
        <v/>
      </c>
      <c r="KU13" s="110" t="str">
        <f>IF('Summary Clear'!LN2=0,"",'Summary Clear'!LN2)</f>
        <v/>
      </c>
      <c r="KV13" s="110" t="str">
        <f>IF('Summary Clear'!LO2=0,"",'Summary Clear'!LO2)</f>
        <v/>
      </c>
      <c r="KW13" s="110" t="str">
        <f>IF('Summary Clear'!LP2=0,"",'Summary Clear'!LP2)</f>
        <v/>
      </c>
      <c r="KX13" s="110" t="str">
        <f>IF('Summary Clear'!LQ2=0,"",'Summary Clear'!LQ2)</f>
        <v/>
      </c>
      <c r="KY13" s="110" t="str">
        <f>IF('Summary Clear'!LR2=0,"",'Summary Clear'!LR2)</f>
        <v/>
      </c>
      <c r="KZ13" s="110" t="str">
        <f>IF('Summary Clear'!LS2=0,"",'Summary Clear'!LS2)</f>
        <v/>
      </c>
      <c r="LA13" s="110" t="str">
        <f>IF('Summary Clear'!LT2=0,"",'Summary Clear'!LT2)</f>
        <v/>
      </c>
      <c r="LB13" s="110" t="str">
        <f>IF('Summary Clear'!LU2=0,"",'Summary Clear'!LU2)</f>
        <v/>
      </c>
      <c r="LC13" s="110" t="str">
        <f>IF('Summary Clear'!LV2=0,"",'Summary Clear'!LV2)</f>
        <v/>
      </c>
      <c r="LD13" s="110" t="str">
        <f>IF('Summary Clear'!LW2=0,"",'Summary Clear'!LW2)</f>
        <v/>
      </c>
      <c r="LE13" s="110" t="str">
        <f>IF('Summary Clear'!LX2=0,"",'Summary Clear'!LX2)</f>
        <v/>
      </c>
      <c r="LF13" s="110" t="str">
        <f>IF('Summary Clear'!LY2=0,"",'Summary Clear'!LY2)</f>
        <v/>
      </c>
      <c r="LG13" s="110" t="str">
        <f>IF('Summary Clear'!LZ2=0,"",'Summary Clear'!LZ2)</f>
        <v/>
      </c>
      <c r="LH13" s="110" t="str">
        <f>IF('Summary Clear'!MA2=0,"",'Summary Clear'!MA2)</f>
        <v/>
      </c>
      <c r="LI13" s="110" t="str">
        <f>IF('Summary Clear'!MB2=0,"",'Summary Clear'!MB2)</f>
        <v/>
      </c>
      <c r="LJ13" s="110" t="str">
        <f>IF('Summary Clear'!MC2=0,"",'Summary Clear'!MC2)</f>
        <v/>
      </c>
      <c r="LK13" s="110" t="str">
        <f>IF('Summary Clear'!MD2=0,"",'Summary Clear'!MD2)</f>
        <v/>
      </c>
      <c r="LL13" s="110" t="str">
        <f>IF('Summary Clear'!ME2=0,"",'Summary Clear'!ME2)</f>
        <v/>
      </c>
      <c r="LM13" s="110" t="str">
        <f>IF('Summary Clear'!MF2=0,"",'Summary Clear'!MF2)</f>
        <v/>
      </c>
      <c r="LN13" s="110" t="str">
        <f>IF('Summary Clear'!MG2=0,"",'Summary Clear'!MG2)</f>
        <v/>
      </c>
      <c r="LO13" s="110" t="str">
        <f>IF('Summary Clear'!MH2=0,"",'Summary Clear'!MH2)</f>
        <v/>
      </c>
      <c r="LP13" s="110" t="str">
        <f>IF('Summary Clear'!MI2=0,"",'Summary Clear'!MI2)</f>
        <v/>
      </c>
      <c r="LQ13" s="110" t="str">
        <f>IF('Summary Clear'!MJ2=0,"",'Summary Clear'!MJ2)</f>
        <v/>
      </c>
      <c r="LR13" s="110" t="str">
        <f>IF('Summary Clear'!MK2=0,"",'Summary Clear'!MK2)</f>
        <v/>
      </c>
      <c r="LS13" s="110" t="str">
        <f>IF('Summary Clear'!ML2=0,"",'Summary Clear'!ML2)</f>
        <v/>
      </c>
      <c r="LT13" s="110" t="str">
        <f>IF('Summary Clear'!MM2=0,"",'Summary Clear'!MM2)</f>
        <v/>
      </c>
      <c r="LU13" s="110" t="str">
        <f>IF('Summary Clear'!MN2=0,"",'Summary Clear'!MN2)</f>
        <v/>
      </c>
      <c r="LV13" s="110" t="str">
        <f>IF('Summary Clear'!MO2=0,"",'Summary Clear'!MO2)</f>
        <v/>
      </c>
      <c r="LW13" s="110" t="str">
        <f>IF('Summary Clear'!MP2=0,"",'Summary Clear'!MP2)</f>
        <v/>
      </c>
      <c r="LX13" s="110" t="str">
        <f>IF('Summary Clear'!MQ2=0,"",'Summary Clear'!MQ2)</f>
        <v/>
      </c>
      <c r="LY13" s="110" t="str">
        <f>IF('Summary Clear'!MR2=0,"",'Summary Clear'!MR2)</f>
        <v/>
      </c>
      <c r="LZ13" s="110" t="str">
        <f>IF('Summary Clear'!MS2=0,"",'Summary Clear'!MS2)</f>
        <v/>
      </c>
      <c r="MA13" s="110" t="str">
        <f>IF('Summary Clear'!MT2=0,"",'Summary Clear'!MT2)</f>
        <v/>
      </c>
      <c r="MB13" s="110" t="str">
        <f>IF('Summary Clear'!MU2=0,"",'Summary Clear'!MU2)</f>
        <v/>
      </c>
      <c r="MC13" s="110" t="str">
        <f>IF('Summary Clear'!MV2=0,"",'Summary Clear'!MV2)</f>
        <v/>
      </c>
      <c r="MD13" s="110" t="str">
        <f>IF('Summary Clear'!MW2=0,"",'Summary Clear'!MW2)</f>
        <v/>
      </c>
      <c r="ME13" s="110" t="str">
        <f>IF('Summary Clear'!MX2=0,"",'Summary Clear'!MX2)</f>
        <v/>
      </c>
      <c r="MF13" s="110" t="str">
        <f>IF('Summary Clear'!MY2=0,"",'Summary Clear'!MY2)</f>
        <v/>
      </c>
      <c r="MG13" s="110" t="str">
        <f>IF('Summary Clear'!MZ2=0,"",'Summary Clear'!MZ2)</f>
        <v/>
      </c>
      <c r="MH13" s="110" t="str">
        <f>IF('Summary Clear'!NA2=0,"",'Summary Clear'!NA2)</f>
        <v/>
      </c>
      <c r="MI13" s="110" t="str">
        <f>IF('Summary Clear'!NB2=0,"",'Summary Clear'!NB2)</f>
        <v/>
      </c>
      <c r="MJ13" s="110" t="str">
        <f>IF('Summary Clear'!NC2=0,"",'Summary Clear'!NC2)</f>
        <v/>
      </c>
      <c r="MK13" s="110" t="str">
        <f>IF('Summary Clear'!ND2=0,"",'Summary Clear'!ND2)</f>
        <v/>
      </c>
      <c r="ML13" s="110" t="str">
        <f>IF('Summary Clear'!NE2=0,"",'Summary Clear'!NE2)</f>
        <v/>
      </c>
      <c r="MM13" s="110" t="str">
        <f>IF('Summary Clear'!NF2=0,"",'Summary Clear'!NF2)</f>
        <v/>
      </c>
      <c r="MN13" s="110" t="str">
        <f>IF('Summary Clear'!NG2=0,"",'Summary Clear'!NG2)</f>
        <v/>
      </c>
      <c r="MO13" s="110" t="str">
        <f>IF('Summary Clear'!NH2=0,"",'Summary Clear'!NH2)</f>
        <v/>
      </c>
      <c r="MP13" s="110" t="str">
        <f>IF('Summary Clear'!NI2=0,"",'Summary Clear'!NI2)</f>
        <v/>
      </c>
      <c r="MQ13" s="110" t="str">
        <f>IF('Summary Clear'!NJ2=0,"",'Summary Clear'!NJ2)</f>
        <v/>
      </c>
      <c r="MR13" s="110" t="str">
        <f>IF('Summary Clear'!NK2=0,"",'Summary Clear'!NK2)</f>
        <v/>
      </c>
      <c r="MS13" s="110" t="str">
        <f>IF('Summary Clear'!NL2=0,"",'Summary Clear'!NL2)</f>
        <v/>
      </c>
      <c r="MT13" s="110" t="str">
        <f>IF('Summary Clear'!NM2=0,"",'Summary Clear'!NM2)</f>
        <v/>
      </c>
      <c r="MU13" s="110" t="str">
        <f>IF('Summary Clear'!NN2=0,"",'Summary Clear'!NN2)</f>
        <v/>
      </c>
      <c r="MV13" s="110" t="str">
        <f>IF('Summary Clear'!NO2=0,"",'Summary Clear'!NO2)</f>
        <v/>
      </c>
      <c r="MW13" s="110" t="str">
        <f>IF('Summary Clear'!NP2=0,"",'Summary Clear'!NP2)</f>
        <v/>
      </c>
      <c r="MX13" s="110" t="str">
        <f>IF('Summary Clear'!NQ2=0,"",'Summary Clear'!NQ2)</f>
        <v/>
      </c>
      <c r="MY13" s="110" t="str">
        <f>IF('Summary Clear'!NR2=0,"",'Summary Clear'!NR2)</f>
        <v/>
      </c>
      <c r="MZ13" s="110" t="str">
        <f>IF('Summary Clear'!NS2=0,"",'Summary Clear'!NS2)</f>
        <v/>
      </c>
      <c r="NA13" s="110" t="str">
        <f>IF('Summary Clear'!NT2=0,"",'Summary Clear'!NT2)</f>
        <v/>
      </c>
      <c r="NB13" s="110" t="str">
        <f>IF('Summary Clear'!NU2=0,"",'Summary Clear'!NU2)</f>
        <v/>
      </c>
      <c r="NC13" s="110" t="str">
        <f>IF('Summary Clear'!NV2=0,"",'Summary Clear'!NV2)</f>
        <v/>
      </c>
      <c r="ND13" s="110" t="str">
        <f>IF('Summary Clear'!NW2=0,"",'Summary Clear'!NW2)</f>
        <v/>
      </c>
      <c r="NE13" s="110" t="str">
        <f>IF('Summary Clear'!NX2=0,"",'Summary Clear'!NX2)</f>
        <v/>
      </c>
      <c r="NF13" s="110" t="str">
        <f>IF('Summary Clear'!NY2=0,"",'Summary Clear'!NY2)</f>
        <v/>
      </c>
      <c r="NG13" s="110" t="str">
        <f>IF('Summary Clear'!NZ2=0,"",'Summary Clear'!NZ2)</f>
        <v/>
      </c>
      <c r="NH13" s="110" t="str">
        <f>IF('Summary Clear'!OA2=0,"",'Summary Clear'!OA2)</f>
        <v/>
      </c>
      <c r="NI13" s="110" t="str">
        <f>IF('Summary Clear'!OB2=0,"",'Summary Clear'!OB2)</f>
        <v/>
      </c>
      <c r="NJ13" s="110" t="str">
        <f>IF('Summary Clear'!OC2=0,"",'Summary Clear'!OC2)</f>
        <v/>
      </c>
      <c r="NK13" s="110" t="str">
        <f>IF('Summary Clear'!OD2=0,"",'Summary Clear'!OD2)</f>
        <v/>
      </c>
      <c r="NL13" s="110" t="str">
        <f>IF('Summary Clear'!OE2=0,"",'Summary Clear'!OE2)</f>
        <v/>
      </c>
      <c r="NM13" s="110" t="str">
        <f>IF('Summary Clear'!OF2=0,"",'Summary Clear'!OF2)</f>
        <v/>
      </c>
      <c r="NN13" s="110" t="str">
        <f>IF('Summary Clear'!OG2=0,"",'Summary Clear'!OG2)</f>
        <v/>
      </c>
      <c r="NO13" s="110" t="str">
        <f>IF('Summary Clear'!OH2=0,"",'Summary Clear'!OH2)</f>
        <v/>
      </c>
      <c r="NP13" s="110" t="str">
        <f>IF('Summary Clear'!OI2=0,"",'Summary Clear'!OI2)</f>
        <v/>
      </c>
      <c r="NQ13" s="110" t="str">
        <f>IF('Summary Clear'!OJ2=0,"",'Summary Clear'!OJ2)</f>
        <v/>
      </c>
      <c r="NR13" s="110" t="str">
        <f>IF('Summary Clear'!OK2=0,"",'Summary Clear'!OK2)</f>
        <v/>
      </c>
      <c r="NS13" s="110" t="str">
        <f>IF('Summary Clear'!OL2=0,"",'Summary Clear'!OL2)</f>
        <v/>
      </c>
      <c r="NT13" s="110" t="str">
        <f>IF('Summary Clear'!OM2=0,"",'Summary Clear'!OM2)</f>
        <v/>
      </c>
      <c r="NU13" s="110" t="str">
        <f>IF('Summary Clear'!ON2=0,"",'Summary Clear'!ON2)</f>
        <v/>
      </c>
      <c r="NV13" s="110" t="str">
        <f>IF('Summary Clear'!OO2=0,"",'Summary Clear'!OO2)</f>
        <v/>
      </c>
      <c r="NW13" s="110" t="str">
        <f>IF('Summary Clear'!OP2=0,"",'Summary Clear'!OP2)</f>
        <v/>
      </c>
      <c r="NX13" s="110" t="str">
        <f>IF('Summary Clear'!OQ2=0,"",'Summary Clear'!OQ2)</f>
        <v/>
      </c>
      <c r="NY13" s="110" t="str">
        <f>IF('Summary Clear'!OR2=0,"",'Summary Clear'!OR2)</f>
        <v/>
      </c>
      <c r="NZ13" s="110" t="str">
        <f>IF('Summary Clear'!OS2=0,"",'Summary Clear'!OS2)</f>
        <v/>
      </c>
      <c r="OA13" s="110" t="str">
        <f>IF('Summary Clear'!OT2=0,"",'Summary Clear'!OT2)</f>
        <v/>
      </c>
      <c r="OB13" s="110" t="str">
        <f>IF('Summary Clear'!OU2=0,"",'Summary Clear'!OU2)</f>
        <v/>
      </c>
      <c r="OC13" s="110" t="str">
        <f>IF('Summary Clear'!OV2=0,"",'Summary Clear'!OV2)</f>
        <v/>
      </c>
      <c r="OD13" s="110" t="str">
        <f>IF('Summary Clear'!OW2=0,"",'Summary Clear'!OW2)</f>
        <v/>
      </c>
      <c r="OE13" s="110" t="str">
        <f>IF('Summary Clear'!OX2=0,"",'Summary Clear'!OX2)</f>
        <v/>
      </c>
      <c r="OF13" s="110" t="str">
        <f>IF('Summary Clear'!OY2=0,"",'Summary Clear'!OY2)</f>
        <v/>
      </c>
      <c r="OG13" s="110" t="str">
        <f>IF('Summary Clear'!OZ2=0,"",'Summary Clear'!OZ2)</f>
        <v/>
      </c>
      <c r="OH13" s="110" t="str">
        <f>IF('Summary Clear'!PA2=0,"",'Summary Clear'!PA2)</f>
        <v/>
      </c>
      <c r="OI13" s="110" t="str">
        <f>IF('Summary Clear'!PB2=0,"",'Summary Clear'!PB2)</f>
        <v/>
      </c>
      <c r="OJ13" s="110" t="str">
        <f>IF('Summary Clear'!PC2=0,"",'Summary Clear'!PC2)</f>
        <v/>
      </c>
      <c r="OK13" s="110" t="str">
        <f>IF('Summary Clear'!PD2=0,"",'Summary Clear'!PD2)</f>
        <v/>
      </c>
      <c r="OL13" s="110" t="str">
        <f>IF('Summary Clear'!PE2=0,"",'Summary Clear'!PE2)</f>
        <v/>
      </c>
      <c r="OM13" s="110" t="str">
        <f>IF('Summary Clear'!PF2=0,"",'Summary Clear'!PF2)</f>
        <v/>
      </c>
      <c r="ON13" s="110" t="str">
        <f>IF('Summary Clear'!PG2=0,"",'Summary Clear'!PG2)</f>
        <v/>
      </c>
      <c r="OO13" s="110" t="str">
        <f>IF('Summary Clear'!PH2=0,"",'Summary Clear'!PH2)</f>
        <v/>
      </c>
      <c r="OP13" s="110" t="str">
        <f>IF('Summary Clear'!PI2=0,"",'Summary Clear'!PI2)</f>
        <v/>
      </c>
      <c r="OQ13" s="110" t="str">
        <f>IF('Summary Clear'!PJ2=0,"",'Summary Clear'!PJ2)</f>
        <v/>
      </c>
      <c r="OR13" s="110" t="str">
        <f>IF('Summary Clear'!PK2=0,"",'Summary Clear'!PK2)</f>
        <v/>
      </c>
      <c r="OS13" s="110" t="str">
        <f>IF('Summary Clear'!PL2=0,"",'Summary Clear'!PL2)</f>
        <v/>
      </c>
      <c r="OT13" s="110" t="str">
        <f>IF('Summary Clear'!PM2=0,"",'Summary Clear'!PM2)</f>
        <v/>
      </c>
      <c r="OU13" s="110" t="str">
        <f>IF('Summary Clear'!PN2=0,"",'Summary Clear'!PN2)</f>
        <v/>
      </c>
      <c r="OV13" s="110" t="str">
        <f>IF('Summary Clear'!PO2=0,"",'Summary Clear'!PO2)</f>
        <v/>
      </c>
      <c r="OW13" s="110" t="str">
        <f>IF('Summary Clear'!PP2=0,"",'Summary Clear'!PP2)</f>
        <v/>
      </c>
      <c r="OX13" s="110" t="str">
        <f>IF('Summary Clear'!PQ2=0,"",'Summary Clear'!PQ2)</f>
        <v/>
      </c>
      <c r="OY13" s="110" t="str">
        <f>IF('Summary Clear'!PR2=0,"",'Summary Clear'!PR2)</f>
        <v/>
      </c>
      <c r="OZ13" s="110" t="str">
        <f>IF('Summary Clear'!PS2=0,"",'Summary Clear'!PS2)</f>
        <v/>
      </c>
      <c r="PA13" s="110" t="str">
        <f>IF('Summary Clear'!PT2=0,"",'Summary Clear'!PT2)</f>
        <v/>
      </c>
      <c r="PB13" s="110" t="str">
        <f>IF('Summary Clear'!PU2=0,"",'Summary Clear'!PU2)</f>
        <v/>
      </c>
      <c r="PC13" s="110" t="str">
        <f>IF('Summary Clear'!PV2=0,"",'Summary Clear'!PV2)</f>
        <v/>
      </c>
      <c r="PD13" s="110" t="str">
        <f>IF('Summary Clear'!PW2=0,"",'Summary Clear'!PW2)</f>
        <v/>
      </c>
      <c r="PE13" s="110" t="str">
        <f>IF('Summary Clear'!PX2=0,"",'Summary Clear'!PX2)</f>
        <v/>
      </c>
      <c r="PF13" s="110" t="str">
        <f>IF('Summary Clear'!PY2=0,"",'Summary Clear'!PY2)</f>
        <v/>
      </c>
      <c r="PG13" s="110" t="str">
        <f>IF('Summary Clear'!PZ2=0,"",'Summary Clear'!PZ2)</f>
        <v/>
      </c>
      <c r="PH13" s="110" t="str">
        <f>IF('Summary Clear'!QA2=0,"",'Summary Clear'!QA2)</f>
        <v/>
      </c>
      <c r="PI13" s="110" t="str">
        <f>IF('Summary Clear'!QB2=0,"",'Summary Clear'!QB2)</f>
        <v/>
      </c>
      <c r="PJ13" s="110" t="str">
        <f>IF('Summary Clear'!QC2=0,"",'Summary Clear'!QC2)</f>
        <v/>
      </c>
      <c r="PK13" s="110" t="str">
        <f>IF('Summary Clear'!QD2=0,"",'Summary Clear'!QD2)</f>
        <v/>
      </c>
      <c r="PL13" s="110" t="str">
        <f>IF('Summary Clear'!QE2=0,"",'Summary Clear'!QE2)</f>
        <v/>
      </c>
      <c r="PM13" s="110" t="str">
        <f>IF('Summary Clear'!QF2=0,"",'Summary Clear'!QF2)</f>
        <v/>
      </c>
      <c r="PN13" s="110" t="str">
        <f>IF('Summary Clear'!QG2=0,"",'Summary Clear'!QG2)</f>
        <v/>
      </c>
      <c r="PO13" s="110" t="str">
        <f>IF('Summary Clear'!QH2=0,"",'Summary Clear'!QH2)</f>
        <v/>
      </c>
      <c r="PP13" s="110" t="str">
        <f>IF('Summary Clear'!QI2=0,"",'Summary Clear'!QI2)</f>
        <v/>
      </c>
      <c r="PQ13" s="110" t="str">
        <f>IF('Summary Clear'!QJ2=0,"",'Summary Clear'!QJ2)</f>
        <v/>
      </c>
      <c r="PR13" s="110" t="str">
        <f>IF('Summary Clear'!QK2=0,"",'Summary Clear'!QK2)</f>
        <v/>
      </c>
      <c r="PS13" s="110" t="str">
        <f>IF('Summary Clear'!QL2=0,"",'Summary Clear'!QL2)</f>
        <v/>
      </c>
      <c r="PT13" s="110" t="str">
        <f>IF('Summary Clear'!QM2=0,"",'Summary Clear'!QM2)</f>
        <v/>
      </c>
      <c r="PU13" s="110" t="str">
        <f>IF('Summary Clear'!QN2=0,"",'Summary Clear'!QN2)</f>
        <v/>
      </c>
      <c r="PV13" s="110" t="str">
        <f>IF('Summary Clear'!QO2=0,"",'Summary Clear'!QO2)</f>
        <v/>
      </c>
      <c r="PW13" s="110" t="str">
        <f>IF('Summary Clear'!QP2=0,"",'Summary Clear'!QP2)</f>
        <v/>
      </c>
      <c r="PX13" s="110" t="str">
        <f>IF('Summary Clear'!QQ2=0,"",'Summary Clear'!QQ2)</f>
        <v/>
      </c>
      <c r="PY13" s="110" t="str">
        <f>IF('Summary Clear'!QR2=0,"",'Summary Clear'!QR2)</f>
        <v/>
      </c>
      <c r="PZ13" s="110" t="str">
        <f>IF('Summary Clear'!QS2=0,"",'Summary Clear'!QS2)</f>
        <v/>
      </c>
      <c r="QA13" s="110" t="str">
        <f>IF('Summary Clear'!QT2=0,"",'Summary Clear'!QT2)</f>
        <v/>
      </c>
      <c r="QB13" s="110" t="str">
        <f>IF('Summary Clear'!QU2=0,"",'Summary Clear'!QU2)</f>
        <v/>
      </c>
      <c r="QC13" s="110" t="str">
        <f>IF('Summary Clear'!QV2=0,"",'Summary Clear'!QV2)</f>
        <v/>
      </c>
      <c r="QD13" s="110" t="str">
        <f>IF('Summary Clear'!QW2=0,"",'Summary Clear'!QW2)</f>
        <v/>
      </c>
      <c r="QE13" s="110" t="str">
        <f>IF('Summary Clear'!QX2=0,"",'Summary Clear'!QX2)</f>
        <v/>
      </c>
      <c r="QF13" s="110" t="str">
        <f>IF('Summary Clear'!QY2=0,"",'Summary Clear'!QY2)</f>
        <v/>
      </c>
      <c r="QG13" s="110" t="str">
        <f>IF('Summary Clear'!QZ2=0,"",'Summary Clear'!QZ2)</f>
        <v/>
      </c>
      <c r="QH13" s="110" t="str">
        <f>IF('Summary Clear'!RA2=0,"",'Summary Clear'!RA2)</f>
        <v/>
      </c>
      <c r="QI13" s="110" t="str">
        <f>IF('Summary Clear'!RB2=0,"",'Summary Clear'!RB2)</f>
        <v/>
      </c>
      <c r="QJ13" s="110" t="str">
        <f>IF('Summary Clear'!RC2=0,"",'Summary Clear'!RC2)</f>
        <v/>
      </c>
      <c r="QK13" s="110" t="str">
        <f>IF('Summary Clear'!RD2=0,"",'Summary Clear'!RD2)</f>
        <v/>
      </c>
      <c r="QL13" s="110" t="str">
        <f>IF('Summary Clear'!RE2=0,"",'Summary Clear'!RE2)</f>
        <v/>
      </c>
      <c r="QM13" s="110" t="str">
        <f>IF('Summary Clear'!RF2=0,"",'Summary Clear'!RF2)</f>
        <v/>
      </c>
      <c r="QN13" s="110" t="str">
        <f>IF('Summary Clear'!RG2=0,"",'Summary Clear'!RG2)</f>
        <v/>
      </c>
      <c r="QO13" s="110" t="str">
        <f>IF('Summary Clear'!RH2=0,"",'Summary Clear'!RH2)</f>
        <v/>
      </c>
      <c r="QP13" s="110" t="str">
        <f>IF('Summary Clear'!RI2=0,"",'Summary Clear'!RI2)</f>
        <v/>
      </c>
      <c r="QQ13" s="110" t="str">
        <f>IF('Summary Clear'!RJ2=0,"",'Summary Clear'!RJ2)</f>
        <v/>
      </c>
      <c r="QR13" s="110" t="str">
        <f>IF('Summary Clear'!RK2=0,"",'Summary Clear'!RK2)</f>
        <v/>
      </c>
      <c r="QS13" s="110" t="str">
        <f>IF('Summary Clear'!RL2=0,"",'Summary Clear'!RL2)</f>
        <v/>
      </c>
      <c r="QT13" s="110" t="str">
        <f>IF('Summary Clear'!RM2=0,"",'Summary Clear'!RM2)</f>
        <v/>
      </c>
      <c r="QU13" s="110" t="str">
        <f>IF('Summary Clear'!RN2=0,"",'Summary Clear'!RN2)</f>
        <v/>
      </c>
      <c r="QV13" s="110" t="str">
        <f>IF('Summary Clear'!RO2=0,"",'Summary Clear'!RO2)</f>
        <v/>
      </c>
      <c r="QW13" s="110" t="str">
        <f>IF('Summary Clear'!RP2=0,"",'Summary Clear'!RP2)</f>
        <v/>
      </c>
      <c r="QX13" s="110" t="str">
        <f>IF('Summary Clear'!RQ2=0,"",'Summary Clear'!RQ2)</f>
        <v/>
      </c>
      <c r="QY13" s="110" t="str">
        <f>IF('Summary Clear'!RR2=0,"",'Summary Clear'!RR2)</f>
        <v/>
      </c>
      <c r="QZ13" s="110" t="str">
        <f>IF('Summary Clear'!RS2=0,"",'Summary Clear'!RS2)</f>
        <v/>
      </c>
      <c r="RA13" s="110" t="str">
        <f>IF('Summary Clear'!RT2=0,"",'Summary Clear'!RT2)</f>
        <v/>
      </c>
      <c r="RB13" s="110" t="str">
        <f>IF('Summary Clear'!RU2=0,"",'Summary Clear'!RU2)</f>
        <v/>
      </c>
      <c r="RC13" s="110" t="str">
        <f>IF('Summary Clear'!RV2=0,"",'Summary Clear'!RV2)</f>
        <v/>
      </c>
      <c r="RD13" s="110" t="str">
        <f>IF('Summary Clear'!RW2=0,"",'Summary Clear'!RW2)</f>
        <v/>
      </c>
      <c r="RE13" s="110" t="str">
        <f>IF('Summary Clear'!RX2=0,"",'Summary Clear'!RX2)</f>
        <v/>
      </c>
      <c r="RF13" s="110" t="str">
        <f>IF('Summary Clear'!RY2=0,"",'Summary Clear'!RY2)</f>
        <v/>
      </c>
      <c r="RG13" s="110" t="str">
        <f>IF('Summary Clear'!RZ2=0,"",'Summary Clear'!RZ2)</f>
        <v/>
      </c>
      <c r="RH13" s="110" t="str">
        <f>IF('Summary Clear'!SA2=0,"",'Summary Clear'!SA2)</f>
        <v/>
      </c>
      <c r="RI13" s="110" t="str">
        <f>IF('Summary Clear'!SB2=0,"",'Summary Clear'!SB2)</f>
        <v/>
      </c>
      <c r="RJ13" s="110" t="str">
        <f>IF('Summary Clear'!SC2=0,"",'Summary Clear'!SC2)</f>
        <v/>
      </c>
      <c r="RK13" s="110" t="str">
        <f>IF('Summary Clear'!SD2=0,"",'Summary Clear'!SD2)</f>
        <v/>
      </c>
      <c r="RL13" s="110" t="str">
        <f>IF('Summary Clear'!SE2=0,"",'Summary Clear'!SE2)</f>
        <v/>
      </c>
      <c r="RM13" s="110" t="str">
        <f>IF('Summary Clear'!SF2=0,"",'Summary Clear'!SF2)</f>
        <v/>
      </c>
      <c r="RN13" s="110" t="str">
        <f>IF('Summary Clear'!SG2=0,"",'Summary Clear'!SG2)</f>
        <v/>
      </c>
      <c r="RO13" s="110" t="str">
        <f>IF('Summary Clear'!SH2=0,"",'Summary Clear'!SH2)</f>
        <v/>
      </c>
      <c r="RP13" s="110" t="str">
        <f>IF('Summary Clear'!SI2=0,"",'Summary Clear'!SI2)</f>
        <v/>
      </c>
      <c r="RQ13" s="110" t="str">
        <f>IF('Summary Clear'!SJ2=0,"",'Summary Clear'!SJ2)</f>
        <v/>
      </c>
      <c r="RR13" s="110" t="str">
        <f>IF('Summary Clear'!SK2=0,"",'Summary Clear'!SK2)</f>
        <v/>
      </c>
      <c r="RS13" s="110" t="str">
        <f>IF('Summary Clear'!SL2=0,"",'Summary Clear'!SL2)</f>
        <v/>
      </c>
      <c r="RT13" s="110" t="str">
        <f>IF('Summary Clear'!SM2=0,"",'Summary Clear'!SM2)</f>
        <v/>
      </c>
      <c r="RU13" s="110" t="str">
        <f>IF('Summary Clear'!SN2=0,"",'Summary Clear'!SN2)</f>
        <v/>
      </c>
      <c r="RV13" s="110" t="str">
        <f>IF('Summary Clear'!SO2=0,"",'Summary Clear'!SO2)</f>
        <v/>
      </c>
      <c r="RW13" s="110" t="str">
        <f>IF('Summary Clear'!SP2=0,"",'Summary Clear'!SP2)</f>
        <v/>
      </c>
      <c r="RX13" s="110" t="str">
        <f>IF('Summary Clear'!SQ2=0,"",'Summary Clear'!SQ2)</f>
        <v/>
      </c>
      <c r="RY13" s="110" t="str">
        <f>IF('Summary Clear'!SR2=0,"",'Summary Clear'!SR2)</f>
        <v/>
      </c>
      <c r="RZ13" s="110" t="str">
        <f>IF('Summary Clear'!SS2=0,"",'Summary Clear'!SS2)</f>
        <v/>
      </c>
      <c r="SA13" s="110" t="str">
        <f>IF('Summary Clear'!ST2=0,"",'Summary Clear'!ST2)</f>
        <v/>
      </c>
      <c r="SB13" s="110" t="str">
        <f>IF('Summary Clear'!SU2=0,"",'Summary Clear'!SU2)</f>
        <v/>
      </c>
      <c r="SC13" s="110" t="str">
        <f>IF('Summary Clear'!SV2=0,"",'Summary Clear'!SV2)</f>
        <v/>
      </c>
      <c r="SD13" s="110" t="str">
        <f>IF('Summary Clear'!SW2=0,"",'Summary Clear'!SW2)</f>
        <v/>
      </c>
      <c r="SE13" s="110" t="str">
        <f>IF('Summary Clear'!SX2=0,"",'Summary Clear'!SX2)</f>
        <v/>
      </c>
      <c r="SF13" s="110" t="str">
        <f>IF('Summary Clear'!SY2=0,"",'Summary Clear'!SY2)</f>
        <v/>
      </c>
      <c r="SG13" s="110" t="str">
        <f>IF('Summary Clear'!SZ2=0,"",'Summary Clear'!SZ2)</f>
        <v/>
      </c>
      <c r="SH13" s="110" t="str">
        <f>IF('Summary Clear'!TA2=0,"",'Summary Clear'!TA2)</f>
        <v/>
      </c>
      <c r="SI13" s="110" t="str">
        <f>IF('Summary Clear'!TB2=0,"",'Summary Clear'!TB2)</f>
        <v/>
      </c>
      <c r="SJ13" s="110" t="str">
        <f>IF('Summary Clear'!TC2=0,"",'Summary Clear'!TC2)</f>
        <v/>
      </c>
      <c r="SK13" s="110" t="str">
        <f>IF('Summary Clear'!TD2=0,"",'Summary Clear'!TD2)</f>
        <v/>
      </c>
      <c r="SL13" s="110" t="str">
        <f>IF('Summary Clear'!TE2=0,"",'Summary Clear'!TE2)</f>
        <v/>
      </c>
      <c r="SM13" s="110" t="str">
        <f>IF('Summary Clear'!TF2=0,"",'Summary Clear'!TF2)</f>
        <v/>
      </c>
      <c r="SN13" s="110" t="str">
        <f>IF('Summary Clear'!TG2=0,"",'Summary Clear'!TG2)</f>
        <v/>
      </c>
      <c r="SO13" s="110" t="str">
        <f>IF('Summary Clear'!TH2=0,"",'Summary Clear'!TH2)</f>
        <v/>
      </c>
      <c r="SP13" s="110" t="str">
        <f>IF('Summary Clear'!TI2=0,"",'Summary Clear'!TI2)</f>
        <v/>
      </c>
      <c r="SQ13" s="110" t="str">
        <f>IF('Summary Clear'!TJ2=0,"",'Summary Clear'!TJ2)</f>
        <v/>
      </c>
      <c r="SR13" s="110" t="str">
        <f>IF('Summary Clear'!TK2=0,"",'Summary Clear'!TK2)</f>
        <v/>
      </c>
      <c r="SS13" s="110" t="str">
        <f>IF('Summary Clear'!TL2=0,"",'Summary Clear'!TL2)</f>
        <v/>
      </c>
      <c r="ST13" s="110" t="str">
        <f>IF('Summary Clear'!TM2=0,"",'Summary Clear'!TM2)</f>
        <v/>
      </c>
      <c r="SU13" s="110" t="str">
        <f>IF('Summary Clear'!TN2=0,"",'Summary Clear'!TN2)</f>
        <v/>
      </c>
      <c r="SV13" s="110" t="str">
        <f>IF('Summary Clear'!TO2=0,"",'Summary Clear'!TO2)</f>
        <v/>
      </c>
      <c r="SW13" s="110" t="str">
        <f>IF('Summary Clear'!TP2=0,"",'Summary Clear'!TP2)</f>
        <v/>
      </c>
      <c r="SX13" s="110" t="str">
        <f>IF('Summary Clear'!TQ2=0,"",'Summary Clear'!TQ2)</f>
        <v/>
      </c>
      <c r="SY13" s="110" t="str">
        <f>IF('Summary Clear'!TR2=0,"",'Summary Clear'!TR2)</f>
        <v/>
      </c>
      <c r="SZ13" s="110" t="str">
        <f>IF('Summary Clear'!TS2=0,"",'Summary Clear'!TS2)</f>
        <v/>
      </c>
      <c r="TA13" s="110" t="str">
        <f>IF('Summary Clear'!TT2=0,"",'Summary Clear'!TT2)</f>
        <v/>
      </c>
      <c r="TB13" s="110" t="str">
        <f>IF('Summary Clear'!TU2=0,"",'Summary Clear'!TU2)</f>
        <v/>
      </c>
      <c r="TC13" s="110" t="str">
        <f>IF('Summary Clear'!TV2=0,"",'Summary Clear'!TV2)</f>
        <v/>
      </c>
      <c r="TD13" s="110" t="str">
        <f>IF('Summary Clear'!TW2=0,"",'Summary Clear'!TW2)</f>
        <v/>
      </c>
      <c r="TE13" s="110" t="str">
        <f>IF('Summary Clear'!TX2=0,"",'Summary Clear'!TX2)</f>
        <v/>
      </c>
      <c r="TF13" s="110" t="str">
        <f>IF('Summary Clear'!TY2=0,"",'Summary Clear'!TY2)</f>
        <v/>
      </c>
      <c r="TG13" s="110" t="str">
        <f>IF('Summary Clear'!TZ2=0,"",'Summary Clear'!TZ2)</f>
        <v/>
      </c>
      <c r="TH13" s="110" t="str">
        <f>IF('Summary Clear'!UA2=0,"",'Summary Clear'!UA2)</f>
        <v/>
      </c>
      <c r="TI13" s="110" t="str">
        <f>IF('Summary Clear'!UB2=0,"",'Summary Clear'!UB2)</f>
        <v/>
      </c>
      <c r="TJ13" s="110" t="str">
        <f>IF('Summary Clear'!UC2=0,"",'Summary Clear'!UC2)</f>
        <v/>
      </c>
      <c r="TK13" s="110" t="str">
        <f>IF('Summary Clear'!UD2=0,"",'Summary Clear'!UD2)</f>
        <v/>
      </c>
      <c r="TL13" s="110" t="str">
        <f>IF('Summary Clear'!UE2=0,"",'Summary Clear'!UE2)</f>
        <v/>
      </c>
      <c r="TM13" s="110" t="str">
        <f>IF('Summary Clear'!UF2=0,"",'Summary Clear'!UF2)</f>
        <v/>
      </c>
      <c r="TN13" s="110" t="str">
        <f>IF('Summary Clear'!UG2=0,"",'Summary Clear'!UG2)</f>
        <v/>
      </c>
      <c r="TO13" s="110" t="str">
        <f>IF('Summary Clear'!UH2=0,"",'Summary Clear'!UH2)</f>
        <v/>
      </c>
      <c r="TP13" s="110" t="str">
        <f>IF('Summary Clear'!UI2=0,"",'Summary Clear'!UI2)</f>
        <v/>
      </c>
      <c r="TQ13" s="110" t="str">
        <f>IF('Summary Clear'!UJ2=0,"",'Summary Clear'!UJ2)</f>
        <v/>
      </c>
      <c r="TR13" s="110" t="str">
        <f>IF('Summary Clear'!UK2=0,"",'Summary Clear'!UK2)</f>
        <v/>
      </c>
      <c r="TS13" s="110" t="str">
        <f>IF('Summary Clear'!UL2=0,"",'Summary Clear'!UL2)</f>
        <v/>
      </c>
      <c r="TT13" s="110" t="str">
        <f>IF('Summary Clear'!UM2=0,"",'Summary Clear'!UM2)</f>
        <v/>
      </c>
      <c r="TU13" s="110" t="str">
        <f>IF('Summary Clear'!UN2=0,"",'Summary Clear'!UN2)</f>
        <v/>
      </c>
      <c r="TV13" s="110" t="str">
        <f>IF('Summary Clear'!UO2=0,"",'Summary Clear'!UO2)</f>
        <v/>
      </c>
      <c r="TW13" s="110" t="str">
        <f>IF('Summary Clear'!UP2=0,"",'Summary Clear'!UP2)</f>
        <v/>
      </c>
      <c r="TX13" s="110" t="str">
        <f>IF('Summary Clear'!UQ2=0,"",'Summary Clear'!UQ2)</f>
        <v/>
      </c>
      <c r="TY13" s="110" t="str">
        <f>IF('Summary Clear'!UR2=0,"",'Summary Clear'!UR2)</f>
        <v/>
      </c>
      <c r="TZ13" s="110" t="str">
        <f>IF('Summary Clear'!US2=0,"",'Summary Clear'!US2)</f>
        <v/>
      </c>
      <c r="UA13" s="110" t="str">
        <f>IF('Summary Clear'!UT2=0,"",'Summary Clear'!UT2)</f>
        <v/>
      </c>
      <c r="UB13" s="110" t="str">
        <f>IF('Summary Clear'!UU2=0,"",'Summary Clear'!UU2)</f>
        <v/>
      </c>
      <c r="UC13" s="110" t="str">
        <f>IF('Summary Clear'!UV2=0,"",'Summary Clear'!UV2)</f>
        <v/>
      </c>
      <c r="UD13" s="110" t="str">
        <f>IF('Summary Clear'!UW2=0,"",'Summary Clear'!UW2)</f>
        <v/>
      </c>
      <c r="UE13" s="110" t="str">
        <f>IF('Summary Clear'!UX2=0,"",'Summary Clear'!UX2)</f>
        <v/>
      </c>
      <c r="UF13" s="110" t="str">
        <f>IF('Summary Clear'!UY2=0,"",'Summary Clear'!UY2)</f>
        <v/>
      </c>
      <c r="UG13" s="110" t="str">
        <f>IF('Summary Clear'!UZ2=0,"",'Summary Clear'!UZ2)</f>
        <v/>
      </c>
      <c r="UH13" s="110" t="str">
        <f>IF('Summary Clear'!VA2=0,"",'Summary Clear'!VA2)</f>
        <v/>
      </c>
      <c r="UI13" s="110" t="str">
        <f>IF('Summary Clear'!VB2=0,"",'Summary Clear'!VB2)</f>
        <v/>
      </c>
      <c r="UJ13" s="110" t="str">
        <f>IF('Summary Clear'!VC2=0,"",'Summary Clear'!VC2)</f>
        <v/>
      </c>
      <c r="UK13" s="110" t="str">
        <f>IF('Summary Clear'!VD2=0,"",'Summary Clear'!VD2)</f>
        <v/>
      </c>
      <c r="UL13" s="110" t="str">
        <f>IF('Summary Clear'!VE2=0,"",'Summary Clear'!VE2)</f>
        <v/>
      </c>
      <c r="UM13" s="110" t="str">
        <f>IF('Summary Clear'!VF2=0,"",'Summary Clear'!VF2)</f>
        <v/>
      </c>
      <c r="UN13" s="110" t="str">
        <f>IF('Summary Clear'!VG2=0,"",'Summary Clear'!VG2)</f>
        <v/>
      </c>
      <c r="UO13" s="110" t="str">
        <f>IF('Summary Clear'!VH2=0,"",'Summary Clear'!VH2)</f>
        <v/>
      </c>
      <c r="UP13" s="110" t="str">
        <f>IF('Summary Clear'!VI2=0,"",'Summary Clear'!VI2)</f>
        <v/>
      </c>
      <c r="UQ13" s="110" t="str">
        <f>IF('Summary Clear'!VJ2=0,"",'Summary Clear'!VJ2)</f>
        <v/>
      </c>
      <c r="UR13" s="110" t="str">
        <f>IF('Summary Clear'!VK2=0,"",'Summary Clear'!VK2)</f>
        <v/>
      </c>
      <c r="US13" s="110" t="str">
        <f>IF('Summary Clear'!VL2=0,"",'Summary Clear'!VL2)</f>
        <v/>
      </c>
      <c r="UT13" s="110" t="str">
        <f>IF('Summary Clear'!VM2=0,"",'Summary Clear'!VM2)</f>
        <v/>
      </c>
      <c r="UU13" s="110" t="str">
        <f>IF('Summary Clear'!VN2=0,"",'Summary Clear'!VN2)</f>
        <v/>
      </c>
      <c r="UV13" s="110" t="str">
        <f>IF('Summary Clear'!VO2=0,"",'Summary Clear'!VO2)</f>
        <v/>
      </c>
      <c r="UW13" s="110" t="str">
        <f>IF('Summary Clear'!VP2=0,"",'Summary Clear'!VP2)</f>
        <v/>
      </c>
      <c r="UX13" s="110" t="str">
        <f>IF('Summary Clear'!VQ2=0,"",'Summary Clear'!VQ2)</f>
        <v/>
      </c>
      <c r="UY13" s="110" t="str">
        <f>IF('Summary Clear'!VR2=0,"",'Summary Clear'!VR2)</f>
        <v/>
      </c>
      <c r="UZ13" s="110" t="str">
        <f>IF('Summary Clear'!VS2=0,"",'Summary Clear'!VS2)</f>
        <v/>
      </c>
      <c r="VA13" s="110" t="str">
        <f>IF('Summary Clear'!VT2=0,"",'Summary Clear'!VT2)</f>
        <v/>
      </c>
      <c r="VB13" s="110" t="str">
        <f>IF('Summary Clear'!VU2=0,"",'Summary Clear'!VU2)</f>
        <v/>
      </c>
      <c r="VC13" s="110" t="str">
        <f>IF('Summary Clear'!VV2=0,"",'Summary Clear'!VV2)</f>
        <v/>
      </c>
      <c r="VD13" s="110" t="str">
        <f>IF('Summary Clear'!VW2=0,"",'Summary Clear'!VW2)</f>
        <v/>
      </c>
      <c r="VE13" s="110" t="str">
        <f>IF('Summary Clear'!VX2=0,"",'Summary Clear'!VX2)</f>
        <v/>
      </c>
      <c r="VF13" s="110" t="str">
        <f>IF('Summary Clear'!VY2=0,"",'Summary Clear'!VY2)</f>
        <v/>
      </c>
      <c r="VG13" s="110" t="str">
        <f>IF('Summary Clear'!VZ2=0,"",'Summary Clear'!VZ2)</f>
        <v/>
      </c>
      <c r="VH13" s="110" t="str">
        <f>IF('Summary Clear'!WA2=0,"",'Summary Clear'!WA2)</f>
        <v/>
      </c>
      <c r="VI13" s="110" t="str">
        <f>IF('Summary Clear'!WB2=0,"",'Summary Clear'!WB2)</f>
        <v/>
      </c>
      <c r="VJ13" s="110" t="str">
        <f>IF('Summary Clear'!WC2=0,"",'Summary Clear'!WC2)</f>
        <v/>
      </c>
      <c r="VK13" s="110" t="str">
        <f>IF('Summary Clear'!WD2=0,"",'Summary Clear'!WD2)</f>
        <v/>
      </c>
      <c r="VL13" s="110" t="str">
        <f>IF('Summary Clear'!WE2=0,"",'Summary Clear'!WE2)</f>
        <v/>
      </c>
      <c r="VM13" s="110" t="str">
        <f>IF('Summary Clear'!WF2=0,"",'Summary Clear'!WF2)</f>
        <v/>
      </c>
      <c r="VN13" s="110" t="str">
        <f>IF('Summary Clear'!WG2=0,"",'Summary Clear'!WG2)</f>
        <v/>
      </c>
      <c r="VO13" s="110" t="str">
        <f>IF('Summary Clear'!WH2=0,"",'Summary Clear'!WH2)</f>
        <v/>
      </c>
      <c r="VP13" s="110" t="str">
        <f>IF('Summary Clear'!WI2=0,"",'Summary Clear'!WI2)</f>
        <v/>
      </c>
      <c r="VQ13" s="110" t="str">
        <f>IF('Summary Clear'!WJ2=0,"",'Summary Clear'!WJ2)</f>
        <v/>
      </c>
      <c r="VR13" s="110" t="str">
        <f>IF('Summary Clear'!WK2=0,"",'Summary Clear'!WK2)</f>
        <v/>
      </c>
      <c r="VS13" s="110" t="str">
        <f>IF('Summary Clear'!WL2=0,"",'Summary Clear'!WL2)</f>
        <v/>
      </c>
      <c r="VT13" s="110" t="str">
        <f>IF('Summary Clear'!WM2=0,"",'Summary Clear'!WM2)</f>
        <v/>
      </c>
      <c r="VU13" s="110" t="str">
        <f>IF('Summary Clear'!WN2=0,"",'Summary Clear'!WN2)</f>
        <v/>
      </c>
      <c r="VV13" s="110" t="str">
        <f>IF('Summary Clear'!WO2=0,"",'Summary Clear'!WO2)</f>
        <v/>
      </c>
      <c r="VW13" s="110" t="str">
        <f>IF('Summary Clear'!WP2=0,"",'Summary Clear'!WP2)</f>
        <v/>
      </c>
      <c r="VX13" s="110" t="str">
        <f>IF('Summary Clear'!WQ2=0,"",'Summary Clear'!WQ2)</f>
        <v/>
      </c>
      <c r="VY13" s="110" t="str">
        <f>IF('Summary Clear'!WR2=0,"",'Summary Clear'!WR2)</f>
        <v/>
      </c>
      <c r="VZ13" s="110" t="str">
        <f>IF('Summary Clear'!WS2=0,"",'Summary Clear'!WS2)</f>
        <v/>
      </c>
      <c r="WA13" s="110" t="str">
        <f>IF('Summary Clear'!WT2=0,"",'Summary Clear'!WT2)</f>
        <v/>
      </c>
      <c r="WB13" s="110" t="str">
        <f>IF('Summary Clear'!WU2=0,"",'Summary Clear'!WU2)</f>
        <v/>
      </c>
      <c r="WC13" s="110" t="str">
        <f>IF('Summary Clear'!WV2=0,"",'Summary Clear'!WV2)</f>
        <v/>
      </c>
      <c r="WD13" s="110" t="str">
        <f>IF('Summary Clear'!WW2=0,"",'Summary Clear'!WW2)</f>
        <v/>
      </c>
      <c r="WE13" s="110" t="str">
        <f>IF('Summary Clear'!WX2=0,"",'Summary Clear'!WX2)</f>
        <v/>
      </c>
      <c r="WF13" s="110" t="str">
        <f>IF('Summary Clear'!WY2=0,"",'Summary Clear'!WY2)</f>
        <v/>
      </c>
      <c r="WG13" s="110" t="str">
        <f>IF('Summary Clear'!WZ2=0,"",'Summary Clear'!WZ2)</f>
        <v/>
      </c>
      <c r="WH13" s="110" t="str">
        <f>IF('Summary Clear'!XA2=0,"",'Summary Clear'!XA2)</f>
        <v/>
      </c>
      <c r="WI13" s="110" t="str">
        <f>IF('Summary Clear'!XB2=0,"",'Summary Clear'!XB2)</f>
        <v/>
      </c>
      <c r="WJ13" s="110" t="str">
        <f>IF('Summary Clear'!XC2=0,"",'Summary Clear'!XC2)</f>
        <v/>
      </c>
      <c r="WK13" s="110" t="str">
        <f>IF('Summary Clear'!XD2=0,"",'Summary Clear'!XD2)</f>
        <v/>
      </c>
      <c r="WL13" s="110" t="str">
        <f>IF('Summary Clear'!XE2=0,"",'Summary Clear'!XE2)</f>
        <v/>
      </c>
      <c r="WM13" s="110" t="str">
        <f>IF('Summary Clear'!XF2=0,"",'Summary Clear'!XF2)</f>
        <v/>
      </c>
      <c r="WN13" s="110" t="str">
        <f>IF('Summary Clear'!XG2=0,"",'Summary Clear'!XG2)</f>
        <v/>
      </c>
      <c r="WO13" s="110" t="str">
        <f>IF('Summary Clear'!XH2=0,"",'Summary Clear'!XH2)</f>
        <v/>
      </c>
      <c r="WP13" s="110" t="str">
        <f>IF('Summary Clear'!XI2=0,"",'Summary Clear'!XI2)</f>
        <v/>
      </c>
      <c r="WQ13" s="110" t="str">
        <f>IF('Summary Clear'!XJ2=0,"",'Summary Clear'!XJ2)</f>
        <v/>
      </c>
      <c r="WR13" s="110" t="str">
        <f>IF('Summary Clear'!XK2=0,"",'Summary Clear'!XK2)</f>
        <v/>
      </c>
      <c r="WS13" s="110" t="str">
        <f>IF('Summary Clear'!XL2=0,"",'Summary Clear'!XL2)</f>
        <v/>
      </c>
      <c r="WT13" s="110" t="str">
        <f>IF('Summary Clear'!XM2=0,"",'Summary Clear'!XM2)</f>
        <v/>
      </c>
      <c r="WU13" s="110" t="str">
        <f>IF('Summary Clear'!XN2=0,"",'Summary Clear'!XN2)</f>
        <v/>
      </c>
      <c r="WV13" s="110" t="str">
        <f>IF('Summary Clear'!XO2=0,"",'Summary Clear'!XO2)</f>
        <v/>
      </c>
      <c r="WW13" s="110" t="str">
        <f>IF('Summary Clear'!XP2=0,"",'Summary Clear'!XP2)</f>
        <v/>
      </c>
      <c r="WX13" s="110" t="str">
        <f>IF('Summary Clear'!XQ2=0,"",'Summary Clear'!XQ2)</f>
        <v/>
      </c>
      <c r="WY13" s="110" t="str">
        <f>IF('Summary Clear'!XR2=0,"",'Summary Clear'!XR2)</f>
        <v/>
      </c>
      <c r="WZ13" s="110" t="str">
        <f>IF('Summary Clear'!XS2=0,"",'Summary Clear'!XS2)</f>
        <v/>
      </c>
      <c r="XA13" s="110" t="str">
        <f>IF('Summary Clear'!XT2=0,"",'Summary Clear'!XT2)</f>
        <v/>
      </c>
      <c r="XB13" s="110" t="str">
        <f>IF('Summary Clear'!XU2=0,"",'Summary Clear'!XU2)</f>
        <v/>
      </c>
      <c r="XC13" s="110" t="str">
        <f>IF('Summary Clear'!XV2=0,"",'Summary Clear'!XV2)</f>
        <v/>
      </c>
      <c r="XD13" s="110" t="str">
        <f>IF('Summary Clear'!XW2=0,"",'Summary Clear'!XW2)</f>
        <v/>
      </c>
      <c r="XE13" s="110" t="str">
        <f>IF('Summary Clear'!XX2=0,"",'Summary Clear'!XX2)</f>
        <v/>
      </c>
      <c r="XF13" s="110" t="str">
        <f>IF('Summary Clear'!XY2=0,"",'Summary Clear'!XY2)</f>
        <v/>
      </c>
      <c r="XG13" s="110" t="str">
        <f>IF('Summary Clear'!XZ2=0,"",'Summary Clear'!XZ2)</f>
        <v/>
      </c>
      <c r="XH13" s="110" t="str">
        <f>IF('Summary Clear'!YA2=0,"",'Summary Clear'!YA2)</f>
        <v/>
      </c>
      <c r="XI13" s="110" t="str">
        <f>IF('Summary Clear'!YB2=0,"",'Summary Clear'!YB2)</f>
        <v/>
      </c>
      <c r="XJ13" s="110" t="str">
        <f>IF('Summary Clear'!YC2=0,"",'Summary Clear'!YC2)</f>
        <v/>
      </c>
      <c r="XK13" s="110" t="str">
        <f>IF('Summary Clear'!YD2=0,"",'Summary Clear'!YD2)</f>
        <v/>
      </c>
      <c r="XL13" s="110" t="str">
        <f>IF('Summary Clear'!YE2=0,"",'Summary Clear'!YE2)</f>
        <v/>
      </c>
      <c r="XM13" s="110" t="str">
        <f>IF('Summary Clear'!YF2=0,"",'Summary Clear'!YF2)</f>
        <v/>
      </c>
      <c r="XN13" s="110" t="str">
        <f>IF('Summary Clear'!YG2=0,"",'Summary Clear'!YG2)</f>
        <v/>
      </c>
      <c r="XO13" s="110" t="str">
        <f>IF('Summary Clear'!YH2=0,"",'Summary Clear'!YH2)</f>
        <v/>
      </c>
      <c r="XP13" s="110" t="str">
        <f>IF('Summary Clear'!YI2=0,"",'Summary Clear'!YI2)</f>
        <v/>
      </c>
      <c r="XQ13" s="110" t="str">
        <f>IF('Summary Clear'!YJ2=0,"",'Summary Clear'!YJ2)</f>
        <v/>
      </c>
      <c r="XR13" s="110" t="str">
        <f>IF('Summary Clear'!YK2=0,"",'Summary Clear'!YK2)</f>
        <v/>
      </c>
      <c r="XS13" s="110" t="str">
        <f>IF('Summary Clear'!YL2=0,"",'Summary Clear'!YL2)</f>
        <v/>
      </c>
      <c r="XT13" s="110" t="str">
        <f>IF('Summary Clear'!YM2=0,"",'Summary Clear'!YM2)</f>
        <v/>
      </c>
      <c r="XU13" s="110" t="str">
        <f>IF('Summary Clear'!YN2=0,"",'Summary Clear'!YN2)</f>
        <v/>
      </c>
      <c r="XV13" s="110" t="str">
        <f>IF('Summary Clear'!YO2=0,"",'Summary Clear'!YO2)</f>
        <v/>
      </c>
      <c r="XW13" s="110" t="str">
        <f>IF('Summary Clear'!YP2=0,"",'Summary Clear'!YP2)</f>
        <v/>
      </c>
      <c r="XX13" s="110" t="str">
        <f>IF('Summary Clear'!YQ2=0,"",'Summary Clear'!YQ2)</f>
        <v/>
      </c>
      <c r="XY13" s="110" t="str">
        <f>IF('Summary Clear'!YR2=0,"",'Summary Clear'!YR2)</f>
        <v/>
      </c>
      <c r="XZ13" s="110" t="str">
        <f>IF('Summary Clear'!YS2=0,"",'Summary Clear'!YS2)</f>
        <v/>
      </c>
      <c r="YA13" s="110" t="str">
        <f>IF('Summary Clear'!YT2=0,"",'Summary Clear'!YT2)</f>
        <v/>
      </c>
      <c r="YB13" s="110" t="str">
        <f>IF('Summary Clear'!YU2=0,"",'Summary Clear'!YU2)</f>
        <v/>
      </c>
      <c r="YC13" s="110" t="str">
        <f>IF('Summary Clear'!YV2=0,"",'Summary Clear'!YV2)</f>
        <v/>
      </c>
      <c r="YD13" s="110" t="str">
        <f>IF('Summary Clear'!YW2=0,"",'Summary Clear'!YW2)</f>
        <v/>
      </c>
      <c r="YE13" s="110" t="str">
        <f>IF('Summary Clear'!YX2=0,"",'Summary Clear'!YX2)</f>
        <v/>
      </c>
      <c r="YF13" s="110" t="str">
        <f>IF('Summary Clear'!YY2=0,"",'Summary Clear'!YY2)</f>
        <v/>
      </c>
      <c r="YG13" s="110" t="str">
        <f>IF('Summary Clear'!YZ2=0,"",'Summary Clear'!YZ2)</f>
        <v/>
      </c>
      <c r="YH13" s="110" t="str">
        <f>IF('Summary Clear'!ZA2=0,"",'Summary Clear'!ZA2)</f>
        <v/>
      </c>
      <c r="YI13" s="110" t="str">
        <f>IF('Summary Clear'!ZB2=0,"",'Summary Clear'!ZB2)</f>
        <v/>
      </c>
      <c r="YJ13" s="110" t="str">
        <f>IF('Summary Clear'!ZC2=0,"",'Summary Clear'!ZC2)</f>
        <v/>
      </c>
      <c r="YK13" s="110" t="str">
        <f>IF('Summary Clear'!ZD2=0,"",'Summary Clear'!ZD2)</f>
        <v/>
      </c>
      <c r="YL13" s="110" t="str">
        <f>IF('Summary Clear'!ZE2=0,"",'Summary Clear'!ZE2)</f>
        <v/>
      </c>
      <c r="YM13" s="110" t="str">
        <f>IF('Summary Clear'!ZF2=0,"",'Summary Clear'!ZF2)</f>
        <v/>
      </c>
      <c r="YN13" s="110" t="str">
        <f>IF('Summary Clear'!ZG2=0,"",'Summary Clear'!ZG2)</f>
        <v/>
      </c>
      <c r="YO13" s="110" t="str">
        <f>IF('Summary Clear'!ZH2=0,"",'Summary Clear'!ZH2)</f>
        <v/>
      </c>
      <c r="YP13" s="110" t="str">
        <f>IF('Summary Clear'!ZI2=0,"",'Summary Clear'!ZI2)</f>
        <v/>
      </c>
      <c r="YQ13" s="110" t="str">
        <f>IF('Summary Clear'!ZJ2=0,"",'Summary Clear'!ZJ2)</f>
        <v/>
      </c>
      <c r="YR13" s="110" t="str">
        <f>IF('Summary Clear'!ZK2=0,"",'Summary Clear'!ZK2)</f>
        <v/>
      </c>
      <c r="YS13" s="110" t="str">
        <f>IF('Summary Clear'!ZL2=0,"",'Summary Clear'!ZL2)</f>
        <v/>
      </c>
      <c r="YT13" s="110" t="str">
        <f>IF('Summary Clear'!ZM2=0,"",'Summary Clear'!ZM2)</f>
        <v/>
      </c>
      <c r="YU13" s="110" t="str">
        <f>IF('Summary Clear'!ZN2=0,"",'Summary Clear'!ZN2)</f>
        <v/>
      </c>
      <c r="YV13" s="110" t="str">
        <f>IF('Summary Clear'!ZO2=0,"",'Summary Clear'!ZO2)</f>
        <v/>
      </c>
      <c r="YW13" s="110" t="str">
        <f>IF('Summary Clear'!ZP2=0,"",'Summary Clear'!ZP2)</f>
        <v/>
      </c>
      <c r="YX13" s="110" t="str">
        <f>IF('Summary Clear'!ZQ2=0,"",'Summary Clear'!ZQ2)</f>
        <v/>
      </c>
      <c r="YY13" s="110" t="str">
        <f>IF('Summary Clear'!ZR2=0,"",'Summary Clear'!ZR2)</f>
        <v/>
      </c>
      <c r="YZ13" s="110" t="str">
        <f>IF('Summary Clear'!ZS2=0,"",'Summary Clear'!ZS2)</f>
        <v/>
      </c>
      <c r="ZA13" s="110" t="str">
        <f>IF('Summary Clear'!ZT2=0,"",'Summary Clear'!ZT2)</f>
        <v/>
      </c>
      <c r="ZB13" s="110" t="str">
        <f>IF('Summary Clear'!ZU2=0,"",'Summary Clear'!ZU2)</f>
        <v/>
      </c>
      <c r="ZC13" s="110" t="str">
        <f>IF('Summary Clear'!ZV2=0,"",'Summary Clear'!ZV2)</f>
        <v/>
      </c>
      <c r="ZD13" s="110" t="str">
        <f>IF('Summary Clear'!ZW2=0,"",'Summary Clear'!ZW2)</f>
        <v/>
      </c>
      <c r="ZE13" s="110" t="str">
        <f>IF('Summary Clear'!ZX2=0,"",'Summary Clear'!ZX2)</f>
        <v/>
      </c>
      <c r="ZF13" s="110" t="str">
        <f>IF('Summary Clear'!ZY2=0,"",'Summary Clear'!ZY2)</f>
        <v/>
      </c>
      <c r="ZG13" s="110" t="str">
        <f>IF('Summary Clear'!ZZ2=0,"",'Summary Clear'!ZZ2)</f>
        <v/>
      </c>
      <c r="ZH13" s="110" t="str">
        <f>IF('Summary Clear'!AAA2=0,"",'Summary Clear'!AAA2)</f>
        <v/>
      </c>
      <c r="ZI13" s="110" t="str">
        <f>IF('Summary Clear'!AAB2=0,"",'Summary Clear'!AAB2)</f>
        <v/>
      </c>
      <c r="ZJ13" s="110" t="str">
        <f>IF('Summary Clear'!AAC2=0,"",'Summary Clear'!AAC2)</f>
        <v/>
      </c>
      <c r="ZK13" s="110" t="str">
        <f>IF('Summary Clear'!AAD2=0,"",'Summary Clear'!AAD2)</f>
        <v/>
      </c>
      <c r="ZL13" s="110" t="str">
        <f>IF('Summary Clear'!AAE2=0,"",'Summary Clear'!AAE2)</f>
        <v/>
      </c>
      <c r="ZM13" s="110" t="str">
        <f>IF('Summary Clear'!AAF2=0,"",'Summary Clear'!AAF2)</f>
        <v/>
      </c>
      <c r="ZN13" s="110" t="str">
        <f>IF('Summary Clear'!AAG2=0,"",'Summary Clear'!AAG2)</f>
        <v/>
      </c>
      <c r="ZO13" s="110" t="str">
        <f>IF('Summary Clear'!AAH2=0,"",'Summary Clear'!AAH2)</f>
        <v/>
      </c>
      <c r="ZP13" s="110" t="str">
        <f>IF('Summary Clear'!AAI2=0,"",'Summary Clear'!AAI2)</f>
        <v/>
      </c>
      <c r="ZQ13" s="110" t="str">
        <f>IF('Summary Clear'!AAJ2=0,"",'Summary Clear'!AAJ2)</f>
        <v/>
      </c>
      <c r="ZR13" s="110" t="str">
        <f>IF('Summary Clear'!AAK2=0,"",'Summary Clear'!AAK2)</f>
        <v/>
      </c>
      <c r="ZS13" s="110" t="str">
        <f>IF('Summary Clear'!AAL2=0,"",'Summary Clear'!AAL2)</f>
        <v/>
      </c>
      <c r="ZT13" s="110" t="str">
        <f>IF('Summary Clear'!AAM2=0,"",'Summary Clear'!AAM2)</f>
        <v/>
      </c>
      <c r="ZU13" s="110" t="str">
        <f>IF('Summary Clear'!AAN2=0,"",'Summary Clear'!AAN2)</f>
        <v/>
      </c>
      <c r="ZV13" s="110" t="str">
        <f>IF('Summary Clear'!AAO2=0,"",'Summary Clear'!AAO2)</f>
        <v/>
      </c>
      <c r="ZW13" s="110" t="str">
        <f>IF('Summary Clear'!AAP2=0,"",'Summary Clear'!AAP2)</f>
        <v/>
      </c>
      <c r="ZX13" s="110" t="str">
        <f>IF('Summary Clear'!AAQ2=0,"",'Summary Clear'!AAQ2)</f>
        <v/>
      </c>
      <c r="ZY13" s="110" t="str">
        <f>IF('Summary Clear'!AAR2=0,"",'Summary Clear'!AAR2)</f>
        <v/>
      </c>
      <c r="ZZ13" s="110" t="str">
        <f>IF('Summary Clear'!AAS2=0,"",'Summary Clear'!AAS2)</f>
        <v/>
      </c>
      <c r="AAA13" s="110" t="str">
        <f>IF('Summary Clear'!AAT2=0,"",'Summary Clear'!AAT2)</f>
        <v/>
      </c>
      <c r="AAB13" s="110" t="str">
        <f>IF('Summary Clear'!AAU2=0,"",'Summary Clear'!AAU2)</f>
        <v/>
      </c>
      <c r="AAC13" s="110" t="str">
        <f>IF('Summary Clear'!AAV2=0,"",'Summary Clear'!AAV2)</f>
        <v/>
      </c>
      <c r="AAD13" s="110" t="str">
        <f>IF('Summary Clear'!AAW2=0,"",'Summary Clear'!AAW2)</f>
        <v/>
      </c>
      <c r="AAE13" s="110" t="str">
        <f>IF('Summary Clear'!AAX2=0,"",'Summary Clear'!AAX2)</f>
        <v/>
      </c>
      <c r="AAF13" s="110" t="str">
        <f>IF('Summary Clear'!AAY2=0,"",'Summary Clear'!AAY2)</f>
        <v/>
      </c>
      <c r="AAG13" s="110" t="str">
        <f>IF('Summary Clear'!AAZ2=0,"",'Summary Clear'!AAZ2)</f>
        <v/>
      </c>
      <c r="AAH13" s="110" t="str">
        <f>IF('Summary Clear'!ABA2=0,"",'Summary Clear'!ABA2)</f>
        <v/>
      </c>
      <c r="AAI13" s="110" t="str">
        <f>IF('Summary Clear'!ABB2=0,"",'Summary Clear'!ABB2)</f>
        <v/>
      </c>
      <c r="AAJ13" s="110" t="str">
        <f>IF('Summary Clear'!ABC2=0,"",'Summary Clear'!ABC2)</f>
        <v/>
      </c>
      <c r="AAK13" s="110" t="str">
        <f>IF('Summary Clear'!ABD2=0,"",'Summary Clear'!ABD2)</f>
        <v/>
      </c>
      <c r="AAL13" s="110" t="str">
        <f>IF('Summary Clear'!ABE2=0,"",'Summary Clear'!ABE2)</f>
        <v/>
      </c>
      <c r="AAM13" s="110" t="str">
        <f>IF('Summary Clear'!ABF2=0,"",'Summary Clear'!ABF2)</f>
        <v/>
      </c>
      <c r="AAN13" s="110" t="str">
        <f>IF('Summary Clear'!ABG2=0,"",'Summary Clear'!ABG2)</f>
        <v/>
      </c>
      <c r="AAO13" s="110" t="str">
        <f>IF('Summary Clear'!ABH2=0,"",'Summary Clear'!ABH2)</f>
        <v/>
      </c>
      <c r="AAP13" s="110" t="str">
        <f>IF('Summary Clear'!ABI2=0,"",'Summary Clear'!ABI2)</f>
        <v/>
      </c>
      <c r="AAQ13" s="110" t="str">
        <f>IF('Summary Clear'!ABJ2=0,"",'Summary Clear'!ABJ2)</f>
        <v/>
      </c>
      <c r="AAR13" s="110" t="str">
        <f>IF('Summary Clear'!ABK2=0,"",'Summary Clear'!ABK2)</f>
        <v/>
      </c>
      <c r="AAS13" s="110" t="str">
        <f>IF('Summary Clear'!ABL2=0,"",'Summary Clear'!ABL2)</f>
        <v/>
      </c>
      <c r="AAT13" s="110" t="str">
        <f>IF('Summary Clear'!ABM2=0,"",'Summary Clear'!ABM2)</f>
        <v/>
      </c>
      <c r="AAU13" s="110" t="str">
        <f>IF('Summary Clear'!ABN2=0,"",'Summary Clear'!ABN2)</f>
        <v/>
      </c>
      <c r="AAV13" s="110" t="str">
        <f>IF('Summary Clear'!ABO2=0,"",'Summary Clear'!ABO2)</f>
        <v/>
      </c>
      <c r="AAW13" s="110" t="str">
        <f>IF('Summary Clear'!ABP2=0,"",'Summary Clear'!ABP2)</f>
        <v/>
      </c>
      <c r="AAX13" s="110" t="str">
        <f>IF('Summary Clear'!ABQ2=0,"",'Summary Clear'!ABQ2)</f>
        <v/>
      </c>
      <c r="AAY13" s="110" t="str">
        <f>IF('Summary Clear'!ABR2=0,"",'Summary Clear'!ABR2)</f>
        <v/>
      </c>
      <c r="AAZ13" s="110" t="str">
        <f>IF('Summary Clear'!ABS2=0,"",'Summary Clear'!ABS2)</f>
        <v/>
      </c>
      <c r="ABA13" s="110" t="str">
        <f>IF('Summary Clear'!ABT2=0,"",'Summary Clear'!ABT2)</f>
        <v/>
      </c>
      <c r="ABB13" s="110" t="str">
        <f>IF('Summary Clear'!ABU2=0,"",'Summary Clear'!ABU2)</f>
        <v/>
      </c>
      <c r="ABC13" s="110" t="str">
        <f>IF('Summary Clear'!ABV2=0,"",'Summary Clear'!ABV2)</f>
        <v/>
      </c>
      <c r="ABD13" s="110" t="str">
        <f>IF('Summary Clear'!ABW2=0,"",'Summary Clear'!ABW2)</f>
        <v/>
      </c>
      <c r="ABE13" s="110" t="str">
        <f>IF('Summary Clear'!ABX2=0,"",'Summary Clear'!ABX2)</f>
        <v/>
      </c>
      <c r="ABF13" s="110" t="str">
        <f>IF('Summary Clear'!ABY2=0,"",'Summary Clear'!ABY2)</f>
        <v/>
      </c>
      <c r="ABG13" s="110" t="str">
        <f>IF('Summary Clear'!ABZ2=0,"",'Summary Clear'!ABZ2)</f>
        <v/>
      </c>
      <c r="ABH13" s="110" t="str">
        <f>IF('Summary Clear'!ACA2=0,"",'Summary Clear'!ACA2)</f>
        <v/>
      </c>
      <c r="ABI13" s="110" t="str">
        <f>IF('Summary Clear'!ACB2=0,"",'Summary Clear'!ACB2)</f>
        <v/>
      </c>
      <c r="ABJ13" s="110" t="str">
        <f>IF('Summary Clear'!ACC2=0,"",'Summary Clear'!ACC2)</f>
        <v/>
      </c>
      <c r="ABK13" s="110" t="str">
        <f>IF('Summary Clear'!ACD2=0,"",'Summary Clear'!ACD2)</f>
        <v/>
      </c>
      <c r="ABL13" s="110" t="str">
        <f>IF('Summary Clear'!ACE2=0,"",'Summary Clear'!ACE2)</f>
        <v/>
      </c>
      <c r="ABM13" s="110" t="str">
        <f>IF('Summary Clear'!ACF2=0,"",'Summary Clear'!ACF2)</f>
        <v/>
      </c>
      <c r="ABN13" s="110" t="str">
        <f>IF('Summary Clear'!ACG2=0,"",'Summary Clear'!ACG2)</f>
        <v/>
      </c>
      <c r="ABO13" s="110" t="str">
        <f>IF('Summary Clear'!ACH2=0,"",'Summary Clear'!ACH2)</f>
        <v/>
      </c>
      <c r="ABP13" s="110" t="str">
        <f>IF('Summary Clear'!ACI2=0,"",'Summary Clear'!ACI2)</f>
        <v/>
      </c>
      <c r="ABQ13" s="110" t="str">
        <f>IF('Summary Clear'!ACJ2=0,"",'Summary Clear'!ACJ2)</f>
        <v/>
      </c>
      <c r="ABR13" s="110" t="str">
        <f>IF('Summary Clear'!ACK2=0,"",'Summary Clear'!ACK2)</f>
        <v/>
      </c>
      <c r="ABS13" s="110" t="str">
        <f>IF('Summary Clear'!ACL2=0,"",'Summary Clear'!ACL2)</f>
        <v/>
      </c>
      <c r="ABT13" s="110" t="str">
        <f>IF('Summary Clear'!ACM2=0,"",'Summary Clear'!ACM2)</f>
        <v/>
      </c>
      <c r="ABU13" s="110" t="str">
        <f>IF('Summary Clear'!ACN2=0,"",'Summary Clear'!ACN2)</f>
        <v/>
      </c>
      <c r="ABV13" s="110" t="str">
        <f>IF('Summary Clear'!ACO2=0,"",'Summary Clear'!ACO2)</f>
        <v/>
      </c>
      <c r="ABW13" s="110" t="str">
        <f>IF('Summary Clear'!ACP2=0,"",'Summary Clear'!ACP2)</f>
        <v/>
      </c>
      <c r="ABX13" s="110" t="str">
        <f>IF('Summary Clear'!ACQ2=0,"",'Summary Clear'!ACQ2)</f>
        <v/>
      </c>
      <c r="ABY13" s="110" t="str">
        <f>IF('Summary Clear'!ACR2=0,"",'Summary Clear'!ACR2)</f>
        <v/>
      </c>
      <c r="ABZ13" s="110" t="str">
        <f>IF('Summary Clear'!ACS2=0,"",'Summary Clear'!ACS2)</f>
        <v/>
      </c>
      <c r="ACA13" s="110" t="str">
        <f>IF('Summary Clear'!ACT2=0,"",'Summary Clear'!ACT2)</f>
        <v/>
      </c>
      <c r="ACB13" s="110" t="str">
        <f>IF('Summary Clear'!ACU2=0,"",'Summary Clear'!ACU2)</f>
        <v/>
      </c>
      <c r="ACC13" s="110" t="str">
        <f>IF('Summary Clear'!ACV2=0,"",'Summary Clear'!ACV2)</f>
        <v/>
      </c>
      <c r="ACD13" s="110" t="str">
        <f>IF('Summary Clear'!ACW2=0,"",'Summary Clear'!ACW2)</f>
        <v/>
      </c>
      <c r="ACE13" s="110" t="str">
        <f>IF('Summary Clear'!ACX2=0,"",'Summary Clear'!ACX2)</f>
        <v/>
      </c>
      <c r="ACF13" s="110" t="str">
        <f>IF('Summary Clear'!ACY2=0,"",'Summary Clear'!ACY2)</f>
        <v/>
      </c>
      <c r="ACG13" s="110" t="str">
        <f>IF('Summary Clear'!ACZ2=0,"",'Summary Clear'!ACZ2)</f>
        <v/>
      </c>
      <c r="ACH13" s="110" t="str">
        <f>IF('Summary Clear'!ADA2=0,"",'Summary Clear'!ADA2)</f>
        <v/>
      </c>
      <c r="ACI13" s="110" t="str">
        <f>IF('Summary Clear'!ADB2=0,"",'Summary Clear'!ADB2)</f>
        <v/>
      </c>
      <c r="ACJ13" s="110" t="str">
        <f>IF('Summary Clear'!ADC2=0,"",'Summary Clear'!ADC2)</f>
        <v/>
      </c>
      <c r="ACK13" s="110" t="str">
        <f>IF('Summary Clear'!ADD2=0,"",'Summary Clear'!ADD2)</f>
        <v/>
      </c>
      <c r="ACL13" s="110" t="str">
        <f>IF('Summary Clear'!ADE2=0,"",'Summary Clear'!ADE2)</f>
        <v/>
      </c>
      <c r="ACM13" s="110" t="str">
        <f>IF('Summary Clear'!ADF2=0,"",'Summary Clear'!ADF2)</f>
        <v/>
      </c>
      <c r="ACN13" s="110" t="str">
        <f>IF('Summary Clear'!ADG2=0,"",'Summary Clear'!ADG2)</f>
        <v/>
      </c>
      <c r="ACO13" s="110" t="str">
        <f>IF('Summary Clear'!ADH2=0,"",'Summary Clear'!ADH2)</f>
        <v/>
      </c>
      <c r="ACP13" s="110" t="str">
        <f>IF('Summary Clear'!ADI2=0,"",'Summary Clear'!ADI2)</f>
        <v/>
      </c>
      <c r="ACQ13" s="110" t="str">
        <f>IF('Summary Clear'!ADJ2=0,"",'Summary Clear'!ADJ2)</f>
        <v/>
      </c>
      <c r="ACR13" s="110" t="str">
        <f>IF('Summary Clear'!ADK2=0,"",'Summary Clear'!ADK2)</f>
        <v/>
      </c>
      <c r="ACS13" s="110" t="str">
        <f>IF('Summary Clear'!ADL2=0,"",'Summary Clear'!ADL2)</f>
        <v/>
      </c>
      <c r="ACT13" s="110" t="str">
        <f>IF('Summary Clear'!ADM2=0,"",'Summary Clear'!ADM2)</f>
        <v/>
      </c>
      <c r="ACU13" s="110" t="str">
        <f>IF('Summary Clear'!ADN2=0,"",'Summary Clear'!ADN2)</f>
        <v/>
      </c>
      <c r="ACV13" s="110" t="str">
        <f>IF('Summary Clear'!ADO2=0,"",'Summary Clear'!ADO2)</f>
        <v/>
      </c>
      <c r="ACW13" s="110" t="str">
        <f>IF('Summary Clear'!ADP2=0,"",'Summary Clear'!ADP2)</f>
        <v/>
      </c>
      <c r="ACX13" s="110" t="str">
        <f>IF('Summary Clear'!ADQ2=0,"",'Summary Clear'!ADQ2)</f>
        <v/>
      </c>
      <c r="ACY13" s="110" t="str">
        <f>IF('Summary Clear'!ADR2=0,"",'Summary Clear'!ADR2)</f>
        <v/>
      </c>
      <c r="ACZ13" s="110" t="str">
        <f>IF('Summary Clear'!ADS2=0,"",'Summary Clear'!ADS2)</f>
        <v/>
      </c>
      <c r="ADA13" s="110" t="str">
        <f>IF('Summary Clear'!ADT2=0,"",'Summary Clear'!ADT2)</f>
        <v/>
      </c>
      <c r="ADB13" s="110" t="str">
        <f>IF('Summary Clear'!ADU2=0,"",'Summary Clear'!ADU2)</f>
        <v/>
      </c>
      <c r="ADC13" s="110" t="str">
        <f>IF('Summary Clear'!ADV2=0,"",'Summary Clear'!ADV2)</f>
        <v/>
      </c>
      <c r="ADD13" s="110" t="str">
        <f>IF('Summary Clear'!ADW2=0,"",'Summary Clear'!ADW2)</f>
        <v/>
      </c>
      <c r="ADE13" s="110" t="str">
        <f>IF('Summary Clear'!ADX2=0,"",'Summary Clear'!ADX2)</f>
        <v/>
      </c>
      <c r="ADF13" s="110" t="str">
        <f>IF('Summary Clear'!ADY2=0,"",'Summary Clear'!ADY2)</f>
        <v/>
      </c>
      <c r="ADG13" s="110" t="str">
        <f>IF('Summary Clear'!ADZ2=0,"",'Summary Clear'!ADZ2)</f>
        <v/>
      </c>
      <c r="ADH13" s="110" t="str">
        <f>IF('Summary Clear'!AEA2=0,"",'Summary Clear'!AEA2)</f>
        <v/>
      </c>
      <c r="ADI13" s="110" t="str">
        <f>IF('Summary Clear'!AEB2=0,"",'Summary Clear'!AEB2)</f>
        <v/>
      </c>
      <c r="ADJ13" s="110" t="str">
        <f>IF('Summary Clear'!AEC2=0,"",'Summary Clear'!AEC2)</f>
        <v/>
      </c>
      <c r="ADK13" s="110" t="str">
        <f>IF('Summary Clear'!AED2=0,"",'Summary Clear'!AED2)</f>
        <v/>
      </c>
      <c r="ADL13" s="110" t="str">
        <f>IF('Summary Clear'!AEE2=0,"",'Summary Clear'!AEE2)</f>
        <v/>
      </c>
      <c r="ADM13" s="110" t="str">
        <f>IF('Summary Clear'!AEF2=0,"",'Summary Clear'!AEF2)</f>
        <v/>
      </c>
      <c r="ADN13" s="110" t="str">
        <f>IF('Summary Clear'!AEG2=0,"",'Summary Clear'!AEG2)</f>
        <v/>
      </c>
      <c r="ADO13" s="110" t="str">
        <f>IF('Summary Clear'!AEH2=0,"",'Summary Clear'!AEH2)</f>
        <v/>
      </c>
      <c r="ADP13" s="110" t="str">
        <f>IF('Summary Clear'!AEI2=0,"",'Summary Clear'!AEI2)</f>
        <v/>
      </c>
      <c r="ADQ13" s="110" t="str">
        <f>IF('Summary Clear'!AEJ2=0,"",'Summary Clear'!AEJ2)</f>
        <v/>
      </c>
      <c r="ADR13" s="110" t="str">
        <f>IF('Summary Clear'!AEK2=0,"",'Summary Clear'!AEK2)</f>
        <v/>
      </c>
      <c r="ADS13" s="110" t="str">
        <f>IF('Summary Clear'!AEL2=0,"",'Summary Clear'!AEL2)</f>
        <v/>
      </c>
      <c r="ADT13" s="110" t="str">
        <f>IF('Summary Clear'!AEM2=0,"",'Summary Clear'!AEM2)</f>
        <v/>
      </c>
      <c r="ADU13" s="110" t="str">
        <f>IF('Summary Clear'!AEN2=0,"",'Summary Clear'!AEN2)</f>
        <v/>
      </c>
      <c r="ADV13" s="110" t="str">
        <f>IF('Summary Clear'!AEO2=0,"",'Summary Clear'!AEO2)</f>
        <v/>
      </c>
      <c r="ADW13" s="110" t="str">
        <f>IF('Summary Clear'!AEP2=0,"",'Summary Clear'!AEP2)</f>
        <v/>
      </c>
      <c r="ADX13" s="110" t="str">
        <f>IF('Summary Clear'!AEQ2=0,"",'Summary Clear'!AEQ2)</f>
        <v/>
      </c>
      <c r="ADY13" s="110" t="str">
        <f>IF('Summary Clear'!AER2=0,"",'Summary Clear'!AER2)</f>
        <v/>
      </c>
      <c r="ADZ13" s="110" t="str">
        <f>IF('Summary Clear'!AES2=0,"",'Summary Clear'!AES2)</f>
        <v/>
      </c>
      <c r="AEA13" s="110" t="str">
        <f>IF('Summary Clear'!AET2=0,"",'Summary Clear'!AET2)</f>
        <v/>
      </c>
      <c r="AEB13" s="110" t="str">
        <f>IF('Summary Clear'!AEU2=0,"",'Summary Clear'!AEU2)</f>
        <v/>
      </c>
      <c r="AEC13" s="110" t="str">
        <f>IF('Summary Clear'!AEV2=0,"",'Summary Clear'!AEV2)</f>
        <v/>
      </c>
      <c r="AED13" s="110" t="str">
        <f>IF('Summary Clear'!AEW2=0,"",'Summary Clear'!AEW2)</f>
        <v/>
      </c>
      <c r="AEE13" s="110" t="str">
        <f>IF('Summary Clear'!AEX2=0,"",'Summary Clear'!AEX2)</f>
        <v/>
      </c>
      <c r="AEF13" s="110" t="str">
        <f>IF('Summary Clear'!AEY2=0,"",'Summary Clear'!AEY2)</f>
        <v/>
      </c>
      <c r="AEG13" s="110" t="str">
        <f>IF('Summary Clear'!AEZ2=0,"",'Summary Clear'!AEZ2)</f>
        <v/>
      </c>
      <c r="AEH13" s="110" t="str">
        <f>IF('Summary Clear'!AFA2=0,"",'Summary Clear'!AFA2)</f>
        <v/>
      </c>
      <c r="AEI13" s="110" t="str">
        <f>IF('Summary Clear'!AFB2=0,"",'Summary Clear'!AFB2)</f>
        <v/>
      </c>
      <c r="AEJ13" s="110" t="str">
        <f>IF('Summary Clear'!AFC2=0,"",'Summary Clear'!AFC2)</f>
        <v/>
      </c>
      <c r="AEK13" s="110" t="str">
        <f>IF('Summary Clear'!AFD2=0,"",'Summary Clear'!AFD2)</f>
        <v/>
      </c>
      <c r="AEL13" s="110" t="str">
        <f>IF('Summary Clear'!AFE2=0,"",'Summary Clear'!AFE2)</f>
        <v/>
      </c>
      <c r="AEM13" s="110" t="str">
        <f>IF('Summary Clear'!AFF2=0,"",'Summary Clear'!AFF2)</f>
        <v/>
      </c>
      <c r="AEN13" s="110" t="str">
        <f>IF('Summary Clear'!AFG2=0,"",'Summary Clear'!AFG2)</f>
        <v/>
      </c>
      <c r="AEO13" s="110" t="str">
        <f>IF('Summary Clear'!AFH2=0,"",'Summary Clear'!AFH2)</f>
        <v/>
      </c>
      <c r="AEP13" s="110" t="str">
        <f>IF('Summary Clear'!AFI2=0,"",'Summary Clear'!AFI2)</f>
        <v/>
      </c>
      <c r="AEQ13" s="110" t="str">
        <f>IF('Summary Clear'!AFJ2=0,"",'Summary Clear'!AFJ2)</f>
        <v/>
      </c>
      <c r="AER13" s="110" t="str">
        <f>IF('Summary Clear'!AFK2=0,"",'Summary Clear'!AFK2)</f>
        <v/>
      </c>
      <c r="AES13" s="110" t="str">
        <f>IF('Summary Clear'!AFL2=0,"",'Summary Clear'!AFL2)</f>
        <v/>
      </c>
      <c r="AET13" s="110" t="str">
        <f>IF('Summary Clear'!AFM2=0,"",'Summary Clear'!AFM2)</f>
        <v/>
      </c>
      <c r="AEU13" s="110" t="str">
        <f>IF('Summary Clear'!AFN2=0,"",'Summary Clear'!AFN2)</f>
        <v/>
      </c>
      <c r="AEV13" s="110" t="str">
        <f>IF('Summary Clear'!AFO2=0,"",'Summary Clear'!AFO2)</f>
        <v/>
      </c>
      <c r="AEW13" s="110" t="str">
        <f>IF('Summary Clear'!AFP2=0,"",'Summary Clear'!AFP2)</f>
        <v/>
      </c>
      <c r="AEX13" s="110" t="str">
        <f>IF('Summary Clear'!AFQ2=0,"",'Summary Clear'!AFQ2)</f>
        <v/>
      </c>
      <c r="AEY13" s="110" t="str">
        <f>IF('Summary Clear'!AFR2=0,"",'Summary Clear'!AFR2)</f>
        <v/>
      </c>
      <c r="AEZ13" s="110" t="str">
        <f>IF('Summary Clear'!AFS2=0,"",'Summary Clear'!AFS2)</f>
        <v/>
      </c>
      <c r="AFA13" s="110" t="str">
        <f>IF('Summary Clear'!AFT2=0,"",'Summary Clear'!AFT2)</f>
        <v/>
      </c>
      <c r="AFB13" s="110" t="str">
        <f>IF('Summary Clear'!AFU2=0,"",'Summary Clear'!AFU2)</f>
        <v/>
      </c>
      <c r="AFC13" s="110" t="str">
        <f>IF('Summary Clear'!AFV2=0,"",'Summary Clear'!AFV2)</f>
        <v/>
      </c>
      <c r="AFD13" s="110" t="str">
        <f>IF('Summary Clear'!AFW2=0,"",'Summary Clear'!AFW2)</f>
        <v/>
      </c>
      <c r="AFE13" s="110" t="str">
        <f>IF('Summary Clear'!AFX2=0,"",'Summary Clear'!AFX2)</f>
        <v/>
      </c>
      <c r="AFF13" s="110" t="str">
        <f>IF('Summary Clear'!AFY2=0,"",'Summary Clear'!AFY2)</f>
        <v/>
      </c>
      <c r="AFG13" s="110" t="str">
        <f>IF('Summary Clear'!AFZ2=0,"",'Summary Clear'!AFZ2)</f>
        <v/>
      </c>
      <c r="AFH13" s="110" t="str">
        <f>IF('Summary Clear'!AGA2=0,"",'Summary Clear'!AGA2)</f>
        <v/>
      </c>
      <c r="AFI13" s="110" t="str">
        <f>IF('Summary Clear'!AGB2=0,"",'Summary Clear'!AGB2)</f>
        <v/>
      </c>
      <c r="AFJ13" s="110" t="str">
        <f>IF('Summary Clear'!AGC2=0,"",'Summary Clear'!AGC2)</f>
        <v/>
      </c>
      <c r="AFK13" s="110" t="str">
        <f>IF('Summary Clear'!AGD2=0,"",'Summary Clear'!AGD2)</f>
        <v/>
      </c>
      <c r="AFL13" s="110" t="str">
        <f>IF('Summary Clear'!AGE2=0,"",'Summary Clear'!AGE2)</f>
        <v/>
      </c>
      <c r="AFM13" s="110" t="str">
        <f>IF('Summary Clear'!AGF2=0,"",'Summary Clear'!AGF2)</f>
        <v/>
      </c>
      <c r="AFN13" s="110" t="str">
        <f>IF('Summary Clear'!AGG2=0,"",'Summary Clear'!AGG2)</f>
        <v/>
      </c>
      <c r="AFO13" s="110" t="str">
        <f>IF('Summary Clear'!AGH2=0,"",'Summary Clear'!AGH2)</f>
        <v/>
      </c>
      <c r="AFP13" s="110" t="str">
        <f>IF('Summary Clear'!AGI2=0,"",'Summary Clear'!AGI2)</f>
        <v/>
      </c>
      <c r="AFQ13" s="110" t="str">
        <f>IF('Summary Clear'!AGJ2=0,"",'Summary Clear'!AGJ2)</f>
        <v/>
      </c>
      <c r="AFR13" s="110" t="str">
        <f>IF('Summary Clear'!AGK2=0,"",'Summary Clear'!AGK2)</f>
        <v/>
      </c>
      <c r="AFS13" s="110" t="str">
        <f>IF('Summary Clear'!AGL2=0,"",'Summary Clear'!AGL2)</f>
        <v/>
      </c>
      <c r="AFT13" s="110" t="str">
        <f>IF('Summary Clear'!AGM2=0,"",'Summary Clear'!AGM2)</f>
        <v/>
      </c>
      <c r="AFU13" s="110" t="str">
        <f>IF('Summary Clear'!AGN2=0,"",'Summary Clear'!AGN2)</f>
        <v/>
      </c>
      <c r="AFV13" s="110" t="str">
        <f>IF('Summary Clear'!AGO2=0,"",'Summary Clear'!AGO2)</f>
        <v/>
      </c>
      <c r="AFW13" s="110" t="str">
        <f>IF('Summary Clear'!AGP2=0,"",'Summary Clear'!AGP2)</f>
        <v/>
      </c>
      <c r="AFX13" s="110" t="str">
        <f>IF('Summary Clear'!AGQ2=0,"",'Summary Clear'!AGQ2)</f>
        <v/>
      </c>
      <c r="AFY13" s="110" t="str">
        <f>IF('Summary Clear'!AGR2=0,"",'Summary Clear'!AGR2)</f>
        <v/>
      </c>
      <c r="AFZ13" s="110" t="str">
        <f>IF('Summary Clear'!AGS2=0,"",'Summary Clear'!AGS2)</f>
        <v/>
      </c>
      <c r="AGA13" s="110" t="str">
        <f>IF('Summary Clear'!AGT2=0,"",'Summary Clear'!AGT2)</f>
        <v/>
      </c>
      <c r="AGB13" s="110" t="str">
        <f>IF('Summary Clear'!AGU2=0,"",'Summary Clear'!AGU2)</f>
        <v/>
      </c>
      <c r="AGC13" s="110" t="str">
        <f>IF('Summary Clear'!AGV2=0,"",'Summary Clear'!AGV2)</f>
        <v/>
      </c>
      <c r="AGD13" s="110" t="str">
        <f>IF('Summary Clear'!AGW2=0,"",'Summary Clear'!AGW2)</f>
        <v/>
      </c>
      <c r="AGE13" s="110" t="str">
        <f>IF('Summary Clear'!AGX2=0,"",'Summary Clear'!AGX2)</f>
        <v/>
      </c>
      <c r="AGF13" s="110" t="str">
        <f>IF('Summary Clear'!AGY2=0,"",'Summary Clear'!AGY2)</f>
        <v/>
      </c>
      <c r="AGG13" s="110" t="str">
        <f>IF('Summary Clear'!AGZ2=0,"",'Summary Clear'!AGZ2)</f>
        <v/>
      </c>
      <c r="AGH13" s="110" t="str">
        <f>IF('Summary Clear'!AHA2=0,"",'Summary Clear'!AHA2)</f>
        <v/>
      </c>
      <c r="AGI13" s="110" t="str">
        <f>IF('Summary Clear'!AHB2=0,"",'Summary Clear'!AHB2)</f>
        <v/>
      </c>
      <c r="AGJ13" s="110" t="str">
        <f>IF('Summary Clear'!AHC2=0,"",'Summary Clear'!AHC2)</f>
        <v/>
      </c>
      <c r="AGK13" s="110" t="str">
        <f>IF('Summary Clear'!AHD2=0,"",'Summary Clear'!AHD2)</f>
        <v/>
      </c>
      <c r="AGL13" s="110" t="str">
        <f>IF('Summary Clear'!AHE2=0,"",'Summary Clear'!AHE2)</f>
        <v/>
      </c>
      <c r="AGM13" s="110" t="str">
        <f>IF('Summary Clear'!AHF2=0,"",'Summary Clear'!AHF2)</f>
        <v/>
      </c>
      <c r="AGN13" s="110" t="str">
        <f>IF('Summary Clear'!AHG2=0,"",'Summary Clear'!AHG2)</f>
        <v/>
      </c>
      <c r="AGO13" s="110" t="str">
        <f>IF('Summary Clear'!AHH2=0,"",'Summary Clear'!AHH2)</f>
        <v/>
      </c>
      <c r="AGP13" s="110" t="str">
        <f>IF('Summary Clear'!AHI2=0,"",'Summary Clear'!AHI2)</f>
        <v/>
      </c>
      <c r="AGQ13" s="110" t="str">
        <f>IF('Summary Clear'!AHJ2=0,"",'Summary Clear'!AHJ2)</f>
        <v/>
      </c>
      <c r="AGR13" s="110" t="str">
        <f>IF('Summary Clear'!AHK2=0,"",'Summary Clear'!AHK2)</f>
        <v/>
      </c>
      <c r="AGS13" s="110" t="str">
        <f>IF('Summary Clear'!AHL2=0,"",'Summary Clear'!AHL2)</f>
        <v/>
      </c>
      <c r="AGT13" s="110" t="str">
        <f>IF('Summary Clear'!AHM2=0,"",'Summary Clear'!AHM2)</f>
        <v/>
      </c>
      <c r="AGU13" s="110" t="str">
        <f>IF('Summary Clear'!AHN2=0,"",'Summary Clear'!AHN2)</f>
        <v/>
      </c>
      <c r="AGV13" s="110" t="str">
        <f>IF('Summary Clear'!AHO2=0,"",'Summary Clear'!AHO2)</f>
        <v/>
      </c>
      <c r="AGW13" s="110" t="str">
        <f>IF('Summary Clear'!AHP2=0,"",'Summary Clear'!AHP2)</f>
        <v/>
      </c>
      <c r="AGX13" s="110" t="str">
        <f>IF('Summary Clear'!AHQ2=0,"",'Summary Clear'!AHQ2)</f>
        <v/>
      </c>
      <c r="AGY13" s="110" t="str">
        <f>IF('Summary Clear'!AHR2=0,"",'Summary Clear'!AHR2)</f>
        <v/>
      </c>
      <c r="AGZ13" s="110" t="str">
        <f>IF('Summary Clear'!AHS2=0,"",'Summary Clear'!AHS2)</f>
        <v/>
      </c>
      <c r="AHA13" s="110" t="str">
        <f>IF('Summary Clear'!AHT2=0,"",'Summary Clear'!AHT2)</f>
        <v/>
      </c>
      <c r="AHB13" s="110" t="str">
        <f>IF('Summary Clear'!AHU2=0,"",'Summary Clear'!AHU2)</f>
        <v/>
      </c>
      <c r="AHC13" s="110" t="str">
        <f>IF('Summary Clear'!AHV2=0,"",'Summary Clear'!AHV2)</f>
        <v/>
      </c>
      <c r="AHD13" s="110" t="str">
        <f>IF('Summary Clear'!AHW2=0,"",'Summary Clear'!AHW2)</f>
        <v/>
      </c>
      <c r="AHE13" s="110" t="str">
        <f>IF('Summary Clear'!AHX2=0,"",'Summary Clear'!AHX2)</f>
        <v/>
      </c>
      <c r="AHF13" s="110" t="str">
        <f>IF('Summary Clear'!AHY2=0,"",'Summary Clear'!AHY2)</f>
        <v/>
      </c>
      <c r="AHG13" s="110" t="str">
        <f>IF('Summary Clear'!AHZ2=0,"",'Summary Clear'!AHZ2)</f>
        <v/>
      </c>
      <c r="AHH13" s="110" t="str">
        <f>IF('Summary Clear'!AIA2=0,"",'Summary Clear'!AIA2)</f>
        <v/>
      </c>
      <c r="AHI13" s="110" t="str">
        <f>IF('Summary Clear'!AIB2=0,"",'Summary Clear'!AIB2)</f>
        <v/>
      </c>
      <c r="AHJ13" s="110" t="str">
        <f>IF('Summary Clear'!AIC2=0,"",'Summary Clear'!AIC2)</f>
        <v/>
      </c>
      <c r="AHK13" s="110" t="str">
        <f>IF('Summary Clear'!AID2=0,"",'Summary Clear'!AID2)</f>
        <v/>
      </c>
      <c r="AHL13" s="110" t="str">
        <f>IF('Summary Clear'!AIE2=0,"",'Summary Clear'!AIE2)</f>
        <v/>
      </c>
      <c r="AHM13" s="110" t="str">
        <f>IF('Summary Clear'!AIF2=0,"",'Summary Clear'!AIF2)</f>
        <v/>
      </c>
      <c r="AHN13" s="110" t="str">
        <f>IF('Summary Clear'!AIG2=0,"",'Summary Clear'!AIG2)</f>
        <v/>
      </c>
      <c r="AHO13" s="110" t="str">
        <f>IF('Summary Clear'!AIH2=0,"",'Summary Clear'!AIH2)</f>
        <v/>
      </c>
      <c r="AHP13" s="110" t="str">
        <f>IF('Summary Clear'!AII2=0,"",'Summary Clear'!AII2)</f>
        <v/>
      </c>
      <c r="AHQ13" s="110" t="str">
        <f>IF('Summary Clear'!AIJ2=0,"",'Summary Clear'!AIJ2)</f>
        <v/>
      </c>
      <c r="AHR13" s="110" t="str">
        <f>IF('Summary Clear'!AIK2=0,"",'Summary Clear'!AIK2)</f>
        <v/>
      </c>
      <c r="AHS13" s="110" t="str">
        <f>IF('Summary Clear'!AIL2=0,"",'Summary Clear'!AIL2)</f>
        <v/>
      </c>
      <c r="AHT13" s="110" t="str">
        <f>IF('Summary Clear'!AIM2=0,"",'Summary Clear'!AIM2)</f>
        <v/>
      </c>
      <c r="AHU13" s="110" t="str">
        <f>IF('Summary Clear'!AIN2=0,"",'Summary Clear'!AIN2)</f>
        <v/>
      </c>
      <c r="AHV13" s="110" t="str">
        <f>IF('Summary Clear'!AIO2=0,"",'Summary Clear'!AIO2)</f>
        <v/>
      </c>
      <c r="AHW13" s="110" t="str">
        <f>IF('Summary Clear'!AIP2=0,"",'Summary Clear'!AIP2)</f>
        <v/>
      </c>
      <c r="AHX13" s="110" t="str">
        <f>IF('Summary Clear'!AIQ2=0,"",'Summary Clear'!AIQ2)</f>
        <v/>
      </c>
      <c r="AHY13" s="110" t="str">
        <f>IF('Summary Clear'!AIR2=0,"",'Summary Clear'!AIR2)</f>
        <v/>
      </c>
      <c r="AHZ13" s="110" t="str">
        <f>IF('Summary Clear'!AIS2=0,"",'Summary Clear'!AIS2)</f>
        <v/>
      </c>
      <c r="AIA13" s="110" t="str">
        <f>IF('Summary Clear'!AIT2=0,"",'Summary Clear'!AIT2)</f>
        <v/>
      </c>
      <c r="AIB13" s="110" t="str">
        <f>IF('Summary Clear'!AIU2=0,"",'Summary Clear'!AIU2)</f>
        <v/>
      </c>
      <c r="AIC13" s="110" t="str">
        <f>IF('Summary Clear'!AIV2=0,"",'Summary Clear'!AIV2)</f>
        <v/>
      </c>
      <c r="AID13" s="110" t="str">
        <f>IF('Summary Clear'!AIW2=0,"",'Summary Clear'!AIW2)</f>
        <v/>
      </c>
      <c r="AIE13" s="110" t="str">
        <f>IF('Summary Clear'!AIX2=0,"",'Summary Clear'!AIX2)</f>
        <v/>
      </c>
      <c r="AIF13" s="110" t="str">
        <f>IF('Summary Clear'!AIY2=0,"",'Summary Clear'!AIY2)</f>
        <v/>
      </c>
      <c r="AIG13" s="110" t="str">
        <f>IF('Summary Clear'!AIZ2=0,"",'Summary Clear'!AIZ2)</f>
        <v/>
      </c>
      <c r="AIH13" s="110" t="str">
        <f>IF('Summary Clear'!AJA2=0,"",'Summary Clear'!AJA2)</f>
        <v/>
      </c>
      <c r="AII13" s="110" t="str">
        <f>IF('Summary Clear'!AJB2=0,"",'Summary Clear'!AJB2)</f>
        <v/>
      </c>
      <c r="AIJ13" s="110" t="str">
        <f>IF('Summary Clear'!AJC2=0,"",'Summary Clear'!AJC2)</f>
        <v/>
      </c>
      <c r="AIK13" s="110" t="str">
        <f>IF('Summary Clear'!AJD2=0,"",'Summary Clear'!AJD2)</f>
        <v/>
      </c>
      <c r="AIL13" s="110" t="str">
        <f>IF('Summary Clear'!AJE2=0,"",'Summary Clear'!AJE2)</f>
        <v/>
      </c>
      <c r="AIM13" s="110" t="str">
        <f>IF('Summary Clear'!AJF2=0,"",'Summary Clear'!AJF2)</f>
        <v/>
      </c>
      <c r="AIN13" s="110" t="str">
        <f>IF('Summary Clear'!AJG2=0,"",'Summary Clear'!AJG2)</f>
        <v/>
      </c>
      <c r="AIO13" s="110" t="str">
        <f>IF('Summary Clear'!AJH2=0,"",'Summary Clear'!AJH2)</f>
        <v/>
      </c>
      <c r="AIP13" s="110" t="str">
        <f>IF('Summary Clear'!AJI2=0,"",'Summary Clear'!AJI2)</f>
        <v/>
      </c>
      <c r="AIQ13" s="110" t="str">
        <f>IF('Summary Clear'!AJJ2=0,"",'Summary Clear'!AJJ2)</f>
        <v/>
      </c>
      <c r="AIR13" s="110" t="str">
        <f>IF('Summary Clear'!AJK2=0,"",'Summary Clear'!AJK2)</f>
        <v/>
      </c>
      <c r="AIS13" s="110" t="str">
        <f>IF('Summary Clear'!AJL2=0,"",'Summary Clear'!AJL2)</f>
        <v/>
      </c>
      <c r="AIT13" s="110" t="str">
        <f>IF('Summary Clear'!AJM2=0,"",'Summary Clear'!AJM2)</f>
        <v/>
      </c>
      <c r="AIU13" s="110" t="str">
        <f>IF('Summary Clear'!AJN2=0,"",'Summary Clear'!AJN2)</f>
        <v/>
      </c>
      <c r="AIV13" s="110" t="str">
        <f>IF('Summary Clear'!AJO2=0,"",'Summary Clear'!AJO2)</f>
        <v/>
      </c>
      <c r="AIW13" s="110" t="str">
        <f>IF('Summary Clear'!AJP2=0,"",'Summary Clear'!AJP2)</f>
        <v/>
      </c>
      <c r="AIX13" s="110" t="str">
        <f>IF('Summary Clear'!AJQ2=0,"",'Summary Clear'!AJQ2)</f>
        <v/>
      </c>
      <c r="AIY13" s="110" t="str">
        <f>IF('Summary Clear'!AJR2=0,"",'Summary Clear'!AJR2)</f>
        <v/>
      </c>
      <c r="AIZ13" s="110" t="str">
        <f>IF('Summary Clear'!AJS2=0,"",'Summary Clear'!AJS2)</f>
        <v/>
      </c>
      <c r="AJA13" s="110" t="str">
        <f>IF('Summary Clear'!AJT2=0,"",'Summary Clear'!AJT2)</f>
        <v/>
      </c>
      <c r="AJB13" s="110" t="str">
        <f>IF('Summary Clear'!AJU2=0,"",'Summary Clear'!AJU2)</f>
        <v/>
      </c>
      <c r="AJC13" s="110" t="str">
        <f>IF('Summary Clear'!AJV2=0,"",'Summary Clear'!AJV2)</f>
        <v/>
      </c>
      <c r="AJD13" s="110" t="str">
        <f>IF('Summary Clear'!AJW2=0,"",'Summary Clear'!AJW2)</f>
        <v/>
      </c>
      <c r="AJE13" s="110" t="str">
        <f>IF('Summary Clear'!AJX2=0,"",'Summary Clear'!AJX2)</f>
        <v/>
      </c>
      <c r="AJF13" s="110" t="str">
        <f>IF('Summary Clear'!AJY2=0,"",'Summary Clear'!AJY2)</f>
        <v/>
      </c>
      <c r="AJG13" s="110" t="str">
        <f>IF('Summary Clear'!AJZ2=0,"",'Summary Clear'!AJZ2)</f>
        <v/>
      </c>
      <c r="AJH13" s="110" t="str">
        <f>IF('Summary Clear'!AKA2=0,"",'Summary Clear'!AKA2)</f>
        <v/>
      </c>
      <c r="AJI13" s="110" t="str">
        <f>IF('Summary Clear'!AKB2=0,"",'Summary Clear'!AKB2)</f>
        <v/>
      </c>
      <c r="AJJ13" s="110" t="str">
        <f>IF('Summary Clear'!AKC2=0,"",'Summary Clear'!AKC2)</f>
        <v/>
      </c>
      <c r="AJK13" s="110" t="str">
        <f>IF('Summary Clear'!AKD2=0,"",'Summary Clear'!AKD2)</f>
        <v/>
      </c>
      <c r="AJL13" s="110" t="str">
        <f>IF('Summary Clear'!AKE2=0,"",'Summary Clear'!AKE2)</f>
        <v/>
      </c>
      <c r="AJM13" s="110" t="str">
        <f>IF('Summary Clear'!AKF2=0,"",'Summary Clear'!AKF2)</f>
        <v/>
      </c>
      <c r="AJN13" s="110" t="str">
        <f>IF('Summary Clear'!AKG2=0,"",'Summary Clear'!AKG2)</f>
        <v/>
      </c>
      <c r="AJO13" s="110" t="str">
        <f>IF('Summary Clear'!AKH2=0,"",'Summary Clear'!AKH2)</f>
        <v/>
      </c>
      <c r="AJP13" s="110" t="str">
        <f>IF('Summary Clear'!AKI2=0,"",'Summary Clear'!AKI2)</f>
        <v/>
      </c>
      <c r="AJQ13" s="110" t="str">
        <f>IF('Summary Clear'!AKJ2=0,"",'Summary Clear'!AKJ2)</f>
        <v/>
      </c>
      <c r="AJR13" s="110" t="str">
        <f>IF('Summary Clear'!AKK2=0,"",'Summary Clear'!AKK2)</f>
        <v/>
      </c>
      <c r="AJS13" s="110" t="str">
        <f>IF('Summary Clear'!AKL2=0,"",'Summary Clear'!AKL2)</f>
        <v/>
      </c>
      <c r="AJT13" s="110" t="str">
        <f>IF('Summary Clear'!AKM2=0,"",'Summary Clear'!AKM2)</f>
        <v/>
      </c>
      <c r="AJU13" s="110" t="str">
        <f>IF('Summary Clear'!AKN2=0,"",'Summary Clear'!AKN2)</f>
        <v/>
      </c>
      <c r="AJV13" s="110" t="str">
        <f>IF('Summary Clear'!AKO2=0,"",'Summary Clear'!AKO2)</f>
        <v/>
      </c>
      <c r="AJW13" s="110" t="str">
        <f>IF('Summary Clear'!AKP2=0,"",'Summary Clear'!AKP2)</f>
        <v/>
      </c>
      <c r="AJX13" s="110" t="str">
        <f>IF('Summary Clear'!AKQ2=0,"",'Summary Clear'!AKQ2)</f>
        <v/>
      </c>
      <c r="AJY13" s="110" t="str">
        <f>IF('Summary Clear'!AKR2=0,"",'Summary Clear'!AKR2)</f>
        <v/>
      </c>
      <c r="AJZ13" s="110" t="str">
        <f>IF('Summary Clear'!AKS2=0,"",'Summary Clear'!AKS2)</f>
        <v/>
      </c>
      <c r="AKA13" s="110" t="str">
        <f>IF('Summary Clear'!AKT2=0,"",'Summary Clear'!AKT2)</f>
        <v/>
      </c>
      <c r="AKB13" s="110" t="str">
        <f>IF('Summary Clear'!AKU2=0,"",'Summary Clear'!AKU2)</f>
        <v/>
      </c>
      <c r="AKC13" s="110" t="str">
        <f>IF('Summary Clear'!AKV2=0,"",'Summary Clear'!AKV2)</f>
        <v/>
      </c>
      <c r="AKD13" s="110" t="str">
        <f>IF('Summary Clear'!AKW2=0,"",'Summary Clear'!AKW2)</f>
        <v/>
      </c>
      <c r="AKE13" s="110" t="str">
        <f>IF('Summary Clear'!AKX2=0,"",'Summary Clear'!AKX2)</f>
        <v/>
      </c>
      <c r="AKF13" s="110" t="str">
        <f>IF('Summary Clear'!AKY2=0,"",'Summary Clear'!AKY2)</f>
        <v/>
      </c>
      <c r="AKG13" s="110" t="str">
        <f>IF('Summary Clear'!AKZ2=0,"",'Summary Clear'!AKZ2)</f>
        <v/>
      </c>
      <c r="AKH13" s="110" t="str">
        <f>IF('Summary Clear'!ALA2=0,"",'Summary Clear'!ALA2)</f>
        <v/>
      </c>
      <c r="AKI13" s="110" t="str">
        <f>IF('Summary Clear'!ALB2=0,"",'Summary Clear'!ALB2)</f>
        <v/>
      </c>
      <c r="AKJ13" s="110" t="str">
        <f>IF('Summary Clear'!ALC2=0,"",'Summary Clear'!ALC2)</f>
        <v/>
      </c>
      <c r="AKK13" s="110" t="str">
        <f>IF('Summary Clear'!ALD2=0,"",'Summary Clear'!ALD2)</f>
        <v/>
      </c>
      <c r="AKL13" s="110" t="str">
        <f>IF('Summary Clear'!ALE2=0,"",'Summary Clear'!ALE2)</f>
        <v/>
      </c>
      <c r="AKM13" s="110" t="str">
        <f>IF('Summary Clear'!ALF2=0,"",'Summary Clear'!ALF2)</f>
        <v/>
      </c>
      <c r="AKN13" s="110" t="str">
        <f>IF('Summary Clear'!ALG2=0,"",'Summary Clear'!ALG2)</f>
        <v/>
      </c>
      <c r="AKO13" s="110" t="str">
        <f>IF('Summary Clear'!ALH2=0,"",'Summary Clear'!ALH2)</f>
        <v/>
      </c>
      <c r="AKP13" s="110" t="str">
        <f>IF('Summary Clear'!ALI2=0,"",'Summary Clear'!ALI2)</f>
        <v/>
      </c>
      <c r="AKQ13" s="110" t="str">
        <f>IF('Summary Clear'!ALJ2=0,"",'Summary Clear'!ALJ2)</f>
        <v/>
      </c>
      <c r="AKR13" s="110" t="str">
        <f>IF('Summary Clear'!ALK2=0,"",'Summary Clear'!ALK2)</f>
        <v/>
      </c>
      <c r="AKS13" s="110" t="str">
        <f>IF('Summary Clear'!ALL2=0,"",'Summary Clear'!ALL2)</f>
        <v/>
      </c>
      <c r="AKT13" s="110" t="str">
        <f>IF('Summary Clear'!ALM2=0,"",'Summary Clear'!ALM2)</f>
        <v/>
      </c>
      <c r="AKU13" s="110" t="str">
        <f>IF('Summary Clear'!ALN2=0,"",'Summary Clear'!ALN2)</f>
        <v/>
      </c>
      <c r="AKV13" s="110" t="str">
        <f>IF('Summary Clear'!ALO2=0,"",'Summary Clear'!ALO2)</f>
        <v/>
      </c>
      <c r="AKW13" s="110" t="str">
        <f>IF('Summary Clear'!ALP2=0,"",'Summary Clear'!ALP2)</f>
        <v/>
      </c>
      <c r="AKX13" s="110" t="str">
        <f>IF('Summary Clear'!ALQ2=0,"",'Summary Clear'!ALQ2)</f>
        <v/>
      </c>
      <c r="AKY13" s="110" t="str">
        <f>IF('Summary Clear'!ALR2=0,"",'Summary Clear'!ALR2)</f>
        <v/>
      </c>
      <c r="AKZ13" s="110" t="str">
        <f>IF('Summary Clear'!ALS2=0,"",'Summary Clear'!ALS2)</f>
        <v/>
      </c>
      <c r="ALA13" s="110" t="str">
        <f>IF('Summary Clear'!ALT2=0,"",'Summary Clear'!ALT2)</f>
        <v/>
      </c>
      <c r="ALB13" s="110" t="str">
        <f>IF('Summary Clear'!ALU2=0,"",'Summary Clear'!ALU2)</f>
        <v/>
      </c>
      <c r="ALC13" s="110" t="str">
        <f>IF('Summary Clear'!ALV2=0,"",'Summary Clear'!ALV2)</f>
        <v/>
      </c>
      <c r="ALD13" s="110" t="str">
        <f>IF('Summary Clear'!ALW2=0,"",'Summary Clear'!ALW2)</f>
        <v/>
      </c>
      <c r="ALE13" s="110" t="str">
        <f>IF('Summary Clear'!ALX2=0,"",'Summary Clear'!ALX2)</f>
        <v/>
      </c>
      <c r="ALF13" s="110" t="str">
        <f>IF('Summary Clear'!ALY2=0,"",'Summary Clear'!ALY2)</f>
        <v/>
      </c>
      <c r="ALG13" s="110" t="str">
        <f>IF('Summary Clear'!ALZ2=0,"",'Summary Clear'!ALZ2)</f>
        <v/>
      </c>
      <c r="ALH13" s="110" t="str">
        <f>IF('Summary Clear'!AMA2=0,"",'Summary Clear'!AMA2)</f>
        <v/>
      </c>
      <c r="ALI13" s="110" t="str">
        <f>IF('Summary Clear'!AMB2=0,"",'Summary Clear'!AMB2)</f>
        <v/>
      </c>
      <c r="ALJ13" s="110" t="str">
        <f>IF('Summary Clear'!AMC2=0,"",'Summary Clear'!AMC2)</f>
        <v/>
      </c>
      <c r="ALK13" s="110" t="str">
        <f>IF('Summary Clear'!AMD2=0,"",'Summary Clear'!AMD2)</f>
        <v/>
      </c>
      <c r="ALL13" s="110" t="str">
        <f>IF('Summary Clear'!AME2=0,"",'Summary Clear'!AME2)</f>
        <v/>
      </c>
      <c r="ALM13" s="110" t="str">
        <f>IF('Summary Clear'!AMF2=0,"",'Summary Clear'!AMF2)</f>
        <v/>
      </c>
      <c r="ALN13" s="110" t="str">
        <f>IF('Summary Clear'!AMG2=0,"",'Summary Clear'!AMG2)</f>
        <v/>
      </c>
      <c r="ALO13" s="110" t="str">
        <f>IF('Summary Clear'!AMH2=0,"",'Summary Clear'!AMH2)</f>
        <v/>
      </c>
      <c r="ALP13" s="110" t="str">
        <f>IF('Summary Clear'!AMI2=0,"",'Summary Clear'!AMI2)</f>
        <v/>
      </c>
      <c r="ALQ13" s="110" t="str">
        <f>IF('Summary Clear'!AMJ2=0,"",'Summary Clear'!AMJ2)</f>
        <v/>
      </c>
      <c r="ALR13" s="110" t="str">
        <f>IF('Summary Clear'!AMK2=0,"",'Summary Clear'!AMK2)</f>
        <v/>
      </c>
      <c r="ALS13" s="110" t="str">
        <f>IF('Summary Clear'!AML2=0,"",'Summary Clear'!AML2)</f>
        <v/>
      </c>
      <c r="ALT13" s="110" t="str">
        <f>IF('Summary Clear'!AMM2=0,"",'Summary Clear'!AMM2)</f>
        <v/>
      </c>
      <c r="ALU13" s="110" t="str">
        <f>IF('Summary Clear'!AMN2=0,"",'Summary Clear'!AMN2)</f>
        <v/>
      </c>
      <c r="ALV13" s="110" t="str">
        <f>IF('Summary Clear'!AMO2=0,"",'Summary Clear'!AMO2)</f>
        <v/>
      </c>
      <c r="ALW13" s="110" t="str">
        <f>IF('Summary Clear'!AMP2=0,"",'Summary Clear'!AMP2)</f>
        <v/>
      </c>
      <c r="ALX13" s="110" t="str">
        <f>IF('Summary Clear'!AMQ2=0,"",'Summary Clear'!AMQ2)</f>
        <v/>
      </c>
      <c r="ALY13" s="110" t="str">
        <f>IF('Summary Clear'!AMR2=0,"",'Summary Clear'!AMR2)</f>
        <v/>
      </c>
      <c r="ALZ13" s="110" t="str">
        <f>IF('Summary Clear'!AMS2=0,"",'Summary Clear'!AMS2)</f>
        <v/>
      </c>
      <c r="AMA13" s="110" t="str">
        <f>IF('Summary Clear'!AMT2=0,"",'Summary Clear'!AMT2)</f>
        <v/>
      </c>
      <c r="AMB13" s="110" t="str">
        <f>IF('Summary Clear'!AMU2=0,"",'Summary Clear'!AMU2)</f>
        <v/>
      </c>
      <c r="AMC13" s="110" t="str">
        <f>IF('Summary Clear'!AMV2=0,"",'Summary Clear'!AMV2)</f>
        <v/>
      </c>
      <c r="AMD13" s="110" t="str">
        <f>IF('Summary Clear'!AMW2=0,"",'Summary Clear'!AMW2)</f>
        <v/>
      </c>
      <c r="AME13" s="110" t="str">
        <f>IF('Summary Clear'!AMX2=0,"",'Summary Clear'!AMX2)</f>
        <v/>
      </c>
      <c r="AMF13" s="110" t="str">
        <f>IF('Summary Clear'!AMY2=0,"",'Summary Clear'!AMY2)</f>
        <v/>
      </c>
      <c r="AMG13" s="110" t="str">
        <f>IF('Summary Clear'!AMZ2=0,"",'Summary Clear'!AMZ2)</f>
        <v/>
      </c>
      <c r="AMH13" s="110" t="str">
        <f>IF('Summary Clear'!ANA2=0,"",'Summary Clear'!ANA2)</f>
        <v/>
      </c>
      <c r="AMI13" s="110" t="str">
        <f>IF('Summary Clear'!ANB2=0,"",'Summary Clear'!ANB2)</f>
        <v/>
      </c>
      <c r="AMJ13" s="110" t="str">
        <f>IF('Summary Clear'!ANC2=0,"",'Summary Clear'!ANC2)</f>
        <v/>
      </c>
      <c r="AMK13" s="110" t="str">
        <f>IF('Summary Clear'!AND2=0,"",'Summary Clear'!AND2)</f>
        <v/>
      </c>
      <c r="AML13" s="110" t="str">
        <f>IF('Summary Clear'!ANE2=0,"",'Summary Clear'!ANE2)</f>
        <v/>
      </c>
      <c r="AMM13" s="110" t="str">
        <f>IF('Summary Clear'!ANF2=0,"",'Summary Clear'!ANF2)</f>
        <v/>
      </c>
      <c r="AMN13" s="110" t="str">
        <f>IF('Summary Clear'!ANG2=0,"",'Summary Clear'!ANG2)</f>
        <v/>
      </c>
      <c r="AMO13" s="110" t="str">
        <f>IF('Summary Clear'!ANH2=0,"",'Summary Clear'!ANH2)</f>
        <v/>
      </c>
      <c r="AMP13" s="110" t="str">
        <f>IF('Summary Clear'!ANI2=0,"",'Summary Clear'!ANI2)</f>
        <v/>
      </c>
      <c r="AMQ13" s="110" t="str">
        <f>IF('Summary Clear'!ANJ2=0,"",'Summary Clear'!ANJ2)</f>
        <v/>
      </c>
      <c r="AMR13" s="110" t="str">
        <f>IF('Summary Clear'!ANK2=0,"",'Summary Clear'!ANK2)</f>
        <v/>
      </c>
      <c r="AMS13" s="110" t="str">
        <f>IF('Summary Clear'!ANL2=0,"",'Summary Clear'!ANL2)</f>
        <v/>
      </c>
      <c r="AMT13" s="110" t="str">
        <f>IF('Summary Clear'!ANM2=0,"",'Summary Clear'!ANM2)</f>
        <v/>
      </c>
      <c r="AMU13" s="110" t="str">
        <f>IF('Summary Clear'!ANN2=0,"",'Summary Clear'!ANN2)</f>
        <v/>
      </c>
      <c r="AMV13" s="110" t="str">
        <f>IF('Summary Clear'!ANO2=0,"",'Summary Clear'!ANO2)</f>
        <v/>
      </c>
      <c r="AMW13" s="110" t="str">
        <f>IF('Summary Clear'!ANP2=0,"",'Summary Clear'!ANP2)</f>
        <v/>
      </c>
      <c r="AMX13" s="110" t="str">
        <f>IF('Summary Clear'!ANQ2=0,"",'Summary Clear'!ANQ2)</f>
        <v/>
      </c>
      <c r="AMY13" s="110" t="str">
        <f>IF('Summary Clear'!ANR2=0,"",'Summary Clear'!ANR2)</f>
        <v/>
      </c>
      <c r="AMZ13" s="110" t="str">
        <f>IF('Summary Clear'!ANS2=0,"",'Summary Clear'!ANS2)</f>
        <v/>
      </c>
      <c r="ANA13" s="110" t="str">
        <f>IF('Summary Clear'!ANT2=0,"",'Summary Clear'!ANT2)</f>
        <v/>
      </c>
      <c r="ANB13" s="110" t="str">
        <f>IF('Summary Clear'!ANU2=0,"",'Summary Clear'!ANU2)</f>
        <v/>
      </c>
      <c r="ANC13" s="110" t="str">
        <f>IF('Summary Clear'!ANV2=0,"",'Summary Clear'!ANV2)</f>
        <v/>
      </c>
      <c r="AND13" s="110" t="str">
        <f>IF('Summary Clear'!ANW2=0,"",'Summary Clear'!ANW2)</f>
        <v/>
      </c>
      <c r="ANE13" s="110" t="str">
        <f>IF('Summary Clear'!ANX2=0,"",'Summary Clear'!ANX2)</f>
        <v/>
      </c>
      <c r="ANF13" s="110" t="str">
        <f>IF('Summary Clear'!ANY2=0,"",'Summary Clear'!ANY2)</f>
        <v/>
      </c>
      <c r="ANG13" s="110" t="str">
        <f>IF('Summary Clear'!ANZ2=0,"",'Summary Clear'!ANZ2)</f>
        <v/>
      </c>
      <c r="ANH13" s="110" t="str">
        <f>IF('Summary Clear'!AOA2=0,"",'Summary Clear'!AOA2)</f>
        <v/>
      </c>
      <c r="ANI13" s="110" t="str">
        <f>IF('Summary Clear'!AOB2=0,"",'Summary Clear'!AOB2)</f>
        <v/>
      </c>
      <c r="ANJ13" s="110" t="str">
        <f>IF('Summary Clear'!AOC2=0,"",'Summary Clear'!AOC2)</f>
        <v/>
      </c>
      <c r="ANK13" s="110" t="str">
        <f>IF('Summary Clear'!AOD2=0,"",'Summary Clear'!AOD2)</f>
        <v/>
      </c>
      <c r="ANL13" s="110" t="str">
        <f>IF('Summary Clear'!AOE2=0,"",'Summary Clear'!AOE2)</f>
        <v/>
      </c>
      <c r="ANM13" s="110" t="str">
        <f>IF('Summary Clear'!AOF2=0,"",'Summary Clear'!AOF2)</f>
        <v/>
      </c>
      <c r="ANN13" s="110" t="str">
        <f>IF('Summary Clear'!AOG2=0,"",'Summary Clear'!AOG2)</f>
        <v/>
      </c>
      <c r="ANO13" s="110" t="str">
        <f>IF('Summary Clear'!AOH2=0,"",'Summary Clear'!AOH2)</f>
        <v/>
      </c>
      <c r="ANP13" s="110" t="str">
        <f>IF('Summary Clear'!AOI2=0,"",'Summary Clear'!AOI2)</f>
        <v/>
      </c>
      <c r="ANQ13" s="110" t="str">
        <f>IF('Summary Clear'!AOJ2=0,"",'Summary Clear'!AOJ2)</f>
        <v/>
      </c>
      <c r="ANR13" s="110" t="str">
        <f>IF('Summary Clear'!AOK2=0,"",'Summary Clear'!AOK2)</f>
        <v/>
      </c>
      <c r="ANS13" s="110" t="str">
        <f>IF('Summary Clear'!AOL2=0,"",'Summary Clear'!AOL2)</f>
        <v/>
      </c>
      <c r="ANT13" s="110" t="str">
        <f>IF('Summary Clear'!AOM2=0,"",'Summary Clear'!AOM2)</f>
        <v/>
      </c>
      <c r="ANU13" s="110" t="str">
        <f>IF('Summary Clear'!AON2=0,"",'Summary Clear'!AON2)</f>
        <v/>
      </c>
      <c r="ANV13" s="110" t="str">
        <f>IF('Summary Clear'!AOO2=0,"",'Summary Clear'!AOO2)</f>
        <v/>
      </c>
      <c r="ANW13" s="110" t="str">
        <f>IF('Summary Clear'!AOP2=0,"",'Summary Clear'!AOP2)</f>
        <v/>
      </c>
      <c r="ANX13" s="110" t="str">
        <f>IF('Summary Clear'!AOQ2=0,"",'Summary Clear'!AOQ2)</f>
        <v/>
      </c>
      <c r="ANY13" s="110" t="str">
        <f>IF('Summary Clear'!AOR2=0,"",'Summary Clear'!AOR2)</f>
        <v/>
      </c>
      <c r="ANZ13" s="110" t="str">
        <f>IF('Summary Clear'!AOS2=0,"",'Summary Clear'!AOS2)</f>
        <v/>
      </c>
      <c r="AOA13" s="110" t="str">
        <f>IF('Summary Clear'!AOT2=0,"",'Summary Clear'!AOT2)</f>
        <v/>
      </c>
      <c r="AOB13" s="110" t="str">
        <f>IF('Summary Clear'!AOU2=0,"",'Summary Clear'!AOU2)</f>
        <v/>
      </c>
      <c r="AOC13" s="110" t="str">
        <f>IF('Summary Clear'!AOV2=0,"",'Summary Clear'!AOV2)</f>
        <v/>
      </c>
      <c r="AOD13" s="110" t="str">
        <f>IF('Summary Clear'!AOW2=0,"",'Summary Clear'!AOW2)</f>
        <v/>
      </c>
      <c r="AOE13" s="110" t="str">
        <f>IF('Summary Clear'!AOX2=0,"",'Summary Clear'!AOX2)</f>
        <v/>
      </c>
      <c r="AOF13" s="110" t="str">
        <f>IF('Summary Clear'!AOY2=0,"",'Summary Clear'!AOY2)</f>
        <v/>
      </c>
      <c r="AOG13" s="110" t="str">
        <f>IF('Summary Clear'!AOZ2=0,"",'Summary Clear'!AOZ2)</f>
        <v/>
      </c>
      <c r="AOH13" s="110" t="str">
        <f>IF('Summary Clear'!APA2=0,"",'Summary Clear'!APA2)</f>
        <v/>
      </c>
      <c r="AOI13" s="110" t="str">
        <f>IF('Summary Clear'!APB2=0,"",'Summary Clear'!APB2)</f>
        <v/>
      </c>
      <c r="AOJ13" s="110" t="str">
        <f>IF('Summary Clear'!APC2=0,"",'Summary Clear'!APC2)</f>
        <v/>
      </c>
      <c r="AOK13" s="110" t="str">
        <f>IF('Summary Clear'!APD2=0,"",'Summary Clear'!APD2)</f>
        <v/>
      </c>
      <c r="AOL13" s="110" t="str">
        <f>IF('Summary Clear'!APE2=0,"",'Summary Clear'!APE2)</f>
        <v/>
      </c>
      <c r="AOM13" s="110" t="str">
        <f>IF('Summary Clear'!APF2=0,"",'Summary Clear'!APF2)</f>
        <v/>
      </c>
      <c r="AON13" s="110" t="str">
        <f>IF('Summary Clear'!APG2=0,"",'Summary Clear'!APG2)</f>
        <v/>
      </c>
      <c r="AOO13" s="110" t="str">
        <f>IF('Summary Clear'!APH2=0,"",'Summary Clear'!APH2)</f>
        <v/>
      </c>
      <c r="AOP13" s="110" t="str">
        <f>IF('Summary Clear'!API2=0,"",'Summary Clear'!API2)</f>
        <v/>
      </c>
      <c r="AOQ13" s="110" t="str">
        <f>IF('Summary Clear'!APJ2=0,"",'Summary Clear'!APJ2)</f>
        <v/>
      </c>
      <c r="AOR13" s="110" t="str">
        <f>IF('Summary Clear'!APK2=0,"",'Summary Clear'!APK2)</f>
        <v/>
      </c>
      <c r="AOS13" s="110" t="str">
        <f>IF('Summary Clear'!APL2=0,"",'Summary Clear'!APL2)</f>
        <v/>
      </c>
      <c r="AOT13" s="110" t="str">
        <f>IF('Summary Clear'!APM2=0,"",'Summary Clear'!APM2)</f>
        <v/>
      </c>
      <c r="AOU13" s="110" t="str">
        <f>IF('Summary Clear'!APN2=0,"",'Summary Clear'!APN2)</f>
        <v/>
      </c>
      <c r="AOV13" s="110" t="str">
        <f>IF('Summary Clear'!APO2=0,"",'Summary Clear'!APO2)</f>
        <v/>
      </c>
      <c r="AOW13" s="110" t="str">
        <f>IF('Summary Clear'!APP2=0,"",'Summary Clear'!APP2)</f>
        <v/>
      </c>
      <c r="AOX13" s="110" t="str">
        <f>IF('Summary Clear'!APQ2=0,"",'Summary Clear'!APQ2)</f>
        <v/>
      </c>
      <c r="AOY13" s="110" t="str">
        <f>IF('Summary Clear'!APR2=0,"",'Summary Clear'!APR2)</f>
        <v/>
      </c>
      <c r="AOZ13" s="110" t="str">
        <f>IF('Summary Clear'!APS2=0,"",'Summary Clear'!APS2)</f>
        <v/>
      </c>
      <c r="APA13" s="110" t="str">
        <f>IF('Summary Clear'!APT2=0,"",'Summary Clear'!APT2)</f>
        <v/>
      </c>
      <c r="APB13" s="110" t="str">
        <f>IF('Summary Clear'!APU2=0,"",'Summary Clear'!APU2)</f>
        <v/>
      </c>
      <c r="APC13" s="110" t="str">
        <f>IF('Summary Clear'!APV2=0,"",'Summary Clear'!APV2)</f>
        <v/>
      </c>
      <c r="APD13" s="110" t="str">
        <f>IF('Summary Clear'!APW2=0,"",'Summary Clear'!APW2)</f>
        <v/>
      </c>
      <c r="APE13" s="110" t="str">
        <f>IF('Summary Clear'!APX2=0,"",'Summary Clear'!APX2)</f>
        <v/>
      </c>
      <c r="APF13" s="110" t="str">
        <f>IF('Summary Clear'!APY2=0,"",'Summary Clear'!APY2)</f>
        <v/>
      </c>
      <c r="APG13" s="110" t="str">
        <f>IF('Summary Clear'!APZ2=0,"",'Summary Clear'!APZ2)</f>
        <v/>
      </c>
      <c r="APH13" s="110" t="str">
        <f>IF('Summary Clear'!AQA2=0,"",'Summary Clear'!AQA2)</f>
        <v/>
      </c>
      <c r="API13" s="110" t="str">
        <f>IF('Summary Clear'!AQB2=0,"",'Summary Clear'!AQB2)</f>
        <v/>
      </c>
      <c r="APJ13" s="110" t="str">
        <f>IF('Summary Clear'!AQC2=0,"",'Summary Clear'!AQC2)</f>
        <v/>
      </c>
      <c r="APK13" s="110" t="str">
        <f>IF('Summary Clear'!AQD2=0,"",'Summary Clear'!AQD2)</f>
        <v/>
      </c>
      <c r="APL13" s="110" t="str">
        <f>IF('Summary Clear'!AQE2=0,"",'Summary Clear'!AQE2)</f>
        <v/>
      </c>
      <c r="APM13" s="110" t="str">
        <f>IF('Summary Clear'!AQF2=0,"",'Summary Clear'!AQF2)</f>
        <v/>
      </c>
      <c r="APN13" s="110" t="str">
        <f>IF('Summary Clear'!AQG2=0,"",'Summary Clear'!AQG2)</f>
        <v/>
      </c>
      <c r="APO13" s="110" t="str">
        <f>IF('Summary Clear'!AQH2=0,"",'Summary Clear'!AQH2)</f>
        <v/>
      </c>
      <c r="APP13" s="110" t="str">
        <f>IF('Summary Clear'!AQI2=0,"",'Summary Clear'!AQI2)</f>
        <v/>
      </c>
      <c r="APQ13" s="110" t="str">
        <f>IF('Summary Clear'!AQJ2=0,"",'Summary Clear'!AQJ2)</f>
        <v/>
      </c>
      <c r="APR13" s="110" t="str">
        <f>IF('Summary Clear'!AQK2=0,"",'Summary Clear'!AQK2)</f>
        <v/>
      </c>
      <c r="APS13" s="110" t="str">
        <f>IF('Summary Clear'!AQL2=0,"",'Summary Clear'!AQL2)</f>
        <v/>
      </c>
      <c r="APT13" s="110" t="str">
        <f>IF('Summary Clear'!AQM2=0,"",'Summary Clear'!AQM2)</f>
        <v/>
      </c>
      <c r="APU13" s="110" t="str">
        <f>IF('Summary Clear'!AQN2=0,"",'Summary Clear'!AQN2)</f>
        <v/>
      </c>
      <c r="APV13" s="110" t="str">
        <f>IF('Summary Clear'!AQO2=0,"",'Summary Clear'!AQO2)</f>
        <v/>
      </c>
      <c r="APW13" s="110" t="str">
        <f>IF('Summary Clear'!AQP2=0,"",'Summary Clear'!AQP2)</f>
        <v/>
      </c>
      <c r="APX13" s="110" t="str">
        <f>IF('Summary Clear'!AQQ2=0,"",'Summary Clear'!AQQ2)</f>
        <v/>
      </c>
      <c r="APY13" s="110" t="str">
        <f>IF('Summary Clear'!AQR2=0,"",'Summary Clear'!AQR2)</f>
        <v/>
      </c>
      <c r="APZ13" s="110" t="str">
        <f>IF('Summary Clear'!AQS2=0,"",'Summary Clear'!AQS2)</f>
        <v/>
      </c>
      <c r="AQA13" s="110" t="str">
        <f>IF('Summary Clear'!AQT2=0,"",'Summary Clear'!AQT2)</f>
        <v/>
      </c>
      <c r="AQB13" s="110" t="str">
        <f>IF('Summary Clear'!AQU2=0,"",'Summary Clear'!AQU2)</f>
        <v/>
      </c>
      <c r="AQC13" s="110" t="str">
        <f>IF('Summary Clear'!AQV2=0,"",'Summary Clear'!AQV2)</f>
        <v/>
      </c>
      <c r="AQD13" s="110" t="str">
        <f>IF('Summary Clear'!AQW2=0,"",'Summary Clear'!AQW2)</f>
        <v/>
      </c>
      <c r="AQE13" s="110" t="str">
        <f>IF('Summary Clear'!AQX2=0,"",'Summary Clear'!AQX2)</f>
        <v/>
      </c>
      <c r="AQF13" s="110" t="str">
        <f>IF('Summary Clear'!AQY2=0,"",'Summary Clear'!AQY2)</f>
        <v/>
      </c>
      <c r="AQG13" s="110" t="str">
        <f>IF('Summary Clear'!AQZ2=0,"",'Summary Clear'!AQZ2)</f>
        <v/>
      </c>
      <c r="AQH13" s="110" t="str">
        <f>IF('Summary Clear'!ARA2=0,"",'Summary Clear'!ARA2)</f>
        <v/>
      </c>
      <c r="AQI13" s="110" t="str">
        <f>IF('Summary Clear'!ARB2=0,"",'Summary Clear'!ARB2)</f>
        <v/>
      </c>
      <c r="AQJ13" s="110" t="str">
        <f>IF('Summary Clear'!ARC2=0,"",'Summary Clear'!ARC2)</f>
        <v/>
      </c>
      <c r="AQK13" s="110" t="str">
        <f>IF('Summary Clear'!ARD2=0,"",'Summary Clear'!ARD2)</f>
        <v/>
      </c>
      <c r="AQL13" s="110" t="str">
        <f>IF('Summary Clear'!ARE2=0,"",'Summary Clear'!ARE2)</f>
        <v/>
      </c>
      <c r="AQM13" s="110" t="str">
        <f>IF('Summary Clear'!ARF2=0,"",'Summary Clear'!ARF2)</f>
        <v/>
      </c>
      <c r="AQN13" s="110" t="str">
        <f>IF('Summary Clear'!ARG2=0,"",'Summary Clear'!ARG2)</f>
        <v/>
      </c>
      <c r="AQO13" s="110" t="str">
        <f>IF('Summary Clear'!ARH2=0,"",'Summary Clear'!ARH2)</f>
        <v/>
      </c>
      <c r="AQP13" s="110" t="str">
        <f>IF('Summary Clear'!ARI2=0,"",'Summary Clear'!ARI2)</f>
        <v/>
      </c>
      <c r="AQQ13" s="110" t="str">
        <f>IF('Summary Clear'!ARJ2=0,"",'Summary Clear'!ARJ2)</f>
        <v/>
      </c>
      <c r="AQR13" s="110" t="str">
        <f>IF('Summary Clear'!ARK2=0,"",'Summary Clear'!ARK2)</f>
        <v/>
      </c>
      <c r="AQS13" s="110" t="str">
        <f>IF('Summary Clear'!ARL2=0,"",'Summary Clear'!ARL2)</f>
        <v/>
      </c>
      <c r="AQT13" s="110" t="str">
        <f>IF('Summary Clear'!ARM2=0,"",'Summary Clear'!ARM2)</f>
        <v/>
      </c>
      <c r="AQU13" s="110" t="str">
        <f>IF('Summary Clear'!ARN2=0,"",'Summary Clear'!ARN2)</f>
        <v/>
      </c>
      <c r="AQV13" s="110" t="str">
        <f>IF('Summary Clear'!ARO2=0,"",'Summary Clear'!ARO2)</f>
        <v/>
      </c>
      <c r="AQW13" s="110" t="str">
        <f>IF('Summary Clear'!ARP2=0,"",'Summary Clear'!ARP2)</f>
        <v/>
      </c>
      <c r="AQX13" s="110" t="str">
        <f>IF('Summary Clear'!ARQ2=0,"",'Summary Clear'!ARQ2)</f>
        <v/>
      </c>
      <c r="AQY13" s="110" t="str">
        <f>IF('Summary Clear'!ARR2=0,"",'Summary Clear'!ARR2)</f>
        <v/>
      </c>
      <c r="AQZ13" s="110" t="str">
        <f>IF('Summary Clear'!ARS2=0,"",'Summary Clear'!ARS2)</f>
        <v/>
      </c>
      <c r="ARA13" s="110" t="str">
        <f>IF('Summary Clear'!ART2=0,"",'Summary Clear'!ART2)</f>
        <v/>
      </c>
      <c r="ARB13" s="110" t="str">
        <f>IF('Summary Clear'!ARU2=0,"",'Summary Clear'!ARU2)</f>
        <v/>
      </c>
      <c r="ARC13" s="110" t="str">
        <f>IF('Summary Clear'!ARV2=0,"",'Summary Clear'!ARV2)</f>
        <v/>
      </c>
      <c r="ARD13" s="110" t="str">
        <f>IF('Summary Clear'!ARW2=0,"",'Summary Clear'!ARW2)</f>
        <v/>
      </c>
      <c r="ARE13" s="110" t="str">
        <f>IF('Summary Clear'!ARX2=0,"",'Summary Clear'!ARX2)</f>
        <v/>
      </c>
      <c r="ARF13" s="110" t="str">
        <f>IF('Summary Clear'!ARY2=0,"",'Summary Clear'!ARY2)</f>
        <v/>
      </c>
      <c r="ARG13" s="110" t="str">
        <f>IF('Summary Clear'!ARZ2=0,"",'Summary Clear'!ARZ2)</f>
        <v/>
      </c>
      <c r="ARH13" s="110" t="str">
        <f>IF('Summary Clear'!ASA2=0,"",'Summary Clear'!ASA2)</f>
        <v/>
      </c>
      <c r="ARI13" s="110" t="str">
        <f>IF('Summary Clear'!ASB2=0,"",'Summary Clear'!ASB2)</f>
        <v/>
      </c>
      <c r="ARJ13" s="110" t="str">
        <f>IF('Summary Clear'!ASC2=0,"",'Summary Clear'!ASC2)</f>
        <v/>
      </c>
      <c r="ARK13" s="110" t="str">
        <f>IF('Summary Clear'!ASD2=0,"",'Summary Clear'!ASD2)</f>
        <v/>
      </c>
      <c r="ARL13" s="110" t="str">
        <f>IF('Summary Clear'!ASE2=0,"",'Summary Clear'!ASE2)</f>
        <v/>
      </c>
      <c r="ARM13" s="110" t="str">
        <f>IF('Summary Clear'!ASF2=0,"",'Summary Clear'!ASF2)</f>
        <v/>
      </c>
      <c r="ARN13" s="110" t="str">
        <f>IF('Summary Clear'!ASG2=0,"",'Summary Clear'!ASG2)</f>
        <v/>
      </c>
      <c r="ARO13" s="110" t="str">
        <f>IF('Summary Clear'!ASH2=0,"",'Summary Clear'!ASH2)</f>
        <v/>
      </c>
      <c r="ARP13" s="110" t="str">
        <f>IF('Summary Clear'!ASI2=0,"",'Summary Clear'!ASI2)</f>
        <v/>
      </c>
      <c r="ARQ13" s="110" t="str">
        <f>IF('Summary Clear'!ASJ2=0,"",'Summary Clear'!ASJ2)</f>
        <v/>
      </c>
      <c r="ARR13" s="110" t="str">
        <f>IF('Summary Clear'!ASK2=0,"",'Summary Clear'!ASK2)</f>
        <v/>
      </c>
      <c r="ARS13" s="110" t="str">
        <f>IF('Summary Clear'!ASL2=0,"",'Summary Clear'!ASL2)</f>
        <v/>
      </c>
      <c r="ART13" s="110" t="str">
        <f>IF('Summary Clear'!ASM2=0,"",'Summary Clear'!ASM2)</f>
        <v/>
      </c>
      <c r="ARU13" s="110" t="str">
        <f>IF('Summary Clear'!ASN2=0,"",'Summary Clear'!ASN2)</f>
        <v/>
      </c>
      <c r="ARV13" s="110" t="str">
        <f>IF('Summary Clear'!ASO2=0,"",'Summary Clear'!ASO2)</f>
        <v/>
      </c>
      <c r="ARW13" s="110" t="str">
        <f>IF('Summary Clear'!ASP2=0,"",'Summary Clear'!ASP2)</f>
        <v/>
      </c>
      <c r="ARX13" s="110" t="str">
        <f>IF('Summary Clear'!ASQ2=0,"",'Summary Clear'!ASQ2)</f>
        <v/>
      </c>
      <c r="ARY13" s="110" t="str">
        <f>IF('Summary Clear'!ASR2=0,"",'Summary Clear'!ASR2)</f>
        <v/>
      </c>
      <c r="ARZ13" s="110" t="str">
        <f>IF('Summary Clear'!ASS2=0,"",'Summary Clear'!ASS2)</f>
        <v/>
      </c>
      <c r="ASA13" s="110" t="str">
        <f>IF('Summary Clear'!AST2=0,"",'Summary Clear'!AST2)</f>
        <v/>
      </c>
      <c r="ASB13" s="110" t="str">
        <f>IF('Summary Clear'!ASU2=0,"",'Summary Clear'!ASU2)</f>
        <v/>
      </c>
      <c r="ASC13" s="110" t="str">
        <f>IF('Summary Clear'!ASV2=0,"",'Summary Clear'!ASV2)</f>
        <v/>
      </c>
      <c r="ASD13" s="110" t="str">
        <f>IF('Summary Clear'!ASW2=0,"",'Summary Clear'!ASW2)</f>
        <v/>
      </c>
      <c r="ASE13" s="110" t="str">
        <f>IF('Summary Clear'!ASX2=0,"",'Summary Clear'!ASX2)</f>
        <v/>
      </c>
      <c r="ASF13" s="110" t="str">
        <f>IF('Summary Clear'!ASY2=0,"",'Summary Clear'!ASY2)</f>
        <v/>
      </c>
      <c r="ASG13" s="110" t="str">
        <f>IF('Summary Clear'!ASZ2=0,"",'Summary Clear'!ASZ2)</f>
        <v/>
      </c>
      <c r="ASH13" s="110" t="str">
        <f>IF('Summary Clear'!ATA2=0,"",'Summary Clear'!ATA2)</f>
        <v/>
      </c>
      <c r="ASI13" s="110" t="str">
        <f>IF('Summary Clear'!ATB2=0,"",'Summary Clear'!ATB2)</f>
        <v/>
      </c>
      <c r="ASJ13" s="110" t="str">
        <f>IF('Summary Clear'!ATC2=0,"",'Summary Clear'!ATC2)</f>
        <v/>
      </c>
      <c r="ASK13" s="110" t="str">
        <f>IF('Summary Clear'!ATD2=0,"",'Summary Clear'!ATD2)</f>
        <v/>
      </c>
      <c r="ASL13" s="110" t="str">
        <f>IF('Summary Clear'!ATE2=0,"",'Summary Clear'!ATE2)</f>
        <v/>
      </c>
      <c r="ASM13" s="110" t="str">
        <f>IF('Summary Clear'!ATF2=0,"",'Summary Clear'!ATF2)</f>
        <v/>
      </c>
      <c r="ASN13" s="110" t="str">
        <f>IF('Summary Clear'!ATG2=0,"",'Summary Clear'!ATG2)</f>
        <v/>
      </c>
      <c r="ASO13" s="110" t="str">
        <f>IF('Summary Clear'!ATH2=0,"",'Summary Clear'!ATH2)</f>
        <v/>
      </c>
      <c r="ASP13" s="110" t="str">
        <f>IF('Summary Clear'!ATI2=0,"",'Summary Clear'!ATI2)</f>
        <v/>
      </c>
      <c r="ASQ13" s="110" t="str">
        <f>IF('Summary Clear'!ATJ2=0,"",'Summary Clear'!ATJ2)</f>
        <v/>
      </c>
      <c r="ASR13" s="110" t="str">
        <f>IF('Summary Clear'!ATK2=0,"",'Summary Clear'!ATK2)</f>
        <v/>
      </c>
      <c r="ASS13" s="110" t="str">
        <f>IF('Summary Clear'!ATL2=0,"",'Summary Clear'!ATL2)</f>
        <v/>
      </c>
      <c r="AST13" s="110" t="str">
        <f>IF('Summary Clear'!ATM2=0,"",'Summary Clear'!ATM2)</f>
        <v/>
      </c>
      <c r="ASU13" s="110" t="str">
        <f>IF('Summary Clear'!ATN2=0,"",'Summary Clear'!ATN2)</f>
        <v/>
      </c>
      <c r="ASV13" s="110" t="str">
        <f>IF('Summary Clear'!ATO2=0,"",'Summary Clear'!ATO2)</f>
        <v/>
      </c>
      <c r="ASW13" s="110" t="str">
        <f>IF('Summary Clear'!ATP2=0,"",'Summary Clear'!ATP2)</f>
        <v/>
      </c>
      <c r="ASX13" s="110" t="str">
        <f>IF('Summary Clear'!ATQ2=0,"",'Summary Clear'!ATQ2)</f>
        <v/>
      </c>
      <c r="ASY13" s="110" t="str">
        <f>IF('Summary Clear'!ATR2=0,"",'Summary Clear'!ATR2)</f>
        <v/>
      </c>
      <c r="ASZ13" s="110" t="str">
        <f>IF('Summary Clear'!ATS2=0,"",'Summary Clear'!ATS2)</f>
        <v/>
      </c>
      <c r="ATA13" s="110" t="str">
        <f>IF('Summary Clear'!ATT2=0,"",'Summary Clear'!ATT2)</f>
        <v/>
      </c>
      <c r="ATB13" s="110" t="str">
        <f>IF('Summary Clear'!ATU2=0,"",'Summary Clear'!ATU2)</f>
        <v/>
      </c>
      <c r="ATC13" s="110" t="str">
        <f>IF('Summary Clear'!ATV2=0,"",'Summary Clear'!ATV2)</f>
        <v/>
      </c>
      <c r="ATD13" s="110" t="str">
        <f>IF('Summary Clear'!ATW2=0,"",'Summary Clear'!ATW2)</f>
        <v/>
      </c>
      <c r="ATE13" s="110" t="str">
        <f>IF('Summary Clear'!ATX2=0,"",'Summary Clear'!ATX2)</f>
        <v/>
      </c>
      <c r="ATF13" s="110" t="str">
        <f>IF('Summary Clear'!ATY2=0,"",'Summary Clear'!ATY2)</f>
        <v/>
      </c>
      <c r="ATG13" s="110" t="str">
        <f>IF('Summary Clear'!ATZ2=0,"",'Summary Clear'!ATZ2)</f>
        <v/>
      </c>
      <c r="ATH13" s="110" t="str">
        <f>IF('Summary Clear'!AUA2=0,"",'Summary Clear'!AUA2)</f>
        <v/>
      </c>
      <c r="ATI13" s="110" t="str">
        <f>IF('Summary Clear'!AUB2=0,"",'Summary Clear'!AUB2)</f>
        <v/>
      </c>
      <c r="ATJ13" s="110" t="str">
        <f>IF('Summary Clear'!AUC2=0,"",'Summary Clear'!AUC2)</f>
        <v/>
      </c>
      <c r="ATK13" s="110" t="str">
        <f>IF('Summary Clear'!AUD2=0,"",'Summary Clear'!AUD2)</f>
        <v/>
      </c>
      <c r="ATL13" s="110" t="str">
        <f>IF('Summary Clear'!AUE2=0,"",'Summary Clear'!AUE2)</f>
        <v/>
      </c>
      <c r="ATM13" s="110" t="str">
        <f>IF('Summary Clear'!AUF2=0,"",'Summary Clear'!AUF2)</f>
        <v/>
      </c>
      <c r="ATN13" s="110" t="str">
        <f>IF('Summary Clear'!AUG2=0,"",'Summary Clear'!AUG2)</f>
        <v/>
      </c>
      <c r="ATO13" s="110" t="str">
        <f>IF('Summary Clear'!AUH2=0,"",'Summary Clear'!AUH2)</f>
        <v/>
      </c>
      <c r="ATP13" s="110" t="str">
        <f>IF('Summary Clear'!AUI2=0,"",'Summary Clear'!AUI2)</f>
        <v/>
      </c>
      <c r="ATQ13" s="110" t="str">
        <f>IF('Summary Clear'!AUJ2=0,"",'Summary Clear'!AUJ2)</f>
        <v/>
      </c>
      <c r="ATR13" s="110" t="str">
        <f>IF('Summary Clear'!AUK2=0,"",'Summary Clear'!AUK2)</f>
        <v/>
      </c>
      <c r="ATS13" s="110" t="str">
        <f>IF('Summary Clear'!AUL2=0,"",'Summary Clear'!AUL2)</f>
        <v/>
      </c>
      <c r="ATT13" s="110" t="str">
        <f>IF('Summary Clear'!AUM2=0,"",'Summary Clear'!AUM2)</f>
        <v/>
      </c>
      <c r="ATU13" s="110" t="str">
        <f>IF('Summary Clear'!AUN2=0,"",'Summary Clear'!AUN2)</f>
        <v/>
      </c>
      <c r="ATV13" s="110" t="str">
        <f>IF('Summary Clear'!AUO2=0,"",'Summary Clear'!AUO2)</f>
        <v/>
      </c>
      <c r="ATW13" s="110" t="str">
        <f>IF('Summary Clear'!AUP2=0,"",'Summary Clear'!AUP2)</f>
        <v/>
      </c>
      <c r="ATX13" s="110" t="str">
        <f>IF('Summary Clear'!AUQ2=0,"",'Summary Clear'!AUQ2)</f>
        <v/>
      </c>
      <c r="ATY13" s="110" t="str">
        <f>IF('Summary Clear'!AUR2=0,"",'Summary Clear'!AUR2)</f>
        <v/>
      </c>
      <c r="ATZ13" s="110" t="str">
        <f>IF('Summary Clear'!AUS2=0,"",'Summary Clear'!AUS2)</f>
        <v/>
      </c>
      <c r="AUA13" s="110" t="str">
        <f>IF('Summary Clear'!AUT2=0,"",'Summary Clear'!AUT2)</f>
        <v/>
      </c>
      <c r="AUB13" s="110" t="str">
        <f>IF('Summary Clear'!AUU2=0,"",'Summary Clear'!AUU2)</f>
        <v/>
      </c>
      <c r="AUC13" s="110" t="str">
        <f>IF('Summary Clear'!AUV2=0,"",'Summary Clear'!AUV2)</f>
        <v/>
      </c>
      <c r="AUD13" s="110" t="str">
        <f>IF('Summary Clear'!AUW2=0,"",'Summary Clear'!AUW2)</f>
        <v/>
      </c>
      <c r="AUE13" s="110" t="str">
        <f>IF('Summary Clear'!AUX2=0,"",'Summary Clear'!AUX2)</f>
        <v/>
      </c>
      <c r="AUF13" s="110" t="str">
        <f>IF('Summary Clear'!AUY2=0,"",'Summary Clear'!AUY2)</f>
        <v/>
      </c>
      <c r="AUG13" s="110" t="str">
        <f>IF('Summary Clear'!AUZ2=0,"",'Summary Clear'!AUZ2)</f>
        <v/>
      </c>
      <c r="AUH13" s="110" t="str">
        <f>IF('Summary Clear'!AVA2=0,"",'Summary Clear'!AVA2)</f>
        <v/>
      </c>
      <c r="AUI13" s="110" t="str">
        <f>IF('Summary Clear'!AVB2=0,"",'Summary Clear'!AVB2)</f>
        <v/>
      </c>
      <c r="AUJ13" s="110" t="str">
        <f>IF('Summary Clear'!AVC2=0,"",'Summary Clear'!AVC2)</f>
        <v/>
      </c>
      <c r="AUK13" s="110" t="str">
        <f>IF('Summary Clear'!AVD2=0,"",'Summary Clear'!AVD2)</f>
        <v/>
      </c>
      <c r="AUL13" s="110" t="str">
        <f>IF('Summary Clear'!AVE2=0,"",'Summary Clear'!AVE2)</f>
        <v/>
      </c>
      <c r="AUM13" s="110" t="str">
        <f>IF('Summary Clear'!AVF2=0,"",'Summary Clear'!AVF2)</f>
        <v/>
      </c>
      <c r="AUN13" s="110" t="str">
        <f>IF('Summary Clear'!AVG2=0,"",'Summary Clear'!AVG2)</f>
        <v/>
      </c>
      <c r="AUO13" s="110" t="str">
        <f>IF('Summary Clear'!AVH2=0,"",'Summary Clear'!AVH2)</f>
        <v/>
      </c>
      <c r="AUP13" s="110" t="str">
        <f>IF('Summary Clear'!AVI2=0,"",'Summary Clear'!AVI2)</f>
        <v/>
      </c>
      <c r="AUQ13" s="110" t="str">
        <f>IF('Summary Clear'!AVJ2=0,"",'Summary Clear'!AVJ2)</f>
        <v/>
      </c>
      <c r="AUR13" s="110" t="str">
        <f>IF('Summary Clear'!AVK2=0,"",'Summary Clear'!AVK2)</f>
        <v/>
      </c>
      <c r="AUS13" s="110" t="str">
        <f>IF('Summary Clear'!AVL2=0,"",'Summary Clear'!AVL2)</f>
        <v/>
      </c>
      <c r="AUT13" s="110" t="str">
        <f>IF('Summary Clear'!AVM2=0,"",'Summary Clear'!AVM2)</f>
        <v/>
      </c>
      <c r="AUU13" s="110" t="str">
        <f>IF('Summary Clear'!AVN2=0,"",'Summary Clear'!AVN2)</f>
        <v/>
      </c>
      <c r="AUV13" s="110" t="str">
        <f>IF('Summary Clear'!AVO2=0,"",'Summary Clear'!AVO2)</f>
        <v/>
      </c>
      <c r="AUW13" s="110" t="str">
        <f>IF('Summary Clear'!AVP2=0,"",'Summary Clear'!AVP2)</f>
        <v/>
      </c>
      <c r="AUX13" s="110" t="str">
        <f>IF('Summary Clear'!AVQ2=0,"",'Summary Clear'!AVQ2)</f>
        <v/>
      </c>
      <c r="AUY13" s="110" t="str">
        <f>IF('Summary Clear'!AVR2=0,"",'Summary Clear'!AVR2)</f>
        <v/>
      </c>
      <c r="AUZ13" s="110" t="str">
        <f>IF('Summary Clear'!AVS2=0,"",'Summary Clear'!AVS2)</f>
        <v/>
      </c>
      <c r="AVA13" s="110" t="str">
        <f>IF('Summary Clear'!AVT2=0,"",'Summary Clear'!AVT2)</f>
        <v/>
      </c>
      <c r="AVB13" s="110" t="str">
        <f>IF('Summary Clear'!AVU2=0,"",'Summary Clear'!AVU2)</f>
        <v/>
      </c>
      <c r="AVC13" s="110" t="str">
        <f>IF('Summary Clear'!AVV2=0,"",'Summary Clear'!AVV2)</f>
        <v/>
      </c>
      <c r="AVD13" s="110" t="str">
        <f>IF('Summary Clear'!AVW2=0,"",'Summary Clear'!AVW2)</f>
        <v/>
      </c>
      <c r="AVE13" s="110" t="str">
        <f>IF('Summary Clear'!AVX2=0,"",'Summary Clear'!AVX2)</f>
        <v/>
      </c>
      <c r="AVF13" s="110" t="str">
        <f>IF('Summary Clear'!AVY2=0,"",'Summary Clear'!AVY2)</f>
        <v/>
      </c>
      <c r="AVG13" s="110" t="str">
        <f>IF('Summary Clear'!AVZ2=0,"",'Summary Clear'!AVZ2)</f>
        <v/>
      </c>
      <c r="AVH13" s="110" t="str">
        <f>IF('Summary Clear'!AWA2=0,"",'Summary Clear'!AWA2)</f>
        <v/>
      </c>
      <c r="AVI13" s="110" t="str">
        <f>IF('Summary Clear'!AWB2=0,"",'Summary Clear'!AWB2)</f>
        <v/>
      </c>
      <c r="AVJ13" s="110" t="str">
        <f>IF('Summary Clear'!AWC2=0,"",'Summary Clear'!AWC2)</f>
        <v/>
      </c>
      <c r="AVK13" s="110" t="str">
        <f>IF('Summary Clear'!AWD2=0,"",'Summary Clear'!AWD2)</f>
        <v/>
      </c>
      <c r="AVL13" s="110" t="str">
        <f>IF('Summary Clear'!AWE2=0,"",'Summary Clear'!AWE2)</f>
        <v/>
      </c>
      <c r="AVM13" s="110" t="str">
        <f>IF('Summary Clear'!AWF2=0,"",'Summary Clear'!AWF2)</f>
        <v/>
      </c>
      <c r="AVN13" s="110" t="str">
        <f>IF('Summary Clear'!AWG2=0,"",'Summary Clear'!AWG2)</f>
        <v/>
      </c>
      <c r="AVO13" s="110" t="str">
        <f>IF('Summary Clear'!AWH2=0,"",'Summary Clear'!AWH2)</f>
        <v/>
      </c>
      <c r="AVP13" s="110" t="str">
        <f>IF('Summary Clear'!AWI2=0,"",'Summary Clear'!AWI2)</f>
        <v/>
      </c>
      <c r="AVQ13" s="110" t="str">
        <f>IF('Summary Clear'!AWJ2=0,"",'Summary Clear'!AWJ2)</f>
        <v/>
      </c>
      <c r="AVR13" s="110" t="str">
        <f>IF('Summary Clear'!AWK2=0,"",'Summary Clear'!AWK2)</f>
        <v/>
      </c>
      <c r="AVS13" s="110" t="str">
        <f>IF('Summary Clear'!AWL2=0,"",'Summary Clear'!AWL2)</f>
        <v/>
      </c>
      <c r="AVT13" s="110" t="str">
        <f>IF('Summary Clear'!AWM2=0,"",'Summary Clear'!AWM2)</f>
        <v/>
      </c>
      <c r="AVU13" s="110" t="str">
        <f>IF('Summary Clear'!AWN2=0,"",'Summary Clear'!AWN2)</f>
        <v/>
      </c>
      <c r="AVV13" s="110" t="str">
        <f>IF('Summary Clear'!AWO2=0,"",'Summary Clear'!AWO2)</f>
        <v/>
      </c>
      <c r="AVW13" s="110" t="str">
        <f>IF('Summary Clear'!AWP2=0,"",'Summary Clear'!AWP2)</f>
        <v/>
      </c>
      <c r="AVX13" s="110" t="str">
        <f>IF('Summary Clear'!AWQ2=0,"",'Summary Clear'!AWQ2)</f>
        <v/>
      </c>
      <c r="AVY13" s="110" t="str">
        <f>IF('Summary Clear'!AWR2=0,"",'Summary Clear'!AWR2)</f>
        <v/>
      </c>
      <c r="AVZ13" s="110" t="str">
        <f>IF('Summary Clear'!AWS2=0,"",'Summary Clear'!AWS2)</f>
        <v/>
      </c>
      <c r="AWA13" s="110" t="str">
        <f>IF('Summary Clear'!AWT2=0,"",'Summary Clear'!AWT2)</f>
        <v/>
      </c>
      <c r="AWB13" s="110" t="str">
        <f>IF('Summary Clear'!AWU2=0,"",'Summary Clear'!AWU2)</f>
        <v/>
      </c>
      <c r="AWC13" s="110" t="str">
        <f>IF('Summary Clear'!AWV2=0,"",'Summary Clear'!AWV2)</f>
        <v/>
      </c>
      <c r="AWD13" s="110" t="str">
        <f>IF('Summary Clear'!AWW2=0,"",'Summary Clear'!AWW2)</f>
        <v/>
      </c>
      <c r="AWE13" s="110" t="str">
        <f>IF('Summary Clear'!AWX2=0,"",'Summary Clear'!AWX2)</f>
        <v/>
      </c>
      <c r="AWF13" s="110" t="str">
        <f>IF('Summary Clear'!AWY2=0,"",'Summary Clear'!AWY2)</f>
        <v/>
      </c>
      <c r="AWG13" s="110" t="str">
        <f>IF('Summary Clear'!AWZ2=0,"",'Summary Clear'!AWZ2)</f>
        <v/>
      </c>
      <c r="AWH13" s="110" t="str">
        <f>IF('Summary Clear'!AXA2=0,"",'Summary Clear'!AXA2)</f>
        <v/>
      </c>
      <c r="AWI13" s="110" t="str">
        <f>IF('Summary Clear'!AXB2=0,"",'Summary Clear'!AXB2)</f>
        <v/>
      </c>
      <c r="AWJ13" s="110" t="str">
        <f>IF('Summary Clear'!AXC2=0,"",'Summary Clear'!AXC2)</f>
        <v/>
      </c>
      <c r="AWK13" s="110" t="str">
        <f>IF('Summary Clear'!AXD2=0,"",'Summary Clear'!AXD2)</f>
        <v/>
      </c>
      <c r="AWL13" s="110" t="str">
        <f>IF('Summary Clear'!AXE2=0,"",'Summary Clear'!AXE2)</f>
        <v/>
      </c>
      <c r="AWM13" s="110" t="str">
        <f>IF('Summary Clear'!AXF2=0,"",'Summary Clear'!AXF2)</f>
        <v/>
      </c>
      <c r="AWN13" s="110" t="str">
        <f>IF('Summary Clear'!AXG2=0,"",'Summary Clear'!AXG2)</f>
        <v/>
      </c>
      <c r="AWO13" s="110" t="str">
        <f>IF('Summary Clear'!AXH2=0,"",'Summary Clear'!AXH2)</f>
        <v/>
      </c>
      <c r="AWP13" s="110" t="str">
        <f>IF('Summary Clear'!AXI2=0,"",'Summary Clear'!AXI2)</f>
        <v/>
      </c>
      <c r="AWQ13" s="110" t="str">
        <f>IF('Summary Clear'!AXJ2=0,"",'Summary Clear'!AXJ2)</f>
        <v/>
      </c>
      <c r="AWR13" s="110" t="str">
        <f>IF('Summary Clear'!AXK2=0,"",'Summary Clear'!AXK2)</f>
        <v/>
      </c>
      <c r="AWS13" s="110" t="str">
        <f>IF('Summary Clear'!AXL2=0,"",'Summary Clear'!AXL2)</f>
        <v/>
      </c>
      <c r="AWT13" s="110" t="str">
        <f>IF('Summary Clear'!AXM2=0,"",'Summary Clear'!AXM2)</f>
        <v/>
      </c>
      <c r="AWU13" s="110" t="str">
        <f>IF('Summary Clear'!AXN2=0,"",'Summary Clear'!AXN2)</f>
        <v/>
      </c>
      <c r="AWV13" s="110" t="str">
        <f>IF('Summary Clear'!AXO2=0,"",'Summary Clear'!AXO2)</f>
        <v/>
      </c>
      <c r="AWW13" s="110" t="str">
        <f>IF('Summary Clear'!AXP2=0,"",'Summary Clear'!AXP2)</f>
        <v/>
      </c>
      <c r="AWX13" s="110" t="str">
        <f>IF('Summary Clear'!AXQ2=0,"",'Summary Clear'!AXQ2)</f>
        <v/>
      </c>
      <c r="AWY13" s="110" t="str">
        <f>IF('Summary Clear'!AXR2=0,"",'Summary Clear'!AXR2)</f>
        <v/>
      </c>
      <c r="AWZ13" s="110" t="str">
        <f>IF('Summary Clear'!AXS2=0,"",'Summary Clear'!AXS2)</f>
        <v/>
      </c>
      <c r="AXA13" s="110" t="str">
        <f>IF('Summary Clear'!AXT2=0,"",'Summary Clear'!AXT2)</f>
        <v/>
      </c>
      <c r="AXB13" s="110" t="str">
        <f>IF('Summary Clear'!AXU2=0,"",'Summary Clear'!AXU2)</f>
        <v/>
      </c>
      <c r="AXC13" s="110" t="str">
        <f>IF('Summary Clear'!AXV2=0,"",'Summary Clear'!AXV2)</f>
        <v/>
      </c>
      <c r="AXD13" s="110" t="str">
        <f>IF('Summary Clear'!AXW2=0,"",'Summary Clear'!AXW2)</f>
        <v/>
      </c>
      <c r="AXE13" s="110" t="str">
        <f>IF('Summary Clear'!AXX2=0,"",'Summary Clear'!AXX2)</f>
        <v/>
      </c>
      <c r="AXF13" s="110" t="str">
        <f>IF('Summary Clear'!AXY2=0,"",'Summary Clear'!AXY2)</f>
        <v/>
      </c>
      <c r="AXG13" s="110" t="str">
        <f>IF('Summary Clear'!AXZ2=0,"",'Summary Clear'!AXZ2)</f>
        <v/>
      </c>
      <c r="AXH13" s="110" t="str">
        <f>IF('Summary Clear'!AYA2=0,"",'Summary Clear'!AYA2)</f>
        <v/>
      </c>
      <c r="AXI13" s="110" t="str">
        <f>IF('Summary Clear'!AYB2=0,"",'Summary Clear'!AYB2)</f>
        <v/>
      </c>
      <c r="AXJ13" s="110" t="str">
        <f>IF('Summary Clear'!AYC2=0,"",'Summary Clear'!AYC2)</f>
        <v/>
      </c>
      <c r="AXK13" s="110" t="str">
        <f>IF('Summary Clear'!AYD2=0,"",'Summary Clear'!AYD2)</f>
        <v/>
      </c>
      <c r="AXL13" s="110" t="str">
        <f>IF('Summary Clear'!AYE2=0,"",'Summary Clear'!AYE2)</f>
        <v/>
      </c>
      <c r="AXM13" s="110" t="str">
        <f>IF('Summary Clear'!AYF2=0,"",'Summary Clear'!AYF2)</f>
        <v/>
      </c>
      <c r="AXN13" s="110" t="str">
        <f>IF('Summary Clear'!AYG2=0,"",'Summary Clear'!AYG2)</f>
        <v/>
      </c>
      <c r="AXO13" s="110" t="str">
        <f>IF('Summary Clear'!AYH2=0,"",'Summary Clear'!AYH2)</f>
        <v/>
      </c>
      <c r="AXP13" s="110" t="str">
        <f>IF('Summary Clear'!AYI2=0,"",'Summary Clear'!AYI2)</f>
        <v/>
      </c>
      <c r="AXQ13" s="110" t="str">
        <f>IF('Summary Clear'!AYJ2=0,"",'Summary Clear'!AYJ2)</f>
        <v/>
      </c>
      <c r="AXR13" s="110" t="str">
        <f>IF('Summary Clear'!AYK2=0,"",'Summary Clear'!AYK2)</f>
        <v/>
      </c>
      <c r="AXS13" s="110" t="str">
        <f>IF('Summary Clear'!AYL2=0,"",'Summary Clear'!AYL2)</f>
        <v/>
      </c>
      <c r="AXT13" s="110" t="str">
        <f>IF('Summary Clear'!AYM2=0,"",'Summary Clear'!AYM2)</f>
        <v/>
      </c>
      <c r="AXU13" s="110" t="str">
        <f>IF('Summary Clear'!AYN2=0,"",'Summary Clear'!AYN2)</f>
        <v/>
      </c>
      <c r="AXV13" s="110" t="str">
        <f>IF('Summary Clear'!AYO2=0,"",'Summary Clear'!AYO2)</f>
        <v/>
      </c>
      <c r="AXW13" s="110" t="str">
        <f>IF('Summary Clear'!AYP2=0,"",'Summary Clear'!AYP2)</f>
        <v/>
      </c>
      <c r="AXX13" s="110" t="str">
        <f>IF('Summary Clear'!AYQ2=0,"",'Summary Clear'!AYQ2)</f>
        <v/>
      </c>
      <c r="AXY13" s="110" t="str">
        <f>IF('Summary Clear'!AYR2=0,"",'Summary Clear'!AYR2)</f>
        <v/>
      </c>
      <c r="AXZ13" s="110" t="str">
        <f>IF('Summary Clear'!AYS2=0,"",'Summary Clear'!AYS2)</f>
        <v/>
      </c>
      <c r="AYA13" s="110" t="str">
        <f>IF('Summary Clear'!AYT2=0,"",'Summary Clear'!AYT2)</f>
        <v/>
      </c>
      <c r="AYB13" s="110" t="str">
        <f>IF('Summary Clear'!AYU2=0,"",'Summary Clear'!AYU2)</f>
        <v/>
      </c>
      <c r="AYC13" s="110" t="str">
        <f>IF('Summary Clear'!AYV2=0,"",'Summary Clear'!AYV2)</f>
        <v/>
      </c>
      <c r="AYD13" s="110" t="str">
        <f>IF('Summary Clear'!AYW2=0,"",'Summary Clear'!AYW2)</f>
        <v/>
      </c>
      <c r="AYE13" s="110" t="str">
        <f>IF('Summary Clear'!AYX2=0,"",'Summary Clear'!AYX2)</f>
        <v/>
      </c>
      <c r="AYF13" s="110" t="str">
        <f>IF('Summary Clear'!AYY2=0,"",'Summary Clear'!AYY2)</f>
        <v/>
      </c>
      <c r="AYG13" s="110" t="str">
        <f>IF('Summary Clear'!AYZ2=0,"",'Summary Clear'!AYZ2)</f>
        <v/>
      </c>
      <c r="AYH13" s="110" t="str">
        <f>IF('Summary Clear'!AZA2=0,"",'Summary Clear'!AZA2)</f>
        <v/>
      </c>
      <c r="AYI13" s="110" t="str">
        <f>IF('Summary Clear'!AZB2=0,"",'Summary Clear'!AZB2)</f>
        <v/>
      </c>
      <c r="AYJ13" s="110" t="str">
        <f>IF('Summary Clear'!AZC2=0,"",'Summary Clear'!AZC2)</f>
        <v/>
      </c>
      <c r="AYK13" s="110" t="str">
        <f>IF('Summary Clear'!AZD2=0,"",'Summary Clear'!AZD2)</f>
        <v/>
      </c>
      <c r="AYL13" s="110" t="str">
        <f>IF('Summary Clear'!AZE2=0,"",'Summary Clear'!AZE2)</f>
        <v/>
      </c>
      <c r="AYM13" s="110" t="str">
        <f>IF('Summary Clear'!AZF2=0,"",'Summary Clear'!AZF2)</f>
        <v/>
      </c>
      <c r="AYN13" s="110" t="str">
        <f>IF('Summary Clear'!AZG2=0,"",'Summary Clear'!AZG2)</f>
        <v/>
      </c>
      <c r="AYO13" s="110" t="str">
        <f>IF('Summary Clear'!AZH2=0,"",'Summary Clear'!AZH2)</f>
        <v/>
      </c>
      <c r="AYP13" s="110" t="str">
        <f>IF('Summary Clear'!AZI2=0,"",'Summary Clear'!AZI2)</f>
        <v/>
      </c>
      <c r="AYQ13" s="110" t="str">
        <f>IF('Summary Clear'!AZJ2=0,"",'Summary Clear'!AZJ2)</f>
        <v/>
      </c>
      <c r="AYR13" s="110" t="str">
        <f>IF('Summary Clear'!AZK2=0,"",'Summary Clear'!AZK2)</f>
        <v/>
      </c>
      <c r="AYS13" s="110" t="str">
        <f>IF('Summary Clear'!AZL2=0,"",'Summary Clear'!AZL2)</f>
        <v/>
      </c>
      <c r="AYT13" s="110" t="str">
        <f>IF('Summary Clear'!AZM2=0,"",'Summary Clear'!AZM2)</f>
        <v/>
      </c>
      <c r="AYU13" s="110" t="str">
        <f>IF('Summary Clear'!AZN2=0,"",'Summary Clear'!AZN2)</f>
        <v/>
      </c>
      <c r="AYV13" s="110" t="str">
        <f>IF('Summary Clear'!AZO2=0,"",'Summary Clear'!AZO2)</f>
        <v/>
      </c>
      <c r="AYW13" s="110" t="str">
        <f>IF('Summary Clear'!AZP2=0,"",'Summary Clear'!AZP2)</f>
        <v/>
      </c>
      <c r="AYX13" s="110" t="str">
        <f>IF('Summary Clear'!AZQ2=0,"",'Summary Clear'!AZQ2)</f>
        <v/>
      </c>
      <c r="AYY13" s="110" t="str">
        <f>IF('Summary Clear'!AZR2=0,"",'Summary Clear'!AZR2)</f>
        <v/>
      </c>
      <c r="AYZ13" s="110" t="str">
        <f>IF('Summary Clear'!AZS2=0,"",'Summary Clear'!AZS2)</f>
        <v/>
      </c>
      <c r="AZA13" s="110" t="str">
        <f>IF('Summary Clear'!AZT2=0,"",'Summary Clear'!AZT2)</f>
        <v/>
      </c>
      <c r="AZB13" s="110" t="str">
        <f>IF('Summary Clear'!AZU2=0,"",'Summary Clear'!AZU2)</f>
        <v/>
      </c>
      <c r="AZC13" s="110" t="str">
        <f>IF('Summary Clear'!AZV2=0,"",'Summary Clear'!AZV2)</f>
        <v/>
      </c>
      <c r="AZD13" s="110" t="str">
        <f>IF('Summary Clear'!AZW2=0,"",'Summary Clear'!AZW2)</f>
        <v/>
      </c>
      <c r="AZE13" s="110" t="str">
        <f>IF('Summary Clear'!AZX2=0,"",'Summary Clear'!AZX2)</f>
        <v/>
      </c>
      <c r="AZF13" s="110" t="str">
        <f>IF('Summary Clear'!AZY2=0,"",'Summary Clear'!AZY2)</f>
        <v/>
      </c>
      <c r="AZG13" s="110" t="str">
        <f>IF('Summary Clear'!AZZ2=0,"",'Summary Clear'!AZZ2)</f>
        <v/>
      </c>
      <c r="AZH13" s="110" t="str">
        <f>IF('Summary Clear'!BAA2=0,"",'Summary Clear'!BAA2)</f>
        <v/>
      </c>
      <c r="AZI13" s="110" t="str">
        <f>IF('Summary Clear'!BAB2=0,"",'Summary Clear'!BAB2)</f>
        <v/>
      </c>
      <c r="AZJ13" s="110" t="str">
        <f>IF('Summary Clear'!BAC2=0,"",'Summary Clear'!BAC2)</f>
        <v/>
      </c>
      <c r="AZK13" s="110" t="str">
        <f>IF('Summary Clear'!BAD2=0,"",'Summary Clear'!BAD2)</f>
        <v/>
      </c>
      <c r="AZL13" s="110" t="str">
        <f>IF('Summary Clear'!BAE2=0,"",'Summary Clear'!BAE2)</f>
        <v/>
      </c>
      <c r="AZM13" s="110" t="str">
        <f>IF('Summary Clear'!BAF2=0,"",'Summary Clear'!BAF2)</f>
        <v/>
      </c>
      <c r="AZN13" s="110" t="str">
        <f>IF('Summary Clear'!BAG2=0,"",'Summary Clear'!BAG2)</f>
        <v/>
      </c>
      <c r="AZO13" s="110" t="str">
        <f>IF('Summary Clear'!BAH2=0,"",'Summary Clear'!BAH2)</f>
        <v/>
      </c>
      <c r="AZP13" s="110" t="str">
        <f>IF('Summary Clear'!BAI2=0,"",'Summary Clear'!BAI2)</f>
        <v/>
      </c>
      <c r="AZQ13" s="110" t="str">
        <f>IF('Summary Clear'!BAJ2=0,"",'Summary Clear'!BAJ2)</f>
        <v/>
      </c>
      <c r="AZR13" s="110" t="str">
        <f>IF('Summary Clear'!BAK2=0,"",'Summary Clear'!BAK2)</f>
        <v/>
      </c>
      <c r="AZS13" s="110" t="str">
        <f>IF('Summary Clear'!BAL2=0,"",'Summary Clear'!BAL2)</f>
        <v/>
      </c>
      <c r="AZT13" s="110" t="str">
        <f>IF('Summary Clear'!BAM2=0,"",'Summary Clear'!BAM2)</f>
        <v/>
      </c>
      <c r="AZU13" s="110" t="str">
        <f>IF('Summary Clear'!BAN2=0,"",'Summary Clear'!BAN2)</f>
        <v/>
      </c>
      <c r="AZV13" s="110" t="str">
        <f>IF('Summary Clear'!BAO2=0,"",'Summary Clear'!BAO2)</f>
        <v/>
      </c>
      <c r="AZW13" s="110" t="str">
        <f>IF('Summary Clear'!BAP2=0,"",'Summary Clear'!BAP2)</f>
        <v/>
      </c>
      <c r="AZX13" s="110" t="str">
        <f>IF('Summary Clear'!BAQ2=0,"",'Summary Clear'!BAQ2)</f>
        <v/>
      </c>
      <c r="AZY13" s="110" t="str">
        <f>IF('Summary Clear'!BAR2=0,"",'Summary Clear'!BAR2)</f>
        <v/>
      </c>
      <c r="AZZ13" s="110" t="str">
        <f>IF('Summary Clear'!BAS2=0,"",'Summary Clear'!BAS2)</f>
        <v/>
      </c>
      <c r="BAA13" s="110" t="str">
        <f>IF('Summary Clear'!BAT2=0,"",'Summary Clear'!BAT2)</f>
        <v/>
      </c>
      <c r="BAB13" s="110" t="str">
        <f>IF('Summary Clear'!BAU2=0,"",'Summary Clear'!BAU2)</f>
        <v/>
      </c>
      <c r="BAC13" s="110" t="str">
        <f>IF('Summary Clear'!BAV2=0,"",'Summary Clear'!BAV2)</f>
        <v/>
      </c>
      <c r="BAD13" s="110" t="str">
        <f>IF('Summary Clear'!BAW2=0,"",'Summary Clear'!BAW2)</f>
        <v/>
      </c>
      <c r="BAE13" s="110" t="str">
        <f>IF('Summary Clear'!BAX2=0,"",'Summary Clear'!BAX2)</f>
        <v/>
      </c>
      <c r="BAF13" s="110" t="str">
        <f>IF('Summary Clear'!BAY2=0,"",'Summary Clear'!BAY2)</f>
        <v/>
      </c>
      <c r="BAG13" s="110" t="str">
        <f>IF('Summary Clear'!BAZ2=0,"",'Summary Clear'!BAZ2)</f>
        <v/>
      </c>
      <c r="BAH13" s="110" t="str">
        <f>IF('Summary Clear'!BBA2=0,"",'Summary Clear'!BBA2)</f>
        <v/>
      </c>
      <c r="BAI13" s="110" t="str">
        <f>IF('Summary Clear'!BBB2=0,"",'Summary Clear'!BBB2)</f>
        <v/>
      </c>
      <c r="BAJ13" s="110" t="str">
        <f>IF('Summary Clear'!BBC2=0,"",'Summary Clear'!BBC2)</f>
        <v/>
      </c>
      <c r="BAK13" s="110" t="str">
        <f>IF('Summary Clear'!BBD2=0,"",'Summary Clear'!BBD2)</f>
        <v/>
      </c>
      <c r="BAL13" s="110" t="str">
        <f>IF('Summary Clear'!BBE2=0,"",'Summary Clear'!BBE2)</f>
        <v/>
      </c>
      <c r="BAM13" s="110" t="str">
        <f>IF('Summary Clear'!BBF2=0,"",'Summary Clear'!BBF2)</f>
        <v/>
      </c>
      <c r="BAN13" s="110" t="str">
        <f>IF('Summary Clear'!BBG2=0,"",'Summary Clear'!BBG2)</f>
        <v/>
      </c>
      <c r="BAO13" s="110" t="str">
        <f>IF('Summary Clear'!BBH2=0,"",'Summary Clear'!BBH2)</f>
        <v/>
      </c>
      <c r="BAP13" s="110" t="str">
        <f>IF('Summary Clear'!BBI2=0,"",'Summary Clear'!BBI2)</f>
        <v/>
      </c>
      <c r="BAQ13" s="110" t="str">
        <f>IF('Summary Clear'!BBJ2=0,"",'Summary Clear'!BBJ2)</f>
        <v/>
      </c>
      <c r="BAR13" s="110" t="str">
        <f>IF('Summary Clear'!BBK2=0,"",'Summary Clear'!BBK2)</f>
        <v/>
      </c>
      <c r="BAS13" s="110" t="str">
        <f>IF('Summary Clear'!BBL2=0,"",'Summary Clear'!BBL2)</f>
        <v/>
      </c>
      <c r="BAT13" s="110" t="str">
        <f>IF('Summary Clear'!BBM2=0,"",'Summary Clear'!BBM2)</f>
        <v/>
      </c>
      <c r="BAU13" s="110" t="str">
        <f>IF('Summary Clear'!BBN2=0,"",'Summary Clear'!BBN2)</f>
        <v/>
      </c>
      <c r="BAV13" s="110" t="str">
        <f>IF('Summary Clear'!BBO2=0,"",'Summary Clear'!BBO2)</f>
        <v/>
      </c>
      <c r="BAW13" s="110" t="str">
        <f>IF('Summary Clear'!BBP2=0,"",'Summary Clear'!BBP2)</f>
        <v/>
      </c>
      <c r="BAX13" s="110" t="str">
        <f>IF('Summary Clear'!BBQ2=0,"",'Summary Clear'!BBQ2)</f>
        <v/>
      </c>
      <c r="BAY13" s="110" t="str">
        <f>IF('Summary Clear'!BBR2=0,"",'Summary Clear'!BBR2)</f>
        <v/>
      </c>
      <c r="BAZ13" s="110" t="str">
        <f>IF('Summary Clear'!BBS2=0,"",'Summary Clear'!BBS2)</f>
        <v/>
      </c>
      <c r="BBA13" s="110" t="str">
        <f>IF('Summary Clear'!BBT2=0,"",'Summary Clear'!BBT2)</f>
        <v/>
      </c>
      <c r="BBB13" s="110" t="str">
        <f>IF('Summary Clear'!BBU2=0,"",'Summary Clear'!BBU2)</f>
        <v/>
      </c>
      <c r="BBC13" s="110" t="str">
        <f>IF('Summary Clear'!BBV2=0,"",'Summary Clear'!BBV2)</f>
        <v/>
      </c>
      <c r="BBD13" s="110" t="str">
        <f>IF('Summary Clear'!BBW2=0,"",'Summary Clear'!BBW2)</f>
        <v/>
      </c>
      <c r="BBE13" s="110" t="str">
        <f>IF('Summary Clear'!BBX2=0,"",'Summary Clear'!BBX2)</f>
        <v/>
      </c>
      <c r="BBF13" s="110" t="str">
        <f>IF('Summary Clear'!BBY2=0,"",'Summary Clear'!BBY2)</f>
        <v/>
      </c>
      <c r="BBG13" s="110" t="str">
        <f>IF('Summary Clear'!BBZ2=0,"",'Summary Clear'!BBZ2)</f>
        <v/>
      </c>
      <c r="BBH13" s="110" t="str">
        <f>IF('Summary Clear'!BCA2=0,"",'Summary Clear'!BCA2)</f>
        <v/>
      </c>
      <c r="BBI13" s="110" t="str">
        <f>IF('Summary Clear'!BCB2=0,"",'Summary Clear'!BCB2)</f>
        <v/>
      </c>
      <c r="BBJ13" s="110" t="str">
        <f>IF('Summary Clear'!BCC2=0,"",'Summary Clear'!BCC2)</f>
        <v/>
      </c>
      <c r="BBK13" s="110" t="str">
        <f>IF('Summary Clear'!BCD2=0,"",'Summary Clear'!BCD2)</f>
        <v/>
      </c>
      <c r="BBL13" s="110" t="str">
        <f>IF('Summary Clear'!BCE2=0,"",'Summary Clear'!BCE2)</f>
        <v/>
      </c>
      <c r="BBM13" s="110" t="str">
        <f>IF('Summary Clear'!BCF2=0,"",'Summary Clear'!BCF2)</f>
        <v/>
      </c>
      <c r="BBN13" s="110" t="str">
        <f>IF('Summary Clear'!BCG2=0,"",'Summary Clear'!BCG2)</f>
        <v/>
      </c>
      <c r="BBO13" s="110" t="str">
        <f>IF('Summary Clear'!BCH2=0,"",'Summary Clear'!BCH2)</f>
        <v/>
      </c>
      <c r="BBP13" s="110" t="str">
        <f>IF('Summary Clear'!BCI2=0,"",'Summary Clear'!BCI2)</f>
        <v/>
      </c>
      <c r="BBQ13" s="110" t="str">
        <f>IF('Summary Clear'!BCJ2=0,"",'Summary Clear'!BCJ2)</f>
        <v/>
      </c>
      <c r="BBR13" s="110" t="str">
        <f>IF('Summary Clear'!BCK2=0,"",'Summary Clear'!BCK2)</f>
        <v/>
      </c>
      <c r="BBS13" s="110" t="str">
        <f>IF('Summary Clear'!BCL2=0,"",'Summary Clear'!BCL2)</f>
        <v/>
      </c>
      <c r="BBT13" s="110" t="str">
        <f>IF('Summary Clear'!BCM2=0,"",'Summary Clear'!BCM2)</f>
        <v/>
      </c>
      <c r="BBU13" s="110" t="str">
        <f>IF('Summary Clear'!BCN2=0,"",'Summary Clear'!BCN2)</f>
        <v/>
      </c>
      <c r="BBV13" s="110" t="str">
        <f>IF('Summary Clear'!BCO2=0,"",'Summary Clear'!BCO2)</f>
        <v/>
      </c>
      <c r="BBW13" s="110" t="str">
        <f>IF('Summary Clear'!BCP2=0,"",'Summary Clear'!BCP2)</f>
        <v/>
      </c>
      <c r="BBX13" s="110" t="str">
        <f>IF('Summary Clear'!BCQ2=0,"",'Summary Clear'!BCQ2)</f>
        <v/>
      </c>
      <c r="BBY13" s="110" t="str">
        <f>IF('Summary Clear'!BCR2=0,"",'Summary Clear'!BCR2)</f>
        <v/>
      </c>
      <c r="BBZ13" s="110" t="str">
        <f>IF('Summary Clear'!BCS2=0,"",'Summary Clear'!BCS2)</f>
        <v/>
      </c>
      <c r="BCA13" s="110" t="str">
        <f>IF('Summary Clear'!BCT2=0,"",'Summary Clear'!BCT2)</f>
        <v/>
      </c>
      <c r="BCB13" s="110" t="str">
        <f>IF('Summary Clear'!BCU2=0,"",'Summary Clear'!BCU2)</f>
        <v/>
      </c>
      <c r="BCC13" s="110" t="str">
        <f>IF('Summary Clear'!BCV2=0,"",'Summary Clear'!BCV2)</f>
        <v/>
      </c>
      <c r="BCD13" s="110" t="str">
        <f>IF('Summary Clear'!BCW2=0,"",'Summary Clear'!BCW2)</f>
        <v/>
      </c>
      <c r="BCE13" s="110" t="str">
        <f>IF('Summary Clear'!BCX2=0,"",'Summary Clear'!BCX2)</f>
        <v/>
      </c>
      <c r="BCF13" s="110" t="str">
        <f>IF('Summary Clear'!BCY2=0,"",'Summary Clear'!BCY2)</f>
        <v/>
      </c>
      <c r="BCG13" s="110" t="str">
        <f>IF('Summary Clear'!BCZ2=0,"",'Summary Clear'!BCZ2)</f>
        <v/>
      </c>
      <c r="BCH13" s="110" t="str">
        <f>IF('Summary Clear'!BDA2=0,"",'Summary Clear'!BDA2)</f>
        <v/>
      </c>
      <c r="BCI13" s="110" t="str">
        <f>IF('Summary Clear'!BDB2=0,"",'Summary Clear'!BDB2)</f>
        <v/>
      </c>
      <c r="BCJ13" s="110" t="str">
        <f>IF('Summary Clear'!BDC2=0,"",'Summary Clear'!BDC2)</f>
        <v/>
      </c>
      <c r="BCK13" s="110" t="str">
        <f>IF('Summary Clear'!BDD2=0,"",'Summary Clear'!BDD2)</f>
        <v/>
      </c>
      <c r="BCL13" s="110" t="str">
        <f>IF('Summary Clear'!BDE2=0,"",'Summary Clear'!BDE2)</f>
        <v/>
      </c>
      <c r="BCM13" s="110" t="str">
        <f>IF('Summary Clear'!BDF2=0,"",'Summary Clear'!BDF2)</f>
        <v/>
      </c>
      <c r="BCN13" s="110" t="str">
        <f>IF('Summary Clear'!BDG2=0,"",'Summary Clear'!BDG2)</f>
        <v/>
      </c>
      <c r="BCO13" s="110" t="str">
        <f>IF('Summary Clear'!BDH2=0,"",'Summary Clear'!BDH2)</f>
        <v/>
      </c>
      <c r="BCP13" s="110" t="str">
        <f>IF('Summary Clear'!BDI2=0,"",'Summary Clear'!BDI2)</f>
        <v/>
      </c>
      <c r="BCQ13" s="110" t="str">
        <f>IF('Summary Clear'!BDJ2=0,"",'Summary Clear'!BDJ2)</f>
        <v/>
      </c>
      <c r="BCR13" s="110" t="str">
        <f>IF('Summary Clear'!BDK2=0,"",'Summary Clear'!BDK2)</f>
        <v/>
      </c>
      <c r="BCS13" s="110" t="str">
        <f>IF('Summary Clear'!BDL2=0,"",'Summary Clear'!BDL2)</f>
        <v/>
      </c>
      <c r="BCT13" s="110" t="str">
        <f>IF('Summary Clear'!BDM2=0,"",'Summary Clear'!BDM2)</f>
        <v/>
      </c>
      <c r="BCU13" s="110" t="str">
        <f>IF('Summary Clear'!BDN2=0,"",'Summary Clear'!BDN2)</f>
        <v/>
      </c>
      <c r="BCV13" s="110" t="str">
        <f>IF('Summary Clear'!BDO2=0,"",'Summary Clear'!BDO2)</f>
        <v/>
      </c>
      <c r="BCW13" s="110" t="str">
        <f>IF('Summary Clear'!BDP2=0,"",'Summary Clear'!BDP2)</f>
        <v/>
      </c>
      <c r="BCX13" s="110" t="str">
        <f>IF('Summary Clear'!BDQ2=0,"",'Summary Clear'!BDQ2)</f>
        <v/>
      </c>
      <c r="BCY13" s="110" t="str">
        <f>IF('Summary Clear'!BDR2=0,"",'Summary Clear'!BDR2)</f>
        <v/>
      </c>
      <c r="BCZ13" s="110" t="str">
        <f>IF('Summary Clear'!BDS2=0,"",'Summary Clear'!BDS2)</f>
        <v/>
      </c>
      <c r="BDA13" s="110" t="str">
        <f>IF('Summary Clear'!BDT2=0,"",'Summary Clear'!BDT2)</f>
        <v/>
      </c>
      <c r="BDB13" s="110" t="str">
        <f>IF('Summary Clear'!BDU2=0,"",'Summary Clear'!BDU2)</f>
        <v/>
      </c>
      <c r="BDC13" s="110" t="str">
        <f>IF('Summary Clear'!BDV2=0,"",'Summary Clear'!BDV2)</f>
        <v/>
      </c>
      <c r="BDD13" s="110" t="str">
        <f>IF('Summary Clear'!BDW2=0,"",'Summary Clear'!BDW2)</f>
        <v/>
      </c>
      <c r="BDE13" s="110" t="str">
        <f>IF('Summary Clear'!BDX2=0,"",'Summary Clear'!BDX2)</f>
        <v/>
      </c>
      <c r="BDF13" s="110" t="str">
        <f>IF('Summary Clear'!BDY2=0,"",'Summary Clear'!BDY2)</f>
        <v/>
      </c>
      <c r="BDG13" s="110" t="str">
        <f>IF('Summary Clear'!BDZ2=0,"",'Summary Clear'!BDZ2)</f>
        <v/>
      </c>
      <c r="BDH13" s="110" t="str">
        <f>IF('Summary Clear'!BEA2=0,"",'Summary Clear'!BEA2)</f>
        <v/>
      </c>
      <c r="BDI13" s="110" t="str">
        <f>IF('Summary Clear'!BEB2=0,"",'Summary Clear'!BEB2)</f>
        <v/>
      </c>
      <c r="BDJ13" s="110" t="str">
        <f>IF('Summary Clear'!BEC2=0,"",'Summary Clear'!BEC2)</f>
        <v/>
      </c>
      <c r="BDK13" s="110" t="str">
        <f>IF('Summary Clear'!BED2=0,"",'Summary Clear'!BED2)</f>
        <v/>
      </c>
      <c r="BDL13" s="110" t="str">
        <f>IF('Summary Clear'!BEE2=0,"",'Summary Clear'!BEE2)</f>
        <v/>
      </c>
      <c r="BDM13" s="110" t="str">
        <f>IF('Summary Clear'!BEF2=0,"",'Summary Clear'!BEF2)</f>
        <v/>
      </c>
      <c r="BDN13" s="110" t="str">
        <f>IF('Summary Clear'!BEG2=0,"",'Summary Clear'!BEG2)</f>
        <v/>
      </c>
      <c r="BDO13" s="110" t="str">
        <f>IF('Summary Clear'!BEH2=0,"",'Summary Clear'!BEH2)</f>
        <v/>
      </c>
      <c r="BDP13" s="110" t="str">
        <f>IF('Summary Clear'!BEI2=0,"",'Summary Clear'!BEI2)</f>
        <v/>
      </c>
      <c r="BDQ13" s="110" t="str">
        <f>IF('Summary Clear'!BEJ2=0,"",'Summary Clear'!BEJ2)</f>
        <v/>
      </c>
      <c r="BDR13" s="110" t="str">
        <f>IF('Summary Clear'!BEK2=0,"",'Summary Clear'!BEK2)</f>
        <v/>
      </c>
      <c r="BDS13" s="110" t="str">
        <f>IF('Summary Clear'!BEL2=0,"",'Summary Clear'!BEL2)</f>
        <v/>
      </c>
      <c r="BDT13" s="110" t="str">
        <f>IF('Summary Clear'!BEM2=0,"",'Summary Clear'!BEM2)</f>
        <v/>
      </c>
      <c r="BDU13" s="110" t="str">
        <f>IF('Summary Clear'!BEN2=0,"",'Summary Clear'!BEN2)</f>
        <v/>
      </c>
      <c r="BDV13" s="110" t="str">
        <f>IF('Summary Clear'!BEO2=0,"",'Summary Clear'!BEO2)</f>
        <v/>
      </c>
      <c r="BDW13" s="110" t="str">
        <f>IF('Summary Clear'!BEP2=0,"",'Summary Clear'!BEP2)</f>
        <v/>
      </c>
      <c r="BDX13" s="110" t="str">
        <f>IF('Summary Clear'!BEQ2=0,"",'Summary Clear'!BEQ2)</f>
        <v/>
      </c>
      <c r="BDY13" s="110" t="str">
        <f>IF('Summary Clear'!BER2=0,"",'Summary Clear'!BER2)</f>
        <v/>
      </c>
      <c r="BDZ13" s="110" t="str">
        <f>IF('Summary Clear'!BES2=0,"",'Summary Clear'!BES2)</f>
        <v/>
      </c>
      <c r="BEA13" s="110" t="str">
        <f>IF('Summary Clear'!BET2=0,"",'Summary Clear'!BET2)</f>
        <v/>
      </c>
      <c r="BEB13" s="110" t="str">
        <f>IF('Summary Clear'!BEU2=0,"",'Summary Clear'!BEU2)</f>
        <v/>
      </c>
      <c r="BEC13" s="110" t="str">
        <f>IF('Summary Clear'!BEV2=0,"",'Summary Clear'!BEV2)</f>
        <v/>
      </c>
      <c r="BED13" s="110" t="str">
        <f>IF('Summary Clear'!BEW2=0,"",'Summary Clear'!BEW2)</f>
        <v/>
      </c>
      <c r="BEE13" s="110" t="str">
        <f>IF('Summary Clear'!BEX2=0,"",'Summary Clear'!BEX2)</f>
        <v/>
      </c>
      <c r="BEF13" s="110" t="str">
        <f>IF('Summary Clear'!BEY2=0,"",'Summary Clear'!BEY2)</f>
        <v/>
      </c>
      <c r="BEG13" s="110" t="str">
        <f>IF('Summary Clear'!BEZ2=0,"",'Summary Clear'!BEZ2)</f>
        <v/>
      </c>
      <c r="BEH13" s="110" t="str">
        <f>IF('Summary Clear'!BFA2=0,"",'Summary Clear'!BFA2)</f>
        <v/>
      </c>
      <c r="BEI13" s="110" t="str">
        <f>IF('Summary Clear'!BFB2=0,"",'Summary Clear'!BFB2)</f>
        <v/>
      </c>
      <c r="BEJ13" s="110" t="str">
        <f>IF('Summary Clear'!BFC2=0,"",'Summary Clear'!BFC2)</f>
        <v/>
      </c>
      <c r="BEK13" s="110" t="str">
        <f>IF('Summary Clear'!BFD2=0,"",'Summary Clear'!BFD2)</f>
        <v/>
      </c>
      <c r="BEL13" s="110" t="str">
        <f>IF('Summary Clear'!BFE2=0,"",'Summary Clear'!BFE2)</f>
        <v/>
      </c>
      <c r="BEM13" s="110" t="str">
        <f>IF('Summary Clear'!BFF2=0,"",'Summary Clear'!BFF2)</f>
        <v/>
      </c>
      <c r="BEN13" s="110" t="str">
        <f>IF('Summary Clear'!BFG2=0,"",'Summary Clear'!BFG2)</f>
        <v/>
      </c>
      <c r="BEO13" s="110" t="str">
        <f>IF('Summary Clear'!BFH2=0,"",'Summary Clear'!BFH2)</f>
        <v/>
      </c>
      <c r="BEP13" s="110" t="str">
        <f>IF('Summary Clear'!BFI2=0,"",'Summary Clear'!BFI2)</f>
        <v/>
      </c>
      <c r="BEQ13" s="110" t="str">
        <f>IF('Summary Clear'!BFJ2=0,"",'Summary Clear'!BFJ2)</f>
        <v/>
      </c>
      <c r="BER13" s="110" t="str">
        <f>IF('Summary Clear'!BFK2=0,"",'Summary Clear'!BFK2)</f>
        <v/>
      </c>
      <c r="BES13" s="110" t="str">
        <f>IF('Summary Clear'!BFL2=0,"",'Summary Clear'!BFL2)</f>
        <v/>
      </c>
      <c r="BET13" s="110" t="str">
        <f>IF('Summary Clear'!BFM2=0,"",'Summary Clear'!BFM2)</f>
        <v/>
      </c>
      <c r="BEU13" s="110" t="str">
        <f>IF('Summary Clear'!BFN2=0,"",'Summary Clear'!BFN2)</f>
        <v/>
      </c>
      <c r="BEV13" s="110" t="str">
        <f>IF('Summary Clear'!BFO2=0,"",'Summary Clear'!BFO2)</f>
        <v/>
      </c>
      <c r="BEW13" s="110" t="str">
        <f>IF('Summary Clear'!BFP2=0,"",'Summary Clear'!BFP2)</f>
        <v/>
      </c>
      <c r="BEX13" s="110" t="str">
        <f>IF('Summary Clear'!BFQ2=0,"",'Summary Clear'!BFQ2)</f>
        <v/>
      </c>
      <c r="BEY13" s="110" t="str">
        <f>IF('Summary Clear'!BFR2=0,"",'Summary Clear'!BFR2)</f>
        <v/>
      </c>
      <c r="BEZ13" s="110" t="str">
        <f>IF('Summary Clear'!BFS2=0,"",'Summary Clear'!BFS2)</f>
        <v/>
      </c>
      <c r="BFA13" s="110" t="str">
        <f>IF('Summary Clear'!BFT2=0,"",'Summary Clear'!BFT2)</f>
        <v/>
      </c>
      <c r="BFB13" s="110" t="str">
        <f>IF('Summary Clear'!BFU2=0,"",'Summary Clear'!BFU2)</f>
        <v/>
      </c>
      <c r="BFC13" s="110" t="str">
        <f>IF('Summary Clear'!BFV2=0,"",'Summary Clear'!BFV2)</f>
        <v/>
      </c>
      <c r="BFD13" s="110" t="str">
        <f>IF('Summary Clear'!BFW2=0,"",'Summary Clear'!BFW2)</f>
        <v/>
      </c>
      <c r="BFE13" s="110" t="str">
        <f>IF('Summary Clear'!BFX2=0,"",'Summary Clear'!BFX2)</f>
        <v/>
      </c>
      <c r="BFF13" s="110" t="str">
        <f>IF('Summary Clear'!BFY2=0,"",'Summary Clear'!BFY2)</f>
        <v/>
      </c>
      <c r="BFG13" s="110" t="str">
        <f>IF('Summary Clear'!BFZ2=0,"",'Summary Clear'!BFZ2)</f>
        <v/>
      </c>
      <c r="BFH13" s="110" t="str">
        <f>IF('Summary Clear'!BGA2=0,"",'Summary Clear'!BGA2)</f>
        <v/>
      </c>
      <c r="BFI13" s="110" t="str">
        <f>IF('Summary Clear'!BGB2=0,"",'Summary Clear'!BGB2)</f>
        <v/>
      </c>
      <c r="BFJ13" s="110" t="str">
        <f>IF('Summary Clear'!BGC2=0,"",'Summary Clear'!BGC2)</f>
        <v/>
      </c>
      <c r="BFK13" s="110" t="str">
        <f>IF('Summary Clear'!BGD2=0,"",'Summary Clear'!BGD2)</f>
        <v/>
      </c>
      <c r="BFL13" s="110" t="str">
        <f>IF('Summary Clear'!BGE2=0,"",'Summary Clear'!BGE2)</f>
        <v/>
      </c>
      <c r="BFM13" s="110" t="str">
        <f>IF('Summary Clear'!BGF2=0,"",'Summary Clear'!BGF2)</f>
        <v/>
      </c>
      <c r="BFN13" s="110" t="str">
        <f>IF('Summary Clear'!BGG2=0,"",'Summary Clear'!BGG2)</f>
        <v/>
      </c>
      <c r="BFO13" s="110" t="str">
        <f>IF('Summary Clear'!BGH2=0,"",'Summary Clear'!BGH2)</f>
        <v/>
      </c>
      <c r="BFP13" s="110" t="str">
        <f>IF('Summary Clear'!BGI2=0,"",'Summary Clear'!BGI2)</f>
        <v/>
      </c>
      <c r="BFQ13" s="110" t="str">
        <f>IF('Summary Clear'!BGJ2=0,"",'Summary Clear'!BGJ2)</f>
        <v/>
      </c>
      <c r="BFR13" s="110" t="str">
        <f>IF('Summary Clear'!BGK2=0,"",'Summary Clear'!BGK2)</f>
        <v/>
      </c>
      <c r="BFS13" s="110" t="str">
        <f>IF('Summary Clear'!BGL2=0,"",'Summary Clear'!BGL2)</f>
        <v/>
      </c>
      <c r="BFT13" s="110" t="str">
        <f>IF('Summary Clear'!BGM2=0,"",'Summary Clear'!BGM2)</f>
        <v/>
      </c>
      <c r="BFU13" s="110" t="str">
        <f>IF('Summary Clear'!BGN2=0,"",'Summary Clear'!BGN2)</f>
        <v/>
      </c>
      <c r="BFV13" s="110" t="str">
        <f>IF('Summary Clear'!BGO2=0,"",'Summary Clear'!BGO2)</f>
        <v/>
      </c>
      <c r="BFW13" s="110" t="str">
        <f>IF('Summary Clear'!BGP2=0,"",'Summary Clear'!BGP2)</f>
        <v/>
      </c>
      <c r="BFX13" s="110" t="str">
        <f>IF('Summary Clear'!BGQ2=0,"",'Summary Clear'!BGQ2)</f>
        <v/>
      </c>
      <c r="BFY13" s="110" t="str">
        <f>IF('Summary Clear'!BGR2=0,"",'Summary Clear'!BGR2)</f>
        <v/>
      </c>
      <c r="BFZ13" s="110" t="str">
        <f>IF('Summary Clear'!BGS2=0,"",'Summary Clear'!BGS2)</f>
        <v/>
      </c>
      <c r="BGA13" s="110" t="str">
        <f>IF('Summary Clear'!BGT2=0,"",'Summary Clear'!BGT2)</f>
        <v/>
      </c>
      <c r="BGB13" s="110" t="str">
        <f>IF('Summary Clear'!BGU2=0,"",'Summary Clear'!BGU2)</f>
        <v/>
      </c>
      <c r="BGC13" s="110" t="str">
        <f>IF('Summary Clear'!BGV2=0,"",'Summary Clear'!BGV2)</f>
        <v/>
      </c>
      <c r="BGD13" s="110" t="str">
        <f>IF('Summary Clear'!BGW2=0,"",'Summary Clear'!BGW2)</f>
        <v/>
      </c>
      <c r="BGE13" s="110" t="str">
        <f>IF('Summary Clear'!BGX2=0,"",'Summary Clear'!BGX2)</f>
        <v/>
      </c>
      <c r="BGF13" s="110" t="str">
        <f>IF('Summary Clear'!BGY2=0,"",'Summary Clear'!BGY2)</f>
        <v/>
      </c>
      <c r="BGG13" s="110" t="str">
        <f>IF('Summary Clear'!BGZ2=0,"",'Summary Clear'!BGZ2)</f>
        <v/>
      </c>
      <c r="BGH13" s="110" t="str">
        <f>IF('Summary Clear'!BHA2=0,"",'Summary Clear'!BHA2)</f>
        <v/>
      </c>
      <c r="BGI13" s="110" t="str">
        <f>IF('Summary Clear'!BHB2=0,"",'Summary Clear'!BHB2)</f>
        <v/>
      </c>
      <c r="BGJ13" s="110" t="str">
        <f>IF('Summary Clear'!BHC2=0,"",'Summary Clear'!BHC2)</f>
        <v/>
      </c>
      <c r="BGK13" s="110" t="str">
        <f>IF('Summary Clear'!BHD2=0,"",'Summary Clear'!BHD2)</f>
        <v/>
      </c>
      <c r="BGL13" s="110" t="str">
        <f>IF('Summary Clear'!BHE2=0,"",'Summary Clear'!BHE2)</f>
        <v/>
      </c>
      <c r="BGM13" s="110" t="str">
        <f>IF('Summary Clear'!BHF2=0,"",'Summary Clear'!BHF2)</f>
        <v/>
      </c>
      <c r="BGN13" s="110" t="str">
        <f>IF('Summary Clear'!BHG2=0,"",'Summary Clear'!BHG2)</f>
        <v/>
      </c>
      <c r="BGO13" s="110" t="str">
        <f>IF('Summary Clear'!BHH2=0,"",'Summary Clear'!BHH2)</f>
        <v/>
      </c>
      <c r="BGP13" s="110" t="str">
        <f>IF('Summary Clear'!BHI2=0,"",'Summary Clear'!BHI2)</f>
        <v/>
      </c>
      <c r="BGQ13" s="110" t="str">
        <f>IF('Summary Clear'!BHJ2=0,"",'Summary Clear'!BHJ2)</f>
        <v/>
      </c>
      <c r="BGR13" s="110" t="str">
        <f>IF('Summary Clear'!BHK2=0,"",'Summary Clear'!BHK2)</f>
        <v/>
      </c>
      <c r="BGS13" s="110" t="str">
        <f>IF('Summary Clear'!BHL2=0,"",'Summary Clear'!BHL2)</f>
        <v/>
      </c>
      <c r="BGT13" s="110" t="str">
        <f>IF('Summary Clear'!BHM2=0,"",'Summary Clear'!BHM2)</f>
        <v/>
      </c>
      <c r="BGU13" s="110" t="str">
        <f>IF('Summary Clear'!BHN2=0,"",'Summary Clear'!BHN2)</f>
        <v/>
      </c>
      <c r="BGV13" s="110" t="str">
        <f>IF('Summary Clear'!BHO2=0,"",'Summary Clear'!BHO2)</f>
        <v/>
      </c>
      <c r="BGW13" s="110" t="str">
        <f>IF('Summary Clear'!BHP2=0,"",'Summary Clear'!BHP2)</f>
        <v/>
      </c>
      <c r="BGX13" s="110" t="str">
        <f>IF('Summary Clear'!BHQ2=0,"",'Summary Clear'!BHQ2)</f>
        <v/>
      </c>
      <c r="BGY13" s="110" t="str">
        <f>IF('Summary Clear'!BHR2=0,"",'Summary Clear'!BHR2)</f>
        <v/>
      </c>
      <c r="BGZ13" s="110" t="str">
        <f>IF('Summary Clear'!BHS2=0,"",'Summary Clear'!BHS2)</f>
        <v/>
      </c>
      <c r="BHA13" s="110" t="str">
        <f>IF('Summary Clear'!BHT2=0,"",'Summary Clear'!BHT2)</f>
        <v/>
      </c>
      <c r="BHB13" s="110" t="str">
        <f>IF('Summary Clear'!BHU2=0,"",'Summary Clear'!BHU2)</f>
        <v/>
      </c>
      <c r="BHC13" s="110" t="str">
        <f>IF('Summary Clear'!BHV2=0,"",'Summary Clear'!BHV2)</f>
        <v/>
      </c>
      <c r="BHD13" s="110" t="str">
        <f>IF('Summary Clear'!BHW2=0,"",'Summary Clear'!BHW2)</f>
        <v/>
      </c>
      <c r="BHE13" s="110" t="str">
        <f>IF('Summary Clear'!BHX2=0,"",'Summary Clear'!BHX2)</f>
        <v/>
      </c>
      <c r="BHF13" s="110" t="str">
        <f>IF('Summary Clear'!BHY2=0,"",'Summary Clear'!BHY2)</f>
        <v/>
      </c>
      <c r="BHG13" s="110" t="str">
        <f>IF('Summary Clear'!BHZ2=0,"",'Summary Clear'!BHZ2)</f>
        <v/>
      </c>
      <c r="BHH13" s="110" t="str">
        <f>IF('Summary Clear'!BIA2=0,"",'Summary Clear'!BIA2)</f>
        <v/>
      </c>
      <c r="BHI13" s="110" t="str">
        <f>IF('Summary Clear'!BIB2=0,"",'Summary Clear'!BIB2)</f>
        <v/>
      </c>
      <c r="BHJ13" s="110" t="str">
        <f>IF('Summary Clear'!BIC2=0,"",'Summary Clear'!BIC2)</f>
        <v/>
      </c>
      <c r="BHK13" s="110" t="str">
        <f>IF('Summary Clear'!BID2=0,"",'Summary Clear'!BID2)</f>
        <v/>
      </c>
      <c r="BHL13" s="110" t="str">
        <f>IF('Summary Clear'!BIE2=0,"",'Summary Clear'!BIE2)</f>
        <v/>
      </c>
      <c r="BHM13" s="110" t="str">
        <f>IF('Summary Clear'!BIF2=0,"",'Summary Clear'!BIF2)</f>
        <v/>
      </c>
      <c r="BHN13" s="110" t="str">
        <f>IF('Summary Clear'!BIG2=0,"",'Summary Clear'!BIG2)</f>
        <v/>
      </c>
      <c r="BHO13" s="110" t="str">
        <f>IF('Summary Clear'!BIH2=0,"",'Summary Clear'!BIH2)</f>
        <v/>
      </c>
      <c r="BHP13" s="110" t="str">
        <f>IF('Summary Clear'!BII2=0,"",'Summary Clear'!BII2)</f>
        <v/>
      </c>
      <c r="BHQ13" s="110" t="str">
        <f>IF('Summary Clear'!BIJ2=0,"",'Summary Clear'!BIJ2)</f>
        <v/>
      </c>
      <c r="BHR13" s="110" t="str">
        <f>IF('Summary Clear'!BIK2=0,"",'Summary Clear'!BIK2)</f>
        <v/>
      </c>
      <c r="BHS13" s="110" t="str">
        <f>IF('Summary Clear'!BIL2=0,"",'Summary Clear'!BIL2)</f>
        <v/>
      </c>
      <c r="BHT13" s="110" t="str">
        <f>IF('Summary Clear'!BIM2=0,"",'Summary Clear'!BIM2)</f>
        <v/>
      </c>
      <c r="BHU13" s="110" t="str">
        <f>IF('Summary Clear'!BIN2=0,"",'Summary Clear'!BIN2)</f>
        <v/>
      </c>
      <c r="BHV13" s="110" t="str">
        <f>IF('Summary Clear'!BIO2=0,"",'Summary Clear'!BIO2)</f>
        <v/>
      </c>
      <c r="BHW13" s="110" t="str">
        <f>IF('Summary Clear'!BIP2=0,"",'Summary Clear'!BIP2)</f>
        <v/>
      </c>
      <c r="BHX13" s="110" t="str">
        <f>IF('Summary Clear'!BIQ2=0,"",'Summary Clear'!BIQ2)</f>
        <v/>
      </c>
      <c r="BHY13" s="110" t="str">
        <f>IF('Summary Clear'!BIR2=0,"",'Summary Clear'!BIR2)</f>
        <v/>
      </c>
      <c r="BHZ13" s="110" t="str">
        <f>IF('Summary Clear'!BIS2=0,"",'Summary Clear'!BIS2)</f>
        <v/>
      </c>
      <c r="BIA13" s="110" t="str">
        <f>IF('Summary Clear'!BIT2=0,"",'Summary Clear'!BIT2)</f>
        <v/>
      </c>
      <c r="BIB13" s="110" t="str">
        <f>IF('Summary Clear'!BIU2=0,"",'Summary Clear'!BIU2)</f>
        <v/>
      </c>
      <c r="BIC13" s="110" t="str">
        <f>IF('Summary Clear'!BIV2=0,"",'Summary Clear'!BIV2)</f>
        <v/>
      </c>
      <c r="BID13" s="110" t="str">
        <f>IF('Summary Clear'!BIW2=0,"",'Summary Clear'!BIW2)</f>
        <v/>
      </c>
      <c r="BIE13" s="110" t="str">
        <f>IF('Summary Clear'!BIX2=0,"",'Summary Clear'!BIX2)</f>
        <v/>
      </c>
      <c r="BIF13" s="110" t="str">
        <f>IF('Summary Clear'!BIY2=0,"",'Summary Clear'!BIY2)</f>
        <v/>
      </c>
      <c r="BIG13" s="110" t="str">
        <f>IF('Summary Clear'!BIZ2=0,"",'Summary Clear'!BIZ2)</f>
        <v/>
      </c>
      <c r="BIH13" s="110" t="str">
        <f>IF('Summary Clear'!BJA2=0,"",'Summary Clear'!BJA2)</f>
        <v/>
      </c>
      <c r="BII13" s="110" t="str">
        <f>IF('Summary Clear'!BJB2=0,"",'Summary Clear'!BJB2)</f>
        <v/>
      </c>
      <c r="BIJ13" s="110" t="str">
        <f>IF('Summary Clear'!BJC2=0,"",'Summary Clear'!BJC2)</f>
        <v/>
      </c>
      <c r="BIK13" s="110" t="str">
        <f>IF('Summary Clear'!BJD2=0,"",'Summary Clear'!BJD2)</f>
        <v/>
      </c>
      <c r="BIL13" s="110" t="str">
        <f>IF('Summary Clear'!BJE2=0,"",'Summary Clear'!BJE2)</f>
        <v/>
      </c>
      <c r="BIM13" s="110" t="str">
        <f>IF('Summary Clear'!BJF2=0,"",'Summary Clear'!BJF2)</f>
        <v/>
      </c>
      <c r="BIN13" s="110" t="str">
        <f>IF('Summary Clear'!BJG2=0,"",'Summary Clear'!BJG2)</f>
        <v/>
      </c>
      <c r="BIO13" s="110" t="str">
        <f>IF('Summary Clear'!BJH2=0,"",'Summary Clear'!BJH2)</f>
        <v/>
      </c>
      <c r="BIP13" s="110" t="str">
        <f>IF('Summary Clear'!BJI2=0,"",'Summary Clear'!BJI2)</f>
        <v/>
      </c>
      <c r="BIQ13" s="110" t="str">
        <f>IF('Summary Clear'!BJJ2=0,"",'Summary Clear'!BJJ2)</f>
        <v/>
      </c>
      <c r="BIR13" s="110" t="str">
        <f>IF('Summary Clear'!BJK2=0,"",'Summary Clear'!BJK2)</f>
        <v/>
      </c>
      <c r="BIS13" s="110" t="str">
        <f>IF('Summary Clear'!BJL2=0,"",'Summary Clear'!BJL2)</f>
        <v/>
      </c>
      <c r="BIT13" s="110" t="str">
        <f>IF('Summary Clear'!BJM2=0,"",'Summary Clear'!BJM2)</f>
        <v/>
      </c>
      <c r="BIU13" s="110" t="str">
        <f>IF('Summary Clear'!BJN2=0,"",'Summary Clear'!BJN2)</f>
        <v/>
      </c>
      <c r="BIV13" s="110" t="str">
        <f>IF('Summary Clear'!BJO2=0,"",'Summary Clear'!BJO2)</f>
        <v/>
      </c>
      <c r="BIW13" s="110" t="str">
        <f>IF('Summary Clear'!BJP2=0,"",'Summary Clear'!BJP2)</f>
        <v/>
      </c>
      <c r="BIX13" s="110" t="str">
        <f>IF('Summary Clear'!BJQ2=0,"",'Summary Clear'!BJQ2)</f>
        <v/>
      </c>
      <c r="BIY13" s="110" t="str">
        <f>IF('Summary Clear'!BJR2=0,"",'Summary Clear'!BJR2)</f>
        <v/>
      </c>
      <c r="BIZ13" s="110" t="str">
        <f>IF('Summary Clear'!BJS2=0,"",'Summary Clear'!BJS2)</f>
        <v/>
      </c>
      <c r="BJA13" s="110" t="str">
        <f>IF('Summary Clear'!BJT2=0,"",'Summary Clear'!BJT2)</f>
        <v/>
      </c>
      <c r="BJB13" s="110" t="str">
        <f>IF('Summary Clear'!BJU2=0,"",'Summary Clear'!BJU2)</f>
        <v/>
      </c>
      <c r="BJC13" s="110" t="str">
        <f>IF('Summary Clear'!BJV2=0,"",'Summary Clear'!BJV2)</f>
        <v/>
      </c>
      <c r="BJD13" s="110" t="str">
        <f>IF('Summary Clear'!BJW2=0,"",'Summary Clear'!BJW2)</f>
        <v/>
      </c>
      <c r="BJE13" s="110" t="str">
        <f>IF('Summary Clear'!BJX2=0,"",'Summary Clear'!BJX2)</f>
        <v/>
      </c>
      <c r="BJF13" s="110" t="str">
        <f>IF('Summary Clear'!BJY2=0,"",'Summary Clear'!BJY2)</f>
        <v/>
      </c>
      <c r="BJG13" s="110" t="str">
        <f>IF('Summary Clear'!BJZ2=0,"",'Summary Clear'!BJZ2)</f>
        <v/>
      </c>
      <c r="BJH13" s="110" t="str">
        <f>IF('Summary Clear'!BKA2=0,"",'Summary Clear'!BKA2)</f>
        <v/>
      </c>
      <c r="BJI13" s="110" t="str">
        <f>IF('Summary Clear'!BKB2=0,"",'Summary Clear'!BKB2)</f>
        <v/>
      </c>
      <c r="BJJ13" s="110" t="str">
        <f>IF('Summary Clear'!BKC2=0,"",'Summary Clear'!BKC2)</f>
        <v/>
      </c>
      <c r="BJK13" s="110" t="str">
        <f>IF('Summary Clear'!BKD2=0,"",'Summary Clear'!BKD2)</f>
        <v/>
      </c>
      <c r="BJL13" s="110" t="str">
        <f>IF('Summary Clear'!BKE2=0,"",'Summary Clear'!BKE2)</f>
        <v/>
      </c>
      <c r="BJM13" s="110" t="str">
        <f>IF('Summary Clear'!BKF2=0,"",'Summary Clear'!BKF2)</f>
        <v/>
      </c>
      <c r="BJN13" s="110" t="str">
        <f>IF('Summary Clear'!BKG2=0,"",'Summary Clear'!BKG2)</f>
        <v/>
      </c>
      <c r="BJO13" s="110" t="str">
        <f>IF('Summary Clear'!BKH2=0,"",'Summary Clear'!BKH2)</f>
        <v/>
      </c>
      <c r="BJP13" s="110" t="str">
        <f>IF('Summary Clear'!BKI2=0,"",'Summary Clear'!BKI2)</f>
        <v/>
      </c>
      <c r="BJQ13" s="110" t="str">
        <f>IF('Summary Clear'!BKJ2=0,"",'Summary Clear'!BKJ2)</f>
        <v/>
      </c>
      <c r="BJR13" s="110" t="str">
        <f>IF('Summary Clear'!BKK2=0,"",'Summary Clear'!BKK2)</f>
        <v/>
      </c>
      <c r="BJS13" s="110" t="str">
        <f>IF('Summary Clear'!BKL2=0,"",'Summary Clear'!BKL2)</f>
        <v/>
      </c>
      <c r="BJT13" s="110" t="str">
        <f>IF('Summary Clear'!BKM2=0,"",'Summary Clear'!BKM2)</f>
        <v/>
      </c>
      <c r="BJU13" s="110" t="str">
        <f>IF('Summary Clear'!BKN2=0,"",'Summary Clear'!BKN2)</f>
        <v/>
      </c>
      <c r="BJV13" s="110" t="str">
        <f>IF('Summary Clear'!BKO2=0,"",'Summary Clear'!BKO2)</f>
        <v/>
      </c>
      <c r="BJW13" s="110" t="str">
        <f>IF('Summary Clear'!BKP2=0,"",'Summary Clear'!BKP2)</f>
        <v/>
      </c>
      <c r="BJX13" s="110" t="str">
        <f>IF('Summary Clear'!BKQ2=0,"",'Summary Clear'!BKQ2)</f>
        <v/>
      </c>
      <c r="BJY13" s="110" t="str">
        <f>IF('Summary Clear'!BKR2=0,"",'Summary Clear'!BKR2)</f>
        <v/>
      </c>
      <c r="BJZ13" s="110" t="str">
        <f>IF('Summary Clear'!BKS2=0,"",'Summary Clear'!BKS2)</f>
        <v/>
      </c>
      <c r="BKA13" s="110" t="str">
        <f>IF('Summary Clear'!BKT2=0,"",'Summary Clear'!BKT2)</f>
        <v/>
      </c>
      <c r="BKB13" s="110" t="str">
        <f>IF('Summary Clear'!BKU2=0,"",'Summary Clear'!BKU2)</f>
        <v/>
      </c>
      <c r="BKC13" s="110" t="str">
        <f>IF('Summary Clear'!BKV2=0,"",'Summary Clear'!BKV2)</f>
        <v/>
      </c>
      <c r="BKD13" s="110" t="str">
        <f>IF('Summary Clear'!BKW2=0,"",'Summary Clear'!BKW2)</f>
        <v/>
      </c>
      <c r="BKE13" s="110" t="str">
        <f>IF('Summary Clear'!BKX2=0,"",'Summary Clear'!BKX2)</f>
        <v/>
      </c>
      <c r="BKF13" s="110" t="str">
        <f>IF('Summary Clear'!BKY2=0,"",'Summary Clear'!BKY2)</f>
        <v/>
      </c>
      <c r="BKG13" s="110" t="str">
        <f>IF('Summary Clear'!BKZ2=0,"",'Summary Clear'!BKZ2)</f>
        <v/>
      </c>
      <c r="BKH13" s="110" t="str">
        <f>IF('Summary Clear'!BLA2=0,"",'Summary Clear'!BLA2)</f>
        <v/>
      </c>
      <c r="BKI13" s="110" t="str">
        <f>IF('Summary Clear'!BLB2=0,"",'Summary Clear'!BLB2)</f>
        <v/>
      </c>
      <c r="BKJ13" s="110" t="str">
        <f>IF('Summary Clear'!BLC2=0,"",'Summary Clear'!BLC2)</f>
        <v/>
      </c>
      <c r="BKK13" s="110" t="str">
        <f>IF('Summary Clear'!BLD2=0,"",'Summary Clear'!BLD2)</f>
        <v/>
      </c>
      <c r="BKL13" s="110" t="str">
        <f>IF('Summary Clear'!BLE2=0,"",'Summary Clear'!BLE2)</f>
        <v/>
      </c>
      <c r="BKM13" s="110" t="str">
        <f>IF('Summary Clear'!BLF2=0,"",'Summary Clear'!BLF2)</f>
        <v/>
      </c>
      <c r="BKN13" s="110" t="str">
        <f>IF('Summary Clear'!BLG2=0,"",'Summary Clear'!BLG2)</f>
        <v/>
      </c>
      <c r="BKO13" s="110" t="str">
        <f>IF('Summary Clear'!BLH2=0,"",'Summary Clear'!BLH2)</f>
        <v/>
      </c>
      <c r="BKP13" s="110" t="str">
        <f>IF('Summary Clear'!BLI2=0,"",'Summary Clear'!BLI2)</f>
        <v/>
      </c>
      <c r="BKQ13" s="110" t="str">
        <f>IF('Summary Clear'!BLJ2=0,"",'Summary Clear'!BLJ2)</f>
        <v/>
      </c>
      <c r="BKR13" s="110" t="str">
        <f>IF('Summary Clear'!BLK2=0,"",'Summary Clear'!BLK2)</f>
        <v/>
      </c>
      <c r="BKS13" s="110" t="str">
        <f>IF('Summary Clear'!BLL2=0,"",'Summary Clear'!BLL2)</f>
        <v/>
      </c>
      <c r="BKT13" s="110" t="str">
        <f>IF('Summary Clear'!BLM2=0,"",'Summary Clear'!BLM2)</f>
        <v/>
      </c>
      <c r="BKU13" s="110" t="str">
        <f>IF('Summary Clear'!BLN2=0,"",'Summary Clear'!BLN2)</f>
        <v/>
      </c>
      <c r="BKV13" s="110" t="str">
        <f>IF('Summary Clear'!BLO2=0,"",'Summary Clear'!BLO2)</f>
        <v/>
      </c>
      <c r="BKW13" s="110" t="str">
        <f>IF('Summary Clear'!BLP2=0,"",'Summary Clear'!BLP2)</f>
        <v/>
      </c>
      <c r="BKX13" s="110" t="str">
        <f>IF('Summary Clear'!BLQ2=0,"",'Summary Clear'!BLQ2)</f>
        <v/>
      </c>
      <c r="BKY13" s="110" t="str">
        <f>IF('Summary Clear'!BLR2=0,"",'Summary Clear'!BLR2)</f>
        <v/>
      </c>
      <c r="BKZ13" s="110" t="str">
        <f>IF('Summary Clear'!BLS2=0,"",'Summary Clear'!BLS2)</f>
        <v/>
      </c>
      <c r="BLA13" s="110" t="str">
        <f>IF('Summary Clear'!BLT2=0,"",'Summary Clear'!BLT2)</f>
        <v/>
      </c>
      <c r="BLB13" s="110" t="str">
        <f>IF('Summary Clear'!BLU2=0,"",'Summary Clear'!BLU2)</f>
        <v/>
      </c>
      <c r="BLC13" s="110" t="str">
        <f>IF('Summary Clear'!BLV2=0,"",'Summary Clear'!BLV2)</f>
        <v/>
      </c>
      <c r="BLD13" s="110" t="str">
        <f>IF('Summary Clear'!BLW2=0,"",'Summary Clear'!BLW2)</f>
        <v/>
      </c>
      <c r="BLE13" s="110" t="str">
        <f>IF('Summary Clear'!BLX2=0,"",'Summary Clear'!BLX2)</f>
        <v/>
      </c>
      <c r="BLF13" s="110" t="str">
        <f>IF('Summary Clear'!BLY2=0,"",'Summary Clear'!BLY2)</f>
        <v/>
      </c>
      <c r="BLG13" s="110" t="str">
        <f>IF('Summary Clear'!BLZ2=0,"",'Summary Clear'!BLZ2)</f>
        <v/>
      </c>
      <c r="BLH13" s="110" t="str">
        <f>IF('Summary Clear'!BMA2=0,"",'Summary Clear'!BMA2)</f>
        <v/>
      </c>
      <c r="BLI13" s="110" t="str">
        <f>IF('Summary Clear'!BMB2=0,"",'Summary Clear'!BMB2)</f>
        <v/>
      </c>
      <c r="BLJ13" s="110" t="str">
        <f>IF('Summary Clear'!BMC2=0,"",'Summary Clear'!BMC2)</f>
        <v/>
      </c>
      <c r="BLK13" s="110" t="str">
        <f>IF('Summary Clear'!BMD2=0,"",'Summary Clear'!BMD2)</f>
        <v/>
      </c>
      <c r="BLL13" s="110" t="str">
        <f>IF('Summary Clear'!BME2=0,"",'Summary Clear'!BME2)</f>
        <v/>
      </c>
      <c r="BLM13" s="110" t="str">
        <f>IF('Summary Clear'!BMF2=0,"",'Summary Clear'!BMF2)</f>
        <v/>
      </c>
      <c r="BLN13" s="110" t="str">
        <f>IF('Summary Clear'!BMG2=0,"",'Summary Clear'!BMG2)</f>
        <v/>
      </c>
      <c r="BLO13" s="110" t="str">
        <f>IF('Summary Clear'!BMH2=0,"",'Summary Clear'!BMH2)</f>
        <v/>
      </c>
      <c r="BLP13" s="110" t="str">
        <f>IF('Summary Clear'!BMI2=0,"",'Summary Clear'!BMI2)</f>
        <v/>
      </c>
      <c r="BLQ13" s="110" t="str">
        <f>IF('Summary Clear'!BMJ2=0,"",'Summary Clear'!BMJ2)</f>
        <v/>
      </c>
      <c r="BLR13" s="110" t="str">
        <f>IF('Summary Clear'!BMK2=0,"",'Summary Clear'!BMK2)</f>
        <v/>
      </c>
      <c r="BLS13" s="110" t="str">
        <f>IF('Summary Clear'!BML2=0,"",'Summary Clear'!BML2)</f>
        <v/>
      </c>
      <c r="BLT13" s="110" t="str">
        <f>IF('Summary Clear'!BMM2=0,"",'Summary Clear'!BMM2)</f>
        <v/>
      </c>
      <c r="BLU13" s="110" t="str">
        <f>IF('Summary Clear'!BMN2=0,"",'Summary Clear'!BMN2)</f>
        <v/>
      </c>
      <c r="BLV13" s="110" t="str">
        <f>IF('Summary Clear'!BMO2=0,"",'Summary Clear'!BMO2)</f>
        <v/>
      </c>
      <c r="BLW13" s="110" t="str">
        <f>IF('Summary Clear'!BMP2=0,"",'Summary Clear'!BMP2)</f>
        <v/>
      </c>
      <c r="BLX13" s="110" t="str">
        <f>IF('Summary Clear'!BMQ2=0,"",'Summary Clear'!BMQ2)</f>
        <v/>
      </c>
      <c r="BLY13" s="110" t="str">
        <f>IF('Summary Clear'!BMR2=0,"",'Summary Clear'!BMR2)</f>
        <v/>
      </c>
      <c r="BLZ13" s="110" t="str">
        <f>IF('Summary Clear'!BMS2=0,"",'Summary Clear'!BMS2)</f>
        <v/>
      </c>
      <c r="BMA13" s="110" t="str">
        <f>IF('Summary Clear'!BMT2=0,"",'Summary Clear'!BMT2)</f>
        <v/>
      </c>
      <c r="BMB13" s="110" t="str">
        <f>IF('Summary Clear'!BMU2=0,"",'Summary Clear'!BMU2)</f>
        <v/>
      </c>
      <c r="BMC13" s="110" t="str">
        <f>IF('Summary Clear'!BMV2=0,"",'Summary Clear'!BMV2)</f>
        <v/>
      </c>
      <c r="BMD13" s="110" t="str">
        <f>IF('Summary Clear'!BMW2=0,"",'Summary Clear'!BMW2)</f>
        <v/>
      </c>
      <c r="BME13" s="110" t="str">
        <f>IF('Summary Clear'!BMX2=0,"",'Summary Clear'!BMX2)</f>
        <v/>
      </c>
      <c r="BMF13" s="110" t="str">
        <f>IF('Summary Clear'!BMY2=0,"",'Summary Clear'!BMY2)</f>
        <v/>
      </c>
      <c r="BMG13" s="110" t="str">
        <f>IF('Summary Clear'!BMZ2=0,"",'Summary Clear'!BMZ2)</f>
        <v/>
      </c>
      <c r="BMH13" s="110" t="str">
        <f>IF('Summary Clear'!BNA2=0,"",'Summary Clear'!BNA2)</f>
        <v/>
      </c>
      <c r="BMI13" s="110" t="str">
        <f>IF('Summary Clear'!BNB2=0,"",'Summary Clear'!BNB2)</f>
        <v/>
      </c>
      <c r="BMJ13" s="110" t="str">
        <f>IF('Summary Clear'!BNC2=0,"",'Summary Clear'!BNC2)</f>
        <v/>
      </c>
      <c r="BMK13" s="110" t="str">
        <f>IF('Summary Clear'!BND2=0,"",'Summary Clear'!BND2)</f>
        <v/>
      </c>
      <c r="BML13" s="110" t="str">
        <f>IF('Summary Clear'!BNE2=0,"",'Summary Clear'!BNE2)</f>
        <v/>
      </c>
      <c r="BMM13" s="110" t="str">
        <f>IF('Summary Clear'!BNF2=0,"",'Summary Clear'!BNF2)</f>
        <v/>
      </c>
      <c r="BMN13" s="110" t="str">
        <f>IF('Summary Clear'!BNG2=0,"",'Summary Clear'!BNG2)</f>
        <v/>
      </c>
      <c r="BMO13" s="110" t="str">
        <f>IF('Summary Clear'!BNH2=0,"",'Summary Clear'!BNH2)</f>
        <v/>
      </c>
      <c r="BMP13" s="110" t="str">
        <f>IF('Summary Clear'!BNI2=0,"",'Summary Clear'!BNI2)</f>
        <v/>
      </c>
      <c r="BMQ13" s="110" t="str">
        <f>IF('Summary Clear'!BNJ2=0,"",'Summary Clear'!BNJ2)</f>
        <v/>
      </c>
      <c r="BMR13" s="110" t="str">
        <f>IF('Summary Clear'!BNK2=0,"",'Summary Clear'!BNK2)</f>
        <v/>
      </c>
      <c r="BMS13" s="110" t="str">
        <f>IF('Summary Clear'!BNL2=0,"",'Summary Clear'!BNL2)</f>
        <v/>
      </c>
      <c r="BMT13" s="110" t="str">
        <f>IF('Summary Clear'!BNM2=0,"",'Summary Clear'!BNM2)</f>
        <v/>
      </c>
      <c r="BMU13" s="110" t="str">
        <f>IF('Summary Clear'!BNN2=0,"",'Summary Clear'!BNN2)</f>
        <v/>
      </c>
      <c r="BMV13" s="110" t="str">
        <f>IF('Summary Clear'!BNO2=0,"",'Summary Clear'!BNO2)</f>
        <v/>
      </c>
      <c r="BMW13" s="110" t="str">
        <f>IF('Summary Clear'!BNP2=0,"",'Summary Clear'!BNP2)</f>
        <v/>
      </c>
      <c r="BMX13" s="110" t="str">
        <f>IF('Summary Clear'!BNQ2=0,"",'Summary Clear'!BNQ2)</f>
        <v/>
      </c>
      <c r="BMY13" s="110" t="str">
        <f>IF('Summary Clear'!BNR2=0,"",'Summary Clear'!BNR2)</f>
        <v/>
      </c>
      <c r="BMZ13" s="110" t="str">
        <f>IF('Summary Clear'!BNS2=0,"",'Summary Clear'!BNS2)</f>
        <v/>
      </c>
      <c r="BNA13" s="110" t="str">
        <f>IF('Summary Clear'!BNT2=0,"",'Summary Clear'!BNT2)</f>
        <v/>
      </c>
      <c r="BNB13" s="110" t="str">
        <f>IF('Summary Clear'!BNU2=0,"",'Summary Clear'!BNU2)</f>
        <v/>
      </c>
      <c r="BNC13" s="110" t="str">
        <f>IF('Summary Clear'!BNV2=0,"",'Summary Clear'!BNV2)</f>
        <v/>
      </c>
      <c r="BND13" s="110" t="str">
        <f>IF('Summary Clear'!BNW2=0,"",'Summary Clear'!BNW2)</f>
        <v/>
      </c>
      <c r="BNE13" s="110" t="str">
        <f>IF('Summary Clear'!BNX2=0,"",'Summary Clear'!BNX2)</f>
        <v/>
      </c>
      <c r="BNF13" s="110" t="str">
        <f>IF('Summary Clear'!BNY2=0,"",'Summary Clear'!BNY2)</f>
        <v/>
      </c>
      <c r="BNG13" s="110" t="str">
        <f>IF('Summary Clear'!BNZ2=0,"",'Summary Clear'!BNZ2)</f>
        <v/>
      </c>
      <c r="BNH13" s="110" t="str">
        <f>IF('Summary Clear'!BOA2=0,"",'Summary Clear'!BOA2)</f>
        <v/>
      </c>
      <c r="BNI13" s="110" t="str">
        <f>IF('Summary Clear'!BOB2=0,"",'Summary Clear'!BOB2)</f>
        <v/>
      </c>
      <c r="BNJ13" s="110" t="str">
        <f>IF('Summary Clear'!BOC2=0,"",'Summary Clear'!BOC2)</f>
        <v/>
      </c>
      <c r="BNK13" s="110" t="str">
        <f>IF('Summary Clear'!BOD2=0,"",'Summary Clear'!BOD2)</f>
        <v/>
      </c>
      <c r="BNL13" s="110" t="str">
        <f>IF('Summary Clear'!BOE2=0,"",'Summary Clear'!BOE2)</f>
        <v/>
      </c>
      <c r="BNM13" s="110" t="str">
        <f>IF('Summary Clear'!BOF2=0,"",'Summary Clear'!BOF2)</f>
        <v/>
      </c>
      <c r="BNN13" s="110" t="str">
        <f>IF('Summary Clear'!BOG2=0,"",'Summary Clear'!BOG2)</f>
        <v/>
      </c>
      <c r="BNO13" s="110" t="str">
        <f>IF('Summary Clear'!BOH2=0,"",'Summary Clear'!BOH2)</f>
        <v/>
      </c>
      <c r="BNP13" s="110" t="str">
        <f>IF('Summary Clear'!BOI2=0,"",'Summary Clear'!BOI2)</f>
        <v/>
      </c>
      <c r="BNQ13" s="110" t="str">
        <f>IF('Summary Clear'!BOJ2=0,"",'Summary Clear'!BOJ2)</f>
        <v/>
      </c>
      <c r="BNR13" s="110" t="str">
        <f>IF('Summary Clear'!BOK2=0,"",'Summary Clear'!BOK2)</f>
        <v/>
      </c>
      <c r="BNS13" s="110" t="str">
        <f>IF('Summary Clear'!BOL2=0,"",'Summary Clear'!BOL2)</f>
        <v/>
      </c>
      <c r="BNT13" s="110" t="str">
        <f>IF('Summary Clear'!BOM2=0,"",'Summary Clear'!BOM2)</f>
        <v/>
      </c>
      <c r="BNU13" s="110" t="str">
        <f>IF('Summary Clear'!BON2=0,"",'Summary Clear'!BON2)</f>
        <v/>
      </c>
      <c r="BNV13" s="110" t="str">
        <f>IF('Summary Clear'!BOO2=0,"",'Summary Clear'!BOO2)</f>
        <v/>
      </c>
      <c r="BNW13" s="110" t="str">
        <f>IF('Summary Clear'!BOP2=0,"",'Summary Clear'!BOP2)</f>
        <v/>
      </c>
      <c r="BNX13" s="110" t="str">
        <f>IF('Summary Clear'!BOQ2=0,"",'Summary Clear'!BOQ2)</f>
        <v/>
      </c>
      <c r="BNY13" s="110" t="str">
        <f>IF('Summary Clear'!BOR2=0,"",'Summary Clear'!BOR2)</f>
        <v/>
      </c>
      <c r="BNZ13" s="110" t="str">
        <f>IF('Summary Clear'!BOS2=0,"",'Summary Clear'!BOS2)</f>
        <v/>
      </c>
      <c r="BOA13" s="110" t="str">
        <f>IF('Summary Clear'!BOT2=0,"",'Summary Clear'!BOT2)</f>
        <v/>
      </c>
      <c r="BOB13" s="110" t="str">
        <f>IF('Summary Clear'!BOU2=0,"",'Summary Clear'!BOU2)</f>
        <v/>
      </c>
      <c r="BOC13" s="110" t="str">
        <f>IF('Summary Clear'!BOV2=0,"",'Summary Clear'!BOV2)</f>
        <v/>
      </c>
      <c r="BOD13" s="110" t="str">
        <f>IF('Summary Clear'!BOW2=0,"",'Summary Clear'!BOW2)</f>
        <v/>
      </c>
      <c r="BOE13" s="110" t="str">
        <f>IF('Summary Clear'!BOX2=0,"",'Summary Clear'!BOX2)</f>
        <v/>
      </c>
      <c r="BOF13" s="110" t="str">
        <f>IF('Summary Clear'!BOY2=0,"",'Summary Clear'!BOY2)</f>
        <v/>
      </c>
      <c r="BOG13" s="110" t="str">
        <f>IF('Summary Clear'!BOZ2=0,"",'Summary Clear'!BOZ2)</f>
        <v/>
      </c>
      <c r="BOH13" s="110" t="str">
        <f>IF('Summary Clear'!BPA2=0,"",'Summary Clear'!BPA2)</f>
        <v/>
      </c>
      <c r="BOI13" s="110" t="str">
        <f>IF('Summary Clear'!BPB2=0,"",'Summary Clear'!BPB2)</f>
        <v/>
      </c>
      <c r="BOJ13" s="110" t="str">
        <f>IF('Summary Clear'!BPC2=0,"",'Summary Clear'!BPC2)</f>
        <v/>
      </c>
      <c r="BOK13" s="110" t="str">
        <f>IF('Summary Clear'!BPD2=0,"",'Summary Clear'!BPD2)</f>
        <v/>
      </c>
      <c r="BOL13" s="110" t="str">
        <f>IF('Summary Clear'!BPE2=0,"",'Summary Clear'!BPE2)</f>
        <v/>
      </c>
      <c r="BOM13" s="110" t="str">
        <f>IF('Summary Clear'!BPF2=0,"",'Summary Clear'!BPF2)</f>
        <v/>
      </c>
      <c r="BON13" s="110" t="str">
        <f>IF('Summary Clear'!BPG2=0,"",'Summary Clear'!BPG2)</f>
        <v/>
      </c>
      <c r="BOO13" s="110" t="str">
        <f>IF('Summary Clear'!BPH2=0,"",'Summary Clear'!BPH2)</f>
        <v/>
      </c>
      <c r="BOP13" s="110" t="str">
        <f>IF('Summary Clear'!BPI2=0,"",'Summary Clear'!BPI2)</f>
        <v/>
      </c>
      <c r="BOQ13" s="110" t="str">
        <f>IF('Summary Clear'!BPJ2=0,"",'Summary Clear'!BPJ2)</f>
        <v/>
      </c>
      <c r="BOR13" s="110" t="str">
        <f>IF('Summary Clear'!BPK2=0,"",'Summary Clear'!BPK2)</f>
        <v/>
      </c>
      <c r="BOS13" s="110" t="str">
        <f>IF('Summary Clear'!BPL2=0,"",'Summary Clear'!BPL2)</f>
        <v/>
      </c>
      <c r="BOT13" s="110" t="str">
        <f>IF('Summary Clear'!BPM2=0,"",'Summary Clear'!BPM2)</f>
        <v/>
      </c>
      <c r="BOU13" s="110" t="str">
        <f>IF('Summary Clear'!BPN2=0,"",'Summary Clear'!BPN2)</f>
        <v/>
      </c>
      <c r="BOV13" s="110" t="str">
        <f>IF('Summary Clear'!BPO2=0,"",'Summary Clear'!BPO2)</f>
        <v/>
      </c>
      <c r="BOW13" s="110" t="str">
        <f>IF('Summary Clear'!BPP2=0,"",'Summary Clear'!BPP2)</f>
        <v/>
      </c>
      <c r="BOX13" s="110" t="str">
        <f>IF('Summary Clear'!BPQ2=0,"",'Summary Clear'!BPQ2)</f>
        <v/>
      </c>
      <c r="BOY13" s="110" t="str">
        <f>IF('Summary Clear'!BPR2=0,"",'Summary Clear'!BPR2)</f>
        <v/>
      </c>
      <c r="BOZ13" s="110" t="str">
        <f>IF('Summary Clear'!BPS2=0,"",'Summary Clear'!BPS2)</f>
        <v/>
      </c>
      <c r="BPA13" s="110" t="str">
        <f>IF('Summary Clear'!BPT2=0,"",'Summary Clear'!BPT2)</f>
        <v/>
      </c>
      <c r="BPB13" s="110" t="str">
        <f>IF('Summary Clear'!BPU2=0,"",'Summary Clear'!BPU2)</f>
        <v/>
      </c>
      <c r="BPC13" s="110" t="str">
        <f>IF('Summary Clear'!BPV2=0,"",'Summary Clear'!BPV2)</f>
        <v/>
      </c>
      <c r="BPD13" s="110" t="str">
        <f>IF('Summary Clear'!BPW2=0,"",'Summary Clear'!BPW2)</f>
        <v/>
      </c>
      <c r="BPE13" s="110" t="str">
        <f>IF('Summary Clear'!BPX2=0,"",'Summary Clear'!BPX2)</f>
        <v/>
      </c>
      <c r="BPF13" s="110" t="str">
        <f>IF('Summary Clear'!BPY2=0,"",'Summary Clear'!BPY2)</f>
        <v/>
      </c>
      <c r="BPG13" s="110" t="str">
        <f>IF('Summary Clear'!BPZ2=0,"",'Summary Clear'!BPZ2)</f>
        <v/>
      </c>
      <c r="BPH13" s="110" t="str">
        <f>IF('Summary Clear'!BQA2=0,"",'Summary Clear'!BQA2)</f>
        <v/>
      </c>
      <c r="BPI13" s="110" t="str">
        <f>IF('Summary Clear'!BQB2=0,"",'Summary Clear'!BQB2)</f>
        <v/>
      </c>
      <c r="BPJ13" s="110" t="str">
        <f>IF('Summary Clear'!BQC2=0,"",'Summary Clear'!BQC2)</f>
        <v/>
      </c>
      <c r="BPK13" s="110" t="str">
        <f>IF('Summary Clear'!BQD2=0,"",'Summary Clear'!BQD2)</f>
        <v/>
      </c>
      <c r="BPL13" s="110" t="str">
        <f>IF('Summary Clear'!BQE2=0,"",'Summary Clear'!BQE2)</f>
        <v/>
      </c>
      <c r="BPM13" s="110" t="str">
        <f>IF('Summary Clear'!BQF2=0,"",'Summary Clear'!BQF2)</f>
        <v/>
      </c>
      <c r="BPN13" s="110" t="str">
        <f>IF('Summary Clear'!BQG2=0,"",'Summary Clear'!BQG2)</f>
        <v/>
      </c>
      <c r="BPO13" s="110" t="str">
        <f>IF('Summary Clear'!BQH2=0,"",'Summary Clear'!BQH2)</f>
        <v/>
      </c>
      <c r="BPP13" s="110" t="str">
        <f>IF('Summary Clear'!BQI2=0,"",'Summary Clear'!BQI2)</f>
        <v/>
      </c>
      <c r="BPQ13" s="110" t="str">
        <f>IF('Summary Clear'!BQJ2=0,"",'Summary Clear'!BQJ2)</f>
        <v/>
      </c>
      <c r="BPR13" s="110" t="str">
        <f>IF('Summary Clear'!BQK2=0,"",'Summary Clear'!BQK2)</f>
        <v/>
      </c>
      <c r="BPS13" s="110" t="str">
        <f>IF('Summary Clear'!BQL2=0,"",'Summary Clear'!BQL2)</f>
        <v/>
      </c>
      <c r="BPT13" s="110" t="str">
        <f>IF('Summary Clear'!BQM2=0,"",'Summary Clear'!BQM2)</f>
        <v/>
      </c>
      <c r="BPU13" s="110" t="str">
        <f>IF('Summary Clear'!BQN2=0,"",'Summary Clear'!BQN2)</f>
        <v/>
      </c>
      <c r="BPV13" s="110" t="str">
        <f>IF('Summary Clear'!BQO2=0,"",'Summary Clear'!BQO2)</f>
        <v/>
      </c>
      <c r="BPW13" s="110" t="str">
        <f>IF('Summary Clear'!BQP2=0,"",'Summary Clear'!BQP2)</f>
        <v/>
      </c>
      <c r="BPX13" s="110" t="str">
        <f>IF('Summary Clear'!BQQ2=0,"",'Summary Clear'!BQQ2)</f>
        <v/>
      </c>
      <c r="BPY13" s="110" t="str">
        <f>IF('Summary Clear'!BQR2=0,"",'Summary Clear'!BQR2)</f>
        <v/>
      </c>
      <c r="BPZ13" s="110" t="str">
        <f>IF('Summary Clear'!BQS2=0,"",'Summary Clear'!BQS2)</f>
        <v/>
      </c>
      <c r="BQA13" s="110" t="str">
        <f>IF('Summary Clear'!BQT2=0,"",'Summary Clear'!BQT2)</f>
        <v/>
      </c>
      <c r="BQB13" s="110" t="str">
        <f>IF('Summary Clear'!BQU2=0,"",'Summary Clear'!BQU2)</f>
        <v/>
      </c>
      <c r="BQC13" s="110" t="str">
        <f>IF('Summary Clear'!BQV2=0,"",'Summary Clear'!BQV2)</f>
        <v/>
      </c>
      <c r="BQD13" s="110" t="str">
        <f>IF('Summary Clear'!BQW2=0,"",'Summary Clear'!BQW2)</f>
        <v/>
      </c>
      <c r="BQE13" s="110" t="str">
        <f>IF('Summary Clear'!BQX2=0,"",'Summary Clear'!BQX2)</f>
        <v/>
      </c>
      <c r="BQF13" s="110" t="str">
        <f>IF('Summary Clear'!BQY2=0,"",'Summary Clear'!BQY2)</f>
        <v/>
      </c>
      <c r="BQG13" s="110" t="str">
        <f>IF('Summary Clear'!BQZ2=0,"",'Summary Clear'!BQZ2)</f>
        <v/>
      </c>
      <c r="BQH13" s="110" t="str">
        <f>IF('Summary Clear'!BRA2=0,"",'Summary Clear'!BRA2)</f>
        <v/>
      </c>
      <c r="BQI13" s="110" t="str">
        <f>IF('Summary Clear'!BRB2=0,"",'Summary Clear'!BRB2)</f>
        <v/>
      </c>
      <c r="BQJ13" s="110" t="str">
        <f>IF('Summary Clear'!BRC2=0,"",'Summary Clear'!BRC2)</f>
        <v/>
      </c>
      <c r="BQK13" s="110" t="str">
        <f>IF('Summary Clear'!BRD2=0,"",'Summary Clear'!BRD2)</f>
        <v/>
      </c>
      <c r="BQL13" s="110" t="str">
        <f>IF('Summary Clear'!BRE2=0,"",'Summary Clear'!BRE2)</f>
        <v/>
      </c>
      <c r="BQM13" s="110" t="str">
        <f>IF('Summary Clear'!BRF2=0,"",'Summary Clear'!BRF2)</f>
        <v/>
      </c>
      <c r="BQN13" s="110" t="str">
        <f>IF('Summary Clear'!BRG2=0,"",'Summary Clear'!BRG2)</f>
        <v/>
      </c>
      <c r="BQO13" s="110" t="str">
        <f>IF('Summary Clear'!BRH2=0,"",'Summary Clear'!BRH2)</f>
        <v/>
      </c>
      <c r="BQP13" s="110" t="str">
        <f>IF('Summary Clear'!BRI2=0,"",'Summary Clear'!BRI2)</f>
        <v/>
      </c>
      <c r="BQQ13" s="110" t="str">
        <f>IF('Summary Clear'!BRJ2=0,"",'Summary Clear'!BRJ2)</f>
        <v/>
      </c>
      <c r="BQR13" s="110" t="str">
        <f>IF('Summary Clear'!BRK2=0,"",'Summary Clear'!BRK2)</f>
        <v/>
      </c>
      <c r="BQS13" s="110" t="str">
        <f>IF('Summary Clear'!BRL2=0,"",'Summary Clear'!BRL2)</f>
        <v/>
      </c>
      <c r="BQT13" s="110" t="str">
        <f>IF('Summary Clear'!BRM2=0,"",'Summary Clear'!BRM2)</f>
        <v/>
      </c>
      <c r="BQU13" s="110" t="str">
        <f>IF('Summary Clear'!BRN2=0,"",'Summary Clear'!BRN2)</f>
        <v/>
      </c>
      <c r="BQV13" s="110" t="str">
        <f>IF('Summary Clear'!BRO2=0,"",'Summary Clear'!BRO2)</f>
        <v/>
      </c>
      <c r="BQW13" s="110" t="str">
        <f>IF('Summary Clear'!BRP2=0,"",'Summary Clear'!BRP2)</f>
        <v/>
      </c>
      <c r="BQX13" s="110" t="str">
        <f>IF('Summary Clear'!BRQ2=0,"",'Summary Clear'!BRQ2)</f>
        <v/>
      </c>
      <c r="BQY13" s="110" t="str">
        <f>IF('Summary Clear'!BRR2=0,"",'Summary Clear'!BRR2)</f>
        <v/>
      </c>
      <c r="BQZ13" s="110" t="str">
        <f>IF('Summary Clear'!BRS2=0,"",'Summary Clear'!BRS2)</f>
        <v/>
      </c>
      <c r="BRA13" s="110" t="str">
        <f>IF('Summary Clear'!BRT2=0,"",'Summary Clear'!BRT2)</f>
        <v/>
      </c>
      <c r="BRB13" s="110" t="str">
        <f>IF('Summary Clear'!BRU2=0,"",'Summary Clear'!BRU2)</f>
        <v/>
      </c>
      <c r="BRC13" s="110" t="str">
        <f>IF('Summary Clear'!BRV2=0,"",'Summary Clear'!BRV2)</f>
        <v/>
      </c>
      <c r="BRD13" s="110" t="str">
        <f>IF('Summary Clear'!BRW2=0,"",'Summary Clear'!BRW2)</f>
        <v/>
      </c>
      <c r="BRE13" s="110" t="str">
        <f>IF('Summary Clear'!BRX2=0,"",'Summary Clear'!BRX2)</f>
        <v/>
      </c>
      <c r="BRF13" s="110" t="str">
        <f>IF('Summary Clear'!BRY2=0,"",'Summary Clear'!BRY2)</f>
        <v/>
      </c>
      <c r="BRG13" s="110" t="str">
        <f>IF('Summary Clear'!BRZ2=0,"",'Summary Clear'!BRZ2)</f>
        <v/>
      </c>
      <c r="BRH13" s="110" t="str">
        <f>IF('Summary Clear'!BSA2=0,"",'Summary Clear'!BSA2)</f>
        <v/>
      </c>
      <c r="BRI13" s="110" t="str">
        <f>IF('Summary Clear'!BSB2=0,"",'Summary Clear'!BSB2)</f>
        <v/>
      </c>
      <c r="BRJ13" s="110" t="str">
        <f>IF('Summary Clear'!BSC2=0,"",'Summary Clear'!BSC2)</f>
        <v/>
      </c>
      <c r="BRK13" s="110" t="str">
        <f>IF('Summary Clear'!BSD2=0,"",'Summary Clear'!BSD2)</f>
        <v/>
      </c>
      <c r="BRL13" s="110" t="str">
        <f>IF('Summary Clear'!BSE2=0,"",'Summary Clear'!BSE2)</f>
        <v/>
      </c>
      <c r="BRM13" s="110" t="str">
        <f>IF('Summary Clear'!BSF2=0,"",'Summary Clear'!BSF2)</f>
        <v/>
      </c>
      <c r="BRN13" s="110" t="str">
        <f>IF('Summary Clear'!BSG2=0,"",'Summary Clear'!BSG2)</f>
        <v/>
      </c>
      <c r="BRO13" s="110" t="str">
        <f>IF('Summary Clear'!BSH2=0,"",'Summary Clear'!BSH2)</f>
        <v/>
      </c>
      <c r="BRP13" s="110" t="str">
        <f>IF('Summary Clear'!BSI2=0,"",'Summary Clear'!BSI2)</f>
        <v/>
      </c>
      <c r="BRQ13" s="110" t="str">
        <f>IF('Summary Clear'!BSJ2=0,"",'Summary Clear'!BSJ2)</f>
        <v/>
      </c>
      <c r="BRR13" s="110" t="str">
        <f>IF('Summary Clear'!BSK2=0,"",'Summary Clear'!BSK2)</f>
        <v/>
      </c>
      <c r="BRS13" s="110" t="str">
        <f>IF('Summary Clear'!BSL2=0,"",'Summary Clear'!BSL2)</f>
        <v/>
      </c>
      <c r="BRT13" s="110" t="str">
        <f>IF('Summary Clear'!BSM2=0,"",'Summary Clear'!BSM2)</f>
        <v/>
      </c>
      <c r="BRU13" s="110" t="str">
        <f>IF('Summary Clear'!BSN2=0,"",'Summary Clear'!BSN2)</f>
        <v/>
      </c>
      <c r="BRV13" s="110" t="str">
        <f>IF('Summary Clear'!BSO2=0,"",'Summary Clear'!BSO2)</f>
        <v/>
      </c>
      <c r="BRW13" s="110" t="str">
        <f>IF('Summary Clear'!BSP2=0,"",'Summary Clear'!BSP2)</f>
        <v/>
      </c>
      <c r="BRX13" s="110" t="str">
        <f>IF('Summary Clear'!BSQ2=0,"",'Summary Clear'!BSQ2)</f>
        <v/>
      </c>
      <c r="BRY13" s="110" t="str">
        <f>IF('Summary Clear'!BSR2=0,"",'Summary Clear'!BSR2)</f>
        <v/>
      </c>
      <c r="BRZ13" s="110" t="str">
        <f>IF('Summary Clear'!BSS2=0,"",'Summary Clear'!BSS2)</f>
        <v/>
      </c>
      <c r="BSA13" s="110" t="str">
        <f>IF('Summary Clear'!BST2=0,"",'Summary Clear'!BST2)</f>
        <v/>
      </c>
      <c r="BSB13" s="110" t="str">
        <f>IF('Summary Clear'!BSU2=0,"",'Summary Clear'!BSU2)</f>
        <v/>
      </c>
      <c r="BSC13" s="110" t="str">
        <f>IF('Summary Clear'!BSV2=0,"",'Summary Clear'!BSV2)</f>
        <v/>
      </c>
      <c r="BSD13" s="110" t="str">
        <f>IF('Summary Clear'!BSW2=0,"",'Summary Clear'!BSW2)</f>
        <v/>
      </c>
      <c r="BSE13" s="110" t="str">
        <f>IF('Summary Clear'!BSX2=0,"",'Summary Clear'!BSX2)</f>
        <v/>
      </c>
      <c r="BSF13" s="110" t="str">
        <f>IF('Summary Clear'!BSY2=0,"",'Summary Clear'!BSY2)</f>
        <v/>
      </c>
      <c r="BSG13" s="110" t="str">
        <f>IF('Summary Clear'!BSZ2=0,"",'Summary Clear'!BSZ2)</f>
        <v/>
      </c>
      <c r="BSH13" s="110" t="str">
        <f>IF('Summary Clear'!BTA2=0,"",'Summary Clear'!BTA2)</f>
        <v/>
      </c>
      <c r="BSI13" s="110" t="str">
        <f>IF('Summary Clear'!BTB2=0,"",'Summary Clear'!BTB2)</f>
        <v/>
      </c>
      <c r="BSJ13" s="110" t="str">
        <f>IF('Summary Clear'!BTC2=0,"",'Summary Clear'!BTC2)</f>
        <v/>
      </c>
      <c r="BSK13" s="110" t="str">
        <f>IF('Summary Clear'!BTD2=0,"",'Summary Clear'!BTD2)</f>
        <v/>
      </c>
      <c r="BSL13" s="110" t="str">
        <f>IF('Summary Clear'!BTE2=0,"",'Summary Clear'!BTE2)</f>
        <v/>
      </c>
      <c r="BSM13" s="110" t="str">
        <f>IF('Summary Clear'!BTF2=0,"",'Summary Clear'!BTF2)</f>
        <v/>
      </c>
      <c r="BSN13" s="110" t="str">
        <f>IF('Summary Clear'!BTG2=0,"",'Summary Clear'!BTG2)</f>
        <v/>
      </c>
      <c r="BSO13" s="110" t="str">
        <f>IF('Summary Clear'!BTH2=0,"",'Summary Clear'!BTH2)</f>
        <v/>
      </c>
      <c r="BSP13" s="110" t="str">
        <f>IF('Summary Clear'!BTI2=0,"",'Summary Clear'!BTI2)</f>
        <v/>
      </c>
      <c r="BSQ13" s="110" t="str">
        <f>IF('Summary Clear'!BTJ2=0,"",'Summary Clear'!BTJ2)</f>
        <v/>
      </c>
      <c r="BSR13" s="110" t="str">
        <f>IF('Summary Clear'!BTK2=0,"",'Summary Clear'!BTK2)</f>
        <v/>
      </c>
      <c r="BSS13" s="110" t="str">
        <f>IF('Summary Clear'!BTL2=0,"",'Summary Clear'!BTL2)</f>
        <v/>
      </c>
      <c r="BST13" s="110" t="str">
        <f>IF('Summary Clear'!BTM2=0,"",'Summary Clear'!BTM2)</f>
        <v/>
      </c>
      <c r="BSU13" s="110" t="str">
        <f>IF('Summary Clear'!BTN2=0,"",'Summary Clear'!BTN2)</f>
        <v/>
      </c>
      <c r="BSV13" s="110" t="str">
        <f>IF('Summary Clear'!BTO2=0,"",'Summary Clear'!BTO2)</f>
        <v/>
      </c>
      <c r="BSW13" s="110" t="str">
        <f>IF('Summary Clear'!BTP2=0,"",'Summary Clear'!BTP2)</f>
        <v/>
      </c>
      <c r="BSX13" s="110" t="str">
        <f>IF('Summary Clear'!BTQ2=0,"",'Summary Clear'!BTQ2)</f>
        <v/>
      </c>
      <c r="BSY13" s="110" t="str">
        <f>IF('Summary Clear'!BTR2=0,"",'Summary Clear'!BTR2)</f>
        <v/>
      </c>
      <c r="BSZ13" s="110" t="str">
        <f>IF('Summary Clear'!BTS2=0,"",'Summary Clear'!BTS2)</f>
        <v/>
      </c>
      <c r="BTA13" s="110" t="str">
        <f>IF('Summary Clear'!BTT2=0,"",'Summary Clear'!BTT2)</f>
        <v/>
      </c>
      <c r="BTB13" s="110" t="str">
        <f>IF('Summary Clear'!BTU2=0,"",'Summary Clear'!BTU2)</f>
        <v/>
      </c>
      <c r="BTC13" s="110" t="str">
        <f>IF('Summary Clear'!BTV2=0,"",'Summary Clear'!BTV2)</f>
        <v/>
      </c>
      <c r="BTD13" s="110" t="str">
        <f>IF('Summary Clear'!BTW2=0,"",'Summary Clear'!BTW2)</f>
        <v/>
      </c>
      <c r="BTE13" s="110" t="str">
        <f>IF('Summary Clear'!BTX2=0,"",'Summary Clear'!BTX2)</f>
        <v/>
      </c>
      <c r="BTF13" s="110" t="str">
        <f>IF('Summary Clear'!BTY2=0,"",'Summary Clear'!BTY2)</f>
        <v/>
      </c>
      <c r="BTG13" s="110" t="str">
        <f>IF('Summary Clear'!BTZ2=0,"",'Summary Clear'!BTZ2)</f>
        <v/>
      </c>
      <c r="BTH13" s="110" t="str">
        <f>IF('Summary Clear'!BUA2=0,"",'Summary Clear'!BUA2)</f>
        <v/>
      </c>
      <c r="BTI13" s="110" t="str">
        <f>IF('Summary Clear'!BUB2=0,"",'Summary Clear'!BUB2)</f>
        <v/>
      </c>
      <c r="BTJ13" s="110" t="str">
        <f>IF('Summary Clear'!BUC2=0,"",'Summary Clear'!BUC2)</f>
        <v/>
      </c>
      <c r="BTK13" s="110" t="str">
        <f>IF('Summary Clear'!BUD2=0,"",'Summary Clear'!BUD2)</f>
        <v/>
      </c>
      <c r="BTL13" s="110" t="str">
        <f>IF('Summary Clear'!BUE2=0,"",'Summary Clear'!BUE2)</f>
        <v/>
      </c>
      <c r="BTM13" s="110" t="str">
        <f>IF('Summary Clear'!BUF2=0,"",'Summary Clear'!BUF2)</f>
        <v/>
      </c>
      <c r="BTN13" s="110" t="str">
        <f>IF('Summary Clear'!BUG2=0,"",'Summary Clear'!BUG2)</f>
        <v/>
      </c>
      <c r="BTO13" s="110" t="str">
        <f>IF('Summary Clear'!BUH2=0,"",'Summary Clear'!BUH2)</f>
        <v/>
      </c>
      <c r="BTP13" s="110" t="str">
        <f>IF('Summary Clear'!BUI2=0,"",'Summary Clear'!BUI2)</f>
        <v/>
      </c>
      <c r="BTQ13" s="110" t="str">
        <f>IF('Summary Clear'!BUJ2=0,"",'Summary Clear'!BUJ2)</f>
        <v/>
      </c>
      <c r="BTR13" s="110" t="str">
        <f>IF('Summary Clear'!BUK2=0,"",'Summary Clear'!BUK2)</f>
        <v/>
      </c>
      <c r="BTS13" s="110" t="str">
        <f>IF('Summary Clear'!BUL2=0,"",'Summary Clear'!BUL2)</f>
        <v/>
      </c>
      <c r="BTT13" s="110" t="str">
        <f>IF('Summary Clear'!BUM2=0,"",'Summary Clear'!BUM2)</f>
        <v/>
      </c>
      <c r="BTU13" s="110" t="str">
        <f>IF('Summary Clear'!BUN2=0,"",'Summary Clear'!BUN2)</f>
        <v/>
      </c>
      <c r="BTV13" s="110" t="str">
        <f>IF('Summary Clear'!BUO2=0,"",'Summary Clear'!BUO2)</f>
        <v/>
      </c>
      <c r="BTW13" s="110" t="str">
        <f>IF('Summary Clear'!BUP2=0,"",'Summary Clear'!BUP2)</f>
        <v/>
      </c>
      <c r="BTX13" s="110" t="str">
        <f>IF('Summary Clear'!BUQ2=0,"",'Summary Clear'!BUQ2)</f>
        <v/>
      </c>
      <c r="BTY13" s="110" t="str">
        <f>IF('Summary Clear'!BUR2=0,"",'Summary Clear'!BUR2)</f>
        <v/>
      </c>
      <c r="BTZ13" s="110" t="str">
        <f>IF('Summary Clear'!BUS2=0,"",'Summary Clear'!BUS2)</f>
        <v/>
      </c>
      <c r="BUA13" s="110" t="str">
        <f>IF('Summary Clear'!BUT2=0,"",'Summary Clear'!BUT2)</f>
        <v/>
      </c>
      <c r="BUB13" s="110" t="str">
        <f>IF('Summary Clear'!BUU2=0,"",'Summary Clear'!BUU2)</f>
        <v/>
      </c>
      <c r="BUC13" s="110" t="str">
        <f>IF('Summary Clear'!BUV2=0,"",'Summary Clear'!BUV2)</f>
        <v/>
      </c>
      <c r="BUD13" s="110" t="str">
        <f>IF('Summary Clear'!BUW2=0,"",'Summary Clear'!BUW2)</f>
        <v/>
      </c>
      <c r="BUE13" s="110" t="str">
        <f>IF('Summary Clear'!BUX2=0,"",'Summary Clear'!BUX2)</f>
        <v/>
      </c>
      <c r="BUF13" s="110" t="str">
        <f>IF('Summary Clear'!BUY2=0,"",'Summary Clear'!BUY2)</f>
        <v/>
      </c>
      <c r="BUG13" s="110" t="str">
        <f>IF('Summary Clear'!BUZ2=0,"",'Summary Clear'!BUZ2)</f>
        <v/>
      </c>
      <c r="BUH13" s="110" t="str">
        <f>IF('Summary Clear'!BVA2=0,"",'Summary Clear'!BVA2)</f>
        <v/>
      </c>
      <c r="BUI13" s="110" t="str">
        <f>IF('Summary Clear'!BVB2=0,"",'Summary Clear'!BVB2)</f>
        <v/>
      </c>
      <c r="BUJ13" s="110" t="str">
        <f>IF('Summary Clear'!BVC2=0,"",'Summary Clear'!BVC2)</f>
        <v/>
      </c>
      <c r="BUK13" s="110" t="str">
        <f>IF('Summary Clear'!BVD2=0,"",'Summary Clear'!BVD2)</f>
        <v/>
      </c>
      <c r="BUL13" s="110" t="str">
        <f>IF('Summary Clear'!BVE2=0,"",'Summary Clear'!BVE2)</f>
        <v/>
      </c>
      <c r="BUM13" s="110" t="str">
        <f>IF('Summary Clear'!BVF2=0,"",'Summary Clear'!BVF2)</f>
        <v/>
      </c>
      <c r="BUN13" s="110" t="str">
        <f>IF('Summary Clear'!BVG2=0,"",'Summary Clear'!BVG2)</f>
        <v/>
      </c>
      <c r="BUO13" s="110" t="str">
        <f>IF('Summary Clear'!BVH2=0,"",'Summary Clear'!BVH2)</f>
        <v/>
      </c>
      <c r="BUP13" s="110" t="str">
        <f>IF('Summary Clear'!BVI2=0,"",'Summary Clear'!BVI2)</f>
        <v/>
      </c>
      <c r="BUQ13" s="110" t="str">
        <f>IF('Summary Clear'!BVJ2=0,"",'Summary Clear'!BVJ2)</f>
        <v/>
      </c>
      <c r="BUR13" s="110" t="str">
        <f>IF('Summary Clear'!BVK2=0,"",'Summary Clear'!BVK2)</f>
        <v/>
      </c>
      <c r="BUS13" s="110" t="str">
        <f>IF('Summary Clear'!BVL2=0,"",'Summary Clear'!BVL2)</f>
        <v/>
      </c>
      <c r="BUT13" s="110" t="str">
        <f>IF('Summary Clear'!BVM2=0,"",'Summary Clear'!BVM2)</f>
        <v/>
      </c>
      <c r="BUU13" s="110" t="str">
        <f>IF('Summary Clear'!BVN2=0,"",'Summary Clear'!BVN2)</f>
        <v/>
      </c>
      <c r="BUV13" s="110" t="str">
        <f>IF('Summary Clear'!BVO2=0,"",'Summary Clear'!BVO2)</f>
        <v/>
      </c>
      <c r="BUW13" s="110" t="str">
        <f>IF('Summary Clear'!BVP2=0,"",'Summary Clear'!BVP2)</f>
        <v/>
      </c>
      <c r="BUX13" s="110" t="str">
        <f>IF('Summary Clear'!BVQ2=0,"",'Summary Clear'!BVQ2)</f>
        <v/>
      </c>
      <c r="BUY13" s="110" t="str">
        <f>IF('Summary Clear'!BVR2=0,"",'Summary Clear'!BVR2)</f>
        <v/>
      </c>
      <c r="BUZ13" s="110" t="str">
        <f>IF('Summary Clear'!BVS2=0,"",'Summary Clear'!BVS2)</f>
        <v/>
      </c>
      <c r="BVA13" s="110" t="str">
        <f>IF('Summary Clear'!BVT2=0,"",'Summary Clear'!BVT2)</f>
        <v/>
      </c>
      <c r="BVB13" s="110" t="str">
        <f>IF('Summary Clear'!BVU2=0,"",'Summary Clear'!BVU2)</f>
        <v/>
      </c>
      <c r="BVC13" s="110" t="str">
        <f>IF('Summary Clear'!BVV2=0,"",'Summary Clear'!BVV2)</f>
        <v/>
      </c>
      <c r="BVD13" s="110" t="str">
        <f>IF('Summary Clear'!BVW2=0,"",'Summary Clear'!BVW2)</f>
        <v/>
      </c>
      <c r="BVE13" s="110" t="str">
        <f>IF('Summary Clear'!BVX2=0,"",'Summary Clear'!BVX2)</f>
        <v/>
      </c>
      <c r="BVF13" s="110" t="str">
        <f>IF('Summary Clear'!BVY2=0,"",'Summary Clear'!BVY2)</f>
        <v/>
      </c>
      <c r="BVG13" s="110" t="str">
        <f>IF('Summary Clear'!BVZ2=0,"",'Summary Clear'!BVZ2)</f>
        <v/>
      </c>
      <c r="BVH13" s="110" t="str">
        <f>IF('Summary Clear'!BWA2=0,"",'Summary Clear'!BWA2)</f>
        <v/>
      </c>
      <c r="BVI13" s="110" t="str">
        <f>IF('Summary Clear'!BWB2=0,"",'Summary Clear'!BWB2)</f>
        <v/>
      </c>
      <c r="BVJ13" s="110" t="str">
        <f>IF('Summary Clear'!BWC2=0,"",'Summary Clear'!BWC2)</f>
        <v/>
      </c>
      <c r="BVK13" s="110" t="str">
        <f>IF('Summary Clear'!BWD2=0,"",'Summary Clear'!BWD2)</f>
        <v/>
      </c>
      <c r="BVL13" s="110" t="str">
        <f>IF('Summary Clear'!BWE2=0,"",'Summary Clear'!BWE2)</f>
        <v/>
      </c>
      <c r="BVM13" s="110" t="str">
        <f>IF('Summary Clear'!BWF2=0,"",'Summary Clear'!BWF2)</f>
        <v/>
      </c>
      <c r="BVN13" s="110" t="str">
        <f>IF('Summary Clear'!BWG2=0,"",'Summary Clear'!BWG2)</f>
        <v/>
      </c>
      <c r="BVO13" s="110" t="str">
        <f>IF('Summary Clear'!BWH2=0,"",'Summary Clear'!BWH2)</f>
        <v/>
      </c>
      <c r="BVP13" s="110" t="str">
        <f>IF('Summary Clear'!BWI2=0,"",'Summary Clear'!BWI2)</f>
        <v/>
      </c>
      <c r="BVQ13" s="110" t="str">
        <f>IF('Summary Clear'!BWJ2=0,"",'Summary Clear'!BWJ2)</f>
        <v/>
      </c>
      <c r="BVR13" s="110" t="str">
        <f>IF('Summary Clear'!BWK2=0,"",'Summary Clear'!BWK2)</f>
        <v/>
      </c>
      <c r="BVS13" s="110" t="str">
        <f>IF('Summary Clear'!BWL2=0,"",'Summary Clear'!BWL2)</f>
        <v/>
      </c>
      <c r="BVT13" s="110" t="str">
        <f>IF('Summary Clear'!BWM2=0,"",'Summary Clear'!BWM2)</f>
        <v/>
      </c>
      <c r="BVU13" s="110" t="str">
        <f>IF('Summary Clear'!BWN2=0,"",'Summary Clear'!BWN2)</f>
        <v/>
      </c>
      <c r="BVV13" s="110" t="str">
        <f>IF('Summary Clear'!BWO2=0,"",'Summary Clear'!BWO2)</f>
        <v/>
      </c>
      <c r="BVW13" s="110" t="str">
        <f>IF('Summary Clear'!BWP2=0,"",'Summary Clear'!BWP2)</f>
        <v/>
      </c>
      <c r="BVX13" s="110" t="str">
        <f>IF('Summary Clear'!BWQ2=0,"",'Summary Clear'!BWQ2)</f>
        <v/>
      </c>
      <c r="BVY13" s="110" t="str">
        <f>IF('Summary Clear'!BWR2=0,"",'Summary Clear'!BWR2)</f>
        <v/>
      </c>
      <c r="BVZ13" s="110" t="str">
        <f>IF('Summary Clear'!BWS2=0,"",'Summary Clear'!BWS2)</f>
        <v/>
      </c>
      <c r="BWA13" s="110" t="str">
        <f>IF('Summary Clear'!BWT2=0,"",'Summary Clear'!BWT2)</f>
        <v/>
      </c>
      <c r="BWB13" s="110" t="str">
        <f>IF('Summary Clear'!BWU2=0,"",'Summary Clear'!BWU2)</f>
        <v/>
      </c>
      <c r="BWC13" s="110" t="str">
        <f>IF('Summary Clear'!BWV2=0,"",'Summary Clear'!BWV2)</f>
        <v/>
      </c>
      <c r="BWD13" s="110" t="str">
        <f>IF('Summary Clear'!BWW2=0,"",'Summary Clear'!BWW2)</f>
        <v/>
      </c>
      <c r="BWE13" s="110" t="str">
        <f>IF('Summary Clear'!BWX2=0,"",'Summary Clear'!BWX2)</f>
        <v/>
      </c>
      <c r="BWF13" s="110" t="str">
        <f>IF('Summary Clear'!BWY2=0,"",'Summary Clear'!BWY2)</f>
        <v/>
      </c>
      <c r="BWG13" s="110" t="str">
        <f>IF('Summary Clear'!BWZ2=0,"",'Summary Clear'!BWZ2)</f>
        <v/>
      </c>
      <c r="BWH13" s="110" t="str">
        <f>IF('Summary Clear'!BXA2=0,"",'Summary Clear'!BXA2)</f>
        <v/>
      </c>
      <c r="BWI13" s="110" t="str">
        <f>IF('Summary Clear'!BXB2=0,"",'Summary Clear'!BXB2)</f>
        <v/>
      </c>
      <c r="BWJ13" s="110" t="str">
        <f>IF('Summary Clear'!BXC2=0,"",'Summary Clear'!BXC2)</f>
        <v/>
      </c>
      <c r="BWK13" s="110" t="str">
        <f>IF('Summary Clear'!BXD2=0,"",'Summary Clear'!BXD2)</f>
        <v/>
      </c>
      <c r="BWL13" s="110" t="str">
        <f>IF('Summary Clear'!BXE2=0,"",'Summary Clear'!BXE2)</f>
        <v/>
      </c>
      <c r="BWM13" s="110" t="str">
        <f>IF('Summary Clear'!BXF2=0,"",'Summary Clear'!BXF2)</f>
        <v/>
      </c>
      <c r="BWN13" s="110" t="str">
        <f>IF('Summary Clear'!BXG2=0,"",'Summary Clear'!BXG2)</f>
        <v/>
      </c>
      <c r="BWO13" s="110" t="str">
        <f>IF('Summary Clear'!BXH2=0,"",'Summary Clear'!BXH2)</f>
        <v/>
      </c>
      <c r="BWP13" s="110" t="str">
        <f>IF('Summary Clear'!BXI2=0,"",'Summary Clear'!BXI2)</f>
        <v/>
      </c>
      <c r="BWQ13" s="110" t="str">
        <f>IF('Summary Clear'!BXJ2=0,"",'Summary Clear'!BXJ2)</f>
        <v/>
      </c>
      <c r="BWR13" s="110" t="str">
        <f>IF('Summary Clear'!BXK2=0,"",'Summary Clear'!BXK2)</f>
        <v/>
      </c>
      <c r="BWS13" s="110" t="str">
        <f>IF('Summary Clear'!BXL2=0,"",'Summary Clear'!BXL2)</f>
        <v/>
      </c>
      <c r="BWT13" s="110" t="str">
        <f>IF('Summary Clear'!BXM2=0,"",'Summary Clear'!BXM2)</f>
        <v/>
      </c>
      <c r="BWU13" s="110" t="str">
        <f>IF('Summary Clear'!BXN2=0,"",'Summary Clear'!BXN2)</f>
        <v/>
      </c>
      <c r="BWV13" s="110" t="str">
        <f>IF('Summary Clear'!BXO2=0,"",'Summary Clear'!BXO2)</f>
        <v/>
      </c>
      <c r="BWW13" s="110" t="str">
        <f>IF('Summary Clear'!BXP2=0,"",'Summary Clear'!BXP2)</f>
        <v/>
      </c>
      <c r="BWX13" s="110" t="str">
        <f>IF('Summary Clear'!BXQ2=0,"",'Summary Clear'!BXQ2)</f>
        <v/>
      </c>
      <c r="BWY13" s="110" t="str">
        <f>IF('Summary Clear'!BXR2=0,"",'Summary Clear'!BXR2)</f>
        <v/>
      </c>
      <c r="BWZ13" s="110" t="str">
        <f>IF('Summary Clear'!BXS2=0,"",'Summary Clear'!BXS2)</f>
        <v/>
      </c>
      <c r="BXA13" s="110" t="str">
        <f>IF('Summary Clear'!BXT2=0,"",'Summary Clear'!BXT2)</f>
        <v/>
      </c>
      <c r="BXB13" s="110" t="str">
        <f>IF('Summary Clear'!BXU2=0,"",'Summary Clear'!BXU2)</f>
        <v/>
      </c>
      <c r="BXC13" s="110" t="str">
        <f>IF('Summary Clear'!BXV2=0,"",'Summary Clear'!BXV2)</f>
        <v/>
      </c>
      <c r="BXD13" s="110" t="str">
        <f>IF('Summary Clear'!BXW2=0,"",'Summary Clear'!BXW2)</f>
        <v/>
      </c>
      <c r="BXE13" s="110" t="str">
        <f>IF('Summary Clear'!BXX2=0,"",'Summary Clear'!BXX2)</f>
        <v/>
      </c>
      <c r="BXF13" s="110" t="str">
        <f>IF('Summary Clear'!BXY2=0,"",'Summary Clear'!BXY2)</f>
        <v/>
      </c>
      <c r="BXG13" s="110" t="str">
        <f>IF('Summary Clear'!BXZ2=0,"",'Summary Clear'!BXZ2)</f>
        <v/>
      </c>
      <c r="BXH13" s="110" t="str">
        <f>IF('Summary Clear'!BYA2=0,"",'Summary Clear'!BYA2)</f>
        <v/>
      </c>
      <c r="BXI13" s="110" t="str">
        <f>IF('Summary Clear'!BYB2=0,"",'Summary Clear'!BYB2)</f>
        <v/>
      </c>
      <c r="BXJ13" s="110" t="str">
        <f>IF('Summary Clear'!BYC2=0,"",'Summary Clear'!BYC2)</f>
        <v/>
      </c>
      <c r="BXK13" s="110" t="str">
        <f>IF('Summary Clear'!BYD2=0,"",'Summary Clear'!BYD2)</f>
        <v/>
      </c>
      <c r="BXL13" s="110" t="str">
        <f>IF('Summary Clear'!BYE2=0,"",'Summary Clear'!BYE2)</f>
        <v/>
      </c>
      <c r="BXM13" s="110" t="str">
        <f>IF('Summary Clear'!BYF2=0,"",'Summary Clear'!BYF2)</f>
        <v/>
      </c>
      <c r="BXN13" s="110" t="str">
        <f>IF('Summary Clear'!BYG2=0,"",'Summary Clear'!BYG2)</f>
        <v/>
      </c>
      <c r="BXO13" s="110" t="str">
        <f>IF('Summary Clear'!BYH2=0,"",'Summary Clear'!BYH2)</f>
        <v/>
      </c>
      <c r="BXP13" s="110" t="str">
        <f>IF('Summary Clear'!BYI2=0,"",'Summary Clear'!BYI2)</f>
        <v/>
      </c>
      <c r="BXQ13" s="110" t="str">
        <f>IF('Summary Clear'!BYJ2=0,"",'Summary Clear'!BYJ2)</f>
        <v/>
      </c>
      <c r="BXR13" s="110" t="str">
        <f>IF('Summary Clear'!BYK2=0,"",'Summary Clear'!BYK2)</f>
        <v/>
      </c>
      <c r="BXS13" s="110" t="str">
        <f>IF('Summary Clear'!BYL2=0,"",'Summary Clear'!BYL2)</f>
        <v/>
      </c>
      <c r="BXT13" s="110" t="str">
        <f>IF('Summary Clear'!BYM2=0,"",'Summary Clear'!BYM2)</f>
        <v/>
      </c>
      <c r="BXU13" s="110" t="str">
        <f>IF('Summary Clear'!BYN2=0,"",'Summary Clear'!BYN2)</f>
        <v/>
      </c>
      <c r="BXV13" s="110" t="str">
        <f>IF('Summary Clear'!BYO2=0,"",'Summary Clear'!BYO2)</f>
        <v/>
      </c>
      <c r="BXW13" s="110" t="str">
        <f>IF('Summary Clear'!BYP2=0,"",'Summary Clear'!BYP2)</f>
        <v/>
      </c>
      <c r="BXX13" s="110" t="str">
        <f>IF('Summary Clear'!BYQ2=0,"",'Summary Clear'!BYQ2)</f>
        <v/>
      </c>
      <c r="BXY13" s="110" t="str">
        <f>IF('Summary Clear'!BYR2=0,"",'Summary Clear'!BYR2)</f>
        <v/>
      </c>
      <c r="BXZ13" s="110" t="str">
        <f>IF('Summary Clear'!BYS2=0,"",'Summary Clear'!BYS2)</f>
        <v/>
      </c>
      <c r="BYA13" s="110" t="str">
        <f>IF('Summary Clear'!BYT2=0,"",'Summary Clear'!BYT2)</f>
        <v/>
      </c>
      <c r="BYB13" s="110" t="str">
        <f>IF('Summary Clear'!BYU2=0,"",'Summary Clear'!BYU2)</f>
        <v/>
      </c>
      <c r="BYC13" s="110" t="str">
        <f>IF('Summary Clear'!BYV2=0,"",'Summary Clear'!BYV2)</f>
        <v/>
      </c>
      <c r="BYD13" s="110" t="str">
        <f>IF('Summary Clear'!BYW2=0,"",'Summary Clear'!BYW2)</f>
        <v/>
      </c>
      <c r="BYE13" s="110" t="str">
        <f>IF('Summary Clear'!BYX2=0,"",'Summary Clear'!BYX2)</f>
        <v/>
      </c>
      <c r="BYF13" s="110" t="str">
        <f>IF('Summary Clear'!BYY2=0,"",'Summary Clear'!BYY2)</f>
        <v/>
      </c>
      <c r="BYG13" s="110" t="str">
        <f>IF('Summary Clear'!BYZ2=0,"",'Summary Clear'!BYZ2)</f>
        <v/>
      </c>
      <c r="BYH13" s="110" t="str">
        <f>IF('Summary Clear'!BZA2=0,"",'Summary Clear'!BZA2)</f>
        <v/>
      </c>
      <c r="BYI13" s="110" t="str">
        <f>IF('Summary Clear'!BZB2=0,"",'Summary Clear'!BZB2)</f>
        <v/>
      </c>
      <c r="BYJ13" s="110" t="str">
        <f>IF('Summary Clear'!BZC2=0,"",'Summary Clear'!BZC2)</f>
        <v/>
      </c>
      <c r="BYK13" s="110" t="str">
        <f>IF('Summary Clear'!BZD2=0,"",'Summary Clear'!BZD2)</f>
        <v/>
      </c>
      <c r="BYL13" s="110" t="str">
        <f>IF('Summary Clear'!BZE2=0,"",'Summary Clear'!BZE2)</f>
        <v/>
      </c>
      <c r="BYM13" s="110" t="str">
        <f>IF('Summary Clear'!BZF2=0,"",'Summary Clear'!BZF2)</f>
        <v/>
      </c>
      <c r="BYN13" s="110" t="str">
        <f>IF('Summary Clear'!BZG2=0,"",'Summary Clear'!BZG2)</f>
        <v/>
      </c>
      <c r="BYO13" s="110" t="str">
        <f>IF('Summary Clear'!BZH2=0,"",'Summary Clear'!BZH2)</f>
        <v/>
      </c>
      <c r="BYP13" s="110" t="str">
        <f>IF('Summary Clear'!BZI2=0,"",'Summary Clear'!BZI2)</f>
        <v/>
      </c>
      <c r="BYQ13" s="110" t="str">
        <f>IF('Summary Clear'!BZJ2=0,"",'Summary Clear'!BZJ2)</f>
        <v/>
      </c>
      <c r="BYR13" s="110" t="str">
        <f>IF('Summary Clear'!BZK2=0,"",'Summary Clear'!BZK2)</f>
        <v/>
      </c>
      <c r="BYS13" s="110" t="str">
        <f>IF('Summary Clear'!BZL2=0,"",'Summary Clear'!BZL2)</f>
        <v/>
      </c>
      <c r="BYT13" s="110" t="str">
        <f>IF('Summary Clear'!BZM2=0,"",'Summary Clear'!BZM2)</f>
        <v/>
      </c>
      <c r="BYU13" s="110" t="str">
        <f>IF('Summary Clear'!BZN2=0,"",'Summary Clear'!BZN2)</f>
        <v/>
      </c>
      <c r="BYV13" s="110" t="str">
        <f>IF('Summary Clear'!BZO2=0,"",'Summary Clear'!BZO2)</f>
        <v/>
      </c>
      <c r="BYW13" s="110" t="str">
        <f>IF('Summary Clear'!BZP2=0,"",'Summary Clear'!BZP2)</f>
        <v/>
      </c>
      <c r="BYX13" s="110" t="str">
        <f>IF('Summary Clear'!BZQ2=0,"",'Summary Clear'!BZQ2)</f>
        <v/>
      </c>
      <c r="BYY13" s="110" t="str">
        <f>IF('Summary Clear'!BZR2=0,"",'Summary Clear'!BZR2)</f>
        <v/>
      </c>
      <c r="BYZ13" s="110" t="str">
        <f>IF('Summary Clear'!BZS2=0,"",'Summary Clear'!BZS2)</f>
        <v/>
      </c>
      <c r="BZA13" s="110" t="str">
        <f>IF('Summary Clear'!BZT2=0,"",'Summary Clear'!BZT2)</f>
        <v/>
      </c>
      <c r="BZB13" s="110" t="str">
        <f>IF('Summary Clear'!BZU2=0,"",'Summary Clear'!BZU2)</f>
        <v/>
      </c>
      <c r="BZC13" s="110" t="str">
        <f>IF('Summary Clear'!BZV2=0,"",'Summary Clear'!BZV2)</f>
        <v/>
      </c>
      <c r="BZD13" s="110" t="str">
        <f>IF('Summary Clear'!BZW2=0,"",'Summary Clear'!BZW2)</f>
        <v/>
      </c>
      <c r="BZE13" s="110" t="str">
        <f>IF('Summary Clear'!BZX2=0,"",'Summary Clear'!BZX2)</f>
        <v/>
      </c>
      <c r="BZF13" s="110" t="str">
        <f>IF('Summary Clear'!BZY2=0,"",'Summary Clear'!BZY2)</f>
        <v/>
      </c>
      <c r="BZG13" s="110" t="str">
        <f>IF('Summary Clear'!BZZ2=0,"",'Summary Clear'!BZZ2)</f>
        <v/>
      </c>
      <c r="BZH13" s="110" t="str">
        <f>IF('Summary Clear'!CAA2=0,"",'Summary Clear'!CAA2)</f>
        <v/>
      </c>
      <c r="BZI13" s="110" t="str">
        <f>IF('Summary Clear'!CAB2=0,"",'Summary Clear'!CAB2)</f>
        <v/>
      </c>
      <c r="BZJ13" s="110" t="str">
        <f>IF('Summary Clear'!CAC2=0,"",'Summary Clear'!CAC2)</f>
        <v/>
      </c>
      <c r="BZK13" s="110" t="str">
        <f>IF('Summary Clear'!CAD2=0,"",'Summary Clear'!CAD2)</f>
        <v/>
      </c>
      <c r="BZL13" s="110" t="str">
        <f>IF('Summary Clear'!CAE2=0,"",'Summary Clear'!CAE2)</f>
        <v/>
      </c>
      <c r="BZM13" s="110" t="str">
        <f>IF('Summary Clear'!CAF2=0,"",'Summary Clear'!CAF2)</f>
        <v/>
      </c>
      <c r="BZN13" s="110" t="str">
        <f>IF('Summary Clear'!CAG2=0,"",'Summary Clear'!CAG2)</f>
        <v/>
      </c>
      <c r="BZO13" s="110" t="str">
        <f>IF('Summary Clear'!CAH2=0,"",'Summary Clear'!CAH2)</f>
        <v/>
      </c>
      <c r="BZP13" s="110" t="str">
        <f>IF('Summary Clear'!CAI2=0,"",'Summary Clear'!CAI2)</f>
        <v/>
      </c>
      <c r="BZQ13" s="110" t="str">
        <f>IF('Summary Clear'!CAJ2=0,"",'Summary Clear'!CAJ2)</f>
        <v/>
      </c>
      <c r="BZR13" s="110" t="str">
        <f>IF('Summary Clear'!CAK2=0,"",'Summary Clear'!CAK2)</f>
        <v/>
      </c>
      <c r="BZS13" s="110" t="str">
        <f>IF('Summary Clear'!CAL2=0,"",'Summary Clear'!CAL2)</f>
        <v/>
      </c>
      <c r="BZT13" s="110" t="str">
        <f>IF('Summary Clear'!CAM2=0,"",'Summary Clear'!CAM2)</f>
        <v/>
      </c>
      <c r="BZU13" s="110" t="str">
        <f>IF('Summary Clear'!CAN2=0,"",'Summary Clear'!CAN2)</f>
        <v/>
      </c>
      <c r="BZV13" s="110" t="str">
        <f>IF('Summary Clear'!CAO2=0,"",'Summary Clear'!CAO2)</f>
        <v/>
      </c>
      <c r="BZW13" s="110" t="str">
        <f>IF('Summary Clear'!CAP2=0,"",'Summary Clear'!CAP2)</f>
        <v/>
      </c>
      <c r="BZX13" s="110" t="str">
        <f>IF('Summary Clear'!CAQ2=0,"",'Summary Clear'!CAQ2)</f>
        <v/>
      </c>
      <c r="BZY13" s="110" t="str">
        <f>IF('Summary Clear'!CAR2=0,"",'Summary Clear'!CAR2)</f>
        <v/>
      </c>
      <c r="BZZ13" s="110" t="str">
        <f>IF('Summary Clear'!CAS2=0,"",'Summary Clear'!CAS2)</f>
        <v/>
      </c>
      <c r="CAA13" s="110" t="str">
        <f>IF('Summary Clear'!CAT2=0,"",'Summary Clear'!CAT2)</f>
        <v/>
      </c>
      <c r="CAB13" s="110" t="str">
        <f>IF('Summary Clear'!CAU2=0,"",'Summary Clear'!CAU2)</f>
        <v/>
      </c>
      <c r="CAC13" s="110" t="str">
        <f>IF('Summary Clear'!CAV2=0,"",'Summary Clear'!CAV2)</f>
        <v/>
      </c>
      <c r="CAD13" s="110" t="str">
        <f>IF('Summary Clear'!CAW2=0,"",'Summary Clear'!CAW2)</f>
        <v/>
      </c>
      <c r="CAE13" s="110" t="str">
        <f>IF('Summary Clear'!CAX2=0,"",'Summary Clear'!CAX2)</f>
        <v/>
      </c>
      <c r="CAF13" s="110" t="str">
        <f>IF('Summary Clear'!CAY2=0,"",'Summary Clear'!CAY2)</f>
        <v/>
      </c>
      <c r="CAG13" s="110" t="str">
        <f>IF('Summary Clear'!CAZ2=0,"",'Summary Clear'!CAZ2)</f>
        <v/>
      </c>
      <c r="CAH13" s="110" t="str">
        <f>IF('Summary Clear'!CBA2=0,"",'Summary Clear'!CBA2)</f>
        <v/>
      </c>
      <c r="CAI13" s="110" t="str">
        <f>IF('Summary Clear'!CBB2=0,"",'Summary Clear'!CBB2)</f>
        <v/>
      </c>
      <c r="CAJ13" s="110" t="str">
        <f>IF('Summary Clear'!CBC2=0,"",'Summary Clear'!CBC2)</f>
        <v/>
      </c>
      <c r="CAK13" s="110" t="str">
        <f>IF('Summary Clear'!CBD2=0,"",'Summary Clear'!CBD2)</f>
        <v/>
      </c>
      <c r="CAL13" s="110" t="str">
        <f>IF('Summary Clear'!CBE2=0,"",'Summary Clear'!CBE2)</f>
        <v/>
      </c>
      <c r="CAM13" s="110" t="str">
        <f>IF('Summary Clear'!CBF2=0,"",'Summary Clear'!CBF2)</f>
        <v/>
      </c>
      <c r="CAN13" s="110" t="str">
        <f>IF('Summary Clear'!CBG2=0,"",'Summary Clear'!CBG2)</f>
        <v/>
      </c>
      <c r="CAO13" s="110" t="str">
        <f>IF('Summary Clear'!CBH2=0,"",'Summary Clear'!CBH2)</f>
        <v/>
      </c>
      <c r="CAP13" s="110" t="str">
        <f>IF('Summary Clear'!CBI2=0,"",'Summary Clear'!CBI2)</f>
        <v/>
      </c>
      <c r="CAQ13" s="110" t="str">
        <f>IF('Summary Clear'!CBJ2=0,"",'Summary Clear'!CBJ2)</f>
        <v/>
      </c>
      <c r="CAR13" s="110" t="str">
        <f>IF('Summary Clear'!CBK2=0,"",'Summary Clear'!CBK2)</f>
        <v/>
      </c>
      <c r="CAS13" s="110" t="str">
        <f>IF('Summary Clear'!CBL2=0,"",'Summary Clear'!CBL2)</f>
        <v/>
      </c>
      <c r="CAT13" s="110" t="str">
        <f>IF('Summary Clear'!CBM2=0,"",'Summary Clear'!CBM2)</f>
        <v/>
      </c>
      <c r="CAU13" s="110" t="str">
        <f>IF('Summary Clear'!CBN2=0,"",'Summary Clear'!CBN2)</f>
        <v/>
      </c>
      <c r="CAV13" s="110" t="str">
        <f>IF('Summary Clear'!CBO2=0,"",'Summary Clear'!CBO2)</f>
        <v/>
      </c>
      <c r="CAW13" s="110" t="str">
        <f>IF('Summary Clear'!CBP2=0,"",'Summary Clear'!CBP2)</f>
        <v/>
      </c>
      <c r="CAX13" s="110" t="str">
        <f>IF('Summary Clear'!CBQ2=0,"",'Summary Clear'!CBQ2)</f>
        <v/>
      </c>
      <c r="CAY13" s="110" t="str">
        <f>IF('Summary Clear'!CBR2=0,"",'Summary Clear'!CBR2)</f>
        <v/>
      </c>
      <c r="CAZ13" s="110" t="str">
        <f>IF('Summary Clear'!CBS2=0,"",'Summary Clear'!CBS2)</f>
        <v/>
      </c>
      <c r="CBA13" s="110" t="str">
        <f>IF('Summary Clear'!CBT2=0,"",'Summary Clear'!CBT2)</f>
        <v/>
      </c>
      <c r="CBB13" s="110" t="str">
        <f>IF('Summary Clear'!CBU2=0,"",'Summary Clear'!CBU2)</f>
        <v/>
      </c>
      <c r="CBC13" s="110" t="str">
        <f>IF('Summary Clear'!CBV2=0,"",'Summary Clear'!CBV2)</f>
        <v/>
      </c>
      <c r="CBD13" s="110" t="str">
        <f>IF('Summary Clear'!CBW2=0,"",'Summary Clear'!CBW2)</f>
        <v/>
      </c>
      <c r="CBE13" s="110" t="str">
        <f>IF('Summary Clear'!CBX2=0,"",'Summary Clear'!CBX2)</f>
        <v/>
      </c>
      <c r="CBF13" s="110" t="str">
        <f>IF('Summary Clear'!CBY2=0,"",'Summary Clear'!CBY2)</f>
        <v/>
      </c>
      <c r="CBG13" s="110" t="str">
        <f>IF('Summary Clear'!CBZ2=0,"",'Summary Clear'!CBZ2)</f>
        <v/>
      </c>
      <c r="CBH13" s="110" t="str">
        <f>IF('Summary Clear'!CCA2=0,"",'Summary Clear'!CCA2)</f>
        <v/>
      </c>
      <c r="CBI13" s="110" t="str">
        <f>IF('Summary Clear'!CCB2=0,"",'Summary Clear'!CCB2)</f>
        <v/>
      </c>
      <c r="CBJ13" s="110" t="str">
        <f>IF('Summary Clear'!CCC2=0,"",'Summary Clear'!CCC2)</f>
        <v/>
      </c>
      <c r="CBK13" s="110" t="str">
        <f>IF('Summary Clear'!CCD2=0,"",'Summary Clear'!CCD2)</f>
        <v/>
      </c>
      <c r="CBL13" s="110" t="str">
        <f>IF('Summary Clear'!CCE2=0,"",'Summary Clear'!CCE2)</f>
        <v/>
      </c>
      <c r="CBM13" s="110" t="str">
        <f>IF('Summary Clear'!CCF2=0,"",'Summary Clear'!CCF2)</f>
        <v/>
      </c>
      <c r="CBN13" s="110" t="str">
        <f>IF('Summary Clear'!CCG2=0,"",'Summary Clear'!CCG2)</f>
        <v/>
      </c>
      <c r="CBO13" s="110" t="str">
        <f>IF('Summary Clear'!CCH2=0,"",'Summary Clear'!CCH2)</f>
        <v/>
      </c>
      <c r="CBP13" s="110" t="str">
        <f>IF('Summary Clear'!CCI2=0,"",'Summary Clear'!CCI2)</f>
        <v/>
      </c>
      <c r="CBQ13" s="110" t="str">
        <f>IF('Summary Clear'!CCJ2=0,"",'Summary Clear'!CCJ2)</f>
        <v/>
      </c>
      <c r="CBR13" s="110" t="str">
        <f>IF('Summary Clear'!CCK2=0,"",'Summary Clear'!CCK2)</f>
        <v/>
      </c>
      <c r="CBS13" s="110" t="str">
        <f>IF('Summary Clear'!CCL2=0,"",'Summary Clear'!CCL2)</f>
        <v/>
      </c>
      <c r="CBT13" s="110" t="str">
        <f>IF('Summary Clear'!CCM2=0,"",'Summary Clear'!CCM2)</f>
        <v/>
      </c>
      <c r="CBU13" s="110" t="str">
        <f>IF('Summary Clear'!CCN2=0,"",'Summary Clear'!CCN2)</f>
        <v/>
      </c>
      <c r="CBV13" s="110" t="str">
        <f>IF('Summary Clear'!CCO2=0,"",'Summary Clear'!CCO2)</f>
        <v/>
      </c>
      <c r="CBW13" s="110" t="str">
        <f>IF('Summary Clear'!CCP2=0,"",'Summary Clear'!CCP2)</f>
        <v/>
      </c>
      <c r="CBX13" s="110" t="str">
        <f>IF('Summary Clear'!CCQ2=0,"",'Summary Clear'!CCQ2)</f>
        <v/>
      </c>
      <c r="CBY13" s="110" t="str">
        <f>IF('Summary Clear'!CCR2=0,"",'Summary Clear'!CCR2)</f>
        <v/>
      </c>
      <c r="CBZ13" s="110" t="str">
        <f>IF('Summary Clear'!CCS2=0,"",'Summary Clear'!CCS2)</f>
        <v/>
      </c>
      <c r="CCA13" s="110" t="str">
        <f>IF('Summary Clear'!CCT2=0,"",'Summary Clear'!CCT2)</f>
        <v/>
      </c>
      <c r="CCB13" s="110" t="str">
        <f>IF('Summary Clear'!CCU2=0,"",'Summary Clear'!CCU2)</f>
        <v/>
      </c>
      <c r="CCC13" s="110" t="str">
        <f>IF('Summary Clear'!CCV2=0,"",'Summary Clear'!CCV2)</f>
        <v/>
      </c>
      <c r="CCD13" s="110" t="str">
        <f>IF('Summary Clear'!CCW2=0,"",'Summary Clear'!CCW2)</f>
        <v/>
      </c>
      <c r="CCE13" s="110" t="str">
        <f>IF('Summary Clear'!CCX2=0,"",'Summary Clear'!CCX2)</f>
        <v/>
      </c>
      <c r="CCF13" s="110" t="str">
        <f>IF('Summary Clear'!CCY2=0,"",'Summary Clear'!CCY2)</f>
        <v/>
      </c>
      <c r="CCG13" s="110" t="str">
        <f>IF('Summary Clear'!CCZ2=0,"",'Summary Clear'!CCZ2)</f>
        <v/>
      </c>
      <c r="CCH13" s="110" t="str">
        <f>IF('Summary Clear'!CDA2=0,"",'Summary Clear'!CDA2)</f>
        <v/>
      </c>
      <c r="CCI13" s="110" t="str">
        <f>IF('Summary Clear'!CDB2=0,"",'Summary Clear'!CDB2)</f>
        <v/>
      </c>
      <c r="CCJ13" s="110" t="str">
        <f>IF('Summary Clear'!CDC2=0,"",'Summary Clear'!CDC2)</f>
        <v/>
      </c>
      <c r="CCK13" s="110" t="str">
        <f>IF('Summary Clear'!CDD2=0,"",'Summary Clear'!CDD2)</f>
        <v/>
      </c>
      <c r="CCL13" s="110" t="str">
        <f>IF('Summary Clear'!CDE2=0,"",'Summary Clear'!CDE2)</f>
        <v/>
      </c>
      <c r="CCM13" s="110" t="str">
        <f>IF('Summary Clear'!CDF2=0,"",'Summary Clear'!CDF2)</f>
        <v/>
      </c>
      <c r="CCN13" s="110" t="str">
        <f>IF('Summary Clear'!CDG2=0,"",'Summary Clear'!CDG2)</f>
        <v/>
      </c>
      <c r="CCO13" s="110" t="str">
        <f>IF('Summary Clear'!CDH2=0,"",'Summary Clear'!CDH2)</f>
        <v/>
      </c>
      <c r="CCP13" s="110" t="str">
        <f>IF('Summary Clear'!CDI2=0,"",'Summary Clear'!CDI2)</f>
        <v/>
      </c>
      <c r="CCQ13" s="110" t="str">
        <f>IF('Summary Clear'!CDJ2=0,"",'Summary Clear'!CDJ2)</f>
        <v/>
      </c>
      <c r="CCR13" s="110" t="str">
        <f>IF('Summary Clear'!CDK2=0,"",'Summary Clear'!CDK2)</f>
        <v/>
      </c>
      <c r="CCS13" s="110" t="str">
        <f>IF('Summary Clear'!CDL2=0,"",'Summary Clear'!CDL2)</f>
        <v/>
      </c>
      <c r="CCT13" s="110" t="str">
        <f>IF('Summary Clear'!CDM2=0,"",'Summary Clear'!CDM2)</f>
        <v/>
      </c>
      <c r="CCU13" s="110" t="str">
        <f>IF('Summary Clear'!CDN2=0,"",'Summary Clear'!CDN2)</f>
        <v/>
      </c>
      <c r="CCV13" s="110" t="str">
        <f>IF('Summary Clear'!CDO2=0,"",'Summary Clear'!CDO2)</f>
        <v/>
      </c>
      <c r="CCW13" s="110" t="str">
        <f>IF('Summary Clear'!CDP2=0,"",'Summary Clear'!CDP2)</f>
        <v/>
      </c>
      <c r="CCX13" s="110" t="str">
        <f>IF('Summary Clear'!CDQ2=0,"",'Summary Clear'!CDQ2)</f>
        <v/>
      </c>
      <c r="CCY13" s="110" t="str">
        <f>IF('Summary Clear'!CDR2=0,"",'Summary Clear'!CDR2)</f>
        <v/>
      </c>
      <c r="CCZ13" s="110" t="str">
        <f>IF('Summary Clear'!CDS2=0,"",'Summary Clear'!CDS2)</f>
        <v/>
      </c>
      <c r="CDA13" s="110" t="str">
        <f>IF('Summary Clear'!CDT2=0,"",'Summary Clear'!CDT2)</f>
        <v/>
      </c>
      <c r="CDB13" s="110" t="str">
        <f>IF('Summary Clear'!CDU2=0,"",'Summary Clear'!CDU2)</f>
        <v/>
      </c>
      <c r="CDC13" s="110" t="str">
        <f>IF('Summary Clear'!CDV2=0,"",'Summary Clear'!CDV2)</f>
        <v/>
      </c>
      <c r="CDD13" s="110" t="str">
        <f>IF('Summary Clear'!CDW2=0,"",'Summary Clear'!CDW2)</f>
        <v/>
      </c>
      <c r="CDE13" s="110" t="str">
        <f>IF('Summary Clear'!CDX2=0,"",'Summary Clear'!CDX2)</f>
        <v/>
      </c>
      <c r="CDF13" s="110" t="str">
        <f>IF('Summary Clear'!CDY2=0,"",'Summary Clear'!CDY2)</f>
        <v/>
      </c>
      <c r="CDG13" s="110" t="str">
        <f>IF('Summary Clear'!CDZ2=0,"",'Summary Clear'!CDZ2)</f>
        <v/>
      </c>
      <c r="CDH13" s="110" t="str">
        <f>IF('Summary Clear'!CEA2=0,"",'Summary Clear'!CEA2)</f>
        <v/>
      </c>
      <c r="CDI13" s="110" t="str">
        <f>IF('Summary Clear'!CEB2=0,"",'Summary Clear'!CEB2)</f>
        <v/>
      </c>
      <c r="CDJ13" s="110" t="str">
        <f>IF('Summary Clear'!CEC2=0,"",'Summary Clear'!CEC2)</f>
        <v/>
      </c>
      <c r="CDK13" s="110" t="str">
        <f>IF('Summary Clear'!CED2=0,"",'Summary Clear'!CED2)</f>
        <v/>
      </c>
      <c r="CDL13" s="110" t="str">
        <f>IF('Summary Clear'!CEE2=0,"",'Summary Clear'!CEE2)</f>
        <v/>
      </c>
      <c r="CDM13" s="110" t="str">
        <f>IF('Summary Clear'!CEF2=0,"",'Summary Clear'!CEF2)</f>
        <v/>
      </c>
      <c r="CDN13" s="110" t="str">
        <f>IF('Summary Clear'!CEG2=0,"",'Summary Clear'!CEG2)</f>
        <v/>
      </c>
      <c r="CDO13" s="110" t="str">
        <f>IF('Summary Clear'!CEH2=0,"",'Summary Clear'!CEH2)</f>
        <v/>
      </c>
      <c r="CDP13" s="110" t="str">
        <f>IF('Summary Clear'!CEI2=0,"",'Summary Clear'!CEI2)</f>
        <v/>
      </c>
      <c r="CDQ13" s="110" t="str">
        <f>IF('Summary Clear'!CEJ2=0,"",'Summary Clear'!CEJ2)</f>
        <v/>
      </c>
      <c r="CDR13" s="110" t="str">
        <f>IF('Summary Clear'!CEK2=0,"",'Summary Clear'!CEK2)</f>
        <v/>
      </c>
      <c r="CDS13" s="110" t="str">
        <f>IF('Summary Clear'!CEL2=0,"",'Summary Clear'!CEL2)</f>
        <v/>
      </c>
      <c r="CDT13" s="110" t="str">
        <f>IF('Summary Clear'!CEM2=0,"",'Summary Clear'!CEM2)</f>
        <v/>
      </c>
      <c r="CDU13" s="110" t="str">
        <f>IF('Summary Clear'!CEN2=0,"",'Summary Clear'!CEN2)</f>
        <v/>
      </c>
      <c r="CDV13" s="110" t="str">
        <f>IF('Summary Clear'!CEO2=0,"",'Summary Clear'!CEO2)</f>
        <v/>
      </c>
      <c r="CDW13" s="110" t="str">
        <f>IF('Summary Clear'!CEP2=0,"",'Summary Clear'!CEP2)</f>
        <v/>
      </c>
      <c r="CDX13" s="110" t="str">
        <f>IF('Summary Clear'!CEQ2=0,"",'Summary Clear'!CEQ2)</f>
        <v/>
      </c>
      <c r="CDY13" s="110" t="str">
        <f>IF('Summary Clear'!CER2=0,"",'Summary Clear'!CER2)</f>
        <v/>
      </c>
      <c r="CDZ13" s="110" t="str">
        <f>IF('Summary Clear'!CES2=0,"",'Summary Clear'!CES2)</f>
        <v/>
      </c>
      <c r="CEA13" s="110" t="str">
        <f>IF('Summary Clear'!CET2=0,"",'Summary Clear'!CET2)</f>
        <v/>
      </c>
      <c r="CEB13" s="110" t="str">
        <f>IF('Summary Clear'!CEU2=0,"",'Summary Clear'!CEU2)</f>
        <v/>
      </c>
      <c r="CEC13" s="110" t="str">
        <f>IF('Summary Clear'!CEV2=0,"",'Summary Clear'!CEV2)</f>
        <v/>
      </c>
      <c r="CED13" s="110" t="str">
        <f>IF('Summary Clear'!CEW2=0,"",'Summary Clear'!CEW2)</f>
        <v/>
      </c>
      <c r="CEE13" s="110" t="str">
        <f>IF('Summary Clear'!CEX2=0,"",'Summary Clear'!CEX2)</f>
        <v/>
      </c>
      <c r="CEF13" s="110" t="str">
        <f>IF('Summary Clear'!CEY2=0,"",'Summary Clear'!CEY2)</f>
        <v/>
      </c>
      <c r="CEG13" s="110" t="str">
        <f>IF('Summary Clear'!CEZ2=0,"",'Summary Clear'!CEZ2)</f>
        <v/>
      </c>
      <c r="CEH13" s="110" t="str">
        <f>IF('Summary Clear'!CFA2=0,"",'Summary Clear'!CFA2)</f>
        <v/>
      </c>
      <c r="CEI13" s="110" t="str">
        <f>IF('Summary Clear'!CFB2=0,"",'Summary Clear'!CFB2)</f>
        <v/>
      </c>
      <c r="CEJ13" s="110" t="str">
        <f>IF('Summary Clear'!CFC2=0,"",'Summary Clear'!CFC2)</f>
        <v/>
      </c>
      <c r="CEK13" s="110" t="str">
        <f>IF('Summary Clear'!CFD2=0,"",'Summary Clear'!CFD2)</f>
        <v/>
      </c>
      <c r="CEL13" s="110" t="str">
        <f>IF('Summary Clear'!CFE2=0,"",'Summary Clear'!CFE2)</f>
        <v/>
      </c>
      <c r="CEM13" s="110" t="str">
        <f>IF('Summary Clear'!CFF2=0,"",'Summary Clear'!CFF2)</f>
        <v/>
      </c>
      <c r="CEN13" s="110" t="str">
        <f>IF('Summary Clear'!CFG2=0,"",'Summary Clear'!CFG2)</f>
        <v/>
      </c>
      <c r="CEO13" s="110" t="str">
        <f>IF('Summary Clear'!CFH2=0,"",'Summary Clear'!CFH2)</f>
        <v/>
      </c>
      <c r="CEP13" s="110" t="str">
        <f>IF('Summary Clear'!CFI2=0,"",'Summary Clear'!CFI2)</f>
        <v/>
      </c>
      <c r="CEQ13" s="110" t="str">
        <f>IF('Summary Clear'!CFJ2=0,"",'Summary Clear'!CFJ2)</f>
        <v/>
      </c>
      <c r="CER13" s="110" t="str">
        <f>IF('Summary Clear'!CFK2=0,"",'Summary Clear'!CFK2)</f>
        <v/>
      </c>
      <c r="CES13" s="110" t="str">
        <f>IF('Summary Clear'!CFL2=0,"",'Summary Clear'!CFL2)</f>
        <v/>
      </c>
      <c r="CET13" s="110" t="str">
        <f>IF('Summary Clear'!CFM2=0,"",'Summary Clear'!CFM2)</f>
        <v/>
      </c>
      <c r="CEU13" s="110" t="str">
        <f>IF('Summary Clear'!CFN2=0,"",'Summary Clear'!CFN2)</f>
        <v/>
      </c>
      <c r="CEV13" s="110" t="str">
        <f>IF('Summary Clear'!CFO2=0,"",'Summary Clear'!CFO2)</f>
        <v/>
      </c>
      <c r="CEW13" s="110" t="str">
        <f>IF('Summary Clear'!CFP2=0,"",'Summary Clear'!CFP2)</f>
        <v/>
      </c>
      <c r="CEX13" s="110" t="str">
        <f>IF('Summary Clear'!CFQ2=0,"",'Summary Clear'!CFQ2)</f>
        <v/>
      </c>
      <c r="CEY13" s="110" t="str">
        <f>IF('Summary Clear'!CFR2=0,"",'Summary Clear'!CFR2)</f>
        <v/>
      </c>
      <c r="CEZ13" s="110" t="str">
        <f>IF('Summary Clear'!CFS2=0,"",'Summary Clear'!CFS2)</f>
        <v/>
      </c>
      <c r="CFA13" s="110" t="str">
        <f>IF('Summary Clear'!CFT2=0,"",'Summary Clear'!CFT2)</f>
        <v/>
      </c>
      <c r="CFB13" s="110" t="str">
        <f>IF('Summary Clear'!CFU2=0,"",'Summary Clear'!CFU2)</f>
        <v/>
      </c>
      <c r="CFC13" s="110" t="str">
        <f>IF('Summary Clear'!CFV2=0,"",'Summary Clear'!CFV2)</f>
        <v/>
      </c>
      <c r="CFD13" s="110" t="str">
        <f>IF('Summary Clear'!CFW2=0,"",'Summary Clear'!CFW2)</f>
        <v/>
      </c>
      <c r="CFE13" s="110" t="str">
        <f>IF('Summary Clear'!CFX2=0,"",'Summary Clear'!CFX2)</f>
        <v/>
      </c>
      <c r="CFF13" s="110" t="str">
        <f>IF('Summary Clear'!CFY2=0,"",'Summary Clear'!CFY2)</f>
        <v/>
      </c>
      <c r="CFG13" s="110" t="str">
        <f>IF('Summary Clear'!CFZ2=0,"",'Summary Clear'!CFZ2)</f>
        <v/>
      </c>
      <c r="CFH13" s="110" t="str">
        <f>IF('Summary Clear'!CGA2=0,"",'Summary Clear'!CGA2)</f>
        <v/>
      </c>
      <c r="CFI13" s="110" t="str">
        <f>IF('Summary Clear'!CGB2=0,"",'Summary Clear'!CGB2)</f>
        <v/>
      </c>
      <c r="CFJ13" s="110" t="str">
        <f>IF('Summary Clear'!CGC2=0,"",'Summary Clear'!CGC2)</f>
        <v/>
      </c>
      <c r="CFK13" s="110" t="str">
        <f>IF('Summary Clear'!CGD2=0,"",'Summary Clear'!CGD2)</f>
        <v/>
      </c>
      <c r="CFL13" s="110" t="str">
        <f>IF('Summary Clear'!CGE2=0,"",'Summary Clear'!CGE2)</f>
        <v/>
      </c>
      <c r="CFM13" s="110" t="str">
        <f>IF('Summary Clear'!CGF2=0,"",'Summary Clear'!CGF2)</f>
        <v/>
      </c>
      <c r="CFN13" s="110" t="str">
        <f>IF('Summary Clear'!CGG2=0,"",'Summary Clear'!CGG2)</f>
        <v/>
      </c>
      <c r="CFO13" s="110" t="str">
        <f>IF('Summary Clear'!CGH2=0,"",'Summary Clear'!CGH2)</f>
        <v/>
      </c>
      <c r="CFP13" s="110" t="str">
        <f>IF('Summary Clear'!CGI2=0,"",'Summary Clear'!CGI2)</f>
        <v/>
      </c>
      <c r="CFQ13" s="110" t="str">
        <f>IF('Summary Clear'!CGJ2=0,"",'Summary Clear'!CGJ2)</f>
        <v/>
      </c>
      <c r="CFR13" s="110" t="str">
        <f>IF('Summary Clear'!CGK2=0,"",'Summary Clear'!CGK2)</f>
        <v/>
      </c>
      <c r="CFS13" s="110" t="str">
        <f>IF('Summary Clear'!CGL2=0,"",'Summary Clear'!CGL2)</f>
        <v/>
      </c>
      <c r="CFT13" s="110" t="str">
        <f>IF('Summary Clear'!CGM2=0,"",'Summary Clear'!CGM2)</f>
        <v/>
      </c>
      <c r="CFU13" s="110" t="str">
        <f>IF('Summary Clear'!CGN2=0,"",'Summary Clear'!CGN2)</f>
        <v/>
      </c>
      <c r="CFV13" s="110" t="str">
        <f>IF('Summary Clear'!CGO2=0,"",'Summary Clear'!CGO2)</f>
        <v/>
      </c>
      <c r="CFW13" s="110" t="str">
        <f>IF('Summary Clear'!CGP2=0,"",'Summary Clear'!CGP2)</f>
        <v/>
      </c>
      <c r="CFX13" s="110" t="str">
        <f>IF('Summary Clear'!CGQ2=0,"",'Summary Clear'!CGQ2)</f>
        <v/>
      </c>
      <c r="CFY13" s="110" t="str">
        <f>IF('Summary Clear'!CGR2=0,"",'Summary Clear'!CGR2)</f>
        <v/>
      </c>
      <c r="CFZ13" s="110" t="str">
        <f>IF('Summary Clear'!CGS2=0,"",'Summary Clear'!CGS2)</f>
        <v/>
      </c>
      <c r="CGA13" s="110" t="str">
        <f>IF('Summary Clear'!CGT2=0,"",'Summary Clear'!CGT2)</f>
        <v/>
      </c>
      <c r="CGB13" s="110" t="str">
        <f>IF('Summary Clear'!CGU2=0,"",'Summary Clear'!CGU2)</f>
        <v/>
      </c>
      <c r="CGC13" s="110" t="str">
        <f>IF('Summary Clear'!CGV2=0,"",'Summary Clear'!CGV2)</f>
        <v/>
      </c>
      <c r="CGD13" s="110" t="str">
        <f>IF('Summary Clear'!CGW2=0,"",'Summary Clear'!CGW2)</f>
        <v/>
      </c>
      <c r="CGE13" s="110" t="str">
        <f>IF('Summary Clear'!CGX2=0,"",'Summary Clear'!CGX2)</f>
        <v/>
      </c>
      <c r="CGF13" s="110" t="str">
        <f>IF('Summary Clear'!CGY2=0,"",'Summary Clear'!CGY2)</f>
        <v/>
      </c>
      <c r="CGG13" s="110" t="str">
        <f>IF('Summary Clear'!CGZ2=0,"",'Summary Clear'!CGZ2)</f>
        <v/>
      </c>
      <c r="CGH13" s="110" t="str">
        <f>IF('Summary Clear'!CHA2=0,"",'Summary Clear'!CHA2)</f>
        <v/>
      </c>
      <c r="CGI13" s="110" t="str">
        <f>IF('Summary Clear'!CHB2=0,"",'Summary Clear'!CHB2)</f>
        <v/>
      </c>
      <c r="CGJ13" s="110" t="str">
        <f>IF('Summary Clear'!CHC2=0,"",'Summary Clear'!CHC2)</f>
        <v/>
      </c>
      <c r="CGK13" s="110" t="str">
        <f>IF('Summary Clear'!CHD2=0,"",'Summary Clear'!CHD2)</f>
        <v/>
      </c>
      <c r="CGL13" s="110" t="str">
        <f>IF('Summary Clear'!CHE2=0,"",'Summary Clear'!CHE2)</f>
        <v/>
      </c>
      <c r="CGM13" s="110" t="str">
        <f>IF('Summary Clear'!CHF2=0,"",'Summary Clear'!CHF2)</f>
        <v/>
      </c>
      <c r="CGN13" s="110" t="str">
        <f>IF('Summary Clear'!CHG2=0,"",'Summary Clear'!CHG2)</f>
        <v/>
      </c>
      <c r="CGO13" s="110" t="str">
        <f>IF('Summary Clear'!CHH2=0,"",'Summary Clear'!CHH2)</f>
        <v/>
      </c>
      <c r="CGP13" s="110" t="str">
        <f>IF('Summary Clear'!CHI2=0,"",'Summary Clear'!CHI2)</f>
        <v/>
      </c>
      <c r="CGQ13" s="110" t="str">
        <f>IF('Summary Clear'!CHJ2=0,"",'Summary Clear'!CHJ2)</f>
        <v/>
      </c>
      <c r="CGR13" s="110" t="str">
        <f>IF('Summary Clear'!CHK2=0,"",'Summary Clear'!CHK2)</f>
        <v/>
      </c>
      <c r="CGS13" s="110" t="str">
        <f>IF('Summary Clear'!CHL2=0,"",'Summary Clear'!CHL2)</f>
        <v/>
      </c>
      <c r="CGT13" s="110" t="str">
        <f>IF('Summary Clear'!CHM2=0,"",'Summary Clear'!CHM2)</f>
        <v/>
      </c>
      <c r="CGU13" s="110" t="str">
        <f>IF('Summary Clear'!CHN2=0,"",'Summary Clear'!CHN2)</f>
        <v/>
      </c>
      <c r="CGV13" s="110" t="str">
        <f>IF('Summary Clear'!CHO2=0,"",'Summary Clear'!CHO2)</f>
        <v/>
      </c>
      <c r="CGW13" s="110" t="str">
        <f>IF('Summary Clear'!CHP2=0,"",'Summary Clear'!CHP2)</f>
        <v/>
      </c>
      <c r="CGX13" s="110" t="str">
        <f>IF('Summary Clear'!CHQ2=0,"",'Summary Clear'!CHQ2)</f>
        <v/>
      </c>
      <c r="CGY13" s="110" t="str">
        <f>IF('Summary Clear'!CHR2=0,"",'Summary Clear'!CHR2)</f>
        <v/>
      </c>
      <c r="CGZ13" s="110" t="str">
        <f>IF('Summary Clear'!CHS2=0,"",'Summary Clear'!CHS2)</f>
        <v/>
      </c>
      <c r="CHA13" s="110" t="str">
        <f>IF('Summary Clear'!CHT2=0,"",'Summary Clear'!CHT2)</f>
        <v/>
      </c>
      <c r="CHB13" s="110" t="str">
        <f>IF('Summary Clear'!CHU2=0,"",'Summary Clear'!CHU2)</f>
        <v/>
      </c>
      <c r="CHC13" s="110" t="str">
        <f>IF('Summary Clear'!CHV2=0,"",'Summary Clear'!CHV2)</f>
        <v/>
      </c>
      <c r="CHD13" s="110" t="str">
        <f>IF('Summary Clear'!CHW2=0,"",'Summary Clear'!CHW2)</f>
        <v/>
      </c>
      <c r="CHE13" s="110" t="str">
        <f>IF('Summary Clear'!CHX2=0,"",'Summary Clear'!CHX2)</f>
        <v/>
      </c>
      <c r="CHF13" s="110" t="str">
        <f>IF('Summary Clear'!CHY2=0,"",'Summary Clear'!CHY2)</f>
        <v/>
      </c>
      <c r="CHG13" s="110" t="str">
        <f>IF('Summary Clear'!CHZ2=0,"",'Summary Clear'!CHZ2)</f>
        <v/>
      </c>
      <c r="CHH13" s="110" t="str">
        <f>IF('Summary Clear'!CIA2=0,"",'Summary Clear'!CIA2)</f>
        <v/>
      </c>
      <c r="CHI13" s="110" t="str">
        <f>IF('Summary Clear'!CIB2=0,"",'Summary Clear'!CIB2)</f>
        <v/>
      </c>
      <c r="CHJ13" s="110" t="str">
        <f>IF('Summary Clear'!CIC2=0,"",'Summary Clear'!CIC2)</f>
        <v/>
      </c>
      <c r="CHK13" s="110" t="str">
        <f>IF('Summary Clear'!CID2=0,"",'Summary Clear'!CID2)</f>
        <v/>
      </c>
      <c r="CHL13" s="110" t="str">
        <f>IF('Summary Clear'!CIE2=0,"",'Summary Clear'!CIE2)</f>
        <v/>
      </c>
      <c r="CHM13" s="110" t="str">
        <f>IF('Summary Clear'!CIF2=0,"",'Summary Clear'!CIF2)</f>
        <v/>
      </c>
      <c r="CHN13" s="110" t="str">
        <f>IF('Summary Clear'!CIG2=0,"",'Summary Clear'!CIG2)</f>
        <v/>
      </c>
      <c r="CHO13" s="110" t="str">
        <f>IF('Summary Clear'!CIH2=0,"",'Summary Clear'!CIH2)</f>
        <v/>
      </c>
      <c r="CHP13" s="110" t="str">
        <f>IF('Summary Clear'!CII2=0,"",'Summary Clear'!CII2)</f>
        <v/>
      </c>
      <c r="CHQ13" s="110" t="str">
        <f>IF('Summary Clear'!CIJ2=0,"",'Summary Clear'!CIJ2)</f>
        <v/>
      </c>
      <c r="CHR13" s="110" t="str">
        <f>IF('Summary Clear'!CIK2=0,"",'Summary Clear'!CIK2)</f>
        <v/>
      </c>
      <c r="CHS13" s="110" t="str">
        <f>IF('Summary Clear'!CIL2=0,"",'Summary Clear'!CIL2)</f>
        <v/>
      </c>
      <c r="CHT13" s="110" t="str">
        <f>IF('Summary Clear'!CIM2=0,"",'Summary Clear'!CIM2)</f>
        <v/>
      </c>
      <c r="CHU13" s="110" t="str">
        <f>IF('Summary Clear'!CIN2=0,"",'Summary Clear'!CIN2)</f>
        <v/>
      </c>
      <c r="CHV13" s="110" t="str">
        <f>IF('Summary Clear'!CIO2=0,"",'Summary Clear'!CIO2)</f>
        <v/>
      </c>
      <c r="CHW13" s="110" t="str">
        <f>IF('Summary Clear'!CIP2=0,"",'Summary Clear'!CIP2)</f>
        <v/>
      </c>
      <c r="CHX13" s="110" t="str">
        <f>IF('Summary Clear'!CIQ2=0,"",'Summary Clear'!CIQ2)</f>
        <v/>
      </c>
      <c r="CHY13" s="110" t="str">
        <f>IF('Summary Clear'!CIR2=0,"",'Summary Clear'!CIR2)</f>
        <v/>
      </c>
      <c r="CHZ13" s="110" t="str">
        <f>IF('Summary Clear'!CIS2=0,"",'Summary Clear'!CIS2)</f>
        <v/>
      </c>
      <c r="CIA13" s="110" t="str">
        <f>IF('Summary Clear'!CIT2=0,"",'Summary Clear'!CIT2)</f>
        <v/>
      </c>
      <c r="CIB13" s="110" t="str">
        <f>IF('Summary Clear'!CIU2=0,"",'Summary Clear'!CIU2)</f>
        <v/>
      </c>
      <c r="CIC13" s="110" t="str">
        <f>IF('Summary Clear'!CIV2=0,"",'Summary Clear'!CIV2)</f>
        <v/>
      </c>
      <c r="CID13" s="110" t="str">
        <f>IF('Summary Clear'!CIW2=0,"",'Summary Clear'!CIW2)</f>
        <v/>
      </c>
      <c r="CIE13" s="110" t="str">
        <f>IF('Summary Clear'!CIX2=0,"",'Summary Clear'!CIX2)</f>
        <v/>
      </c>
      <c r="CIF13" s="110" t="str">
        <f>IF('Summary Clear'!CIY2=0,"",'Summary Clear'!CIY2)</f>
        <v/>
      </c>
      <c r="CIG13" s="110" t="str">
        <f>IF('Summary Clear'!CIZ2=0,"",'Summary Clear'!CIZ2)</f>
        <v/>
      </c>
      <c r="CIH13" s="110" t="str">
        <f>IF('Summary Clear'!CJA2=0,"",'Summary Clear'!CJA2)</f>
        <v/>
      </c>
      <c r="CII13" s="110" t="str">
        <f>IF('Summary Clear'!CJB2=0,"",'Summary Clear'!CJB2)</f>
        <v/>
      </c>
      <c r="CIJ13" s="110" t="str">
        <f>IF('Summary Clear'!CJC2=0,"",'Summary Clear'!CJC2)</f>
        <v/>
      </c>
      <c r="CIK13" s="110" t="str">
        <f>IF('Summary Clear'!CJD2=0,"",'Summary Clear'!CJD2)</f>
        <v/>
      </c>
      <c r="CIL13" s="110" t="str">
        <f>IF('Summary Clear'!CJE2=0,"",'Summary Clear'!CJE2)</f>
        <v/>
      </c>
      <c r="CIM13" s="110" t="str">
        <f>IF('Summary Clear'!CJF2=0,"",'Summary Clear'!CJF2)</f>
        <v/>
      </c>
      <c r="CIN13" s="110" t="str">
        <f>IF('Summary Clear'!CJG2=0,"",'Summary Clear'!CJG2)</f>
        <v/>
      </c>
      <c r="CIO13" s="110" t="str">
        <f>IF('Summary Clear'!CJH2=0,"",'Summary Clear'!CJH2)</f>
        <v/>
      </c>
      <c r="CIP13" s="110" t="str">
        <f>IF('Summary Clear'!CJI2=0,"",'Summary Clear'!CJI2)</f>
        <v/>
      </c>
      <c r="CIQ13" s="110" t="str">
        <f>IF('Summary Clear'!CJJ2=0,"",'Summary Clear'!CJJ2)</f>
        <v/>
      </c>
      <c r="CIR13" s="110" t="str">
        <f>IF('Summary Clear'!CJK2=0,"",'Summary Clear'!CJK2)</f>
        <v/>
      </c>
      <c r="CIS13" s="110" t="str">
        <f>IF('Summary Clear'!CJL2=0,"",'Summary Clear'!CJL2)</f>
        <v/>
      </c>
      <c r="CIT13" s="110" t="str">
        <f>IF('Summary Clear'!CJM2=0,"",'Summary Clear'!CJM2)</f>
        <v/>
      </c>
      <c r="CIU13" s="110" t="str">
        <f>IF('Summary Clear'!CJN2=0,"",'Summary Clear'!CJN2)</f>
        <v/>
      </c>
      <c r="CIV13" s="110" t="str">
        <f>IF('Summary Clear'!CJO2=0,"",'Summary Clear'!CJO2)</f>
        <v/>
      </c>
      <c r="CIW13" s="110" t="str">
        <f>IF('Summary Clear'!CJP2=0,"",'Summary Clear'!CJP2)</f>
        <v/>
      </c>
      <c r="CIX13" s="110" t="str">
        <f>IF('Summary Clear'!CJQ2=0,"",'Summary Clear'!CJQ2)</f>
        <v/>
      </c>
      <c r="CIY13" s="110" t="str">
        <f>IF('Summary Clear'!CJR2=0,"",'Summary Clear'!CJR2)</f>
        <v/>
      </c>
      <c r="CIZ13" s="110" t="str">
        <f>IF('Summary Clear'!CJS2=0,"",'Summary Clear'!CJS2)</f>
        <v/>
      </c>
      <c r="CJA13" s="110" t="str">
        <f>IF('Summary Clear'!CJT2=0,"",'Summary Clear'!CJT2)</f>
        <v/>
      </c>
      <c r="CJB13" s="110" t="str">
        <f>IF('Summary Clear'!CJU2=0,"",'Summary Clear'!CJU2)</f>
        <v/>
      </c>
      <c r="CJC13" s="110" t="str">
        <f>IF('Summary Clear'!CJV2=0,"",'Summary Clear'!CJV2)</f>
        <v/>
      </c>
      <c r="CJD13" s="110" t="str">
        <f>IF('Summary Clear'!CJW2=0,"",'Summary Clear'!CJW2)</f>
        <v/>
      </c>
      <c r="CJE13" s="110" t="str">
        <f>IF('Summary Clear'!CJX2=0,"",'Summary Clear'!CJX2)</f>
        <v/>
      </c>
      <c r="CJF13" s="110" t="str">
        <f>IF('Summary Clear'!CJY2=0,"",'Summary Clear'!CJY2)</f>
        <v/>
      </c>
      <c r="CJG13" s="110" t="str">
        <f>IF('Summary Clear'!CJZ2=0,"",'Summary Clear'!CJZ2)</f>
        <v/>
      </c>
      <c r="CJH13" s="110" t="str">
        <f>IF('Summary Clear'!CKA2=0,"",'Summary Clear'!CKA2)</f>
        <v/>
      </c>
      <c r="CJI13" s="110" t="str">
        <f>IF('Summary Clear'!CKB2=0,"",'Summary Clear'!CKB2)</f>
        <v/>
      </c>
      <c r="CJJ13" s="110" t="str">
        <f>IF('Summary Clear'!CKC2=0,"",'Summary Clear'!CKC2)</f>
        <v/>
      </c>
      <c r="CJK13" s="110" t="str">
        <f>IF('Summary Clear'!CKD2=0,"",'Summary Clear'!CKD2)</f>
        <v/>
      </c>
      <c r="CJL13" s="110" t="str">
        <f>IF('Summary Clear'!CKE2=0,"",'Summary Clear'!CKE2)</f>
        <v/>
      </c>
      <c r="CJM13" s="110" t="str">
        <f>IF('Summary Clear'!CKF2=0,"",'Summary Clear'!CKF2)</f>
        <v/>
      </c>
      <c r="CJN13" s="110" t="str">
        <f>IF('Summary Clear'!CKG2=0,"",'Summary Clear'!CKG2)</f>
        <v/>
      </c>
      <c r="CJO13" s="110" t="str">
        <f>IF('Summary Clear'!CKH2=0,"",'Summary Clear'!CKH2)</f>
        <v/>
      </c>
      <c r="CJP13" s="110" t="str">
        <f>IF('Summary Clear'!CKI2=0,"",'Summary Clear'!CKI2)</f>
        <v/>
      </c>
      <c r="CJQ13" s="110" t="str">
        <f>IF('Summary Clear'!CKJ2=0,"",'Summary Clear'!CKJ2)</f>
        <v/>
      </c>
      <c r="CJR13" s="110" t="str">
        <f>IF('Summary Clear'!CKK2=0,"",'Summary Clear'!CKK2)</f>
        <v/>
      </c>
      <c r="CJS13" s="110" t="str">
        <f>IF('Summary Clear'!CKL2=0,"",'Summary Clear'!CKL2)</f>
        <v/>
      </c>
      <c r="CJT13" s="110" t="str">
        <f>IF('Summary Clear'!CKM2=0,"",'Summary Clear'!CKM2)</f>
        <v/>
      </c>
      <c r="CJU13" s="110" t="str">
        <f>IF('Summary Clear'!CKN2=0,"",'Summary Clear'!CKN2)</f>
        <v/>
      </c>
      <c r="CJV13" s="110" t="str">
        <f>IF('Summary Clear'!CKO2=0,"",'Summary Clear'!CKO2)</f>
        <v/>
      </c>
      <c r="CJW13" s="110" t="str">
        <f>IF('Summary Clear'!CKP2=0,"",'Summary Clear'!CKP2)</f>
        <v/>
      </c>
      <c r="CJX13" s="110" t="str">
        <f>IF('Summary Clear'!CKQ2=0,"",'Summary Clear'!CKQ2)</f>
        <v/>
      </c>
      <c r="CJY13" s="110" t="str">
        <f>IF('Summary Clear'!CKR2=0,"",'Summary Clear'!CKR2)</f>
        <v/>
      </c>
      <c r="CJZ13" s="110" t="str">
        <f>IF('Summary Clear'!CKS2=0,"",'Summary Clear'!CKS2)</f>
        <v/>
      </c>
      <c r="CKA13" s="110" t="str">
        <f>IF('Summary Clear'!CKT2=0,"",'Summary Clear'!CKT2)</f>
        <v/>
      </c>
      <c r="CKB13" s="110" t="str">
        <f>IF('Summary Clear'!CKU2=0,"",'Summary Clear'!CKU2)</f>
        <v/>
      </c>
      <c r="CKC13" s="110" t="str">
        <f>IF('Summary Clear'!CKV2=0,"",'Summary Clear'!CKV2)</f>
        <v/>
      </c>
      <c r="CKD13" s="110" t="str">
        <f>IF('Summary Clear'!CKW2=0,"",'Summary Clear'!CKW2)</f>
        <v/>
      </c>
      <c r="CKE13" s="110" t="str">
        <f>IF('Summary Clear'!CKX2=0,"",'Summary Clear'!CKX2)</f>
        <v/>
      </c>
      <c r="CKF13" s="110" t="str">
        <f>IF('Summary Clear'!CKY2=0,"",'Summary Clear'!CKY2)</f>
        <v/>
      </c>
      <c r="CKG13" s="110" t="str">
        <f>IF('Summary Clear'!CKZ2=0,"",'Summary Clear'!CKZ2)</f>
        <v/>
      </c>
      <c r="CKH13" s="110" t="str">
        <f>IF('Summary Clear'!CLA2=0,"",'Summary Clear'!CLA2)</f>
        <v/>
      </c>
      <c r="CKI13" s="110" t="str">
        <f>IF('Summary Clear'!CLB2=0,"",'Summary Clear'!CLB2)</f>
        <v/>
      </c>
      <c r="CKJ13" s="110" t="str">
        <f>IF('Summary Clear'!CLC2=0,"",'Summary Clear'!CLC2)</f>
        <v/>
      </c>
      <c r="CKK13" s="110" t="str">
        <f>IF('Summary Clear'!CLD2=0,"",'Summary Clear'!CLD2)</f>
        <v/>
      </c>
      <c r="CKL13" s="110" t="str">
        <f>IF('Summary Clear'!CLE2=0,"",'Summary Clear'!CLE2)</f>
        <v/>
      </c>
      <c r="CKM13" s="110" t="str">
        <f>IF('Summary Clear'!CLF2=0,"",'Summary Clear'!CLF2)</f>
        <v/>
      </c>
      <c r="CKN13" s="110" t="str">
        <f>IF('Summary Clear'!CLG2=0,"",'Summary Clear'!CLG2)</f>
        <v/>
      </c>
      <c r="CKO13" s="110" t="str">
        <f>IF('Summary Clear'!CLH2=0,"",'Summary Clear'!CLH2)</f>
        <v/>
      </c>
      <c r="CKP13" s="110" t="str">
        <f>IF('Summary Clear'!CLI2=0,"",'Summary Clear'!CLI2)</f>
        <v/>
      </c>
      <c r="CKQ13" s="110" t="str">
        <f>IF('Summary Clear'!CLJ2=0,"",'Summary Clear'!CLJ2)</f>
        <v/>
      </c>
      <c r="CKR13" s="110" t="str">
        <f>IF('Summary Clear'!CLK2=0,"",'Summary Clear'!CLK2)</f>
        <v/>
      </c>
      <c r="CKS13" s="110" t="str">
        <f>IF('Summary Clear'!CLL2=0,"",'Summary Clear'!CLL2)</f>
        <v/>
      </c>
      <c r="CKT13" s="110" t="str">
        <f>IF('Summary Clear'!CLM2=0,"",'Summary Clear'!CLM2)</f>
        <v/>
      </c>
      <c r="CKU13" s="110" t="str">
        <f>IF('Summary Clear'!CLN2=0,"",'Summary Clear'!CLN2)</f>
        <v/>
      </c>
      <c r="CKV13" s="110" t="str">
        <f>IF('Summary Clear'!CLO2=0,"",'Summary Clear'!CLO2)</f>
        <v/>
      </c>
      <c r="CKW13" s="110" t="str">
        <f>IF('Summary Clear'!CLP2=0,"",'Summary Clear'!CLP2)</f>
        <v/>
      </c>
      <c r="CKX13" s="110" t="str">
        <f>IF('Summary Clear'!CLQ2=0,"",'Summary Clear'!CLQ2)</f>
        <v/>
      </c>
      <c r="CKY13" s="110" t="str">
        <f>IF('Summary Clear'!CLR2=0,"",'Summary Clear'!CLR2)</f>
        <v/>
      </c>
      <c r="CKZ13" s="110" t="str">
        <f>IF('Summary Clear'!CLS2=0,"",'Summary Clear'!CLS2)</f>
        <v/>
      </c>
      <c r="CLA13" s="110" t="str">
        <f>IF('Summary Clear'!CLT2=0,"",'Summary Clear'!CLT2)</f>
        <v/>
      </c>
      <c r="CLB13" s="110" t="str">
        <f>IF('Summary Clear'!CLU2=0,"",'Summary Clear'!CLU2)</f>
        <v/>
      </c>
      <c r="CLC13" s="110" t="str">
        <f>IF('Summary Clear'!CLV2=0,"",'Summary Clear'!CLV2)</f>
        <v/>
      </c>
      <c r="CLD13" s="110" t="str">
        <f>IF('Summary Clear'!CLW2=0,"",'Summary Clear'!CLW2)</f>
        <v/>
      </c>
      <c r="CLE13" s="110" t="str">
        <f>IF('Summary Clear'!CLX2=0,"",'Summary Clear'!CLX2)</f>
        <v/>
      </c>
      <c r="CLF13" s="110" t="str">
        <f>IF('Summary Clear'!CLY2=0,"",'Summary Clear'!CLY2)</f>
        <v/>
      </c>
      <c r="CLG13" s="110" t="str">
        <f>IF('Summary Clear'!CLZ2=0,"",'Summary Clear'!CLZ2)</f>
        <v/>
      </c>
      <c r="CLH13" s="110" t="str">
        <f>IF('Summary Clear'!CMA2=0,"",'Summary Clear'!CMA2)</f>
        <v/>
      </c>
      <c r="CLI13" s="110" t="str">
        <f>IF('Summary Clear'!CMB2=0,"",'Summary Clear'!CMB2)</f>
        <v/>
      </c>
      <c r="CLJ13" s="110" t="str">
        <f>IF('Summary Clear'!CMC2=0,"",'Summary Clear'!CMC2)</f>
        <v/>
      </c>
      <c r="CLK13" s="110" t="str">
        <f>IF('Summary Clear'!CMD2=0,"",'Summary Clear'!CMD2)</f>
        <v/>
      </c>
      <c r="CLL13" s="110" t="str">
        <f>IF('Summary Clear'!CME2=0,"",'Summary Clear'!CME2)</f>
        <v/>
      </c>
      <c r="CLM13" s="110" t="str">
        <f>IF('Summary Clear'!CMF2=0,"",'Summary Clear'!CMF2)</f>
        <v/>
      </c>
      <c r="CLN13" s="110" t="str">
        <f>IF('Summary Clear'!CMG2=0,"",'Summary Clear'!CMG2)</f>
        <v/>
      </c>
      <c r="CLO13" s="110" t="str">
        <f>IF('Summary Clear'!CMH2=0,"",'Summary Clear'!CMH2)</f>
        <v/>
      </c>
      <c r="CLP13" s="110" t="str">
        <f>IF('Summary Clear'!CMI2=0,"",'Summary Clear'!CMI2)</f>
        <v/>
      </c>
      <c r="CLQ13" s="110" t="str">
        <f>IF('Summary Clear'!CMJ2=0,"",'Summary Clear'!CMJ2)</f>
        <v/>
      </c>
      <c r="CLR13" s="110" t="str">
        <f>IF('Summary Clear'!CMK2=0,"",'Summary Clear'!CMK2)</f>
        <v/>
      </c>
      <c r="CLS13" s="110" t="str">
        <f>IF('Summary Clear'!CML2=0,"",'Summary Clear'!CML2)</f>
        <v/>
      </c>
      <c r="CLT13" s="110" t="str">
        <f>IF('Summary Clear'!CMM2=0,"",'Summary Clear'!CMM2)</f>
        <v/>
      </c>
      <c r="CLU13" s="110" t="str">
        <f>IF('Summary Clear'!CMN2=0,"",'Summary Clear'!CMN2)</f>
        <v/>
      </c>
      <c r="CLV13" s="110" t="str">
        <f>IF('Summary Clear'!CMO2=0,"",'Summary Clear'!CMO2)</f>
        <v/>
      </c>
      <c r="CLW13" s="110" t="str">
        <f>IF('Summary Clear'!CMP2=0,"",'Summary Clear'!CMP2)</f>
        <v/>
      </c>
      <c r="CLX13" s="110" t="str">
        <f>IF('Summary Clear'!CMQ2=0,"",'Summary Clear'!CMQ2)</f>
        <v/>
      </c>
      <c r="CLY13" s="110" t="str">
        <f>IF('Summary Clear'!CMR2=0,"",'Summary Clear'!CMR2)</f>
        <v/>
      </c>
      <c r="CLZ13" s="110" t="str">
        <f>IF('Summary Clear'!CMS2=0,"",'Summary Clear'!CMS2)</f>
        <v/>
      </c>
      <c r="CMA13" s="110" t="str">
        <f>IF('Summary Clear'!CMT2=0,"",'Summary Clear'!CMT2)</f>
        <v/>
      </c>
      <c r="CMB13" s="110" t="str">
        <f>IF('Summary Clear'!CMU2=0,"",'Summary Clear'!CMU2)</f>
        <v/>
      </c>
      <c r="CMC13" s="110" t="str">
        <f>IF('Summary Clear'!CMV2=0,"",'Summary Clear'!CMV2)</f>
        <v/>
      </c>
      <c r="CMD13" s="110" t="str">
        <f>IF('Summary Clear'!CMW2=0,"",'Summary Clear'!CMW2)</f>
        <v/>
      </c>
      <c r="CME13" s="110" t="str">
        <f>IF('Summary Clear'!CMX2=0,"",'Summary Clear'!CMX2)</f>
        <v/>
      </c>
      <c r="CMF13" s="110" t="str">
        <f>IF('Summary Clear'!CMY2=0,"",'Summary Clear'!CMY2)</f>
        <v/>
      </c>
      <c r="CMG13" s="110" t="str">
        <f>IF('Summary Clear'!CMZ2=0,"",'Summary Clear'!CMZ2)</f>
        <v/>
      </c>
      <c r="CMH13" s="110" t="str">
        <f>IF('Summary Clear'!CNA2=0,"",'Summary Clear'!CNA2)</f>
        <v/>
      </c>
      <c r="CMI13" s="110" t="str">
        <f>IF('Summary Clear'!CNB2=0,"",'Summary Clear'!CNB2)</f>
        <v/>
      </c>
      <c r="CMJ13" s="110" t="str">
        <f>IF('Summary Clear'!CNC2=0,"",'Summary Clear'!CNC2)</f>
        <v/>
      </c>
      <c r="CMK13" s="110" t="str">
        <f>IF('Summary Clear'!CND2=0,"",'Summary Clear'!CND2)</f>
        <v/>
      </c>
      <c r="CML13" s="110" t="str">
        <f>IF('Summary Clear'!CNE2=0,"",'Summary Clear'!CNE2)</f>
        <v/>
      </c>
      <c r="CMM13" s="110" t="str">
        <f>IF('Summary Clear'!CNF2=0,"",'Summary Clear'!CNF2)</f>
        <v/>
      </c>
      <c r="CMN13" s="110" t="str">
        <f>IF('Summary Clear'!CNG2=0,"",'Summary Clear'!CNG2)</f>
        <v/>
      </c>
      <c r="CMO13" s="110" t="str">
        <f>IF('Summary Clear'!CNH2=0,"",'Summary Clear'!CNH2)</f>
        <v/>
      </c>
      <c r="CMP13" s="110" t="str">
        <f>IF('Summary Clear'!CNI2=0,"",'Summary Clear'!CNI2)</f>
        <v/>
      </c>
      <c r="CMQ13" s="110" t="str">
        <f>IF('Summary Clear'!CNJ2=0,"",'Summary Clear'!CNJ2)</f>
        <v/>
      </c>
      <c r="CMR13" s="110" t="str">
        <f>IF('Summary Clear'!CNK2=0,"",'Summary Clear'!CNK2)</f>
        <v/>
      </c>
      <c r="CMS13" s="110" t="str">
        <f>IF('Summary Clear'!CNL2=0,"",'Summary Clear'!CNL2)</f>
        <v/>
      </c>
      <c r="CMT13" s="110" t="str">
        <f>IF('Summary Clear'!CNM2=0,"",'Summary Clear'!CNM2)</f>
        <v/>
      </c>
      <c r="CMU13" s="110" t="str">
        <f>IF('Summary Clear'!CNN2=0,"",'Summary Clear'!CNN2)</f>
        <v/>
      </c>
      <c r="CMV13" s="110" t="str">
        <f>IF('Summary Clear'!CNO2=0,"",'Summary Clear'!CNO2)</f>
        <v/>
      </c>
      <c r="CMW13" s="110" t="str">
        <f>IF('Summary Clear'!CNP2=0,"",'Summary Clear'!CNP2)</f>
        <v/>
      </c>
      <c r="CMX13" s="110" t="str">
        <f>IF('Summary Clear'!CNQ2=0,"",'Summary Clear'!CNQ2)</f>
        <v/>
      </c>
      <c r="CMY13" s="110" t="str">
        <f>IF('Summary Clear'!CNR2=0,"",'Summary Clear'!CNR2)</f>
        <v/>
      </c>
      <c r="CMZ13" s="110" t="str">
        <f>IF('Summary Clear'!CNS2=0,"",'Summary Clear'!CNS2)</f>
        <v/>
      </c>
      <c r="CNA13" s="110" t="str">
        <f>IF('Summary Clear'!CNT2=0,"",'Summary Clear'!CNT2)</f>
        <v/>
      </c>
      <c r="CNB13" s="110" t="str">
        <f>IF('Summary Clear'!CNU2=0,"",'Summary Clear'!CNU2)</f>
        <v/>
      </c>
      <c r="CNC13" s="110" t="str">
        <f>IF('Summary Clear'!CNV2=0,"",'Summary Clear'!CNV2)</f>
        <v/>
      </c>
      <c r="CND13" s="110" t="str">
        <f>IF('Summary Clear'!CNW2=0,"",'Summary Clear'!CNW2)</f>
        <v/>
      </c>
      <c r="CNE13" s="110" t="str">
        <f>IF('Summary Clear'!CNX2=0,"",'Summary Clear'!CNX2)</f>
        <v/>
      </c>
      <c r="CNF13" s="110" t="str">
        <f>IF('Summary Clear'!CNY2=0,"",'Summary Clear'!CNY2)</f>
        <v/>
      </c>
      <c r="CNG13" s="110" t="str">
        <f>IF('Summary Clear'!CNZ2=0,"",'Summary Clear'!CNZ2)</f>
        <v/>
      </c>
      <c r="CNH13" s="110" t="str">
        <f>IF('Summary Clear'!COA2=0,"",'Summary Clear'!COA2)</f>
        <v/>
      </c>
      <c r="CNI13" s="110" t="str">
        <f>IF('Summary Clear'!COB2=0,"",'Summary Clear'!COB2)</f>
        <v/>
      </c>
      <c r="CNJ13" s="110" t="str">
        <f>IF('Summary Clear'!COC2=0,"",'Summary Clear'!COC2)</f>
        <v/>
      </c>
      <c r="CNK13" s="110" t="str">
        <f>IF('Summary Clear'!COD2=0,"",'Summary Clear'!COD2)</f>
        <v/>
      </c>
      <c r="CNL13" s="110" t="str">
        <f>IF('Summary Clear'!COE2=0,"",'Summary Clear'!COE2)</f>
        <v/>
      </c>
      <c r="CNM13" s="110" t="str">
        <f>IF('Summary Clear'!COF2=0,"",'Summary Clear'!COF2)</f>
        <v/>
      </c>
      <c r="CNN13" s="110" t="str">
        <f>IF('Summary Clear'!COG2=0,"",'Summary Clear'!COG2)</f>
        <v/>
      </c>
      <c r="CNO13" s="110" t="str">
        <f>IF('Summary Clear'!COH2=0,"",'Summary Clear'!COH2)</f>
        <v/>
      </c>
      <c r="CNP13" s="110" t="str">
        <f>IF('Summary Clear'!COI2=0,"",'Summary Clear'!COI2)</f>
        <v/>
      </c>
      <c r="CNQ13" s="110" t="str">
        <f>IF('Summary Clear'!COJ2=0,"",'Summary Clear'!COJ2)</f>
        <v/>
      </c>
      <c r="CNR13" s="110" t="str">
        <f>IF('Summary Clear'!COK2=0,"",'Summary Clear'!COK2)</f>
        <v/>
      </c>
      <c r="CNS13" s="110" t="str">
        <f>IF('Summary Clear'!COL2=0,"",'Summary Clear'!COL2)</f>
        <v/>
      </c>
      <c r="CNT13" s="110" t="str">
        <f>IF('Summary Clear'!COM2=0,"",'Summary Clear'!COM2)</f>
        <v/>
      </c>
      <c r="CNU13" s="110" t="str">
        <f>IF('Summary Clear'!CON2=0,"",'Summary Clear'!CON2)</f>
        <v/>
      </c>
      <c r="CNV13" s="110" t="str">
        <f>IF('Summary Clear'!COO2=0,"",'Summary Clear'!COO2)</f>
        <v/>
      </c>
      <c r="CNW13" s="110" t="str">
        <f>IF('Summary Clear'!COP2=0,"",'Summary Clear'!COP2)</f>
        <v/>
      </c>
      <c r="CNX13" s="110" t="str">
        <f>IF('Summary Clear'!COQ2=0,"",'Summary Clear'!COQ2)</f>
        <v/>
      </c>
      <c r="CNY13" s="110" t="str">
        <f>IF('Summary Clear'!COR2=0,"",'Summary Clear'!COR2)</f>
        <v/>
      </c>
      <c r="CNZ13" s="110" t="str">
        <f>IF('Summary Clear'!COS2=0,"",'Summary Clear'!COS2)</f>
        <v/>
      </c>
      <c r="COA13" s="110" t="str">
        <f>IF('Summary Clear'!COT2=0,"",'Summary Clear'!COT2)</f>
        <v/>
      </c>
      <c r="COB13" s="110" t="str">
        <f>IF('Summary Clear'!COU2=0,"",'Summary Clear'!COU2)</f>
        <v/>
      </c>
      <c r="COC13" s="110" t="str">
        <f>IF('Summary Clear'!COV2=0,"",'Summary Clear'!COV2)</f>
        <v/>
      </c>
      <c r="COD13" s="110" t="str">
        <f>IF('Summary Clear'!COW2=0,"",'Summary Clear'!COW2)</f>
        <v/>
      </c>
      <c r="COE13" s="110" t="str">
        <f>IF('Summary Clear'!COX2=0,"",'Summary Clear'!COX2)</f>
        <v/>
      </c>
      <c r="COF13" s="110" t="str">
        <f>IF('Summary Clear'!COY2=0,"",'Summary Clear'!COY2)</f>
        <v/>
      </c>
      <c r="COG13" s="110" t="str">
        <f>IF('Summary Clear'!COZ2=0,"",'Summary Clear'!COZ2)</f>
        <v/>
      </c>
      <c r="COH13" s="110" t="str">
        <f>IF('Summary Clear'!CPA2=0,"",'Summary Clear'!CPA2)</f>
        <v/>
      </c>
      <c r="COI13" s="110" t="str">
        <f>IF('Summary Clear'!CPB2=0,"",'Summary Clear'!CPB2)</f>
        <v/>
      </c>
      <c r="COJ13" s="110" t="str">
        <f>IF('Summary Clear'!CPC2=0,"",'Summary Clear'!CPC2)</f>
        <v/>
      </c>
      <c r="COK13" s="110" t="str">
        <f>IF('Summary Clear'!CPD2=0,"",'Summary Clear'!CPD2)</f>
        <v/>
      </c>
      <c r="COL13" s="110" t="str">
        <f>IF('Summary Clear'!CPE2=0,"",'Summary Clear'!CPE2)</f>
        <v/>
      </c>
      <c r="COM13" s="110" t="str">
        <f>IF('Summary Clear'!CPF2=0,"",'Summary Clear'!CPF2)</f>
        <v/>
      </c>
      <c r="CON13" s="110" t="str">
        <f>IF('Summary Clear'!CPG2=0,"",'Summary Clear'!CPG2)</f>
        <v/>
      </c>
      <c r="COO13" s="110" t="str">
        <f>IF('Summary Clear'!CPH2=0,"",'Summary Clear'!CPH2)</f>
        <v/>
      </c>
      <c r="COP13" s="110" t="str">
        <f>IF('Summary Clear'!CPI2=0,"",'Summary Clear'!CPI2)</f>
        <v/>
      </c>
      <c r="COQ13" s="110" t="str">
        <f>IF('Summary Clear'!CPJ2=0,"",'Summary Clear'!CPJ2)</f>
        <v/>
      </c>
      <c r="COR13" s="110" t="str">
        <f>IF('Summary Clear'!CPK2=0,"",'Summary Clear'!CPK2)</f>
        <v/>
      </c>
      <c r="COS13" s="110" t="str">
        <f>IF('Summary Clear'!CPL2=0,"",'Summary Clear'!CPL2)</f>
        <v/>
      </c>
      <c r="COT13" s="110" t="str">
        <f>IF('Summary Clear'!CPM2=0,"",'Summary Clear'!CPM2)</f>
        <v/>
      </c>
      <c r="COU13" s="110" t="str">
        <f>IF('Summary Clear'!CPN2=0,"",'Summary Clear'!CPN2)</f>
        <v/>
      </c>
      <c r="COV13" s="110" t="str">
        <f>IF('Summary Clear'!CPO2=0,"",'Summary Clear'!CPO2)</f>
        <v/>
      </c>
      <c r="COW13" s="110" t="str">
        <f>IF('Summary Clear'!CPP2=0,"",'Summary Clear'!CPP2)</f>
        <v/>
      </c>
      <c r="COX13" s="110" t="str">
        <f>IF('Summary Clear'!CPQ2=0,"",'Summary Clear'!CPQ2)</f>
        <v/>
      </c>
      <c r="COY13" s="110" t="str">
        <f>IF('Summary Clear'!CPR2=0,"",'Summary Clear'!CPR2)</f>
        <v/>
      </c>
      <c r="COZ13" s="110" t="str">
        <f>IF('Summary Clear'!CPS2=0,"",'Summary Clear'!CPS2)</f>
        <v/>
      </c>
      <c r="CPA13" s="110" t="str">
        <f>IF('Summary Clear'!CPT2=0,"",'Summary Clear'!CPT2)</f>
        <v/>
      </c>
      <c r="CPB13" s="110" t="str">
        <f>IF('Summary Clear'!CPU2=0,"",'Summary Clear'!CPU2)</f>
        <v/>
      </c>
      <c r="CPC13" s="110" t="str">
        <f>IF('Summary Clear'!CPV2=0,"",'Summary Clear'!CPV2)</f>
        <v/>
      </c>
      <c r="CPD13" s="110" t="str">
        <f>IF('Summary Clear'!CPW2=0,"",'Summary Clear'!CPW2)</f>
        <v/>
      </c>
      <c r="CPE13" s="110" t="str">
        <f>IF('Summary Clear'!CPX2=0,"",'Summary Clear'!CPX2)</f>
        <v/>
      </c>
      <c r="CPF13" s="110" t="str">
        <f>IF('Summary Clear'!CPY2=0,"",'Summary Clear'!CPY2)</f>
        <v/>
      </c>
      <c r="CPG13" s="110" t="str">
        <f>IF('Summary Clear'!CPZ2=0,"",'Summary Clear'!CPZ2)</f>
        <v/>
      </c>
      <c r="CPH13" s="110" t="str">
        <f>IF('Summary Clear'!CQA2=0,"",'Summary Clear'!CQA2)</f>
        <v/>
      </c>
      <c r="CPI13" s="110" t="str">
        <f>IF('Summary Clear'!CQB2=0,"",'Summary Clear'!CQB2)</f>
        <v/>
      </c>
      <c r="CPJ13" s="110" t="str">
        <f>IF('Summary Clear'!CQC2=0,"",'Summary Clear'!CQC2)</f>
        <v/>
      </c>
      <c r="CPK13" s="110" t="str">
        <f>IF('Summary Clear'!CQD2=0,"",'Summary Clear'!CQD2)</f>
        <v/>
      </c>
      <c r="CPL13" s="110" t="str">
        <f>IF('Summary Clear'!CQE2=0,"",'Summary Clear'!CQE2)</f>
        <v/>
      </c>
      <c r="CPM13" s="110" t="str">
        <f>IF('Summary Clear'!CQF2=0,"",'Summary Clear'!CQF2)</f>
        <v/>
      </c>
      <c r="CPN13" s="110" t="str">
        <f>IF('Summary Clear'!CQG2=0,"",'Summary Clear'!CQG2)</f>
        <v/>
      </c>
      <c r="CPO13" s="110" t="str">
        <f>IF('Summary Clear'!CQH2=0,"",'Summary Clear'!CQH2)</f>
        <v/>
      </c>
      <c r="CPP13" s="110" t="str">
        <f>IF('Summary Clear'!CQI2=0,"",'Summary Clear'!CQI2)</f>
        <v/>
      </c>
      <c r="CPQ13" s="110" t="str">
        <f>IF('Summary Clear'!CQJ2=0,"",'Summary Clear'!CQJ2)</f>
        <v/>
      </c>
      <c r="CPR13" s="110" t="str">
        <f>IF('Summary Clear'!CQK2=0,"",'Summary Clear'!CQK2)</f>
        <v/>
      </c>
      <c r="CPS13" s="110" t="str">
        <f>IF('Summary Clear'!CQL2=0,"",'Summary Clear'!CQL2)</f>
        <v/>
      </c>
      <c r="CPT13" s="110" t="str">
        <f>IF('Summary Clear'!CQM2=0,"",'Summary Clear'!CQM2)</f>
        <v/>
      </c>
      <c r="CPU13" s="110" t="str">
        <f>IF('Summary Clear'!CQN2=0,"",'Summary Clear'!CQN2)</f>
        <v/>
      </c>
      <c r="CPV13" s="110" t="str">
        <f>IF('Summary Clear'!CQO2=0,"",'Summary Clear'!CQO2)</f>
        <v/>
      </c>
      <c r="CPW13" s="110" t="str">
        <f>IF('Summary Clear'!CQP2=0,"",'Summary Clear'!CQP2)</f>
        <v/>
      </c>
      <c r="CPX13" s="110" t="str">
        <f>IF('Summary Clear'!CQQ2=0,"",'Summary Clear'!CQQ2)</f>
        <v/>
      </c>
      <c r="CPY13" s="110" t="str">
        <f>IF('Summary Clear'!CQR2=0,"",'Summary Clear'!CQR2)</f>
        <v/>
      </c>
      <c r="CPZ13" s="110" t="str">
        <f>IF('Summary Clear'!CQS2=0,"",'Summary Clear'!CQS2)</f>
        <v/>
      </c>
      <c r="CQA13" s="110" t="str">
        <f>IF('Summary Clear'!CQT2=0,"",'Summary Clear'!CQT2)</f>
        <v/>
      </c>
      <c r="CQB13" s="110" t="str">
        <f>IF('Summary Clear'!CQU2=0,"",'Summary Clear'!CQU2)</f>
        <v/>
      </c>
      <c r="CQC13" s="110" t="str">
        <f>IF('Summary Clear'!CQV2=0,"",'Summary Clear'!CQV2)</f>
        <v/>
      </c>
      <c r="CQD13" s="110" t="str">
        <f>IF('Summary Clear'!CQW2=0,"",'Summary Clear'!CQW2)</f>
        <v/>
      </c>
      <c r="CQE13" s="110" t="str">
        <f>IF('Summary Clear'!CQX2=0,"",'Summary Clear'!CQX2)</f>
        <v/>
      </c>
      <c r="CQF13" s="110" t="str">
        <f>IF('Summary Clear'!CQY2=0,"",'Summary Clear'!CQY2)</f>
        <v/>
      </c>
      <c r="CQG13" s="110" t="str">
        <f>IF('Summary Clear'!CQZ2=0,"",'Summary Clear'!CQZ2)</f>
        <v/>
      </c>
      <c r="CQH13" s="110" t="str">
        <f>IF('Summary Clear'!CRA2=0,"",'Summary Clear'!CRA2)</f>
        <v/>
      </c>
      <c r="CQI13" s="110" t="str">
        <f>IF('Summary Clear'!CRB2=0,"",'Summary Clear'!CRB2)</f>
        <v/>
      </c>
      <c r="CQJ13" s="110" t="str">
        <f>IF('Summary Clear'!CRC2=0,"",'Summary Clear'!CRC2)</f>
        <v/>
      </c>
      <c r="CQK13" s="110" t="str">
        <f>IF('Summary Clear'!CRD2=0,"",'Summary Clear'!CRD2)</f>
        <v/>
      </c>
      <c r="CQL13" s="110" t="str">
        <f>IF('Summary Clear'!CRE2=0,"",'Summary Clear'!CRE2)</f>
        <v/>
      </c>
      <c r="CQM13" s="110" t="str">
        <f>IF('Summary Clear'!CRF2=0,"",'Summary Clear'!CRF2)</f>
        <v/>
      </c>
      <c r="CQN13" s="110" t="str">
        <f>IF('Summary Clear'!CRG2=0,"",'Summary Clear'!CRG2)</f>
        <v/>
      </c>
      <c r="CQO13" s="110" t="str">
        <f>IF('Summary Clear'!CRH2=0,"",'Summary Clear'!CRH2)</f>
        <v/>
      </c>
      <c r="CQP13" s="110" t="str">
        <f>IF('Summary Clear'!CRI2=0,"",'Summary Clear'!CRI2)</f>
        <v/>
      </c>
      <c r="CQQ13" s="110" t="str">
        <f>IF('Summary Clear'!CRJ2=0,"",'Summary Clear'!CRJ2)</f>
        <v/>
      </c>
      <c r="CQR13" s="110" t="str">
        <f>IF('Summary Clear'!CRK2=0,"",'Summary Clear'!CRK2)</f>
        <v/>
      </c>
      <c r="CQS13" s="110" t="str">
        <f>IF('Summary Clear'!CRL2=0,"",'Summary Clear'!CRL2)</f>
        <v/>
      </c>
      <c r="CQT13" s="110" t="str">
        <f>IF('Summary Clear'!CRM2=0,"",'Summary Clear'!CRM2)</f>
        <v/>
      </c>
      <c r="CQU13" s="110" t="str">
        <f>IF('Summary Clear'!CRN2=0,"",'Summary Clear'!CRN2)</f>
        <v/>
      </c>
      <c r="CQV13" s="110" t="str">
        <f>IF('Summary Clear'!CRO2=0,"",'Summary Clear'!CRO2)</f>
        <v/>
      </c>
      <c r="CQW13" s="110" t="str">
        <f>IF('Summary Clear'!CRP2=0,"",'Summary Clear'!CRP2)</f>
        <v/>
      </c>
      <c r="CQX13" s="110" t="str">
        <f>IF('Summary Clear'!CRQ2=0,"",'Summary Clear'!CRQ2)</f>
        <v/>
      </c>
      <c r="CQY13" s="110" t="str">
        <f>IF('Summary Clear'!CRR2=0,"",'Summary Clear'!CRR2)</f>
        <v/>
      </c>
      <c r="CQZ13" s="110" t="str">
        <f>IF('Summary Clear'!CRS2=0,"",'Summary Clear'!CRS2)</f>
        <v/>
      </c>
      <c r="CRA13" s="110" t="str">
        <f>IF('Summary Clear'!CRT2=0,"",'Summary Clear'!CRT2)</f>
        <v/>
      </c>
      <c r="CRB13" s="110" t="str">
        <f>IF('Summary Clear'!CRU2=0,"",'Summary Clear'!CRU2)</f>
        <v/>
      </c>
      <c r="CRC13" s="110" t="str">
        <f>IF('Summary Clear'!CRV2=0,"",'Summary Clear'!CRV2)</f>
        <v/>
      </c>
      <c r="CRD13" s="110" t="str">
        <f>IF('Summary Clear'!CRW2=0,"",'Summary Clear'!CRW2)</f>
        <v/>
      </c>
      <c r="CRE13" s="110" t="str">
        <f>IF('Summary Clear'!CRX2=0,"",'Summary Clear'!CRX2)</f>
        <v/>
      </c>
      <c r="CRF13" s="110" t="str">
        <f>IF('Summary Clear'!CRY2=0,"",'Summary Clear'!CRY2)</f>
        <v/>
      </c>
      <c r="CRG13" s="110" t="str">
        <f>IF('Summary Clear'!CRZ2=0,"",'Summary Clear'!CRZ2)</f>
        <v/>
      </c>
      <c r="CRH13" s="110" t="str">
        <f>IF('Summary Clear'!CSA2=0,"",'Summary Clear'!CSA2)</f>
        <v/>
      </c>
      <c r="CRI13" s="110" t="str">
        <f>IF('Summary Clear'!CSB2=0,"",'Summary Clear'!CSB2)</f>
        <v/>
      </c>
      <c r="CRJ13" s="110" t="str">
        <f>IF('Summary Clear'!CSC2=0,"",'Summary Clear'!CSC2)</f>
        <v/>
      </c>
      <c r="CRK13" s="110" t="str">
        <f>IF('Summary Clear'!CSD2=0,"",'Summary Clear'!CSD2)</f>
        <v/>
      </c>
      <c r="CRL13" s="110" t="str">
        <f>IF('Summary Clear'!CSE2=0,"",'Summary Clear'!CSE2)</f>
        <v/>
      </c>
      <c r="CRM13" s="110" t="str">
        <f>IF('Summary Clear'!CSF2=0,"",'Summary Clear'!CSF2)</f>
        <v/>
      </c>
      <c r="CRN13" s="110" t="str">
        <f>IF('Summary Clear'!CSG2=0,"",'Summary Clear'!CSG2)</f>
        <v/>
      </c>
      <c r="CRO13" s="110" t="str">
        <f>IF('Summary Clear'!CSH2=0,"",'Summary Clear'!CSH2)</f>
        <v/>
      </c>
      <c r="CRP13" s="110" t="str">
        <f>IF('Summary Clear'!CSI2=0,"",'Summary Clear'!CSI2)</f>
        <v/>
      </c>
      <c r="CRQ13" s="110" t="str">
        <f>IF('Summary Clear'!CSJ2=0,"",'Summary Clear'!CSJ2)</f>
        <v/>
      </c>
      <c r="CRR13" s="110" t="str">
        <f>IF('Summary Clear'!CSK2=0,"",'Summary Clear'!CSK2)</f>
        <v/>
      </c>
      <c r="CRS13" s="110" t="str">
        <f>IF('Summary Clear'!CSL2=0,"",'Summary Clear'!CSL2)</f>
        <v/>
      </c>
      <c r="CRT13" s="110" t="str">
        <f>IF('Summary Clear'!CSM2=0,"",'Summary Clear'!CSM2)</f>
        <v/>
      </c>
      <c r="CRU13" s="110" t="str">
        <f>IF('Summary Clear'!CSN2=0,"",'Summary Clear'!CSN2)</f>
        <v/>
      </c>
      <c r="CRV13" s="110" t="str">
        <f>IF('Summary Clear'!CSO2=0,"",'Summary Clear'!CSO2)</f>
        <v/>
      </c>
      <c r="CRW13" s="110" t="str">
        <f>IF('Summary Clear'!CSP2=0,"",'Summary Clear'!CSP2)</f>
        <v/>
      </c>
      <c r="CRX13" s="110" t="str">
        <f>IF('Summary Clear'!CSQ2=0,"",'Summary Clear'!CSQ2)</f>
        <v/>
      </c>
      <c r="CRY13" s="110" t="str">
        <f>IF('Summary Clear'!CSR2=0,"",'Summary Clear'!CSR2)</f>
        <v/>
      </c>
      <c r="CRZ13" s="110" t="str">
        <f>IF('Summary Clear'!CSS2=0,"",'Summary Clear'!CSS2)</f>
        <v/>
      </c>
      <c r="CSA13" s="110" t="str">
        <f>IF('Summary Clear'!CST2=0,"",'Summary Clear'!CST2)</f>
        <v/>
      </c>
      <c r="CSB13" s="110" t="str">
        <f>IF('Summary Clear'!CSU2=0,"",'Summary Clear'!CSU2)</f>
        <v/>
      </c>
      <c r="CSC13" s="110" t="str">
        <f>IF('Summary Clear'!CSV2=0,"",'Summary Clear'!CSV2)</f>
        <v/>
      </c>
      <c r="CSD13" s="110" t="str">
        <f>IF('Summary Clear'!CSW2=0,"",'Summary Clear'!CSW2)</f>
        <v/>
      </c>
      <c r="CSE13" s="110" t="str">
        <f>IF('Summary Clear'!CSX2=0,"",'Summary Clear'!CSX2)</f>
        <v/>
      </c>
      <c r="CSF13" s="110" t="str">
        <f>IF('Summary Clear'!CSY2=0,"",'Summary Clear'!CSY2)</f>
        <v/>
      </c>
      <c r="CSG13" s="110" t="str">
        <f>IF('Summary Clear'!CSZ2=0,"",'Summary Clear'!CSZ2)</f>
        <v/>
      </c>
      <c r="CSH13" s="110" t="str">
        <f>IF('Summary Clear'!CTA2=0,"",'Summary Clear'!CTA2)</f>
        <v/>
      </c>
      <c r="CSI13" s="110" t="str">
        <f>IF('Summary Clear'!CTB2=0,"",'Summary Clear'!CTB2)</f>
        <v/>
      </c>
      <c r="CSJ13" s="110" t="str">
        <f>IF('Summary Clear'!CTC2=0,"",'Summary Clear'!CTC2)</f>
        <v/>
      </c>
      <c r="CSK13" s="110" t="str">
        <f>IF('Summary Clear'!CTD2=0,"",'Summary Clear'!CTD2)</f>
        <v/>
      </c>
      <c r="CSL13" s="110" t="str">
        <f>IF('Summary Clear'!CTE2=0,"",'Summary Clear'!CTE2)</f>
        <v/>
      </c>
      <c r="CSM13" s="110" t="str">
        <f>IF('Summary Clear'!CTF2=0,"",'Summary Clear'!CTF2)</f>
        <v/>
      </c>
      <c r="CSN13" s="110" t="str">
        <f>IF('Summary Clear'!CTG2=0,"",'Summary Clear'!CTG2)</f>
        <v/>
      </c>
      <c r="CSO13" s="110" t="str">
        <f>IF('Summary Clear'!CTH2=0,"",'Summary Clear'!CTH2)</f>
        <v/>
      </c>
      <c r="CSP13" s="110" t="str">
        <f>IF('Summary Clear'!CTI2=0,"",'Summary Clear'!CTI2)</f>
        <v/>
      </c>
      <c r="CSQ13" s="110" t="str">
        <f>IF('Summary Clear'!CTJ2=0,"",'Summary Clear'!CTJ2)</f>
        <v/>
      </c>
      <c r="CSR13" s="110" t="str">
        <f>IF('Summary Clear'!CTK2=0,"",'Summary Clear'!CTK2)</f>
        <v/>
      </c>
      <c r="CSS13" s="110" t="str">
        <f>IF('Summary Clear'!CTL2=0,"",'Summary Clear'!CTL2)</f>
        <v/>
      </c>
      <c r="CST13" s="110" t="str">
        <f>IF('Summary Clear'!CTM2=0,"",'Summary Clear'!CTM2)</f>
        <v/>
      </c>
      <c r="CSU13" s="110" t="str">
        <f>IF('Summary Clear'!CTN2=0,"",'Summary Clear'!CTN2)</f>
        <v/>
      </c>
      <c r="CSV13" s="110" t="str">
        <f>IF('Summary Clear'!CTO2=0,"",'Summary Clear'!CTO2)</f>
        <v/>
      </c>
      <c r="CSW13" s="110" t="str">
        <f>IF('Summary Clear'!CTP2=0,"",'Summary Clear'!CTP2)</f>
        <v/>
      </c>
      <c r="CSX13" s="110" t="str">
        <f>IF('Summary Clear'!CTQ2=0,"",'Summary Clear'!CTQ2)</f>
        <v/>
      </c>
      <c r="CSY13" s="110" t="str">
        <f>IF('Summary Clear'!CTR2=0,"",'Summary Clear'!CTR2)</f>
        <v/>
      </c>
      <c r="CSZ13" s="110" t="str">
        <f>IF('Summary Clear'!CTS2=0,"",'Summary Clear'!CTS2)</f>
        <v/>
      </c>
      <c r="CTA13" s="110" t="str">
        <f>IF('Summary Clear'!CTT2=0,"",'Summary Clear'!CTT2)</f>
        <v/>
      </c>
      <c r="CTB13" s="110" t="str">
        <f>IF('Summary Clear'!CTU2=0,"",'Summary Clear'!CTU2)</f>
        <v/>
      </c>
      <c r="CTC13" s="110" t="str">
        <f>IF('Summary Clear'!CTV2=0,"",'Summary Clear'!CTV2)</f>
        <v/>
      </c>
      <c r="CTD13" s="110" t="str">
        <f>IF('Summary Clear'!CTW2=0,"",'Summary Clear'!CTW2)</f>
        <v/>
      </c>
      <c r="CTE13" s="110" t="str">
        <f>IF('Summary Clear'!CTX2=0,"",'Summary Clear'!CTX2)</f>
        <v/>
      </c>
      <c r="CTF13" s="110" t="str">
        <f>IF('Summary Clear'!CTY2=0,"",'Summary Clear'!CTY2)</f>
        <v/>
      </c>
      <c r="CTG13" s="110" t="str">
        <f>IF('Summary Clear'!CTZ2=0,"",'Summary Clear'!CTZ2)</f>
        <v/>
      </c>
      <c r="CTH13" s="110" t="str">
        <f>IF('Summary Clear'!CUA2=0,"",'Summary Clear'!CUA2)</f>
        <v/>
      </c>
      <c r="CTI13" s="110" t="str">
        <f>IF('Summary Clear'!CUB2=0,"",'Summary Clear'!CUB2)</f>
        <v/>
      </c>
      <c r="CTJ13" s="110" t="str">
        <f>IF('Summary Clear'!CUC2=0,"",'Summary Clear'!CUC2)</f>
        <v/>
      </c>
      <c r="CTK13" s="110" t="str">
        <f>IF('Summary Clear'!CUD2=0,"",'Summary Clear'!CUD2)</f>
        <v/>
      </c>
      <c r="CTL13" s="110" t="str">
        <f>IF('Summary Clear'!CUE2=0,"",'Summary Clear'!CUE2)</f>
        <v/>
      </c>
      <c r="CTM13" s="110" t="str">
        <f>IF('Summary Clear'!CUF2=0,"",'Summary Clear'!CUF2)</f>
        <v/>
      </c>
      <c r="CTN13" s="110" t="str">
        <f>IF('Summary Clear'!CUG2=0,"",'Summary Clear'!CUG2)</f>
        <v/>
      </c>
      <c r="CTO13" s="110" t="str">
        <f>IF('Summary Clear'!CUH2=0,"",'Summary Clear'!CUH2)</f>
        <v/>
      </c>
      <c r="CTP13" s="110" t="str">
        <f>IF('Summary Clear'!CUI2=0,"",'Summary Clear'!CUI2)</f>
        <v/>
      </c>
      <c r="CTQ13" s="110" t="str">
        <f>IF('Summary Clear'!CUJ2=0,"",'Summary Clear'!CUJ2)</f>
        <v/>
      </c>
      <c r="CTR13" s="110" t="str">
        <f>IF('Summary Clear'!CUK2=0,"",'Summary Clear'!CUK2)</f>
        <v/>
      </c>
      <c r="CTS13" s="110" t="str">
        <f>IF('Summary Clear'!CUL2=0,"",'Summary Clear'!CUL2)</f>
        <v/>
      </c>
      <c r="CTT13" s="110" t="str">
        <f>IF('Summary Clear'!CUM2=0,"",'Summary Clear'!CUM2)</f>
        <v/>
      </c>
      <c r="CTU13" s="110" t="str">
        <f>IF('Summary Clear'!CUN2=0,"",'Summary Clear'!CUN2)</f>
        <v/>
      </c>
      <c r="CTV13" s="110" t="str">
        <f>IF('Summary Clear'!CUO2=0,"",'Summary Clear'!CUO2)</f>
        <v/>
      </c>
      <c r="CTW13" s="110" t="str">
        <f>IF('Summary Clear'!CUP2=0,"",'Summary Clear'!CUP2)</f>
        <v/>
      </c>
      <c r="CTX13" s="110" t="str">
        <f>IF('Summary Clear'!CUQ2=0,"",'Summary Clear'!CUQ2)</f>
        <v/>
      </c>
      <c r="CTY13" s="110" t="str">
        <f>IF('Summary Clear'!CUR2=0,"",'Summary Clear'!CUR2)</f>
        <v/>
      </c>
      <c r="CTZ13" s="110" t="str">
        <f>IF('Summary Clear'!CUS2=0,"",'Summary Clear'!CUS2)</f>
        <v/>
      </c>
      <c r="CUA13" s="110" t="str">
        <f>IF('Summary Clear'!CUT2=0,"",'Summary Clear'!CUT2)</f>
        <v/>
      </c>
      <c r="CUB13" s="110" t="str">
        <f>IF('Summary Clear'!CUU2=0,"",'Summary Clear'!CUU2)</f>
        <v/>
      </c>
      <c r="CUC13" s="110" t="str">
        <f>IF('Summary Clear'!CUV2=0,"",'Summary Clear'!CUV2)</f>
        <v/>
      </c>
      <c r="CUD13" s="110" t="str">
        <f>IF('Summary Clear'!CUW2=0,"",'Summary Clear'!CUW2)</f>
        <v/>
      </c>
      <c r="CUE13" s="110" t="str">
        <f>IF('Summary Clear'!CUX2=0,"",'Summary Clear'!CUX2)</f>
        <v/>
      </c>
      <c r="CUF13" s="110" t="str">
        <f>IF('Summary Clear'!CUY2=0,"",'Summary Clear'!CUY2)</f>
        <v/>
      </c>
      <c r="CUG13" s="110" t="str">
        <f>IF('Summary Clear'!CUZ2=0,"",'Summary Clear'!CUZ2)</f>
        <v/>
      </c>
      <c r="CUH13" s="110" t="str">
        <f>IF('Summary Clear'!CVA2=0,"",'Summary Clear'!CVA2)</f>
        <v/>
      </c>
      <c r="CUI13" s="110" t="str">
        <f>IF('Summary Clear'!CVB2=0,"",'Summary Clear'!CVB2)</f>
        <v/>
      </c>
      <c r="CUJ13" s="110" t="str">
        <f>IF('Summary Clear'!CVC2=0,"",'Summary Clear'!CVC2)</f>
        <v/>
      </c>
      <c r="CUK13" s="110" t="str">
        <f>IF('Summary Clear'!CVD2=0,"",'Summary Clear'!CVD2)</f>
        <v/>
      </c>
      <c r="CUL13" s="110" t="str">
        <f>IF('Summary Clear'!CVE2=0,"",'Summary Clear'!CVE2)</f>
        <v/>
      </c>
      <c r="CUM13" s="110" t="str">
        <f>IF('Summary Clear'!CVF2=0,"",'Summary Clear'!CVF2)</f>
        <v/>
      </c>
      <c r="CUN13" s="110" t="str">
        <f>IF('Summary Clear'!CVG2=0,"",'Summary Clear'!CVG2)</f>
        <v/>
      </c>
      <c r="CUO13" s="110" t="str">
        <f>IF('Summary Clear'!CVH2=0,"",'Summary Clear'!CVH2)</f>
        <v/>
      </c>
      <c r="CUP13" s="110" t="str">
        <f>IF('Summary Clear'!CVI2=0,"",'Summary Clear'!CVI2)</f>
        <v/>
      </c>
      <c r="CUQ13" s="110" t="str">
        <f>IF('Summary Clear'!CVJ2=0,"",'Summary Clear'!CVJ2)</f>
        <v/>
      </c>
      <c r="CUR13" s="110" t="str">
        <f>IF('Summary Clear'!CVK2=0,"",'Summary Clear'!CVK2)</f>
        <v/>
      </c>
      <c r="CUS13" s="110" t="str">
        <f>IF('Summary Clear'!CVL2=0,"",'Summary Clear'!CVL2)</f>
        <v/>
      </c>
      <c r="CUT13" s="110" t="str">
        <f>IF('Summary Clear'!CVM2=0,"",'Summary Clear'!CVM2)</f>
        <v/>
      </c>
      <c r="CUU13" s="110" t="str">
        <f>IF('Summary Clear'!CVN2=0,"",'Summary Clear'!CVN2)</f>
        <v/>
      </c>
      <c r="CUV13" s="110" t="str">
        <f>IF('Summary Clear'!CVO2=0,"",'Summary Clear'!CVO2)</f>
        <v/>
      </c>
      <c r="CUW13" s="110" t="str">
        <f>IF('Summary Clear'!CVP2=0,"",'Summary Clear'!CVP2)</f>
        <v/>
      </c>
      <c r="CUX13" s="110" t="str">
        <f>IF('Summary Clear'!CVQ2=0,"",'Summary Clear'!CVQ2)</f>
        <v/>
      </c>
      <c r="CUY13" s="110" t="str">
        <f>IF('Summary Clear'!CVR2=0,"",'Summary Clear'!CVR2)</f>
        <v/>
      </c>
      <c r="CUZ13" s="110" t="str">
        <f>IF('Summary Clear'!CVS2=0,"",'Summary Clear'!CVS2)</f>
        <v/>
      </c>
      <c r="CVA13" s="110" t="str">
        <f>IF('Summary Clear'!CVT2=0,"",'Summary Clear'!CVT2)</f>
        <v/>
      </c>
      <c r="CVB13" s="110" t="str">
        <f>IF('Summary Clear'!CVU2=0,"",'Summary Clear'!CVU2)</f>
        <v/>
      </c>
      <c r="CVC13" s="110" t="str">
        <f>IF('Summary Clear'!CVV2=0,"",'Summary Clear'!CVV2)</f>
        <v/>
      </c>
      <c r="CVD13" s="110" t="str">
        <f>IF('Summary Clear'!CVW2=0,"",'Summary Clear'!CVW2)</f>
        <v/>
      </c>
      <c r="CVE13" s="110" t="str">
        <f>IF('Summary Clear'!CVX2=0,"",'Summary Clear'!CVX2)</f>
        <v/>
      </c>
      <c r="CVF13" s="110" t="str">
        <f>IF('Summary Clear'!CVY2=0,"",'Summary Clear'!CVY2)</f>
        <v/>
      </c>
      <c r="CVG13" s="110" t="str">
        <f>IF('Summary Clear'!CVZ2=0,"",'Summary Clear'!CVZ2)</f>
        <v/>
      </c>
      <c r="CVH13" s="110" t="str">
        <f>IF('Summary Clear'!CWA2=0,"",'Summary Clear'!CWA2)</f>
        <v/>
      </c>
      <c r="CVI13" s="110" t="str">
        <f>IF('Summary Clear'!CWB2=0,"",'Summary Clear'!CWB2)</f>
        <v/>
      </c>
      <c r="CVJ13" s="110" t="str">
        <f>IF('Summary Clear'!CWC2=0,"",'Summary Clear'!CWC2)</f>
        <v/>
      </c>
      <c r="CVK13" s="110" t="str">
        <f>IF('Summary Clear'!CWD2=0,"",'Summary Clear'!CWD2)</f>
        <v/>
      </c>
      <c r="CVL13" s="110" t="str">
        <f>IF('Summary Clear'!CWE2=0,"",'Summary Clear'!CWE2)</f>
        <v/>
      </c>
      <c r="CVM13" s="110" t="str">
        <f>IF('Summary Clear'!CWF2=0,"",'Summary Clear'!CWF2)</f>
        <v/>
      </c>
      <c r="CVN13" s="110" t="str">
        <f>IF('Summary Clear'!CWG2=0,"",'Summary Clear'!CWG2)</f>
        <v/>
      </c>
      <c r="CVO13" s="110" t="str">
        <f>IF('Summary Clear'!CWH2=0,"",'Summary Clear'!CWH2)</f>
        <v/>
      </c>
      <c r="CVP13" s="110" t="str">
        <f>IF('Summary Clear'!CWI2=0,"",'Summary Clear'!CWI2)</f>
        <v/>
      </c>
      <c r="CVQ13" s="110" t="str">
        <f>IF('Summary Clear'!CWJ2=0,"",'Summary Clear'!CWJ2)</f>
        <v/>
      </c>
      <c r="CVR13" s="110" t="str">
        <f>IF('Summary Clear'!CWK2=0,"",'Summary Clear'!CWK2)</f>
        <v/>
      </c>
      <c r="CVS13" s="110" t="str">
        <f>IF('Summary Clear'!CWL2=0,"",'Summary Clear'!CWL2)</f>
        <v/>
      </c>
      <c r="CVT13" s="110" t="str">
        <f>IF('Summary Clear'!CWM2=0,"",'Summary Clear'!CWM2)</f>
        <v/>
      </c>
      <c r="CVU13" s="110" t="str">
        <f>IF('Summary Clear'!CWN2=0,"",'Summary Clear'!CWN2)</f>
        <v/>
      </c>
      <c r="CVV13" s="110" t="str">
        <f>IF('Summary Clear'!CWO2=0,"",'Summary Clear'!CWO2)</f>
        <v/>
      </c>
      <c r="CVW13" s="110" t="str">
        <f>IF('Summary Clear'!CWP2=0,"",'Summary Clear'!CWP2)</f>
        <v/>
      </c>
      <c r="CVX13" s="110" t="str">
        <f>IF('Summary Clear'!CWQ2=0,"",'Summary Clear'!CWQ2)</f>
        <v/>
      </c>
      <c r="CVY13" s="110" t="str">
        <f>IF('Summary Clear'!CWR2=0,"",'Summary Clear'!CWR2)</f>
        <v/>
      </c>
      <c r="CVZ13" s="110" t="str">
        <f>IF('Summary Clear'!CWS2=0,"",'Summary Clear'!CWS2)</f>
        <v/>
      </c>
      <c r="CWA13" s="110" t="str">
        <f>IF('Summary Clear'!CWT2=0,"",'Summary Clear'!CWT2)</f>
        <v/>
      </c>
      <c r="CWB13" s="110" t="str">
        <f>IF('Summary Clear'!CWU2=0,"",'Summary Clear'!CWU2)</f>
        <v/>
      </c>
      <c r="CWC13" s="110" t="str">
        <f>IF('Summary Clear'!CWV2=0,"",'Summary Clear'!CWV2)</f>
        <v/>
      </c>
      <c r="CWD13" s="110" t="str">
        <f>IF('Summary Clear'!CWW2=0,"",'Summary Clear'!CWW2)</f>
        <v/>
      </c>
      <c r="CWE13" s="110" t="str">
        <f>IF('Summary Clear'!CWX2=0,"",'Summary Clear'!CWX2)</f>
        <v/>
      </c>
      <c r="CWF13" s="110" t="str">
        <f>IF('Summary Clear'!CWY2=0,"",'Summary Clear'!CWY2)</f>
        <v/>
      </c>
      <c r="CWG13" s="110" t="str">
        <f>IF('Summary Clear'!CWZ2=0,"",'Summary Clear'!CWZ2)</f>
        <v/>
      </c>
      <c r="CWH13" s="110" t="str">
        <f>IF('Summary Clear'!CXA2=0,"",'Summary Clear'!CXA2)</f>
        <v/>
      </c>
      <c r="CWI13" s="110" t="str">
        <f>IF('Summary Clear'!CXB2=0,"",'Summary Clear'!CXB2)</f>
        <v/>
      </c>
      <c r="CWJ13" s="110" t="str">
        <f>IF('Summary Clear'!CXC2=0,"",'Summary Clear'!CXC2)</f>
        <v/>
      </c>
      <c r="CWK13" s="110" t="str">
        <f>IF('Summary Clear'!CXD2=0,"",'Summary Clear'!CXD2)</f>
        <v/>
      </c>
      <c r="CWL13" s="110" t="str">
        <f>IF('Summary Clear'!CXE2=0,"",'Summary Clear'!CXE2)</f>
        <v/>
      </c>
      <c r="CWM13" s="110" t="str">
        <f>IF('Summary Clear'!CXF2=0,"",'Summary Clear'!CXF2)</f>
        <v/>
      </c>
      <c r="CWN13" s="110" t="str">
        <f>IF('Summary Clear'!CXG2=0,"",'Summary Clear'!CXG2)</f>
        <v/>
      </c>
      <c r="CWO13" s="110" t="str">
        <f>IF('Summary Clear'!CXH2=0,"",'Summary Clear'!CXH2)</f>
        <v/>
      </c>
      <c r="CWP13" s="110" t="str">
        <f>IF('Summary Clear'!CXI2=0,"",'Summary Clear'!CXI2)</f>
        <v/>
      </c>
      <c r="CWQ13" s="110" t="str">
        <f>IF('Summary Clear'!CXJ2=0,"",'Summary Clear'!CXJ2)</f>
        <v/>
      </c>
      <c r="CWR13" s="110" t="str">
        <f>IF('Summary Clear'!CXK2=0,"",'Summary Clear'!CXK2)</f>
        <v/>
      </c>
      <c r="CWS13" s="110" t="str">
        <f>IF('Summary Clear'!CXL2=0,"",'Summary Clear'!CXL2)</f>
        <v/>
      </c>
      <c r="CWT13" s="110" t="str">
        <f>IF('Summary Clear'!CXM2=0,"",'Summary Clear'!CXM2)</f>
        <v/>
      </c>
      <c r="CWU13" s="110" t="str">
        <f>IF('Summary Clear'!CXN2=0,"",'Summary Clear'!CXN2)</f>
        <v/>
      </c>
      <c r="CWV13" s="110" t="str">
        <f>IF('Summary Clear'!CXO2=0,"",'Summary Clear'!CXO2)</f>
        <v/>
      </c>
      <c r="CWW13" s="110" t="str">
        <f>IF('Summary Clear'!CXP2=0,"",'Summary Clear'!CXP2)</f>
        <v/>
      </c>
      <c r="CWX13" s="110" t="str">
        <f>IF('Summary Clear'!CXQ2=0,"",'Summary Clear'!CXQ2)</f>
        <v/>
      </c>
      <c r="CWY13" s="110" t="str">
        <f>IF('Summary Clear'!CXR2=0,"",'Summary Clear'!CXR2)</f>
        <v/>
      </c>
      <c r="CWZ13" s="110" t="str">
        <f>IF('Summary Clear'!CXS2=0,"",'Summary Clear'!CXS2)</f>
        <v/>
      </c>
      <c r="CXA13" s="110" t="str">
        <f>IF('Summary Clear'!CXT2=0,"",'Summary Clear'!CXT2)</f>
        <v/>
      </c>
      <c r="CXB13" s="110" t="str">
        <f>IF('Summary Clear'!CXU2=0,"",'Summary Clear'!CXU2)</f>
        <v/>
      </c>
      <c r="CXC13" s="110" t="str">
        <f>IF('Summary Clear'!CXV2=0,"",'Summary Clear'!CXV2)</f>
        <v/>
      </c>
      <c r="CXD13" s="110" t="str">
        <f>IF('Summary Clear'!CXW2=0,"",'Summary Clear'!CXW2)</f>
        <v/>
      </c>
      <c r="CXE13" s="110" t="str">
        <f>IF('Summary Clear'!CXX2=0,"",'Summary Clear'!CXX2)</f>
        <v/>
      </c>
      <c r="CXF13" s="110" t="str">
        <f>IF('Summary Clear'!CXY2=0,"",'Summary Clear'!CXY2)</f>
        <v/>
      </c>
      <c r="CXG13" s="110" t="str">
        <f>IF('Summary Clear'!CXZ2=0,"",'Summary Clear'!CXZ2)</f>
        <v/>
      </c>
      <c r="CXH13" s="110" t="str">
        <f>IF('Summary Clear'!CYA2=0,"",'Summary Clear'!CYA2)</f>
        <v/>
      </c>
      <c r="CXI13" s="110" t="str">
        <f>IF('Summary Clear'!CYB2=0,"",'Summary Clear'!CYB2)</f>
        <v/>
      </c>
      <c r="CXJ13" s="110" t="str">
        <f>IF('Summary Clear'!CYC2=0,"",'Summary Clear'!CYC2)</f>
        <v/>
      </c>
      <c r="CXK13" s="110" t="str">
        <f>IF('Summary Clear'!CYD2=0,"",'Summary Clear'!CYD2)</f>
        <v/>
      </c>
      <c r="CXL13" s="110" t="str">
        <f>IF('Summary Clear'!CYE2=0,"",'Summary Clear'!CYE2)</f>
        <v/>
      </c>
      <c r="CXM13" s="110" t="str">
        <f>IF('Summary Clear'!CYF2=0,"",'Summary Clear'!CYF2)</f>
        <v/>
      </c>
      <c r="CXN13" s="110" t="str">
        <f>IF('Summary Clear'!CYG2=0,"",'Summary Clear'!CYG2)</f>
        <v/>
      </c>
      <c r="CXO13" s="110" t="str">
        <f>IF('Summary Clear'!CYH2=0,"",'Summary Clear'!CYH2)</f>
        <v/>
      </c>
      <c r="CXP13" s="110" t="str">
        <f>IF('Summary Clear'!CYI2=0,"",'Summary Clear'!CYI2)</f>
        <v/>
      </c>
      <c r="CXQ13" s="110" t="str">
        <f>IF('Summary Clear'!CYJ2=0,"",'Summary Clear'!CYJ2)</f>
        <v/>
      </c>
      <c r="CXR13" s="110" t="str">
        <f>IF('Summary Clear'!CYK2=0,"",'Summary Clear'!CYK2)</f>
        <v/>
      </c>
      <c r="CXS13" s="110" t="str">
        <f>IF('Summary Clear'!CYL2=0,"",'Summary Clear'!CYL2)</f>
        <v/>
      </c>
      <c r="CXT13" s="110" t="str">
        <f>IF('Summary Clear'!CYM2=0,"",'Summary Clear'!CYM2)</f>
        <v/>
      </c>
      <c r="CXU13" s="110" t="str">
        <f>IF('Summary Clear'!CYN2=0,"",'Summary Clear'!CYN2)</f>
        <v/>
      </c>
      <c r="CXV13" s="110" t="str">
        <f>IF('Summary Clear'!CYO2=0,"",'Summary Clear'!CYO2)</f>
        <v/>
      </c>
      <c r="CXW13" s="110" t="str">
        <f>IF('Summary Clear'!CYP2=0,"",'Summary Clear'!CYP2)</f>
        <v/>
      </c>
      <c r="CXX13" s="110" t="str">
        <f>IF('Summary Clear'!CYQ2=0,"",'Summary Clear'!CYQ2)</f>
        <v/>
      </c>
      <c r="CXY13" s="110" t="str">
        <f>IF('Summary Clear'!CYR2=0,"",'Summary Clear'!CYR2)</f>
        <v/>
      </c>
      <c r="CXZ13" s="110" t="str">
        <f>IF('Summary Clear'!CYS2=0,"",'Summary Clear'!CYS2)</f>
        <v/>
      </c>
      <c r="CYA13" s="110" t="str">
        <f>IF('Summary Clear'!CYT2=0,"",'Summary Clear'!CYT2)</f>
        <v/>
      </c>
      <c r="CYB13" s="110" t="str">
        <f>IF('Summary Clear'!CYU2=0,"",'Summary Clear'!CYU2)</f>
        <v/>
      </c>
      <c r="CYC13" s="110" t="str">
        <f>IF('Summary Clear'!CYV2=0,"",'Summary Clear'!CYV2)</f>
        <v/>
      </c>
      <c r="CYD13" s="110" t="str">
        <f>IF('Summary Clear'!CYW2=0,"",'Summary Clear'!CYW2)</f>
        <v/>
      </c>
      <c r="CYE13" s="110" t="str">
        <f>IF('Summary Clear'!CYX2=0,"",'Summary Clear'!CYX2)</f>
        <v/>
      </c>
      <c r="CYF13" s="110" t="str">
        <f>IF('Summary Clear'!CYY2=0,"",'Summary Clear'!CYY2)</f>
        <v/>
      </c>
      <c r="CYG13" s="110" t="str">
        <f>IF('Summary Clear'!CYZ2=0,"",'Summary Clear'!CYZ2)</f>
        <v/>
      </c>
      <c r="CYH13" s="110" t="str">
        <f>IF('Summary Clear'!CZA2=0,"",'Summary Clear'!CZA2)</f>
        <v/>
      </c>
      <c r="CYI13" s="110" t="str">
        <f>IF('Summary Clear'!CZB2=0,"",'Summary Clear'!CZB2)</f>
        <v/>
      </c>
      <c r="CYJ13" s="110" t="str">
        <f>IF('Summary Clear'!CZC2=0,"",'Summary Clear'!CZC2)</f>
        <v/>
      </c>
      <c r="CYK13" s="110" t="str">
        <f>IF('Summary Clear'!CZD2=0,"",'Summary Clear'!CZD2)</f>
        <v/>
      </c>
      <c r="CYL13" s="110" t="str">
        <f>IF('Summary Clear'!CZE2=0,"",'Summary Clear'!CZE2)</f>
        <v/>
      </c>
      <c r="CYM13" s="110" t="str">
        <f>IF('Summary Clear'!CZF2=0,"",'Summary Clear'!CZF2)</f>
        <v/>
      </c>
      <c r="CYN13" s="110" t="str">
        <f>IF('Summary Clear'!CZG2=0,"",'Summary Clear'!CZG2)</f>
        <v/>
      </c>
      <c r="CYO13" s="110" t="str">
        <f>IF('Summary Clear'!CZH2=0,"",'Summary Clear'!CZH2)</f>
        <v/>
      </c>
      <c r="CYP13" s="110" t="str">
        <f>IF('Summary Clear'!CZI2=0,"",'Summary Clear'!CZI2)</f>
        <v/>
      </c>
      <c r="CYQ13" s="110" t="str">
        <f>IF('Summary Clear'!CZJ2=0,"",'Summary Clear'!CZJ2)</f>
        <v/>
      </c>
      <c r="CYR13" s="110" t="str">
        <f>IF('Summary Clear'!CZK2=0,"",'Summary Clear'!CZK2)</f>
        <v/>
      </c>
      <c r="CYS13" s="110" t="str">
        <f>IF('Summary Clear'!CZL2=0,"",'Summary Clear'!CZL2)</f>
        <v/>
      </c>
      <c r="CYT13" s="110" t="str">
        <f>IF('Summary Clear'!CZM2=0,"",'Summary Clear'!CZM2)</f>
        <v/>
      </c>
      <c r="CYU13" s="110" t="str">
        <f>IF('Summary Clear'!CZN2=0,"",'Summary Clear'!CZN2)</f>
        <v/>
      </c>
      <c r="CYV13" s="110" t="str">
        <f>IF('Summary Clear'!CZO2=0,"",'Summary Clear'!CZO2)</f>
        <v/>
      </c>
      <c r="CYW13" s="110" t="str">
        <f>IF('Summary Clear'!CZP2=0,"",'Summary Clear'!CZP2)</f>
        <v/>
      </c>
      <c r="CYX13" s="110" t="str">
        <f>IF('Summary Clear'!CZQ2=0,"",'Summary Clear'!CZQ2)</f>
        <v/>
      </c>
      <c r="CYY13" s="110" t="str">
        <f>IF('Summary Clear'!CZR2=0,"",'Summary Clear'!CZR2)</f>
        <v/>
      </c>
      <c r="CYZ13" s="110" t="str">
        <f>IF('Summary Clear'!CZS2=0,"",'Summary Clear'!CZS2)</f>
        <v/>
      </c>
      <c r="CZA13" s="110" t="str">
        <f>IF('Summary Clear'!CZT2=0,"",'Summary Clear'!CZT2)</f>
        <v/>
      </c>
      <c r="CZB13" s="110" t="str">
        <f>IF('Summary Clear'!CZU2=0,"",'Summary Clear'!CZU2)</f>
        <v/>
      </c>
      <c r="CZC13" s="110" t="str">
        <f>IF('Summary Clear'!CZV2=0,"",'Summary Clear'!CZV2)</f>
        <v/>
      </c>
      <c r="CZD13" s="110" t="str">
        <f>IF('Summary Clear'!CZW2=0,"",'Summary Clear'!CZW2)</f>
        <v/>
      </c>
      <c r="CZE13" s="110" t="str">
        <f>IF('Summary Clear'!CZX2=0,"",'Summary Clear'!CZX2)</f>
        <v/>
      </c>
      <c r="CZF13" s="110" t="str">
        <f>IF('Summary Clear'!CZY2=0,"",'Summary Clear'!CZY2)</f>
        <v/>
      </c>
      <c r="CZG13" s="110" t="str">
        <f>IF('Summary Clear'!CZZ2=0,"",'Summary Clear'!CZZ2)</f>
        <v/>
      </c>
      <c r="CZH13" s="110" t="str">
        <f>IF('Summary Clear'!DAA2=0,"",'Summary Clear'!DAA2)</f>
        <v/>
      </c>
      <c r="CZI13" s="110" t="str">
        <f>IF('Summary Clear'!DAB2=0,"",'Summary Clear'!DAB2)</f>
        <v/>
      </c>
      <c r="CZJ13" s="110" t="str">
        <f>IF('Summary Clear'!DAC2=0,"",'Summary Clear'!DAC2)</f>
        <v/>
      </c>
      <c r="CZK13" s="110" t="str">
        <f>IF('Summary Clear'!DAD2=0,"",'Summary Clear'!DAD2)</f>
        <v/>
      </c>
      <c r="CZL13" s="110" t="str">
        <f>IF('Summary Clear'!DAE2=0,"",'Summary Clear'!DAE2)</f>
        <v/>
      </c>
      <c r="CZM13" s="110" t="str">
        <f>IF('Summary Clear'!DAF2=0,"",'Summary Clear'!DAF2)</f>
        <v/>
      </c>
      <c r="CZN13" s="110" t="str">
        <f>IF('Summary Clear'!DAG2=0,"",'Summary Clear'!DAG2)</f>
        <v/>
      </c>
      <c r="CZO13" s="110" t="str">
        <f>IF('Summary Clear'!DAH2=0,"",'Summary Clear'!DAH2)</f>
        <v/>
      </c>
      <c r="CZP13" s="110" t="str">
        <f>IF('Summary Clear'!DAI2=0,"",'Summary Clear'!DAI2)</f>
        <v/>
      </c>
      <c r="CZQ13" s="110" t="str">
        <f>IF('Summary Clear'!DAJ2=0,"",'Summary Clear'!DAJ2)</f>
        <v/>
      </c>
      <c r="CZR13" s="110" t="str">
        <f>IF('Summary Clear'!DAK2=0,"",'Summary Clear'!DAK2)</f>
        <v/>
      </c>
      <c r="CZS13" s="110" t="str">
        <f>IF('Summary Clear'!DAL2=0,"",'Summary Clear'!DAL2)</f>
        <v/>
      </c>
      <c r="CZT13" s="110" t="str">
        <f>IF('Summary Clear'!DAM2=0,"",'Summary Clear'!DAM2)</f>
        <v/>
      </c>
      <c r="CZU13" s="110" t="str">
        <f>IF('Summary Clear'!DAN2=0,"",'Summary Clear'!DAN2)</f>
        <v/>
      </c>
      <c r="CZV13" s="110" t="str">
        <f>IF('Summary Clear'!DAO2=0,"",'Summary Clear'!DAO2)</f>
        <v/>
      </c>
      <c r="CZW13" s="110" t="str">
        <f>IF('Summary Clear'!DAP2=0,"",'Summary Clear'!DAP2)</f>
        <v/>
      </c>
      <c r="CZX13" s="110" t="str">
        <f>IF('Summary Clear'!DAQ2=0,"",'Summary Clear'!DAQ2)</f>
        <v/>
      </c>
      <c r="CZY13" s="110" t="str">
        <f>IF('Summary Clear'!DAR2=0,"",'Summary Clear'!DAR2)</f>
        <v/>
      </c>
      <c r="CZZ13" s="110" t="str">
        <f>IF('Summary Clear'!DAS2=0,"",'Summary Clear'!DAS2)</f>
        <v/>
      </c>
      <c r="DAA13" s="110" t="str">
        <f>IF('Summary Clear'!DAT2=0,"",'Summary Clear'!DAT2)</f>
        <v/>
      </c>
      <c r="DAB13" s="110" t="str">
        <f>IF('Summary Clear'!DAU2=0,"",'Summary Clear'!DAU2)</f>
        <v/>
      </c>
      <c r="DAC13" s="110" t="str">
        <f>IF('Summary Clear'!DAV2=0,"",'Summary Clear'!DAV2)</f>
        <v/>
      </c>
      <c r="DAD13" s="110" t="str">
        <f>IF('Summary Clear'!DAW2=0,"",'Summary Clear'!DAW2)</f>
        <v/>
      </c>
      <c r="DAE13" s="110" t="str">
        <f>IF('Summary Clear'!DAX2=0,"",'Summary Clear'!DAX2)</f>
        <v/>
      </c>
      <c r="DAF13" s="110" t="str">
        <f>IF('Summary Clear'!DAY2=0,"",'Summary Clear'!DAY2)</f>
        <v/>
      </c>
      <c r="DAG13" s="110" t="str">
        <f>IF('Summary Clear'!DAZ2=0,"",'Summary Clear'!DAZ2)</f>
        <v/>
      </c>
      <c r="DAH13" s="110" t="str">
        <f>IF('Summary Clear'!DBA2=0,"",'Summary Clear'!DBA2)</f>
        <v/>
      </c>
      <c r="DAI13" s="110" t="str">
        <f>IF('Summary Clear'!DBB2=0,"",'Summary Clear'!DBB2)</f>
        <v/>
      </c>
      <c r="DAJ13" s="110" t="str">
        <f>IF('Summary Clear'!DBC2=0,"",'Summary Clear'!DBC2)</f>
        <v/>
      </c>
      <c r="DAK13" s="110" t="str">
        <f>IF('Summary Clear'!DBD2=0,"",'Summary Clear'!DBD2)</f>
        <v/>
      </c>
      <c r="DAL13" s="110" t="str">
        <f>IF('Summary Clear'!DBE2=0,"",'Summary Clear'!DBE2)</f>
        <v/>
      </c>
      <c r="DAM13" s="110" t="str">
        <f>IF('Summary Clear'!DBF2=0,"",'Summary Clear'!DBF2)</f>
        <v/>
      </c>
      <c r="DAN13" s="110" t="str">
        <f>IF('Summary Clear'!DBG2=0,"",'Summary Clear'!DBG2)</f>
        <v/>
      </c>
      <c r="DAO13" s="110" t="str">
        <f>IF('Summary Clear'!DBH2=0,"",'Summary Clear'!DBH2)</f>
        <v/>
      </c>
      <c r="DAP13" s="110" t="str">
        <f>IF('Summary Clear'!DBI2=0,"",'Summary Clear'!DBI2)</f>
        <v/>
      </c>
      <c r="DAQ13" s="110" t="str">
        <f>IF('Summary Clear'!DBJ2=0,"",'Summary Clear'!DBJ2)</f>
        <v/>
      </c>
      <c r="DAR13" s="110" t="str">
        <f>IF('Summary Clear'!DBK2=0,"",'Summary Clear'!DBK2)</f>
        <v/>
      </c>
      <c r="DAS13" s="110" t="str">
        <f>IF('Summary Clear'!DBL2=0,"",'Summary Clear'!DBL2)</f>
        <v/>
      </c>
      <c r="DAT13" s="110" t="str">
        <f>IF('Summary Clear'!DBM2=0,"",'Summary Clear'!DBM2)</f>
        <v/>
      </c>
      <c r="DAU13" s="110" t="str">
        <f>IF('Summary Clear'!DBN2=0,"",'Summary Clear'!DBN2)</f>
        <v/>
      </c>
      <c r="DAV13" s="110" t="str">
        <f>IF('Summary Clear'!DBO2=0,"",'Summary Clear'!DBO2)</f>
        <v/>
      </c>
      <c r="DAW13" s="110" t="str">
        <f>IF('Summary Clear'!DBP2=0,"",'Summary Clear'!DBP2)</f>
        <v/>
      </c>
      <c r="DAX13" s="110" t="str">
        <f>IF('Summary Clear'!DBQ2=0,"",'Summary Clear'!DBQ2)</f>
        <v/>
      </c>
      <c r="DAY13" s="110" t="str">
        <f>IF('Summary Clear'!DBR2=0,"",'Summary Clear'!DBR2)</f>
        <v/>
      </c>
      <c r="DAZ13" s="110" t="str">
        <f>IF('Summary Clear'!DBS2=0,"",'Summary Clear'!DBS2)</f>
        <v/>
      </c>
      <c r="DBA13" s="110" t="str">
        <f>IF('Summary Clear'!DBT2=0,"",'Summary Clear'!DBT2)</f>
        <v/>
      </c>
      <c r="DBB13" s="110" t="str">
        <f>IF('Summary Clear'!DBU2=0,"",'Summary Clear'!DBU2)</f>
        <v/>
      </c>
      <c r="DBC13" s="110" t="str">
        <f>IF('Summary Clear'!DBV2=0,"",'Summary Clear'!DBV2)</f>
        <v/>
      </c>
      <c r="DBD13" s="110" t="str">
        <f>IF('Summary Clear'!DBW2=0,"",'Summary Clear'!DBW2)</f>
        <v/>
      </c>
      <c r="DBE13" s="110" t="str">
        <f>IF('Summary Clear'!DBX2=0,"",'Summary Clear'!DBX2)</f>
        <v/>
      </c>
      <c r="DBF13" s="110" t="str">
        <f>IF('Summary Clear'!DBY2=0,"",'Summary Clear'!DBY2)</f>
        <v/>
      </c>
      <c r="DBG13" s="110" t="str">
        <f>IF('Summary Clear'!DBZ2=0,"",'Summary Clear'!DBZ2)</f>
        <v/>
      </c>
      <c r="DBH13" s="110" t="str">
        <f>IF('Summary Clear'!DCA2=0,"",'Summary Clear'!DCA2)</f>
        <v/>
      </c>
      <c r="DBI13" s="110" t="str">
        <f>IF('Summary Clear'!DCB2=0,"",'Summary Clear'!DCB2)</f>
        <v/>
      </c>
      <c r="DBJ13" s="110" t="str">
        <f>IF('Summary Clear'!DCC2=0,"",'Summary Clear'!DCC2)</f>
        <v/>
      </c>
      <c r="DBK13" s="110" t="str">
        <f>IF('Summary Clear'!DCD2=0,"",'Summary Clear'!DCD2)</f>
        <v/>
      </c>
      <c r="DBL13" s="110" t="str">
        <f>IF('Summary Clear'!DCE2=0,"",'Summary Clear'!DCE2)</f>
        <v/>
      </c>
      <c r="DBM13" s="110" t="str">
        <f>IF('Summary Clear'!DCF2=0,"",'Summary Clear'!DCF2)</f>
        <v/>
      </c>
      <c r="DBN13" s="110" t="str">
        <f>IF('Summary Clear'!DCG2=0,"",'Summary Clear'!DCG2)</f>
        <v/>
      </c>
      <c r="DBO13" s="110" t="str">
        <f>IF('Summary Clear'!DCH2=0,"",'Summary Clear'!DCH2)</f>
        <v/>
      </c>
      <c r="DBP13" s="110" t="str">
        <f>IF('Summary Clear'!DCI2=0,"",'Summary Clear'!DCI2)</f>
        <v/>
      </c>
      <c r="DBQ13" s="110" t="str">
        <f>IF('Summary Clear'!DCJ2=0,"",'Summary Clear'!DCJ2)</f>
        <v/>
      </c>
      <c r="DBR13" s="110" t="str">
        <f>IF('Summary Clear'!DCK2=0,"",'Summary Clear'!DCK2)</f>
        <v/>
      </c>
      <c r="DBS13" s="110" t="str">
        <f>IF('Summary Clear'!DCL2=0,"",'Summary Clear'!DCL2)</f>
        <v/>
      </c>
      <c r="DBT13" s="110" t="str">
        <f>IF('Summary Clear'!DCM2=0,"",'Summary Clear'!DCM2)</f>
        <v/>
      </c>
      <c r="DBU13" s="110" t="str">
        <f>IF('Summary Clear'!DCN2=0,"",'Summary Clear'!DCN2)</f>
        <v/>
      </c>
      <c r="DBV13" s="110" t="str">
        <f>IF('Summary Clear'!DCO2=0,"",'Summary Clear'!DCO2)</f>
        <v/>
      </c>
      <c r="DBW13" s="110" t="str">
        <f>IF('Summary Clear'!DCP2=0,"",'Summary Clear'!DCP2)</f>
        <v/>
      </c>
      <c r="DBX13" s="110" t="str">
        <f>IF('Summary Clear'!DCQ2=0,"",'Summary Clear'!DCQ2)</f>
        <v/>
      </c>
      <c r="DBY13" s="110" t="str">
        <f>IF('Summary Clear'!DCR2=0,"",'Summary Clear'!DCR2)</f>
        <v/>
      </c>
      <c r="DBZ13" s="110" t="str">
        <f>IF('Summary Clear'!DCS2=0,"",'Summary Clear'!DCS2)</f>
        <v/>
      </c>
      <c r="DCA13" s="110" t="str">
        <f>IF('Summary Clear'!DCT2=0,"",'Summary Clear'!DCT2)</f>
        <v/>
      </c>
      <c r="DCB13" s="110" t="str">
        <f>IF('Summary Clear'!DCU2=0,"",'Summary Clear'!DCU2)</f>
        <v/>
      </c>
      <c r="DCC13" s="110" t="str">
        <f>IF('Summary Clear'!DCV2=0,"",'Summary Clear'!DCV2)</f>
        <v/>
      </c>
      <c r="DCD13" s="110" t="str">
        <f>IF('Summary Clear'!DCW2=0,"",'Summary Clear'!DCW2)</f>
        <v/>
      </c>
      <c r="DCE13" s="110" t="str">
        <f>IF('Summary Clear'!DCX2=0,"",'Summary Clear'!DCX2)</f>
        <v/>
      </c>
      <c r="DCF13" s="110" t="str">
        <f>IF('Summary Clear'!DCY2=0,"",'Summary Clear'!DCY2)</f>
        <v/>
      </c>
      <c r="DCG13" s="110" t="str">
        <f>IF('Summary Clear'!DCZ2=0,"",'Summary Clear'!DCZ2)</f>
        <v/>
      </c>
      <c r="DCH13" s="110" t="str">
        <f>IF('Summary Clear'!DDA2=0,"",'Summary Clear'!DDA2)</f>
        <v/>
      </c>
      <c r="DCI13" s="110" t="str">
        <f>IF('Summary Clear'!DDB2=0,"",'Summary Clear'!DDB2)</f>
        <v/>
      </c>
      <c r="DCJ13" s="110" t="str">
        <f>IF('Summary Clear'!DDC2=0,"",'Summary Clear'!DDC2)</f>
        <v/>
      </c>
      <c r="DCK13" s="110" t="str">
        <f>IF('Summary Clear'!DDD2=0,"",'Summary Clear'!DDD2)</f>
        <v/>
      </c>
      <c r="DCL13" s="110" t="str">
        <f>IF('Summary Clear'!DDE2=0,"",'Summary Clear'!DDE2)</f>
        <v/>
      </c>
      <c r="DCM13" s="110" t="str">
        <f>IF('Summary Clear'!DDF2=0,"",'Summary Clear'!DDF2)</f>
        <v/>
      </c>
      <c r="DCN13" s="110" t="str">
        <f>IF('Summary Clear'!DDG2=0,"",'Summary Clear'!DDG2)</f>
        <v/>
      </c>
      <c r="DCO13" s="110" t="str">
        <f>IF('Summary Clear'!DDH2=0,"",'Summary Clear'!DDH2)</f>
        <v/>
      </c>
      <c r="DCP13" s="110" t="str">
        <f>IF('Summary Clear'!DDI2=0,"",'Summary Clear'!DDI2)</f>
        <v/>
      </c>
      <c r="DCQ13" s="110" t="str">
        <f>IF('Summary Clear'!DDJ2=0,"",'Summary Clear'!DDJ2)</f>
        <v/>
      </c>
      <c r="DCR13" s="110" t="str">
        <f>IF('Summary Clear'!DDK2=0,"",'Summary Clear'!DDK2)</f>
        <v/>
      </c>
      <c r="DCS13" s="110" t="str">
        <f>IF('Summary Clear'!DDL2=0,"",'Summary Clear'!DDL2)</f>
        <v/>
      </c>
      <c r="DCT13" s="110" t="str">
        <f>IF('Summary Clear'!DDM2=0,"",'Summary Clear'!DDM2)</f>
        <v/>
      </c>
      <c r="DCU13" s="110" t="str">
        <f>IF('Summary Clear'!DDN2=0,"",'Summary Clear'!DDN2)</f>
        <v/>
      </c>
      <c r="DCV13" s="110" t="str">
        <f>IF('Summary Clear'!DDO2=0,"",'Summary Clear'!DDO2)</f>
        <v/>
      </c>
      <c r="DCW13" s="110" t="str">
        <f>IF('Summary Clear'!DDP2=0,"",'Summary Clear'!DDP2)</f>
        <v/>
      </c>
      <c r="DCX13" s="110" t="str">
        <f>IF('Summary Clear'!DDQ2=0,"",'Summary Clear'!DDQ2)</f>
        <v/>
      </c>
      <c r="DCY13" s="110" t="str">
        <f>IF('Summary Clear'!DDR2=0,"",'Summary Clear'!DDR2)</f>
        <v/>
      </c>
      <c r="DCZ13" s="110" t="str">
        <f>IF('Summary Clear'!DDS2=0,"",'Summary Clear'!DDS2)</f>
        <v/>
      </c>
      <c r="DDA13" s="110" t="str">
        <f>IF('Summary Clear'!DDT2=0,"",'Summary Clear'!DDT2)</f>
        <v/>
      </c>
      <c r="DDB13" s="110" t="str">
        <f>IF('Summary Clear'!DDU2=0,"",'Summary Clear'!DDU2)</f>
        <v/>
      </c>
      <c r="DDC13" s="110" t="str">
        <f>IF('Summary Clear'!DDV2=0,"",'Summary Clear'!DDV2)</f>
        <v/>
      </c>
      <c r="DDD13" s="110" t="str">
        <f>IF('Summary Clear'!DDW2=0,"",'Summary Clear'!DDW2)</f>
        <v/>
      </c>
      <c r="DDE13" s="110" t="str">
        <f>IF('Summary Clear'!DDX2=0,"",'Summary Clear'!DDX2)</f>
        <v/>
      </c>
      <c r="DDF13" s="110" t="str">
        <f>IF('Summary Clear'!DDY2=0,"",'Summary Clear'!DDY2)</f>
        <v/>
      </c>
      <c r="DDG13" s="110" t="str">
        <f>IF('Summary Clear'!DDZ2=0,"",'Summary Clear'!DDZ2)</f>
        <v/>
      </c>
      <c r="DDH13" s="110" t="str">
        <f>IF('Summary Clear'!DEA2=0,"",'Summary Clear'!DEA2)</f>
        <v/>
      </c>
      <c r="DDI13" s="110" t="str">
        <f>IF('Summary Clear'!DEB2=0,"",'Summary Clear'!DEB2)</f>
        <v/>
      </c>
      <c r="DDJ13" s="110" t="str">
        <f>IF('Summary Clear'!DEC2=0,"",'Summary Clear'!DEC2)</f>
        <v/>
      </c>
      <c r="DDK13" s="110" t="str">
        <f>IF('Summary Clear'!DED2=0,"",'Summary Clear'!DED2)</f>
        <v/>
      </c>
      <c r="DDL13" s="110" t="str">
        <f>IF('Summary Clear'!DEE2=0,"",'Summary Clear'!DEE2)</f>
        <v/>
      </c>
      <c r="DDM13" s="110" t="str">
        <f>IF('Summary Clear'!DEF2=0,"",'Summary Clear'!DEF2)</f>
        <v/>
      </c>
      <c r="DDN13" s="110" t="str">
        <f>IF('Summary Clear'!DEG2=0,"",'Summary Clear'!DEG2)</f>
        <v/>
      </c>
      <c r="DDO13" s="110" t="str">
        <f>IF('Summary Clear'!DEH2=0,"",'Summary Clear'!DEH2)</f>
        <v/>
      </c>
      <c r="DDP13" s="110" t="str">
        <f>IF('Summary Clear'!DEI2=0,"",'Summary Clear'!DEI2)</f>
        <v/>
      </c>
      <c r="DDQ13" s="110" t="str">
        <f>IF('Summary Clear'!DEJ2=0,"",'Summary Clear'!DEJ2)</f>
        <v/>
      </c>
      <c r="DDR13" s="110" t="str">
        <f>IF('Summary Clear'!DEK2=0,"",'Summary Clear'!DEK2)</f>
        <v/>
      </c>
      <c r="DDS13" s="110" t="str">
        <f>IF('Summary Clear'!DEL2=0,"",'Summary Clear'!DEL2)</f>
        <v/>
      </c>
      <c r="DDT13" s="110" t="str">
        <f>IF('Summary Clear'!DEM2=0,"",'Summary Clear'!DEM2)</f>
        <v/>
      </c>
      <c r="DDU13" s="110" t="str">
        <f>IF('Summary Clear'!DEN2=0,"",'Summary Clear'!DEN2)</f>
        <v/>
      </c>
      <c r="DDV13" s="110" t="str">
        <f>IF('Summary Clear'!DEO2=0,"",'Summary Clear'!DEO2)</f>
        <v/>
      </c>
      <c r="DDW13" s="110" t="str">
        <f>IF('Summary Clear'!DEP2=0,"",'Summary Clear'!DEP2)</f>
        <v/>
      </c>
      <c r="DDX13" s="110" t="str">
        <f>IF('Summary Clear'!DEQ2=0,"",'Summary Clear'!DEQ2)</f>
        <v/>
      </c>
      <c r="DDY13" s="110" t="str">
        <f>IF('Summary Clear'!DER2=0,"",'Summary Clear'!DER2)</f>
        <v/>
      </c>
      <c r="DDZ13" s="110" t="str">
        <f>IF('Summary Clear'!DES2=0,"",'Summary Clear'!DES2)</f>
        <v/>
      </c>
      <c r="DEA13" s="110" t="str">
        <f>IF('Summary Clear'!DET2=0,"",'Summary Clear'!DET2)</f>
        <v/>
      </c>
      <c r="DEB13" s="110" t="str">
        <f>IF('Summary Clear'!DEU2=0,"",'Summary Clear'!DEU2)</f>
        <v/>
      </c>
      <c r="DEC13" s="110" t="str">
        <f>IF('Summary Clear'!DEV2=0,"",'Summary Clear'!DEV2)</f>
        <v/>
      </c>
      <c r="DED13" s="110" t="str">
        <f>IF('Summary Clear'!DEW2=0,"",'Summary Clear'!DEW2)</f>
        <v/>
      </c>
      <c r="DEE13" s="110" t="str">
        <f>IF('Summary Clear'!DEX2=0,"",'Summary Clear'!DEX2)</f>
        <v/>
      </c>
      <c r="DEF13" s="110" t="str">
        <f>IF('Summary Clear'!DEY2=0,"",'Summary Clear'!DEY2)</f>
        <v/>
      </c>
      <c r="DEG13" s="110" t="str">
        <f>IF('Summary Clear'!DEZ2=0,"",'Summary Clear'!DEZ2)</f>
        <v/>
      </c>
      <c r="DEH13" s="110" t="str">
        <f>IF('Summary Clear'!DFA2=0,"",'Summary Clear'!DFA2)</f>
        <v/>
      </c>
      <c r="DEI13" s="110" t="str">
        <f>IF('Summary Clear'!DFB2=0,"",'Summary Clear'!DFB2)</f>
        <v/>
      </c>
      <c r="DEJ13" s="110" t="str">
        <f>IF('Summary Clear'!DFC2=0,"",'Summary Clear'!DFC2)</f>
        <v/>
      </c>
      <c r="DEK13" s="110" t="str">
        <f>IF('Summary Clear'!DFD2=0,"",'Summary Clear'!DFD2)</f>
        <v/>
      </c>
      <c r="DEL13" s="110" t="str">
        <f>IF('Summary Clear'!DFE2=0,"",'Summary Clear'!DFE2)</f>
        <v/>
      </c>
      <c r="DEM13" s="110" t="str">
        <f>IF('Summary Clear'!DFF2=0,"",'Summary Clear'!DFF2)</f>
        <v/>
      </c>
      <c r="DEN13" s="110" t="str">
        <f>IF('Summary Clear'!DFG2=0,"",'Summary Clear'!DFG2)</f>
        <v/>
      </c>
      <c r="DEO13" s="110" t="str">
        <f>IF('Summary Clear'!DFH2=0,"",'Summary Clear'!DFH2)</f>
        <v/>
      </c>
      <c r="DEP13" s="110" t="str">
        <f>IF('Summary Clear'!DFI2=0,"",'Summary Clear'!DFI2)</f>
        <v/>
      </c>
      <c r="DEQ13" s="110" t="str">
        <f>IF('Summary Clear'!DFJ2=0,"",'Summary Clear'!DFJ2)</f>
        <v/>
      </c>
      <c r="DER13" s="110" t="str">
        <f>IF('Summary Clear'!DFK2=0,"",'Summary Clear'!DFK2)</f>
        <v/>
      </c>
      <c r="DES13" s="110" t="str">
        <f>IF('Summary Clear'!DFL2=0,"",'Summary Clear'!DFL2)</f>
        <v/>
      </c>
      <c r="DET13" s="110" t="str">
        <f>IF('Summary Clear'!DFM2=0,"",'Summary Clear'!DFM2)</f>
        <v/>
      </c>
      <c r="DEU13" s="110" t="str">
        <f>IF('Summary Clear'!DFN2=0,"",'Summary Clear'!DFN2)</f>
        <v/>
      </c>
      <c r="DEV13" s="110" t="str">
        <f>IF('Summary Clear'!DFO2=0,"",'Summary Clear'!DFO2)</f>
        <v/>
      </c>
      <c r="DEW13" s="110" t="str">
        <f>IF('Summary Clear'!DFP2=0,"",'Summary Clear'!DFP2)</f>
        <v/>
      </c>
      <c r="DEX13" s="110" t="str">
        <f>IF('Summary Clear'!DFQ2=0,"",'Summary Clear'!DFQ2)</f>
        <v/>
      </c>
      <c r="DEY13" s="110" t="str">
        <f>IF('Summary Clear'!DFR2=0,"",'Summary Clear'!DFR2)</f>
        <v/>
      </c>
      <c r="DEZ13" s="110" t="str">
        <f>IF('Summary Clear'!DFS2=0,"",'Summary Clear'!DFS2)</f>
        <v/>
      </c>
      <c r="DFA13" s="110" t="str">
        <f>IF('Summary Clear'!DFT2=0,"",'Summary Clear'!DFT2)</f>
        <v/>
      </c>
      <c r="DFB13" s="110" t="str">
        <f>IF('Summary Clear'!DFU2=0,"",'Summary Clear'!DFU2)</f>
        <v/>
      </c>
      <c r="DFC13" s="110" t="str">
        <f>IF('Summary Clear'!DFV2=0,"",'Summary Clear'!DFV2)</f>
        <v/>
      </c>
      <c r="DFD13" s="110" t="str">
        <f>IF('Summary Clear'!DFW2=0,"",'Summary Clear'!DFW2)</f>
        <v/>
      </c>
      <c r="DFE13" s="110" t="str">
        <f>IF('Summary Clear'!DFX2=0,"",'Summary Clear'!DFX2)</f>
        <v/>
      </c>
      <c r="DFF13" s="110" t="str">
        <f>IF('Summary Clear'!DFY2=0,"",'Summary Clear'!DFY2)</f>
        <v/>
      </c>
      <c r="DFG13" s="110" t="str">
        <f>IF('Summary Clear'!DFZ2=0,"",'Summary Clear'!DFZ2)</f>
        <v/>
      </c>
      <c r="DFH13" s="110" t="str">
        <f>IF('Summary Clear'!DGA2=0,"",'Summary Clear'!DGA2)</f>
        <v/>
      </c>
      <c r="DFI13" s="110" t="str">
        <f>IF('Summary Clear'!DGB2=0,"",'Summary Clear'!DGB2)</f>
        <v/>
      </c>
      <c r="DFJ13" s="110" t="str">
        <f>IF('Summary Clear'!DGC2=0,"",'Summary Clear'!DGC2)</f>
        <v/>
      </c>
      <c r="DFK13" s="110" t="str">
        <f>IF('Summary Clear'!DGD2=0,"",'Summary Clear'!DGD2)</f>
        <v/>
      </c>
      <c r="DFL13" s="110" t="str">
        <f>IF('Summary Clear'!DGE2=0,"",'Summary Clear'!DGE2)</f>
        <v/>
      </c>
      <c r="DFM13" s="110" t="str">
        <f>IF('Summary Clear'!DGF2=0,"",'Summary Clear'!DGF2)</f>
        <v/>
      </c>
      <c r="DFN13" s="110" t="str">
        <f>IF('Summary Clear'!DGG2=0,"",'Summary Clear'!DGG2)</f>
        <v/>
      </c>
      <c r="DFO13" s="110" t="str">
        <f>IF('Summary Clear'!DGH2=0,"",'Summary Clear'!DGH2)</f>
        <v/>
      </c>
      <c r="DFP13" s="110" t="str">
        <f>IF('Summary Clear'!DGI2=0,"",'Summary Clear'!DGI2)</f>
        <v/>
      </c>
      <c r="DFQ13" s="110" t="str">
        <f>IF('Summary Clear'!DGJ2=0,"",'Summary Clear'!DGJ2)</f>
        <v/>
      </c>
      <c r="DFR13" s="110" t="str">
        <f>IF('Summary Clear'!DGK2=0,"",'Summary Clear'!DGK2)</f>
        <v/>
      </c>
      <c r="DFS13" s="110" t="str">
        <f>IF('Summary Clear'!DGL2=0,"",'Summary Clear'!DGL2)</f>
        <v/>
      </c>
      <c r="DFT13" s="110" t="str">
        <f>IF('Summary Clear'!DGM2=0,"",'Summary Clear'!DGM2)</f>
        <v/>
      </c>
      <c r="DFU13" s="110" t="str">
        <f>IF('Summary Clear'!DGN2=0,"",'Summary Clear'!DGN2)</f>
        <v/>
      </c>
      <c r="DFV13" s="110" t="str">
        <f>IF('Summary Clear'!DGO2=0,"",'Summary Clear'!DGO2)</f>
        <v/>
      </c>
      <c r="DFW13" s="110" t="str">
        <f>IF('Summary Clear'!DGP2=0,"",'Summary Clear'!DGP2)</f>
        <v/>
      </c>
      <c r="DFX13" s="110" t="str">
        <f>IF('Summary Clear'!DGQ2=0,"",'Summary Clear'!DGQ2)</f>
        <v/>
      </c>
      <c r="DFY13" s="110" t="str">
        <f>IF('Summary Clear'!DGR2=0,"",'Summary Clear'!DGR2)</f>
        <v/>
      </c>
      <c r="DFZ13" s="110" t="str">
        <f>IF('Summary Clear'!DGS2=0,"",'Summary Clear'!DGS2)</f>
        <v/>
      </c>
      <c r="DGA13" s="110" t="str">
        <f>IF('Summary Clear'!DGT2=0,"",'Summary Clear'!DGT2)</f>
        <v/>
      </c>
      <c r="DGB13" s="110" t="str">
        <f>IF('Summary Clear'!DGU2=0,"",'Summary Clear'!DGU2)</f>
        <v/>
      </c>
      <c r="DGC13" s="110" t="str">
        <f>IF('Summary Clear'!DGV2=0,"",'Summary Clear'!DGV2)</f>
        <v/>
      </c>
      <c r="DGD13" s="110" t="str">
        <f>IF('Summary Clear'!DGW2=0,"",'Summary Clear'!DGW2)</f>
        <v/>
      </c>
      <c r="DGE13" s="110" t="str">
        <f>IF('Summary Clear'!DGX2=0,"",'Summary Clear'!DGX2)</f>
        <v/>
      </c>
      <c r="DGF13" s="110" t="str">
        <f>IF('Summary Clear'!DGY2=0,"",'Summary Clear'!DGY2)</f>
        <v/>
      </c>
      <c r="DGG13" s="110" t="str">
        <f>IF('Summary Clear'!DGZ2=0,"",'Summary Clear'!DGZ2)</f>
        <v/>
      </c>
      <c r="DGH13" s="110" t="str">
        <f>IF('Summary Clear'!DHA2=0,"",'Summary Clear'!DHA2)</f>
        <v/>
      </c>
      <c r="DGI13" s="110" t="str">
        <f>IF('Summary Clear'!DHB2=0,"",'Summary Clear'!DHB2)</f>
        <v/>
      </c>
      <c r="DGJ13" s="110" t="str">
        <f>IF('Summary Clear'!DHC2=0,"",'Summary Clear'!DHC2)</f>
        <v/>
      </c>
      <c r="DGK13" s="110" t="str">
        <f>IF('Summary Clear'!DHD2=0,"",'Summary Clear'!DHD2)</f>
        <v/>
      </c>
      <c r="DGL13" s="110" t="str">
        <f>IF('Summary Clear'!DHE2=0,"",'Summary Clear'!DHE2)</f>
        <v/>
      </c>
      <c r="DGM13" s="110" t="str">
        <f>IF('Summary Clear'!DHF2=0,"",'Summary Clear'!DHF2)</f>
        <v/>
      </c>
      <c r="DGN13" s="110" t="str">
        <f>IF('Summary Clear'!DHG2=0,"",'Summary Clear'!DHG2)</f>
        <v/>
      </c>
      <c r="DGO13" s="110" t="str">
        <f>IF('Summary Clear'!DHH2=0,"",'Summary Clear'!DHH2)</f>
        <v/>
      </c>
      <c r="DGP13" s="110" t="str">
        <f>IF('Summary Clear'!DHI2=0,"",'Summary Clear'!DHI2)</f>
        <v/>
      </c>
      <c r="DGQ13" s="110" t="str">
        <f>IF('Summary Clear'!DHJ2=0,"",'Summary Clear'!DHJ2)</f>
        <v/>
      </c>
      <c r="DGR13" s="110" t="str">
        <f>IF('Summary Clear'!DHK2=0,"",'Summary Clear'!DHK2)</f>
        <v/>
      </c>
      <c r="DGS13" s="110" t="str">
        <f>IF('Summary Clear'!DHL2=0,"",'Summary Clear'!DHL2)</f>
        <v/>
      </c>
      <c r="DGT13" s="110" t="str">
        <f>IF('Summary Clear'!DHM2=0,"",'Summary Clear'!DHM2)</f>
        <v/>
      </c>
      <c r="DGU13" s="110" t="str">
        <f>IF('Summary Clear'!DHN2=0,"",'Summary Clear'!DHN2)</f>
        <v/>
      </c>
      <c r="DGV13" s="110" t="str">
        <f>IF('Summary Clear'!DHO2=0,"",'Summary Clear'!DHO2)</f>
        <v/>
      </c>
      <c r="DGW13" s="110" t="str">
        <f>IF('Summary Clear'!DHP2=0,"",'Summary Clear'!DHP2)</f>
        <v/>
      </c>
      <c r="DGX13" s="110" t="str">
        <f>IF('Summary Clear'!DHQ2=0,"",'Summary Clear'!DHQ2)</f>
        <v/>
      </c>
      <c r="DGY13" s="110" t="str">
        <f>IF('Summary Clear'!DHR2=0,"",'Summary Clear'!DHR2)</f>
        <v/>
      </c>
      <c r="DGZ13" s="110" t="str">
        <f>IF('Summary Clear'!DHS2=0,"",'Summary Clear'!DHS2)</f>
        <v/>
      </c>
      <c r="DHA13" s="110" t="str">
        <f>IF('Summary Clear'!DHT2=0,"",'Summary Clear'!DHT2)</f>
        <v/>
      </c>
      <c r="DHB13" s="110" t="str">
        <f>IF('Summary Clear'!DHU2=0,"",'Summary Clear'!DHU2)</f>
        <v/>
      </c>
      <c r="DHC13" s="110" t="str">
        <f>IF('Summary Clear'!DHV2=0,"",'Summary Clear'!DHV2)</f>
        <v/>
      </c>
      <c r="DHD13" s="110" t="str">
        <f>IF('Summary Clear'!DHW2=0,"",'Summary Clear'!DHW2)</f>
        <v/>
      </c>
      <c r="DHE13" s="110" t="str">
        <f>IF('Summary Clear'!DHX2=0,"",'Summary Clear'!DHX2)</f>
        <v/>
      </c>
      <c r="DHF13" s="110" t="str">
        <f>IF('Summary Clear'!DHY2=0,"",'Summary Clear'!DHY2)</f>
        <v/>
      </c>
      <c r="DHG13" s="110" t="str">
        <f>IF('Summary Clear'!DHZ2=0,"",'Summary Clear'!DHZ2)</f>
        <v/>
      </c>
      <c r="DHH13" s="110" t="str">
        <f>IF('Summary Clear'!DIA2=0,"",'Summary Clear'!DIA2)</f>
        <v/>
      </c>
      <c r="DHI13" s="110" t="str">
        <f>IF('Summary Clear'!DIB2=0,"",'Summary Clear'!DIB2)</f>
        <v/>
      </c>
      <c r="DHJ13" s="110" t="str">
        <f>IF('Summary Clear'!DIC2=0,"",'Summary Clear'!DIC2)</f>
        <v/>
      </c>
      <c r="DHK13" s="110" t="str">
        <f>IF('Summary Clear'!DID2=0,"",'Summary Clear'!DID2)</f>
        <v/>
      </c>
      <c r="DHL13" s="110" t="str">
        <f>IF('Summary Clear'!DIE2=0,"",'Summary Clear'!DIE2)</f>
        <v/>
      </c>
      <c r="DHM13" s="110" t="str">
        <f>IF('Summary Clear'!DIF2=0,"",'Summary Clear'!DIF2)</f>
        <v/>
      </c>
      <c r="DHN13" s="110" t="str">
        <f>IF('Summary Clear'!DIG2=0,"",'Summary Clear'!DIG2)</f>
        <v/>
      </c>
      <c r="DHO13" s="110" t="str">
        <f>IF('Summary Clear'!DIH2=0,"",'Summary Clear'!DIH2)</f>
        <v/>
      </c>
      <c r="DHP13" s="110" t="str">
        <f>IF('Summary Clear'!DII2=0,"",'Summary Clear'!DII2)</f>
        <v/>
      </c>
      <c r="DHQ13" s="110" t="str">
        <f>IF('Summary Clear'!DIJ2=0,"",'Summary Clear'!DIJ2)</f>
        <v/>
      </c>
      <c r="DHR13" s="110" t="str">
        <f>IF('Summary Clear'!DIK2=0,"",'Summary Clear'!DIK2)</f>
        <v/>
      </c>
      <c r="DHS13" s="110" t="str">
        <f>IF('Summary Clear'!DIL2=0,"",'Summary Clear'!DIL2)</f>
        <v/>
      </c>
      <c r="DHT13" s="110" t="str">
        <f>IF('Summary Clear'!DIM2=0,"",'Summary Clear'!DIM2)</f>
        <v/>
      </c>
      <c r="DHU13" s="110" t="str">
        <f>IF('Summary Clear'!DIN2=0,"",'Summary Clear'!DIN2)</f>
        <v/>
      </c>
      <c r="DHV13" s="110" t="str">
        <f>IF('Summary Clear'!DIO2=0,"",'Summary Clear'!DIO2)</f>
        <v/>
      </c>
      <c r="DHW13" s="110" t="str">
        <f>IF('Summary Clear'!DIP2=0,"",'Summary Clear'!DIP2)</f>
        <v/>
      </c>
      <c r="DHX13" s="110" t="str">
        <f>IF('Summary Clear'!DIQ2=0,"",'Summary Clear'!DIQ2)</f>
        <v/>
      </c>
      <c r="DHY13" s="110" t="str">
        <f>IF('Summary Clear'!DIR2=0,"",'Summary Clear'!DIR2)</f>
        <v/>
      </c>
      <c r="DHZ13" s="110" t="str">
        <f>IF('Summary Clear'!DIS2=0,"",'Summary Clear'!DIS2)</f>
        <v/>
      </c>
      <c r="DIA13" s="110" t="str">
        <f>IF('Summary Clear'!DIT2=0,"",'Summary Clear'!DIT2)</f>
        <v/>
      </c>
      <c r="DIB13" s="110" t="str">
        <f>IF('Summary Clear'!DIU2=0,"",'Summary Clear'!DIU2)</f>
        <v/>
      </c>
      <c r="DIC13" s="110" t="str">
        <f>IF('Summary Clear'!DIV2=0,"",'Summary Clear'!DIV2)</f>
        <v/>
      </c>
      <c r="DID13" s="110" t="str">
        <f>IF('Summary Clear'!DIW2=0,"",'Summary Clear'!DIW2)</f>
        <v/>
      </c>
      <c r="DIE13" s="110" t="str">
        <f>IF('Summary Clear'!DIX2=0,"",'Summary Clear'!DIX2)</f>
        <v/>
      </c>
      <c r="DIF13" s="110" t="str">
        <f>IF('Summary Clear'!DIY2=0,"",'Summary Clear'!DIY2)</f>
        <v/>
      </c>
      <c r="DIG13" s="110" t="str">
        <f>IF('Summary Clear'!DIZ2=0,"",'Summary Clear'!DIZ2)</f>
        <v/>
      </c>
      <c r="DIH13" s="110" t="str">
        <f>IF('Summary Clear'!DJA2=0,"",'Summary Clear'!DJA2)</f>
        <v/>
      </c>
      <c r="DII13" s="110" t="str">
        <f>IF('Summary Clear'!DJB2=0,"",'Summary Clear'!DJB2)</f>
        <v/>
      </c>
      <c r="DIJ13" s="110" t="str">
        <f>IF('Summary Clear'!DJC2=0,"",'Summary Clear'!DJC2)</f>
        <v/>
      </c>
      <c r="DIK13" s="110" t="str">
        <f>IF('Summary Clear'!DJD2=0,"",'Summary Clear'!DJD2)</f>
        <v/>
      </c>
      <c r="DIL13" s="110" t="str">
        <f>IF('Summary Clear'!DJE2=0,"",'Summary Clear'!DJE2)</f>
        <v/>
      </c>
      <c r="DIM13" s="110" t="str">
        <f>IF('Summary Clear'!DJF2=0,"",'Summary Clear'!DJF2)</f>
        <v/>
      </c>
      <c r="DIN13" s="110" t="str">
        <f>IF('Summary Clear'!DJG2=0,"",'Summary Clear'!DJG2)</f>
        <v/>
      </c>
      <c r="DIO13" s="110" t="str">
        <f>IF('Summary Clear'!DJH2=0,"",'Summary Clear'!DJH2)</f>
        <v/>
      </c>
      <c r="DIP13" s="110" t="str">
        <f>IF('Summary Clear'!DJI2=0,"",'Summary Clear'!DJI2)</f>
        <v/>
      </c>
      <c r="DIQ13" s="110" t="str">
        <f>IF('Summary Clear'!DJJ2=0,"",'Summary Clear'!DJJ2)</f>
        <v/>
      </c>
      <c r="DIR13" s="110" t="str">
        <f>IF('Summary Clear'!DJK2=0,"",'Summary Clear'!DJK2)</f>
        <v/>
      </c>
      <c r="DIS13" s="110" t="str">
        <f>IF('Summary Clear'!DJL2=0,"",'Summary Clear'!DJL2)</f>
        <v/>
      </c>
      <c r="DIT13" s="110" t="str">
        <f>IF('Summary Clear'!DJM2=0,"",'Summary Clear'!DJM2)</f>
        <v/>
      </c>
      <c r="DIU13" s="110" t="str">
        <f>IF('Summary Clear'!DJN2=0,"",'Summary Clear'!DJN2)</f>
        <v/>
      </c>
      <c r="DIV13" s="110" t="str">
        <f>IF('Summary Clear'!DJO2=0,"",'Summary Clear'!DJO2)</f>
        <v/>
      </c>
      <c r="DIW13" s="110" t="str">
        <f>IF('Summary Clear'!DJP2=0,"",'Summary Clear'!DJP2)</f>
        <v/>
      </c>
      <c r="DIX13" s="110" t="str">
        <f>IF('Summary Clear'!DJQ2=0,"",'Summary Clear'!DJQ2)</f>
        <v/>
      </c>
      <c r="DIY13" s="110" t="str">
        <f>IF('Summary Clear'!DJR2=0,"",'Summary Clear'!DJR2)</f>
        <v/>
      </c>
      <c r="DIZ13" s="110" t="str">
        <f>IF('Summary Clear'!DJS2=0,"",'Summary Clear'!DJS2)</f>
        <v/>
      </c>
      <c r="DJA13" s="110" t="str">
        <f>IF('Summary Clear'!DJT2=0,"",'Summary Clear'!DJT2)</f>
        <v/>
      </c>
      <c r="DJB13" s="110" t="str">
        <f>IF('Summary Clear'!DJU2=0,"",'Summary Clear'!DJU2)</f>
        <v/>
      </c>
      <c r="DJC13" s="110" t="str">
        <f>IF('Summary Clear'!DJV2=0,"",'Summary Clear'!DJV2)</f>
        <v/>
      </c>
      <c r="DJD13" s="110" t="str">
        <f>IF('Summary Clear'!DJW2=0,"",'Summary Clear'!DJW2)</f>
        <v/>
      </c>
      <c r="DJE13" s="110" t="str">
        <f>IF('Summary Clear'!DJX2=0,"",'Summary Clear'!DJX2)</f>
        <v/>
      </c>
      <c r="DJF13" s="110" t="str">
        <f>IF('Summary Clear'!DJY2=0,"",'Summary Clear'!DJY2)</f>
        <v/>
      </c>
      <c r="DJG13" s="110" t="str">
        <f>IF('Summary Clear'!DJZ2=0,"",'Summary Clear'!DJZ2)</f>
        <v/>
      </c>
      <c r="DJH13" s="110" t="str">
        <f>IF('Summary Clear'!DKA2=0,"",'Summary Clear'!DKA2)</f>
        <v/>
      </c>
      <c r="DJI13" s="110" t="str">
        <f>IF('Summary Clear'!DKB2=0,"",'Summary Clear'!DKB2)</f>
        <v/>
      </c>
      <c r="DJJ13" s="110" t="str">
        <f>IF('Summary Clear'!DKC2=0,"",'Summary Clear'!DKC2)</f>
        <v/>
      </c>
      <c r="DJK13" s="110" t="str">
        <f>IF('Summary Clear'!DKD2=0,"",'Summary Clear'!DKD2)</f>
        <v/>
      </c>
      <c r="DJL13" s="110" t="str">
        <f>IF('Summary Clear'!DKE2=0,"",'Summary Clear'!DKE2)</f>
        <v/>
      </c>
      <c r="DJM13" s="110" t="str">
        <f>IF('Summary Clear'!DKF2=0,"",'Summary Clear'!DKF2)</f>
        <v/>
      </c>
      <c r="DJN13" s="110" t="str">
        <f>IF('Summary Clear'!DKG2=0,"",'Summary Clear'!DKG2)</f>
        <v/>
      </c>
      <c r="DJO13" s="110" t="str">
        <f>IF('Summary Clear'!DKH2=0,"",'Summary Clear'!DKH2)</f>
        <v/>
      </c>
      <c r="DJP13" s="110" t="str">
        <f>IF('Summary Clear'!DKI2=0,"",'Summary Clear'!DKI2)</f>
        <v/>
      </c>
      <c r="DJQ13" s="110" t="str">
        <f>IF('Summary Clear'!DKJ2=0,"",'Summary Clear'!DKJ2)</f>
        <v/>
      </c>
      <c r="DJR13" s="110" t="str">
        <f>IF('Summary Clear'!DKK2=0,"",'Summary Clear'!DKK2)</f>
        <v/>
      </c>
      <c r="DJS13" s="110" t="str">
        <f>IF('Summary Clear'!DKL2=0,"",'Summary Clear'!DKL2)</f>
        <v/>
      </c>
      <c r="DJT13" s="110" t="str">
        <f>IF('Summary Clear'!DKM2=0,"",'Summary Clear'!DKM2)</f>
        <v/>
      </c>
      <c r="DJU13" s="110" t="str">
        <f>IF('Summary Clear'!DKN2=0,"",'Summary Clear'!DKN2)</f>
        <v/>
      </c>
      <c r="DJV13" s="110" t="str">
        <f>IF('Summary Clear'!DKO2=0,"",'Summary Clear'!DKO2)</f>
        <v/>
      </c>
      <c r="DJW13" s="110" t="str">
        <f>IF('Summary Clear'!DKP2=0,"",'Summary Clear'!DKP2)</f>
        <v/>
      </c>
      <c r="DJX13" s="110" t="str">
        <f>IF('Summary Clear'!DKQ2=0,"",'Summary Clear'!DKQ2)</f>
        <v/>
      </c>
      <c r="DJY13" s="110" t="str">
        <f>IF('Summary Clear'!DKR2=0,"",'Summary Clear'!DKR2)</f>
        <v/>
      </c>
      <c r="DJZ13" s="110" t="str">
        <f>IF('Summary Clear'!DKS2=0,"",'Summary Clear'!DKS2)</f>
        <v/>
      </c>
      <c r="DKA13" s="110" t="str">
        <f>IF('Summary Clear'!DKT2=0,"",'Summary Clear'!DKT2)</f>
        <v/>
      </c>
      <c r="DKB13" s="110" t="str">
        <f>IF('Summary Clear'!DKU2=0,"",'Summary Clear'!DKU2)</f>
        <v/>
      </c>
      <c r="DKC13" s="110" t="str">
        <f>IF('Summary Clear'!DKV2=0,"",'Summary Clear'!DKV2)</f>
        <v/>
      </c>
      <c r="DKD13" s="110" t="str">
        <f>IF('Summary Clear'!DKW2=0,"",'Summary Clear'!DKW2)</f>
        <v/>
      </c>
      <c r="DKE13" s="110" t="str">
        <f>IF('Summary Clear'!DKX2=0,"",'Summary Clear'!DKX2)</f>
        <v/>
      </c>
      <c r="DKF13" s="110" t="str">
        <f>IF('Summary Clear'!DKY2=0,"",'Summary Clear'!DKY2)</f>
        <v/>
      </c>
      <c r="DKG13" s="110" t="str">
        <f>IF('Summary Clear'!DKZ2=0,"",'Summary Clear'!DKZ2)</f>
        <v/>
      </c>
      <c r="DKH13" s="110" t="str">
        <f>IF('Summary Clear'!DLA2=0,"",'Summary Clear'!DLA2)</f>
        <v/>
      </c>
      <c r="DKI13" s="110" t="str">
        <f>IF('Summary Clear'!DLB2=0,"",'Summary Clear'!DLB2)</f>
        <v/>
      </c>
      <c r="DKJ13" s="110" t="str">
        <f>IF('Summary Clear'!DLC2=0,"",'Summary Clear'!DLC2)</f>
        <v/>
      </c>
      <c r="DKK13" s="110" t="str">
        <f>IF('Summary Clear'!DLD2=0,"",'Summary Clear'!DLD2)</f>
        <v/>
      </c>
      <c r="DKL13" s="110" t="str">
        <f>IF('Summary Clear'!DLE2=0,"",'Summary Clear'!DLE2)</f>
        <v/>
      </c>
      <c r="DKM13" s="110" t="str">
        <f>IF('Summary Clear'!DLF2=0,"",'Summary Clear'!DLF2)</f>
        <v/>
      </c>
      <c r="DKN13" s="110" t="str">
        <f>IF('Summary Clear'!DLG2=0,"",'Summary Clear'!DLG2)</f>
        <v/>
      </c>
      <c r="DKO13" s="110" t="str">
        <f>IF('Summary Clear'!DLH2=0,"",'Summary Clear'!DLH2)</f>
        <v/>
      </c>
      <c r="DKP13" s="110" t="str">
        <f>IF('Summary Clear'!DLI2=0,"",'Summary Clear'!DLI2)</f>
        <v/>
      </c>
      <c r="DKQ13" s="110" t="str">
        <f>IF('Summary Clear'!DLJ2=0,"",'Summary Clear'!DLJ2)</f>
        <v/>
      </c>
      <c r="DKR13" s="110" t="str">
        <f>IF('Summary Clear'!DLK2=0,"",'Summary Clear'!DLK2)</f>
        <v/>
      </c>
      <c r="DKS13" s="110" t="str">
        <f>IF('Summary Clear'!DLL2=0,"",'Summary Clear'!DLL2)</f>
        <v/>
      </c>
      <c r="DKT13" s="110" t="str">
        <f>IF('Summary Clear'!DLM2=0,"",'Summary Clear'!DLM2)</f>
        <v/>
      </c>
      <c r="DKU13" s="110" t="str">
        <f>IF('Summary Clear'!DLN2=0,"",'Summary Clear'!DLN2)</f>
        <v/>
      </c>
      <c r="DKV13" s="110" t="str">
        <f>IF('Summary Clear'!DLO2=0,"",'Summary Clear'!DLO2)</f>
        <v/>
      </c>
      <c r="DKW13" s="110" t="str">
        <f>IF('Summary Clear'!DLP2=0,"",'Summary Clear'!DLP2)</f>
        <v/>
      </c>
      <c r="DKX13" s="110" t="str">
        <f>IF('Summary Clear'!DLQ2=0,"",'Summary Clear'!DLQ2)</f>
        <v/>
      </c>
      <c r="DKY13" s="110" t="str">
        <f>IF('Summary Clear'!DLR2=0,"",'Summary Clear'!DLR2)</f>
        <v/>
      </c>
      <c r="DKZ13" s="110" t="str">
        <f>IF('Summary Clear'!DLS2=0,"",'Summary Clear'!DLS2)</f>
        <v/>
      </c>
      <c r="DLA13" s="110" t="str">
        <f>IF('Summary Clear'!DLT2=0,"",'Summary Clear'!DLT2)</f>
        <v/>
      </c>
      <c r="DLB13" s="110" t="str">
        <f>IF('Summary Clear'!DLU2=0,"",'Summary Clear'!DLU2)</f>
        <v/>
      </c>
      <c r="DLC13" s="110" t="str">
        <f>IF('Summary Clear'!DLV2=0,"",'Summary Clear'!DLV2)</f>
        <v/>
      </c>
      <c r="DLD13" s="110" t="str">
        <f>IF('Summary Clear'!DLW2=0,"",'Summary Clear'!DLW2)</f>
        <v/>
      </c>
      <c r="DLE13" s="110" t="str">
        <f>IF('Summary Clear'!DLX2=0,"",'Summary Clear'!DLX2)</f>
        <v/>
      </c>
      <c r="DLF13" s="110" t="str">
        <f>IF('Summary Clear'!DLY2=0,"",'Summary Clear'!DLY2)</f>
        <v/>
      </c>
      <c r="DLG13" s="110" t="str">
        <f>IF('Summary Clear'!DLZ2=0,"",'Summary Clear'!DLZ2)</f>
        <v/>
      </c>
      <c r="DLH13" s="110" t="str">
        <f>IF('Summary Clear'!DMA2=0,"",'Summary Clear'!DMA2)</f>
        <v/>
      </c>
      <c r="DLI13" s="110" t="str">
        <f>IF('Summary Clear'!DMB2=0,"",'Summary Clear'!DMB2)</f>
        <v/>
      </c>
      <c r="DLJ13" s="110" t="str">
        <f>IF('Summary Clear'!DMC2=0,"",'Summary Clear'!DMC2)</f>
        <v/>
      </c>
      <c r="DLK13" s="110" t="str">
        <f>IF('Summary Clear'!DMD2=0,"",'Summary Clear'!DMD2)</f>
        <v/>
      </c>
      <c r="DLL13" s="110" t="str">
        <f>IF('Summary Clear'!DME2=0,"",'Summary Clear'!DME2)</f>
        <v/>
      </c>
      <c r="DLM13" s="110" t="str">
        <f>IF('Summary Clear'!DMF2=0,"",'Summary Clear'!DMF2)</f>
        <v/>
      </c>
      <c r="DLN13" s="110" t="str">
        <f>IF('Summary Clear'!DMG2=0,"",'Summary Clear'!DMG2)</f>
        <v/>
      </c>
      <c r="DLO13" s="110" t="str">
        <f>IF('Summary Clear'!DMH2=0,"",'Summary Clear'!DMH2)</f>
        <v/>
      </c>
      <c r="DLP13" s="110" t="str">
        <f>IF('Summary Clear'!DMI2=0,"",'Summary Clear'!DMI2)</f>
        <v/>
      </c>
      <c r="DLQ13" s="110" t="str">
        <f>IF('Summary Clear'!DMJ2=0,"",'Summary Clear'!DMJ2)</f>
        <v/>
      </c>
      <c r="DLR13" s="110" t="str">
        <f>IF('Summary Clear'!DMK2=0,"",'Summary Clear'!DMK2)</f>
        <v/>
      </c>
      <c r="DLS13" s="110" t="str">
        <f>IF('Summary Clear'!DML2=0,"",'Summary Clear'!DML2)</f>
        <v/>
      </c>
      <c r="DLT13" s="110" t="str">
        <f>IF('Summary Clear'!DMM2=0,"",'Summary Clear'!DMM2)</f>
        <v/>
      </c>
      <c r="DLU13" s="110" t="str">
        <f>IF('Summary Clear'!DMN2=0,"",'Summary Clear'!DMN2)</f>
        <v/>
      </c>
      <c r="DLV13" s="110" t="str">
        <f>IF('Summary Clear'!DMO2=0,"",'Summary Clear'!DMO2)</f>
        <v/>
      </c>
      <c r="DLW13" s="110" t="str">
        <f>IF('Summary Clear'!DMP2=0,"",'Summary Clear'!DMP2)</f>
        <v/>
      </c>
      <c r="DLX13" s="110" t="str">
        <f>IF('Summary Clear'!DMQ2=0,"",'Summary Clear'!DMQ2)</f>
        <v/>
      </c>
      <c r="DLY13" s="110" t="str">
        <f>IF('Summary Clear'!DMR2=0,"",'Summary Clear'!DMR2)</f>
        <v/>
      </c>
      <c r="DLZ13" s="110" t="str">
        <f>IF('Summary Clear'!DMS2=0,"",'Summary Clear'!DMS2)</f>
        <v/>
      </c>
      <c r="DMA13" s="110" t="str">
        <f>IF('Summary Clear'!DMT2=0,"",'Summary Clear'!DMT2)</f>
        <v/>
      </c>
      <c r="DMB13" s="110" t="str">
        <f>IF('Summary Clear'!DMU2=0,"",'Summary Clear'!DMU2)</f>
        <v/>
      </c>
      <c r="DMC13" s="110" t="str">
        <f>IF('Summary Clear'!DMV2=0,"",'Summary Clear'!DMV2)</f>
        <v/>
      </c>
      <c r="DMD13" s="110" t="str">
        <f>IF('Summary Clear'!DMW2=0,"",'Summary Clear'!DMW2)</f>
        <v/>
      </c>
      <c r="DME13" s="110" t="str">
        <f>IF('Summary Clear'!DMX2=0,"",'Summary Clear'!DMX2)</f>
        <v/>
      </c>
      <c r="DMF13" s="110" t="str">
        <f>IF('Summary Clear'!DMY2=0,"",'Summary Clear'!DMY2)</f>
        <v/>
      </c>
      <c r="DMG13" s="110" t="str">
        <f>IF('Summary Clear'!DMZ2=0,"",'Summary Clear'!DMZ2)</f>
        <v/>
      </c>
      <c r="DMH13" s="110" t="str">
        <f>IF('Summary Clear'!DNA2=0,"",'Summary Clear'!DNA2)</f>
        <v/>
      </c>
      <c r="DMI13" s="110" t="str">
        <f>IF('Summary Clear'!DNB2=0,"",'Summary Clear'!DNB2)</f>
        <v/>
      </c>
      <c r="DMJ13" s="110" t="str">
        <f>IF('Summary Clear'!DNC2=0,"",'Summary Clear'!DNC2)</f>
        <v/>
      </c>
      <c r="DMK13" s="110" t="str">
        <f>IF('Summary Clear'!DND2=0,"",'Summary Clear'!DND2)</f>
        <v/>
      </c>
      <c r="DML13" s="110" t="str">
        <f>IF('Summary Clear'!DNE2=0,"",'Summary Clear'!DNE2)</f>
        <v/>
      </c>
      <c r="DMM13" s="110" t="str">
        <f>IF('Summary Clear'!DNF2=0,"",'Summary Clear'!DNF2)</f>
        <v/>
      </c>
      <c r="DMN13" s="110" t="str">
        <f>IF('Summary Clear'!DNG2=0,"",'Summary Clear'!DNG2)</f>
        <v/>
      </c>
      <c r="DMO13" s="110" t="str">
        <f>IF('Summary Clear'!DNH2=0,"",'Summary Clear'!DNH2)</f>
        <v/>
      </c>
      <c r="DMP13" s="110" t="str">
        <f>IF('Summary Clear'!DNI2=0,"",'Summary Clear'!DNI2)</f>
        <v/>
      </c>
      <c r="DMQ13" s="110" t="str">
        <f>IF('Summary Clear'!DNJ2=0,"",'Summary Clear'!DNJ2)</f>
        <v/>
      </c>
      <c r="DMR13" s="110" t="str">
        <f>IF('Summary Clear'!DNK2=0,"",'Summary Clear'!DNK2)</f>
        <v/>
      </c>
      <c r="DMS13" s="110" t="str">
        <f>IF('Summary Clear'!DNL2=0,"",'Summary Clear'!DNL2)</f>
        <v/>
      </c>
      <c r="DMT13" s="110" t="str">
        <f>IF('Summary Clear'!DNM2=0,"",'Summary Clear'!DNM2)</f>
        <v/>
      </c>
      <c r="DMU13" s="110" t="str">
        <f>IF('Summary Clear'!DNN2=0,"",'Summary Clear'!DNN2)</f>
        <v/>
      </c>
      <c r="DMV13" s="110" t="str">
        <f>IF('Summary Clear'!DNO2=0,"",'Summary Clear'!DNO2)</f>
        <v/>
      </c>
      <c r="DMW13" s="110" t="str">
        <f>IF('Summary Clear'!DNP2=0,"",'Summary Clear'!DNP2)</f>
        <v/>
      </c>
      <c r="DMX13" s="110" t="str">
        <f>IF('Summary Clear'!DNQ2=0,"",'Summary Clear'!DNQ2)</f>
        <v/>
      </c>
      <c r="DMY13" s="110" t="str">
        <f>IF('Summary Clear'!DNR2=0,"",'Summary Clear'!DNR2)</f>
        <v/>
      </c>
      <c r="DMZ13" s="110" t="str">
        <f>IF('Summary Clear'!DNS2=0,"",'Summary Clear'!DNS2)</f>
        <v/>
      </c>
      <c r="DNA13" s="110" t="str">
        <f>IF('Summary Clear'!DNT2=0,"",'Summary Clear'!DNT2)</f>
        <v/>
      </c>
      <c r="DNB13" s="110" t="str">
        <f>IF('Summary Clear'!DNU2=0,"",'Summary Clear'!DNU2)</f>
        <v/>
      </c>
      <c r="DNC13" s="110" t="str">
        <f>IF('Summary Clear'!DNV2=0,"",'Summary Clear'!DNV2)</f>
        <v/>
      </c>
      <c r="DND13" s="110" t="str">
        <f>IF('Summary Clear'!DNW2=0,"",'Summary Clear'!DNW2)</f>
        <v/>
      </c>
      <c r="DNE13" s="110" t="str">
        <f>IF('Summary Clear'!DNX2=0,"",'Summary Clear'!DNX2)</f>
        <v/>
      </c>
      <c r="DNF13" s="110" t="str">
        <f>IF('Summary Clear'!DNY2=0,"",'Summary Clear'!DNY2)</f>
        <v/>
      </c>
      <c r="DNG13" s="110" t="str">
        <f>IF('Summary Clear'!DNZ2=0,"",'Summary Clear'!DNZ2)</f>
        <v/>
      </c>
      <c r="DNH13" s="110" t="str">
        <f>IF('Summary Clear'!DOA2=0,"",'Summary Clear'!DOA2)</f>
        <v/>
      </c>
      <c r="DNI13" s="110" t="str">
        <f>IF('Summary Clear'!DOB2=0,"",'Summary Clear'!DOB2)</f>
        <v/>
      </c>
      <c r="DNJ13" s="110" t="str">
        <f>IF('Summary Clear'!DOC2=0,"",'Summary Clear'!DOC2)</f>
        <v/>
      </c>
      <c r="DNK13" s="110" t="str">
        <f>IF('Summary Clear'!DOD2=0,"",'Summary Clear'!DOD2)</f>
        <v/>
      </c>
      <c r="DNL13" s="110" t="str">
        <f>IF('Summary Clear'!DOE2=0,"",'Summary Clear'!DOE2)</f>
        <v/>
      </c>
      <c r="DNM13" s="110" t="str">
        <f>IF('Summary Clear'!DOF2=0,"",'Summary Clear'!DOF2)</f>
        <v/>
      </c>
      <c r="DNN13" s="110" t="str">
        <f>IF('Summary Clear'!DOG2=0,"",'Summary Clear'!DOG2)</f>
        <v/>
      </c>
      <c r="DNO13" s="110" t="str">
        <f>IF('Summary Clear'!DOH2=0,"",'Summary Clear'!DOH2)</f>
        <v/>
      </c>
      <c r="DNP13" s="110" t="str">
        <f>IF('Summary Clear'!DOI2=0,"",'Summary Clear'!DOI2)</f>
        <v/>
      </c>
      <c r="DNQ13" s="110" t="str">
        <f>IF('Summary Clear'!DOJ2=0,"",'Summary Clear'!DOJ2)</f>
        <v/>
      </c>
      <c r="DNR13" s="110" t="str">
        <f>IF('Summary Clear'!DOK2=0,"",'Summary Clear'!DOK2)</f>
        <v/>
      </c>
      <c r="DNS13" s="110" t="str">
        <f>IF('Summary Clear'!DOL2=0,"",'Summary Clear'!DOL2)</f>
        <v/>
      </c>
      <c r="DNT13" s="110" t="str">
        <f>IF('Summary Clear'!DOM2=0,"",'Summary Clear'!DOM2)</f>
        <v/>
      </c>
      <c r="DNU13" s="110" t="str">
        <f>IF('Summary Clear'!DON2=0,"",'Summary Clear'!DON2)</f>
        <v/>
      </c>
      <c r="DNV13" s="110" t="str">
        <f>IF('Summary Clear'!DOO2=0,"",'Summary Clear'!DOO2)</f>
        <v/>
      </c>
      <c r="DNW13" s="110" t="str">
        <f>IF('Summary Clear'!DOP2=0,"",'Summary Clear'!DOP2)</f>
        <v/>
      </c>
      <c r="DNX13" s="110" t="str">
        <f>IF('Summary Clear'!DOQ2=0,"",'Summary Clear'!DOQ2)</f>
        <v/>
      </c>
      <c r="DNY13" s="110" t="str">
        <f>IF('Summary Clear'!DOR2=0,"",'Summary Clear'!DOR2)</f>
        <v/>
      </c>
      <c r="DNZ13" s="110" t="str">
        <f>IF('Summary Clear'!DOS2=0,"",'Summary Clear'!DOS2)</f>
        <v/>
      </c>
      <c r="DOA13" s="110" t="str">
        <f>IF('Summary Clear'!DOT2=0,"",'Summary Clear'!DOT2)</f>
        <v/>
      </c>
      <c r="DOB13" s="110" t="str">
        <f>IF('Summary Clear'!DOU2=0,"",'Summary Clear'!DOU2)</f>
        <v/>
      </c>
      <c r="DOC13" s="110" t="str">
        <f>IF('Summary Clear'!DOV2=0,"",'Summary Clear'!DOV2)</f>
        <v/>
      </c>
      <c r="DOD13" s="110" t="str">
        <f>IF('Summary Clear'!DOW2=0,"",'Summary Clear'!DOW2)</f>
        <v/>
      </c>
      <c r="DOE13" s="110" t="str">
        <f>IF('Summary Clear'!DOX2=0,"",'Summary Clear'!DOX2)</f>
        <v/>
      </c>
      <c r="DOF13" s="110" t="str">
        <f>IF('Summary Clear'!DOY2=0,"",'Summary Clear'!DOY2)</f>
        <v/>
      </c>
      <c r="DOG13" s="110" t="str">
        <f>IF('Summary Clear'!DOZ2=0,"",'Summary Clear'!DOZ2)</f>
        <v/>
      </c>
      <c r="DOH13" s="110" t="str">
        <f>IF('Summary Clear'!DPA2=0,"",'Summary Clear'!DPA2)</f>
        <v/>
      </c>
      <c r="DOI13" s="110" t="str">
        <f>IF('Summary Clear'!DPB2=0,"",'Summary Clear'!DPB2)</f>
        <v/>
      </c>
      <c r="DOJ13" s="110" t="str">
        <f>IF('Summary Clear'!DPC2=0,"",'Summary Clear'!DPC2)</f>
        <v/>
      </c>
      <c r="DOK13" s="110" t="str">
        <f>IF('Summary Clear'!DPD2=0,"",'Summary Clear'!DPD2)</f>
        <v/>
      </c>
      <c r="DOL13" s="110" t="str">
        <f>IF('Summary Clear'!DPE2=0,"",'Summary Clear'!DPE2)</f>
        <v/>
      </c>
      <c r="DOM13" s="110" t="str">
        <f>IF('Summary Clear'!DPF2=0,"",'Summary Clear'!DPF2)</f>
        <v/>
      </c>
      <c r="DON13" s="110" t="str">
        <f>IF('Summary Clear'!DPG2=0,"",'Summary Clear'!DPG2)</f>
        <v/>
      </c>
      <c r="DOO13" s="110" t="str">
        <f>IF('Summary Clear'!DPH2=0,"",'Summary Clear'!DPH2)</f>
        <v/>
      </c>
      <c r="DOP13" s="110" t="str">
        <f>IF('Summary Clear'!DPI2=0,"",'Summary Clear'!DPI2)</f>
        <v/>
      </c>
      <c r="DOQ13" s="110" t="str">
        <f>IF('Summary Clear'!DPJ2=0,"",'Summary Clear'!DPJ2)</f>
        <v/>
      </c>
      <c r="DOR13" s="110" t="str">
        <f>IF('Summary Clear'!DPK2=0,"",'Summary Clear'!DPK2)</f>
        <v/>
      </c>
      <c r="DOS13" s="110" t="str">
        <f>IF('Summary Clear'!DPL2=0,"",'Summary Clear'!DPL2)</f>
        <v/>
      </c>
      <c r="DOT13" s="110" t="str">
        <f>IF('Summary Clear'!DPM2=0,"",'Summary Clear'!DPM2)</f>
        <v/>
      </c>
      <c r="DOU13" s="110" t="str">
        <f>IF('Summary Clear'!DPN2=0,"",'Summary Clear'!DPN2)</f>
        <v/>
      </c>
      <c r="DOV13" s="110" t="str">
        <f>IF('Summary Clear'!DPO2=0,"",'Summary Clear'!DPO2)</f>
        <v/>
      </c>
      <c r="DOW13" s="110" t="str">
        <f>IF('Summary Clear'!DPP2=0,"",'Summary Clear'!DPP2)</f>
        <v/>
      </c>
      <c r="DOX13" s="110" t="str">
        <f>IF('Summary Clear'!DPQ2=0,"",'Summary Clear'!DPQ2)</f>
        <v/>
      </c>
      <c r="DOY13" s="110" t="str">
        <f>IF('Summary Clear'!DPR2=0,"",'Summary Clear'!DPR2)</f>
        <v/>
      </c>
      <c r="DOZ13" s="110" t="str">
        <f>IF('Summary Clear'!DPS2=0,"",'Summary Clear'!DPS2)</f>
        <v/>
      </c>
      <c r="DPA13" s="110" t="str">
        <f>IF('Summary Clear'!DPT2=0,"",'Summary Clear'!DPT2)</f>
        <v/>
      </c>
      <c r="DPB13" s="110" t="str">
        <f>IF('Summary Clear'!DPU2=0,"",'Summary Clear'!DPU2)</f>
        <v/>
      </c>
      <c r="DPC13" s="110" t="str">
        <f>IF('Summary Clear'!DPV2=0,"",'Summary Clear'!DPV2)</f>
        <v/>
      </c>
      <c r="DPD13" s="110" t="str">
        <f>IF('Summary Clear'!DPW2=0,"",'Summary Clear'!DPW2)</f>
        <v/>
      </c>
      <c r="DPE13" s="110" t="str">
        <f>IF('Summary Clear'!DPX2=0,"",'Summary Clear'!DPX2)</f>
        <v/>
      </c>
      <c r="DPF13" s="110" t="str">
        <f>IF('Summary Clear'!DPY2=0,"",'Summary Clear'!DPY2)</f>
        <v/>
      </c>
      <c r="DPG13" s="110" t="str">
        <f>IF('Summary Clear'!DPZ2=0,"",'Summary Clear'!DPZ2)</f>
        <v/>
      </c>
      <c r="DPH13" s="110" t="str">
        <f>IF('Summary Clear'!DQA2=0,"",'Summary Clear'!DQA2)</f>
        <v/>
      </c>
      <c r="DPI13" s="110" t="str">
        <f>IF('Summary Clear'!DQB2=0,"",'Summary Clear'!DQB2)</f>
        <v/>
      </c>
      <c r="DPJ13" s="110" t="str">
        <f>IF('Summary Clear'!DQC2=0,"",'Summary Clear'!DQC2)</f>
        <v/>
      </c>
      <c r="DPK13" s="110" t="str">
        <f>IF('Summary Clear'!DQD2=0,"",'Summary Clear'!DQD2)</f>
        <v/>
      </c>
      <c r="DPL13" s="110" t="str">
        <f>IF('Summary Clear'!DQE2=0,"",'Summary Clear'!DQE2)</f>
        <v/>
      </c>
      <c r="DPM13" s="110" t="str">
        <f>IF('Summary Clear'!DQF2=0,"",'Summary Clear'!DQF2)</f>
        <v/>
      </c>
      <c r="DPN13" s="110" t="str">
        <f>IF('Summary Clear'!DQG2=0,"",'Summary Clear'!DQG2)</f>
        <v/>
      </c>
      <c r="DPO13" s="110" t="str">
        <f>IF('Summary Clear'!DQH2=0,"",'Summary Clear'!DQH2)</f>
        <v/>
      </c>
      <c r="DPP13" s="110" t="str">
        <f>IF('Summary Clear'!DQI2=0,"",'Summary Clear'!DQI2)</f>
        <v/>
      </c>
      <c r="DPQ13" s="110" t="str">
        <f>IF('Summary Clear'!DQJ2=0,"",'Summary Clear'!DQJ2)</f>
        <v/>
      </c>
      <c r="DPR13" s="110" t="str">
        <f>IF('Summary Clear'!DQK2=0,"",'Summary Clear'!DQK2)</f>
        <v/>
      </c>
      <c r="DPS13" s="110" t="str">
        <f>IF('Summary Clear'!DQL2=0,"",'Summary Clear'!DQL2)</f>
        <v/>
      </c>
      <c r="DPT13" s="110" t="str">
        <f>IF('Summary Clear'!DQM2=0,"",'Summary Clear'!DQM2)</f>
        <v/>
      </c>
      <c r="DPU13" s="110" t="str">
        <f>IF('Summary Clear'!DQN2=0,"",'Summary Clear'!DQN2)</f>
        <v/>
      </c>
      <c r="DPV13" s="110" t="str">
        <f>IF('Summary Clear'!DQO2=0,"",'Summary Clear'!DQO2)</f>
        <v/>
      </c>
      <c r="DPW13" s="110" t="str">
        <f>IF('Summary Clear'!DQP2=0,"",'Summary Clear'!DQP2)</f>
        <v/>
      </c>
      <c r="DPX13" s="110" t="str">
        <f>IF('Summary Clear'!DQQ2=0,"",'Summary Clear'!DQQ2)</f>
        <v/>
      </c>
      <c r="DPY13" s="110" t="str">
        <f>IF('Summary Clear'!DQR2=0,"",'Summary Clear'!DQR2)</f>
        <v/>
      </c>
      <c r="DPZ13" s="110" t="str">
        <f>IF('Summary Clear'!DQS2=0,"",'Summary Clear'!DQS2)</f>
        <v/>
      </c>
      <c r="DQA13" s="110" t="str">
        <f>IF('Summary Clear'!DQT2=0,"",'Summary Clear'!DQT2)</f>
        <v/>
      </c>
      <c r="DQB13" s="110" t="str">
        <f>IF('Summary Clear'!DQU2=0,"",'Summary Clear'!DQU2)</f>
        <v/>
      </c>
      <c r="DQC13" s="110" t="str">
        <f>IF('Summary Clear'!DQV2=0,"",'Summary Clear'!DQV2)</f>
        <v/>
      </c>
      <c r="DQD13" s="110" t="str">
        <f>IF('Summary Clear'!DQW2=0,"",'Summary Clear'!DQW2)</f>
        <v/>
      </c>
      <c r="DQE13" s="110" t="str">
        <f>IF('Summary Clear'!DQX2=0,"",'Summary Clear'!DQX2)</f>
        <v/>
      </c>
      <c r="DQF13" s="110" t="str">
        <f>IF('Summary Clear'!DQY2=0,"",'Summary Clear'!DQY2)</f>
        <v/>
      </c>
      <c r="DQG13" s="110" t="str">
        <f>IF('Summary Clear'!DQZ2=0,"",'Summary Clear'!DQZ2)</f>
        <v/>
      </c>
      <c r="DQH13" s="110" t="str">
        <f>IF('Summary Clear'!DRA2=0,"",'Summary Clear'!DRA2)</f>
        <v/>
      </c>
      <c r="DQI13" s="110" t="str">
        <f>IF('Summary Clear'!DRB2=0,"",'Summary Clear'!DRB2)</f>
        <v/>
      </c>
      <c r="DQJ13" s="110" t="str">
        <f>IF('Summary Clear'!DRC2=0,"",'Summary Clear'!DRC2)</f>
        <v/>
      </c>
      <c r="DQK13" s="110" t="str">
        <f>IF('Summary Clear'!DRD2=0,"",'Summary Clear'!DRD2)</f>
        <v/>
      </c>
      <c r="DQL13" s="110" t="str">
        <f>IF('Summary Clear'!DRE2=0,"",'Summary Clear'!DRE2)</f>
        <v/>
      </c>
      <c r="DQM13" s="110" t="str">
        <f>IF('Summary Clear'!DRF2=0,"",'Summary Clear'!DRF2)</f>
        <v/>
      </c>
      <c r="DQN13" s="110" t="str">
        <f>IF('Summary Clear'!DRG2=0,"",'Summary Clear'!DRG2)</f>
        <v/>
      </c>
      <c r="DQO13" s="110" t="str">
        <f>IF('Summary Clear'!DRH2=0,"",'Summary Clear'!DRH2)</f>
        <v/>
      </c>
      <c r="DQP13" s="110" t="str">
        <f>IF('Summary Clear'!DRI2=0,"",'Summary Clear'!DRI2)</f>
        <v/>
      </c>
      <c r="DQQ13" s="110" t="str">
        <f>IF('Summary Clear'!DRJ2=0,"",'Summary Clear'!DRJ2)</f>
        <v/>
      </c>
      <c r="DQR13" s="110" t="str">
        <f>IF('Summary Clear'!DRK2=0,"",'Summary Clear'!DRK2)</f>
        <v/>
      </c>
      <c r="DQS13" s="110" t="str">
        <f>IF('Summary Clear'!DRL2=0,"",'Summary Clear'!DRL2)</f>
        <v/>
      </c>
      <c r="DQT13" s="110" t="str">
        <f>IF('Summary Clear'!DRM2=0,"",'Summary Clear'!DRM2)</f>
        <v/>
      </c>
      <c r="DQU13" s="110" t="str">
        <f>IF('Summary Clear'!DRN2=0,"",'Summary Clear'!DRN2)</f>
        <v/>
      </c>
      <c r="DQV13" s="110" t="str">
        <f>IF('Summary Clear'!DRO2=0,"",'Summary Clear'!DRO2)</f>
        <v/>
      </c>
      <c r="DQW13" s="110" t="str">
        <f>IF('Summary Clear'!DRP2=0,"",'Summary Clear'!DRP2)</f>
        <v/>
      </c>
      <c r="DQX13" s="110" t="str">
        <f>IF('Summary Clear'!DRQ2=0,"",'Summary Clear'!DRQ2)</f>
        <v/>
      </c>
      <c r="DQY13" s="110" t="str">
        <f>IF('Summary Clear'!DRR2=0,"",'Summary Clear'!DRR2)</f>
        <v/>
      </c>
      <c r="DQZ13" s="110" t="str">
        <f>IF('Summary Clear'!DRS2=0,"",'Summary Clear'!DRS2)</f>
        <v/>
      </c>
      <c r="DRA13" s="110" t="str">
        <f>IF('Summary Clear'!DRT2=0,"",'Summary Clear'!DRT2)</f>
        <v/>
      </c>
      <c r="DRB13" s="110" t="str">
        <f>IF('Summary Clear'!DRU2=0,"",'Summary Clear'!DRU2)</f>
        <v/>
      </c>
      <c r="DRC13" s="110" t="str">
        <f>IF('Summary Clear'!DRV2=0,"",'Summary Clear'!DRV2)</f>
        <v/>
      </c>
      <c r="DRD13" s="110" t="str">
        <f>IF('Summary Clear'!DRW2=0,"",'Summary Clear'!DRW2)</f>
        <v/>
      </c>
      <c r="DRE13" s="110" t="str">
        <f>IF('Summary Clear'!DRX2=0,"",'Summary Clear'!DRX2)</f>
        <v/>
      </c>
      <c r="DRF13" s="110" t="str">
        <f>IF('Summary Clear'!DRY2=0,"",'Summary Clear'!DRY2)</f>
        <v/>
      </c>
      <c r="DRG13" s="110" t="str">
        <f>IF('Summary Clear'!DRZ2=0,"",'Summary Clear'!DRZ2)</f>
        <v/>
      </c>
      <c r="DRH13" s="110" t="str">
        <f>IF('Summary Clear'!DSA2=0,"",'Summary Clear'!DSA2)</f>
        <v/>
      </c>
      <c r="DRI13" s="110" t="str">
        <f>IF('Summary Clear'!DSB2=0,"",'Summary Clear'!DSB2)</f>
        <v/>
      </c>
      <c r="DRJ13" s="110" t="str">
        <f>IF('Summary Clear'!DSC2=0,"",'Summary Clear'!DSC2)</f>
        <v/>
      </c>
      <c r="DRK13" s="110" t="str">
        <f>IF('Summary Clear'!DSD2=0,"",'Summary Clear'!DSD2)</f>
        <v/>
      </c>
      <c r="DRL13" s="110" t="str">
        <f>IF('Summary Clear'!DSE2=0,"",'Summary Clear'!DSE2)</f>
        <v/>
      </c>
      <c r="DRM13" s="110" t="str">
        <f>IF('Summary Clear'!DSF2=0,"",'Summary Clear'!DSF2)</f>
        <v/>
      </c>
      <c r="DRN13" s="110" t="str">
        <f>IF('Summary Clear'!DSG2=0,"",'Summary Clear'!DSG2)</f>
        <v/>
      </c>
      <c r="DRO13" s="110" t="str">
        <f>IF('Summary Clear'!DSH2=0,"",'Summary Clear'!DSH2)</f>
        <v/>
      </c>
      <c r="DRP13" s="110" t="str">
        <f>IF('Summary Clear'!DSI2=0,"",'Summary Clear'!DSI2)</f>
        <v/>
      </c>
      <c r="DRQ13" s="110" t="str">
        <f>IF('Summary Clear'!DSJ2=0,"",'Summary Clear'!DSJ2)</f>
        <v/>
      </c>
      <c r="DRR13" s="110" t="str">
        <f>IF('Summary Clear'!DSK2=0,"",'Summary Clear'!DSK2)</f>
        <v/>
      </c>
      <c r="DRS13" s="110" t="str">
        <f>IF('Summary Clear'!DSL2=0,"",'Summary Clear'!DSL2)</f>
        <v/>
      </c>
      <c r="DRT13" s="110" t="str">
        <f>IF('Summary Clear'!DSM2=0,"",'Summary Clear'!DSM2)</f>
        <v/>
      </c>
      <c r="DRU13" s="110" t="str">
        <f>IF('Summary Clear'!DSN2=0,"",'Summary Clear'!DSN2)</f>
        <v/>
      </c>
      <c r="DRV13" s="110" t="str">
        <f>IF('Summary Clear'!DSO2=0,"",'Summary Clear'!DSO2)</f>
        <v/>
      </c>
      <c r="DRW13" s="110" t="str">
        <f>IF('Summary Clear'!DSP2=0,"",'Summary Clear'!DSP2)</f>
        <v/>
      </c>
      <c r="DRX13" s="110" t="str">
        <f>IF('Summary Clear'!DSQ2=0,"",'Summary Clear'!DSQ2)</f>
        <v/>
      </c>
      <c r="DRY13" s="110" t="str">
        <f>IF('Summary Clear'!DSR2=0,"",'Summary Clear'!DSR2)</f>
        <v/>
      </c>
      <c r="DRZ13" s="110" t="str">
        <f>IF('Summary Clear'!DSS2=0,"",'Summary Clear'!DSS2)</f>
        <v/>
      </c>
      <c r="DSA13" s="110" t="str">
        <f>IF('Summary Clear'!DST2=0,"",'Summary Clear'!DST2)</f>
        <v/>
      </c>
      <c r="DSB13" s="110" t="str">
        <f>IF('Summary Clear'!DSU2=0,"",'Summary Clear'!DSU2)</f>
        <v/>
      </c>
      <c r="DSC13" s="110" t="str">
        <f>IF('Summary Clear'!DSV2=0,"",'Summary Clear'!DSV2)</f>
        <v/>
      </c>
      <c r="DSD13" s="110" t="str">
        <f>IF('Summary Clear'!DSW2=0,"",'Summary Clear'!DSW2)</f>
        <v/>
      </c>
      <c r="DSE13" s="110" t="str">
        <f>IF('Summary Clear'!DSX2=0,"",'Summary Clear'!DSX2)</f>
        <v/>
      </c>
      <c r="DSF13" s="110" t="str">
        <f>IF('Summary Clear'!DSY2=0,"",'Summary Clear'!DSY2)</f>
        <v/>
      </c>
      <c r="DSG13" s="110" t="str">
        <f>IF('Summary Clear'!DSZ2=0,"",'Summary Clear'!DSZ2)</f>
        <v/>
      </c>
      <c r="DSH13" s="110" t="str">
        <f>IF('Summary Clear'!DTA2=0,"",'Summary Clear'!DTA2)</f>
        <v/>
      </c>
      <c r="DSI13" s="110" t="str">
        <f>IF('Summary Clear'!DTB2=0,"",'Summary Clear'!DTB2)</f>
        <v/>
      </c>
      <c r="DSJ13" s="110" t="str">
        <f>IF('Summary Clear'!DTC2=0,"",'Summary Clear'!DTC2)</f>
        <v/>
      </c>
      <c r="DSK13" s="110" t="str">
        <f>IF('Summary Clear'!DTD2=0,"",'Summary Clear'!DTD2)</f>
        <v/>
      </c>
      <c r="DSL13" s="110" t="str">
        <f>IF('Summary Clear'!DTE2=0,"",'Summary Clear'!DTE2)</f>
        <v/>
      </c>
      <c r="DSM13" s="110" t="str">
        <f>IF('Summary Clear'!DTF2=0,"",'Summary Clear'!DTF2)</f>
        <v/>
      </c>
      <c r="DSN13" s="110" t="str">
        <f>IF('Summary Clear'!DTG2=0,"",'Summary Clear'!DTG2)</f>
        <v/>
      </c>
      <c r="DSO13" s="110" t="str">
        <f>IF('Summary Clear'!DTH2=0,"",'Summary Clear'!DTH2)</f>
        <v/>
      </c>
      <c r="DSP13" s="110" t="str">
        <f>IF('Summary Clear'!DTI2=0,"",'Summary Clear'!DTI2)</f>
        <v/>
      </c>
      <c r="DSQ13" s="110" t="str">
        <f>IF('Summary Clear'!DTJ2=0,"",'Summary Clear'!DTJ2)</f>
        <v/>
      </c>
      <c r="DSR13" s="110" t="str">
        <f>IF('Summary Clear'!DTK2=0,"",'Summary Clear'!DTK2)</f>
        <v/>
      </c>
      <c r="DSS13" s="110" t="str">
        <f>IF('Summary Clear'!DTL2=0,"",'Summary Clear'!DTL2)</f>
        <v/>
      </c>
      <c r="DST13" s="110" t="str">
        <f>IF('Summary Clear'!DTM2=0,"",'Summary Clear'!DTM2)</f>
        <v/>
      </c>
      <c r="DSU13" s="110" t="str">
        <f>IF('Summary Clear'!DTN2=0,"",'Summary Clear'!DTN2)</f>
        <v/>
      </c>
      <c r="DSV13" s="110" t="str">
        <f>IF('Summary Clear'!DTO2=0,"",'Summary Clear'!DTO2)</f>
        <v/>
      </c>
      <c r="DSW13" s="110" t="str">
        <f>IF('Summary Clear'!DTP2=0,"",'Summary Clear'!DTP2)</f>
        <v/>
      </c>
      <c r="DSX13" s="110" t="str">
        <f>IF('Summary Clear'!DTQ2=0,"",'Summary Clear'!DTQ2)</f>
        <v/>
      </c>
      <c r="DSY13" s="110" t="str">
        <f>IF('Summary Clear'!DTR2=0,"",'Summary Clear'!DTR2)</f>
        <v/>
      </c>
      <c r="DSZ13" s="110" t="str">
        <f>IF('Summary Clear'!DTS2=0,"",'Summary Clear'!DTS2)</f>
        <v/>
      </c>
      <c r="DTA13" s="110" t="str">
        <f>IF('Summary Clear'!DTT2=0,"",'Summary Clear'!DTT2)</f>
        <v/>
      </c>
      <c r="DTB13" s="110" t="str">
        <f>IF('Summary Clear'!DTU2=0,"",'Summary Clear'!DTU2)</f>
        <v/>
      </c>
      <c r="DTC13" s="110" t="str">
        <f>IF('Summary Clear'!DTV2=0,"",'Summary Clear'!DTV2)</f>
        <v/>
      </c>
      <c r="DTD13" s="110" t="str">
        <f>IF('Summary Clear'!DTW2=0,"",'Summary Clear'!DTW2)</f>
        <v/>
      </c>
      <c r="DTE13" s="110" t="str">
        <f>IF('Summary Clear'!DTX2=0,"",'Summary Clear'!DTX2)</f>
        <v/>
      </c>
      <c r="DTF13" s="110" t="str">
        <f>IF('Summary Clear'!DTY2=0,"",'Summary Clear'!DTY2)</f>
        <v/>
      </c>
      <c r="DTG13" s="110" t="str">
        <f>IF('Summary Clear'!DTZ2=0,"",'Summary Clear'!DTZ2)</f>
        <v/>
      </c>
      <c r="DTH13" s="110" t="str">
        <f>IF('Summary Clear'!DUA2=0,"",'Summary Clear'!DUA2)</f>
        <v/>
      </c>
      <c r="DTI13" s="110" t="str">
        <f>IF('Summary Clear'!DUB2=0,"",'Summary Clear'!DUB2)</f>
        <v/>
      </c>
      <c r="DTJ13" s="110" t="str">
        <f>IF('Summary Clear'!DUC2=0,"",'Summary Clear'!DUC2)</f>
        <v/>
      </c>
      <c r="DTK13" s="110" t="str">
        <f>IF('Summary Clear'!DUD2=0,"",'Summary Clear'!DUD2)</f>
        <v/>
      </c>
      <c r="DTL13" s="110" t="str">
        <f>IF('Summary Clear'!DUE2=0,"",'Summary Clear'!DUE2)</f>
        <v/>
      </c>
      <c r="DTM13" s="110" t="str">
        <f>IF('Summary Clear'!DUF2=0,"",'Summary Clear'!DUF2)</f>
        <v/>
      </c>
      <c r="DTN13" s="110" t="str">
        <f>IF('Summary Clear'!DUG2=0,"",'Summary Clear'!DUG2)</f>
        <v/>
      </c>
      <c r="DTO13" s="110" t="str">
        <f>IF('Summary Clear'!DUH2=0,"",'Summary Clear'!DUH2)</f>
        <v/>
      </c>
      <c r="DTP13" s="110" t="str">
        <f>IF('Summary Clear'!DUI2=0,"",'Summary Clear'!DUI2)</f>
        <v/>
      </c>
      <c r="DTQ13" s="110" t="str">
        <f>IF('Summary Clear'!DUJ2=0,"",'Summary Clear'!DUJ2)</f>
        <v/>
      </c>
      <c r="DTR13" s="110" t="str">
        <f>IF('Summary Clear'!DUK2=0,"",'Summary Clear'!DUK2)</f>
        <v/>
      </c>
      <c r="DTS13" s="110" t="str">
        <f>IF('Summary Clear'!DUL2=0,"",'Summary Clear'!DUL2)</f>
        <v/>
      </c>
      <c r="DTT13" s="110" t="str">
        <f>IF('Summary Clear'!DUM2=0,"",'Summary Clear'!DUM2)</f>
        <v/>
      </c>
      <c r="DTU13" s="110" t="str">
        <f>IF('Summary Clear'!DUN2=0,"",'Summary Clear'!DUN2)</f>
        <v/>
      </c>
      <c r="DTV13" s="110" t="str">
        <f>IF('Summary Clear'!DUO2=0,"",'Summary Clear'!DUO2)</f>
        <v/>
      </c>
      <c r="DTW13" s="110" t="str">
        <f>IF('Summary Clear'!DUP2=0,"",'Summary Clear'!DUP2)</f>
        <v/>
      </c>
      <c r="DTX13" s="110" t="str">
        <f>IF('Summary Clear'!DUQ2=0,"",'Summary Clear'!DUQ2)</f>
        <v/>
      </c>
      <c r="DTY13" s="110" t="str">
        <f>IF('Summary Clear'!DUR2=0,"",'Summary Clear'!DUR2)</f>
        <v/>
      </c>
      <c r="DTZ13" s="110" t="str">
        <f>IF('Summary Clear'!DUS2=0,"",'Summary Clear'!DUS2)</f>
        <v/>
      </c>
      <c r="DUA13" s="110" t="str">
        <f>IF('Summary Clear'!DUT2=0,"",'Summary Clear'!DUT2)</f>
        <v/>
      </c>
      <c r="DUB13" s="110" t="str">
        <f>IF('Summary Clear'!DUU2=0,"",'Summary Clear'!DUU2)</f>
        <v/>
      </c>
      <c r="DUC13" s="110" t="str">
        <f>IF('Summary Clear'!DUV2=0,"",'Summary Clear'!DUV2)</f>
        <v/>
      </c>
      <c r="DUD13" s="110" t="str">
        <f>IF('Summary Clear'!DUW2=0,"",'Summary Clear'!DUW2)</f>
        <v/>
      </c>
      <c r="DUE13" s="110" t="str">
        <f>IF('Summary Clear'!DUX2=0,"",'Summary Clear'!DUX2)</f>
        <v/>
      </c>
      <c r="DUF13" s="110" t="str">
        <f>IF('Summary Clear'!DUY2=0,"",'Summary Clear'!DUY2)</f>
        <v/>
      </c>
      <c r="DUG13" s="110" t="str">
        <f>IF('Summary Clear'!DUZ2=0,"",'Summary Clear'!DUZ2)</f>
        <v/>
      </c>
      <c r="DUH13" s="110" t="str">
        <f>IF('Summary Clear'!DVA2=0,"",'Summary Clear'!DVA2)</f>
        <v/>
      </c>
      <c r="DUI13" s="110" t="str">
        <f>IF('Summary Clear'!DVB2=0,"",'Summary Clear'!DVB2)</f>
        <v/>
      </c>
      <c r="DUJ13" s="110" t="str">
        <f>IF('Summary Clear'!DVC2=0,"",'Summary Clear'!DVC2)</f>
        <v/>
      </c>
      <c r="DUK13" s="110" t="str">
        <f>IF('Summary Clear'!DVD2=0,"",'Summary Clear'!DVD2)</f>
        <v/>
      </c>
      <c r="DUL13" s="110" t="str">
        <f>IF('Summary Clear'!DVE2=0,"",'Summary Clear'!DVE2)</f>
        <v/>
      </c>
      <c r="DUM13" s="110" t="str">
        <f>IF('Summary Clear'!DVF2=0,"",'Summary Clear'!DVF2)</f>
        <v/>
      </c>
      <c r="DUN13" s="110" t="str">
        <f>IF('Summary Clear'!DVG2=0,"",'Summary Clear'!DVG2)</f>
        <v/>
      </c>
      <c r="DUO13" s="110" t="str">
        <f>IF('Summary Clear'!DVH2=0,"",'Summary Clear'!DVH2)</f>
        <v/>
      </c>
      <c r="DUP13" s="110" t="str">
        <f>IF('Summary Clear'!DVI2=0,"",'Summary Clear'!DVI2)</f>
        <v/>
      </c>
      <c r="DUQ13" s="110" t="str">
        <f>IF('Summary Clear'!DVJ2=0,"",'Summary Clear'!DVJ2)</f>
        <v/>
      </c>
      <c r="DUR13" s="110" t="str">
        <f>IF('Summary Clear'!DVK2=0,"",'Summary Clear'!DVK2)</f>
        <v/>
      </c>
      <c r="DUS13" s="110" t="str">
        <f>IF('Summary Clear'!DVL2=0,"",'Summary Clear'!DVL2)</f>
        <v/>
      </c>
      <c r="DUT13" s="110" t="str">
        <f>IF('Summary Clear'!DVM2=0,"",'Summary Clear'!DVM2)</f>
        <v/>
      </c>
      <c r="DUU13" s="110" t="str">
        <f>IF('Summary Clear'!DVN2=0,"",'Summary Clear'!DVN2)</f>
        <v/>
      </c>
      <c r="DUV13" s="110" t="str">
        <f>IF('Summary Clear'!DVO2=0,"",'Summary Clear'!DVO2)</f>
        <v/>
      </c>
      <c r="DUW13" s="110" t="str">
        <f>IF('Summary Clear'!DVP2=0,"",'Summary Clear'!DVP2)</f>
        <v/>
      </c>
      <c r="DUX13" s="110" t="str">
        <f>IF('Summary Clear'!DVQ2=0,"",'Summary Clear'!DVQ2)</f>
        <v/>
      </c>
      <c r="DUY13" s="110" t="str">
        <f>IF('Summary Clear'!DVR2=0,"",'Summary Clear'!DVR2)</f>
        <v/>
      </c>
      <c r="DUZ13" s="110" t="str">
        <f>IF('Summary Clear'!DVS2=0,"",'Summary Clear'!DVS2)</f>
        <v/>
      </c>
      <c r="DVA13" s="110" t="str">
        <f>IF('Summary Clear'!DVT2=0,"",'Summary Clear'!DVT2)</f>
        <v/>
      </c>
      <c r="DVB13" s="110" t="str">
        <f>IF('Summary Clear'!DVU2=0,"",'Summary Clear'!DVU2)</f>
        <v/>
      </c>
      <c r="DVC13" s="110" t="str">
        <f>IF('Summary Clear'!DVV2=0,"",'Summary Clear'!DVV2)</f>
        <v/>
      </c>
      <c r="DVD13" s="110" t="str">
        <f>IF('Summary Clear'!DVW2=0,"",'Summary Clear'!DVW2)</f>
        <v/>
      </c>
      <c r="DVE13" s="110" t="str">
        <f>IF('Summary Clear'!DVX2=0,"",'Summary Clear'!DVX2)</f>
        <v/>
      </c>
      <c r="DVF13" s="110" t="str">
        <f>IF('Summary Clear'!DVY2=0,"",'Summary Clear'!DVY2)</f>
        <v/>
      </c>
      <c r="DVG13" s="110" t="str">
        <f>IF('Summary Clear'!DVZ2=0,"",'Summary Clear'!DVZ2)</f>
        <v/>
      </c>
      <c r="DVH13" s="110" t="str">
        <f>IF('Summary Clear'!DWA2=0,"",'Summary Clear'!DWA2)</f>
        <v/>
      </c>
      <c r="DVI13" s="110" t="str">
        <f>IF('Summary Clear'!DWB2=0,"",'Summary Clear'!DWB2)</f>
        <v/>
      </c>
      <c r="DVJ13" s="110" t="str">
        <f>IF('Summary Clear'!DWC2=0,"",'Summary Clear'!DWC2)</f>
        <v/>
      </c>
      <c r="DVK13" s="110" t="str">
        <f>IF('Summary Clear'!DWD2=0,"",'Summary Clear'!DWD2)</f>
        <v/>
      </c>
      <c r="DVL13" s="110" t="str">
        <f>IF('Summary Clear'!DWE2=0,"",'Summary Clear'!DWE2)</f>
        <v/>
      </c>
      <c r="DVM13" s="110" t="str">
        <f>IF('Summary Clear'!DWF2=0,"",'Summary Clear'!DWF2)</f>
        <v/>
      </c>
      <c r="DVN13" s="110" t="str">
        <f>IF('Summary Clear'!DWG2=0,"",'Summary Clear'!DWG2)</f>
        <v/>
      </c>
      <c r="DVO13" s="110" t="str">
        <f>IF('Summary Clear'!DWH2=0,"",'Summary Clear'!DWH2)</f>
        <v/>
      </c>
      <c r="DVP13" s="110" t="str">
        <f>IF('Summary Clear'!DWI2=0,"",'Summary Clear'!DWI2)</f>
        <v/>
      </c>
      <c r="DVQ13" s="110" t="str">
        <f>IF('Summary Clear'!DWJ2=0,"",'Summary Clear'!DWJ2)</f>
        <v/>
      </c>
      <c r="DVR13" s="110" t="str">
        <f>IF('Summary Clear'!DWK2=0,"",'Summary Clear'!DWK2)</f>
        <v/>
      </c>
      <c r="DVS13" s="110" t="str">
        <f>IF('Summary Clear'!DWL2=0,"",'Summary Clear'!DWL2)</f>
        <v/>
      </c>
      <c r="DVT13" s="110" t="str">
        <f>IF('Summary Clear'!DWM2=0,"",'Summary Clear'!DWM2)</f>
        <v/>
      </c>
      <c r="DVU13" s="110" t="str">
        <f>IF('Summary Clear'!DWN2=0,"",'Summary Clear'!DWN2)</f>
        <v/>
      </c>
      <c r="DVV13" s="110" t="str">
        <f>IF('Summary Clear'!DWO2=0,"",'Summary Clear'!DWO2)</f>
        <v/>
      </c>
      <c r="DVW13" s="110" t="str">
        <f>IF('Summary Clear'!DWP2=0,"",'Summary Clear'!DWP2)</f>
        <v/>
      </c>
      <c r="DVX13" s="110" t="str">
        <f>IF('Summary Clear'!DWQ2=0,"",'Summary Clear'!DWQ2)</f>
        <v/>
      </c>
      <c r="DVY13" s="110" t="str">
        <f>IF('Summary Clear'!DWR2=0,"",'Summary Clear'!DWR2)</f>
        <v/>
      </c>
      <c r="DVZ13" s="110" t="str">
        <f>IF('Summary Clear'!DWS2=0,"",'Summary Clear'!DWS2)</f>
        <v/>
      </c>
      <c r="DWA13" s="110" t="str">
        <f>IF('Summary Clear'!DWT2=0,"",'Summary Clear'!DWT2)</f>
        <v/>
      </c>
      <c r="DWB13" s="110" t="str">
        <f>IF('Summary Clear'!DWU2=0,"",'Summary Clear'!DWU2)</f>
        <v/>
      </c>
      <c r="DWC13" s="110" t="str">
        <f>IF('Summary Clear'!DWV2=0,"",'Summary Clear'!DWV2)</f>
        <v/>
      </c>
      <c r="DWD13" s="110" t="str">
        <f>IF('Summary Clear'!DWW2=0,"",'Summary Clear'!DWW2)</f>
        <v/>
      </c>
      <c r="DWE13" s="110" t="str">
        <f>IF('Summary Clear'!DWX2=0,"",'Summary Clear'!DWX2)</f>
        <v/>
      </c>
      <c r="DWF13" s="110" t="str">
        <f>IF('Summary Clear'!DWY2=0,"",'Summary Clear'!DWY2)</f>
        <v/>
      </c>
      <c r="DWG13" s="110" t="str">
        <f>IF('Summary Clear'!DWZ2=0,"",'Summary Clear'!DWZ2)</f>
        <v/>
      </c>
      <c r="DWH13" s="110" t="str">
        <f>IF('Summary Clear'!DXA2=0,"",'Summary Clear'!DXA2)</f>
        <v/>
      </c>
      <c r="DWI13" s="110" t="str">
        <f>IF('Summary Clear'!DXB2=0,"",'Summary Clear'!DXB2)</f>
        <v/>
      </c>
      <c r="DWJ13" s="110" t="str">
        <f>IF('Summary Clear'!DXC2=0,"",'Summary Clear'!DXC2)</f>
        <v/>
      </c>
      <c r="DWK13" s="110" t="str">
        <f>IF('Summary Clear'!DXD2=0,"",'Summary Clear'!DXD2)</f>
        <v/>
      </c>
      <c r="DWL13" s="110" t="str">
        <f>IF('Summary Clear'!DXE2=0,"",'Summary Clear'!DXE2)</f>
        <v/>
      </c>
      <c r="DWM13" s="110" t="str">
        <f>IF('Summary Clear'!DXF2=0,"",'Summary Clear'!DXF2)</f>
        <v/>
      </c>
      <c r="DWN13" s="110" t="str">
        <f>IF('Summary Clear'!DXG2=0,"",'Summary Clear'!DXG2)</f>
        <v/>
      </c>
      <c r="DWO13" s="110" t="str">
        <f>IF('Summary Clear'!DXH2=0,"",'Summary Clear'!DXH2)</f>
        <v/>
      </c>
      <c r="DWP13" s="110" t="str">
        <f>IF('Summary Clear'!DXI2=0,"",'Summary Clear'!DXI2)</f>
        <v/>
      </c>
      <c r="DWQ13" s="110" t="str">
        <f>IF('Summary Clear'!DXJ2=0,"",'Summary Clear'!DXJ2)</f>
        <v/>
      </c>
      <c r="DWR13" s="110" t="str">
        <f>IF('Summary Clear'!DXK2=0,"",'Summary Clear'!DXK2)</f>
        <v/>
      </c>
      <c r="DWS13" s="110" t="str">
        <f>IF('Summary Clear'!DXL2=0,"",'Summary Clear'!DXL2)</f>
        <v/>
      </c>
      <c r="DWT13" s="110" t="str">
        <f>IF('Summary Clear'!DXM2=0,"",'Summary Clear'!DXM2)</f>
        <v/>
      </c>
      <c r="DWU13" s="110" t="str">
        <f>IF('Summary Clear'!DXN2=0,"",'Summary Clear'!DXN2)</f>
        <v/>
      </c>
      <c r="DWV13" s="110" t="str">
        <f>IF('Summary Clear'!DXO2=0,"",'Summary Clear'!DXO2)</f>
        <v/>
      </c>
      <c r="DWW13" s="110" t="str">
        <f>IF('Summary Clear'!DXP2=0,"",'Summary Clear'!DXP2)</f>
        <v/>
      </c>
      <c r="DWX13" s="110" t="str">
        <f>IF('Summary Clear'!DXQ2=0,"",'Summary Clear'!DXQ2)</f>
        <v/>
      </c>
      <c r="DWY13" s="110" t="str">
        <f>IF('Summary Clear'!DXR2=0,"",'Summary Clear'!DXR2)</f>
        <v/>
      </c>
      <c r="DWZ13" s="110" t="str">
        <f>IF('Summary Clear'!DXS2=0,"",'Summary Clear'!DXS2)</f>
        <v/>
      </c>
      <c r="DXA13" s="110" t="str">
        <f>IF('Summary Clear'!DXT2=0,"",'Summary Clear'!DXT2)</f>
        <v/>
      </c>
      <c r="DXB13" s="110" t="str">
        <f>IF('Summary Clear'!DXU2=0,"",'Summary Clear'!DXU2)</f>
        <v/>
      </c>
      <c r="DXC13" s="110" t="str">
        <f>IF('Summary Clear'!DXV2=0,"",'Summary Clear'!DXV2)</f>
        <v/>
      </c>
      <c r="DXD13" s="110" t="str">
        <f>IF('Summary Clear'!DXW2=0,"",'Summary Clear'!DXW2)</f>
        <v/>
      </c>
      <c r="DXE13" s="110" t="str">
        <f>IF('Summary Clear'!DXX2=0,"",'Summary Clear'!DXX2)</f>
        <v/>
      </c>
      <c r="DXF13" s="110" t="str">
        <f>IF('Summary Clear'!DXY2=0,"",'Summary Clear'!DXY2)</f>
        <v/>
      </c>
      <c r="DXG13" s="110" t="str">
        <f>IF('Summary Clear'!DXZ2=0,"",'Summary Clear'!DXZ2)</f>
        <v/>
      </c>
      <c r="DXH13" s="110" t="str">
        <f>IF('Summary Clear'!DYA2=0,"",'Summary Clear'!DYA2)</f>
        <v/>
      </c>
      <c r="DXI13" s="110" t="str">
        <f>IF('Summary Clear'!DYB2=0,"",'Summary Clear'!DYB2)</f>
        <v/>
      </c>
      <c r="DXJ13" s="110" t="str">
        <f>IF('Summary Clear'!DYC2=0,"",'Summary Clear'!DYC2)</f>
        <v/>
      </c>
      <c r="DXK13" s="110" t="str">
        <f>IF('Summary Clear'!DYD2=0,"",'Summary Clear'!DYD2)</f>
        <v/>
      </c>
      <c r="DXL13" s="110" t="str">
        <f>IF('Summary Clear'!DYE2=0,"",'Summary Clear'!DYE2)</f>
        <v/>
      </c>
      <c r="DXM13" s="110" t="str">
        <f>IF('Summary Clear'!DYF2=0,"",'Summary Clear'!DYF2)</f>
        <v/>
      </c>
      <c r="DXN13" s="110" t="str">
        <f>IF('Summary Clear'!DYG2=0,"",'Summary Clear'!DYG2)</f>
        <v/>
      </c>
      <c r="DXO13" s="110" t="str">
        <f>IF('Summary Clear'!DYH2=0,"",'Summary Clear'!DYH2)</f>
        <v/>
      </c>
      <c r="DXP13" s="110" t="str">
        <f>IF('Summary Clear'!DYI2=0,"",'Summary Clear'!DYI2)</f>
        <v/>
      </c>
      <c r="DXQ13" s="110" t="str">
        <f>IF('Summary Clear'!DYJ2=0,"",'Summary Clear'!DYJ2)</f>
        <v/>
      </c>
      <c r="DXR13" s="110" t="str">
        <f>IF('Summary Clear'!DYK2=0,"",'Summary Clear'!DYK2)</f>
        <v/>
      </c>
      <c r="DXS13" s="110" t="str">
        <f>IF('Summary Clear'!DYL2=0,"",'Summary Clear'!DYL2)</f>
        <v/>
      </c>
      <c r="DXT13" s="110" t="str">
        <f>IF('Summary Clear'!DYM2=0,"",'Summary Clear'!DYM2)</f>
        <v/>
      </c>
      <c r="DXU13" s="110" t="str">
        <f>IF('Summary Clear'!DYN2=0,"",'Summary Clear'!DYN2)</f>
        <v/>
      </c>
      <c r="DXV13" s="110" t="str">
        <f>IF('Summary Clear'!DYO2=0,"",'Summary Clear'!DYO2)</f>
        <v/>
      </c>
      <c r="DXW13" s="110" t="str">
        <f>IF('Summary Clear'!DYP2=0,"",'Summary Clear'!DYP2)</f>
        <v/>
      </c>
      <c r="DXX13" s="110" t="str">
        <f>IF('Summary Clear'!DYQ2=0,"",'Summary Clear'!DYQ2)</f>
        <v/>
      </c>
      <c r="DXY13" s="110" t="str">
        <f>IF('Summary Clear'!DYR2=0,"",'Summary Clear'!DYR2)</f>
        <v/>
      </c>
      <c r="DXZ13" s="110" t="str">
        <f>IF('Summary Clear'!DYS2=0,"",'Summary Clear'!DYS2)</f>
        <v/>
      </c>
      <c r="DYA13" s="110" t="str">
        <f>IF('Summary Clear'!DYT2=0,"",'Summary Clear'!DYT2)</f>
        <v/>
      </c>
      <c r="DYB13" s="110" t="str">
        <f>IF('Summary Clear'!DYU2=0,"",'Summary Clear'!DYU2)</f>
        <v/>
      </c>
      <c r="DYC13" s="110" t="str">
        <f>IF('Summary Clear'!DYV2=0,"",'Summary Clear'!DYV2)</f>
        <v/>
      </c>
      <c r="DYD13" s="110" t="str">
        <f>IF('Summary Clear'!DYW2=0,"",'Summary Clear'!DYW2)</f>
        <v/>
      </c>
      <c r="DYE13" s="110" t="str">
        <f>IF('Summary Clear'!DYX2=0,"",'Summary Clear'!DYX2)</f>
        <v/>
      </c>
      <c r="DYF13" s="110" t="str">
        <f>IF('Summary Clear'!DYY2=0,"",'Summary Clear'!DYY2)</f>
        <v/>
      </c>
      <c r="DYG13" s="110" t="str">
        <f>IF('Summary Clear'!DYZ2=0,"",'Summary Clear'!DYZ2)</f>
        <v/>
      </c>
      <c r="DYH13" s="110" t="str">
        <f>IF('Summary Clear'!DZA2=0,"",'Summary Clear'!DZA2)</f>
        <v/>
      </c>
      <c r="DYI13" s="110" t="str">
        <f>IF('Summary Clear'!DZB2=0,"",'Summary Clear'!DZB2)</f>
        <v/>
      </c>
      <c r="DYJ13" s="110" t="str">
        <f>IF('Summary Clear'!DZC2=0,"",'Summary Clear'!DZC2)</f>
        <v/>
      </c>
      <c r="DYK13" s="110" t="str">
        <f>IF('Summary Clear'!DZD2=0,"",'Summary Clear'!DZD2)</f>
        <v/>
      </c>
      <c r="DYL13" s="110" t="str">
        <f>IF('Summary Clear'!DZE2=0,"",'Summary Clear'!DZE2)</f>
        <v/>
      </c>
      <c r="DYM13" s="110" t="str">
        <f>IF('Summary Clear'!DZF2=0,"",'Summary Clear'!DZF2)</f>
        <v/>
      </c>
      <c r="DYN13" s="110" t="str">
        <f>IF('Summary Clear'!DZG2=0,"",'Summary Clear'!DZG2)</f>
        <v/>
      </c>
      <c r="DYO13" s="110" t="str">
        <f>IF('Summary Clear'!DZH2=0,"",'Summary Clear'!DZH2)</f>
        <v/>
      </c>
      <c r="DYP13" s="110" t="str">
        <f>IF('Summary Clear'!DZI2=0,"",'Summary Clear'!DZI2)</f>
        <v/>
      </c>
      <c r="DYQ13" s="110" t="str">
        <f>IF('Summary Clear'!DZJ2=0,"",'Summary Clear'!DZJ2)</f>
        <v/>
      </c>
      <c r="DYR13" s="110" t="str">
        <f>IF('Summary Clear'!DZK2=0,"",'Summary Clear'!DZK2)</f>
        <v/>
      </c>
      <c r="DYS13" s="110" t="str">
        <f>IF('Summary Clear'!DZL2=0,"",'Summary Clear'!DZL2)</f>
        <v/>
      </c>
      <c r="DYT13" s="110" t="str">
        <f>IF('Summary Clear'!DZM2=0,"",'Summary Clear'!DZM2)</f>
        <v/>
      </c>
      <c r="DYU13" s="110" t="str">
        <f>IF('Summary Clear'!DZN2=0,"",'Summary Clear'!DZN2)</f>
        <v/>
      </c>
      <c r="DYV13" s="110" t="str">
        <f>IF('Summary Clear'!DZO2=0,"",'Summary Clear'!DZO2)</f>
        <v/>
      </c>
      <c r="DYW13" s="110" t="str">
        <f>IF('Summary Clear'!DZP2=0,"",'Summary Clear'!DZP2)</f>
        <v/>
      </c>
      <c r="DYX13" s="110" t="str">
        <f>IF('Summary Clear'!DZQ2=0,"",'Summary Clear'!DZQ2)</f>
        <v/>
      </c>
      <c r="DYY13" s="110" t="str">
        <f>IF('Summary Clear'!DZR2=0,"",'Summary Clear'!DZR2)</f>
        <v/>
      </c>
      <c r="DYZ13" s="110" t="str">
        <f>IF('Summary Clear'!DZS2=0,"",'Summary Clear'!DZS2)</f>
        <v/>
      </c>
      <c r="DZA13" s="110" t="str">
        <f>IF('Summary Clear'!DZT2=0,"",'Summary Clear'!DZT2)</f>
        <v/>
      </c>
      <c r="DZB13" s="110" t="str">
        <f>IF('Summary Clear'!DZU2=0,"",'Summary Clear'!DZU2)</f>
        <v/>
      </c>
      <c r="DZC13" s="110" t="str">
        <f>IF('Summary Clear'!DZV2=0,"",'Summary Clear'!DZV2)</f>
        <v/>
      </c>
      <c r="DZD13" s="110" t="str">
        <f>IF('Summary Clear'!DZW2=0,"",'Summary Clear'!DZW2)</f>
        <v/>
      </c>
      <c r="DZE13" s="110" t="str">
        <f>IF('Summary Clear'!DZX2=0,"",'Summary Clear'!DZX2)</f>
        <v/>
      </c>
      <c r="DZF13" s="110" t="str">
        <f>IF('Summary Clear'!DZY2=0,"",'Summary Clear'!DZY2)</f>
        <v/>
      </c>
      <c r="DZG13" s="110" t="str">
        <f>IF('Summary Clear'!DZZ2=0,"",'Summary Clear'!DZZ2)</f>
        <v/>
      </c>
      <c r="DZH13" s="110" t="str">
        <f>IF('Summary Clear'!EAA2=0,"",'Summary Clear'!EAA2)</f>
        <v/>
      </c>
      <c r="DZI13" s="110" t="str">
        <f>IF('Summary Clear'!EAB2=0,"",'Summary Clear'!EAB2)</f>
        <v/>
      </c>
      <c r="DZJ13" s="110" t="str">
        <f>IF('Summary Clear'!EAC2=0,"",'Summary Clear'!EAC2)</f>
        <v/>
      </c>
      <c r="DZK13" s="110" t="str">
        <f>IF('Summary Clear'!EAD2=0,"",'Summary Clear'!EAD2)</f>
        <v/>
      </c>
      <c r="DZL13" s="110" t="str">
        <f>IF('Summary Clear'!EAE2=0,"",'Summary Clear'!EAE2)</f>
        <v/>
      </c>
      <c r="DZM13" s="110" t="str">
        <f>IF('Summary Clear'!EAF2=0,"",'Summary Clear'!EAF2)</f>
        <v/>
      </c>
      <c r="DZN13" s="110" t="str">
        <f>IF('Summary Clear'!EAG2=0,"",'Summary Clear'!EAG2)</f>
        <v/>
      </c>
      <c r="DZO13" s="110" t="str">
        <f>IF('Summary Clear'!EAH2=0,"",'Summary Clear'!EAH2)</f>
        <v/>
      </c>
      <c r="DZP13" s="110" t="str">
        <f>IF('Summary Clear'!EAI2=0,"",'Summary Clear'!EAI2)</f>
        <v/>
      </c>
      <c r="DZQ13" s="110" t="str">
        <f>IF('Summary Clear'!EAJ2=0,"",'Summary Clear'!EAJ2)</f>
        <v/>
      </c>
      <c r="DZR13" s="110" t="str">
        <f>IF('Summary Clear'!EAK2=0,"",'Summary Clear'!EAK2)</f>
        <v/>
      </c>
      <c r="DZS13" s="110" t="str">
        <f>IF('Summary Clear'!EAL2=0,"",'Summary Clear'!EAL2)</f>
        <v/>
      </c>
      <c r="DZT13" s="110" t="str">
        <f>IF('Summary Clear'!EAM2=0,"",'Summary Clear'!EAM2)</f>
        <v/>
      </c>
      <c r="DZU13" s="110" t="str">
        <f>IF('Summary Clear'!EAN2=0,"",'Summary Clear'!EAN2)</f>
        <v/>
      </c>
      <c r="DZV13" s="110" t="str">
        <f>IF('Summary Clear'!EAO2=0,"",'Summary Clear'!EAO2)</f>
        <v/>
      </c>
      <c r="DZW13" s="110" t="str">
        <f>IF('Summary Clear'!EAP2=0,"",'Summary Clear'!EAP2)</f>
        <v/>
      </c>
      <c r="DZX13" s="110" t="str">
        <f>IF('Summary Clear'!EAQ2=0,"",'Summary Clear'!EAQ2)</f>
        <v/>
      </c>
      <c r="DZY13" s="110" t="str">
        <f>IF('Summary Clear'!EAR2=0,"",'Summary Clear'!EAR2)</f>
        <v/>
      </c>
      <c r="DZZ13" s="110" t="str">
        <f>IF('Summary Clear'!EAS2=0,"",'Summary Clear'!EAS2)</f>
        <v/>
      </c>
      <c r="EAA13" s="110" t="str">
        <f>IF('Summary Clear'!EAT2=0,"",'Summary Clear'!EAT2)</f>
        <v/>
      </c>
      <c r="EAB13" s="110" t="str">
        <f>IF('Summary Clear'!EAU2=0,"",'Summary Clear'!EAU2)</f>
        <v/>
      </c>
      <c r="EAC13" s="110" t="str">
        <f>IF('Summary Clear'!EAV2=0,"",'Summary Clear'!EAV2)</f>
        <v/>
      </c>
      <c r="EAD13" s="110" t="str">
        <f>IF('Summary Clear'!EAW2=0,"",'Summary Clear'!EAW2)</f>
        <v/>
      </c>
      <c r="EAE13" s="110" t="str">
        <f>IF('Summary Clear'!EAX2=0,"",'Summary Clear'!EAX2)</f>
        <v/>
      </c>
      <c r="EAF13" s="110" t="str">
        <f>IF('Summary Clear'!EAY2=0,"",'Summary Clear'!EAY2)</f>
        <v/>
      </c>
      <c r="EAG13" s="110" t="str">
        <f>IF('Summary Clear'!EAZ2=0,"",'Summary Clear'!EAZ2)</f>
        <v/>
      </c>
      <c r="EAH13" s="110" t="str">
        <f>IF('Summary Clear'!EBA2=0,"",'Summary Clear'!EBA2)</f>
        <v/>
      </c>
      <c r="EAI13" s="110" t="str">
        <f>IF('Summary Clear'!EBB2=0,"",'Summary Clear'!EBB2)</f>
        <v/>
      </c>
      <c r="EAJ13" s="110" t="str">
        <f>IF('Summary Clear'!EBC2=0,"",'Summary Clear'!EBC2)</f>
        <v/>
      </c>
      <c r="EAK13" s="110" t="str">
        <f>IF('Summary Clear'!EBD2=0,"",'Summary Clear'!EBD2)</f>
        <v/>
      </c>
      <c r="EAL13" s="110" t="str">
        <f>IF('Summary Clear'!EBE2=0,"",'Summary Clear'!EBE2)</f>
        <v/>
      </c>
      <c r="EAM13" s="110" t="str">
        <f>IF('Summary Clear'!EBF2=0,"",'Summary Clear'!EBF2)</f>
        <v/>
      </c>
      <c r="EAN13" s="110" t="str">
        <f>IF('Summary Clear'!EBG2=0,"",'Summary Clear'!EBG2)</f>
        <v/>
      </c>
      <c r="EAO13" s="110" t="str">
        <f>IF('Summary Clear'!EBH2=0,"",'Summary Clear'!EBH2)</f>
        <v/>
      </c>
      <c r="EAP13" s="110" t="str">
        <f>IF('Summary Clear'!EBI2=0,"",'Summary Clear'!EBI2)</f>
        <v/>
      </c>
      <c r="EAQ13" s="110" t="str">
        <f>IF('Summary Clear'!EBJ2=0,"",'Summary Clear'!EBJ2)</f>
        <v/>
      </c>
      <c r="EAR13" s="110" t="str">
        <f>IF('Summary Clear'!EBK2=0,"",'Summary Clear'!EBK2)</f>
        <v/>
      </c>
      <c r="EAS13" s="110" t="str">
        <f>IF('Summary Clear'!EBL2=0,"",'Summary Clear'!EBL2)</f>
        <v/>
      </c>
      <c r="EAT13" s="110" t="str">
        <f>IF('Summary Clear'!EBM2=0,"",'Summary Clear'!EBM2)</f>
        <v/>
      </c>
      <c r="EAU13" s="110" t="str">
        <f>IF('Summary Clear'!EBN2=0,"",'Summary Clear'!EBN2)</f>
        <v/>
      </c>
      <c r="EAV13" s="110" t="str">
        <f>IF('Summary Clear'!EBO2=0,"",'Summary Clear'!EBO2)</f>
        <v/>
      </c>
      <c r="EAW13" s="110" t="str">
        <f>IF('Summary Clear'!EBP2=0,"",'Summary Clear'!EBP2)</f>
        <v/>
      </c>
      <c r="EAX13" s="110" t="str">
        <f>IF('Summary Clear'!EBQ2=0,"",'Summary Clear'!EBQ2)</f>
        <v/>
      </c>
      <c r="EAY13" s="110" t="str">
        <f>IF('Summary Clear'!EBR2=0,"",'Summary Clear'!EBR2)</f>
        <v/>
      </c>
      <c r="EAZ13" s="110" t="str">
        <f>IF('Summary Clear'!EBS2=0,"",'Summary Clear'!EBS2)</f>
        <v/>
      </c>
      <c r="EBA13" s="110" t="str">
        <f>IF('Summary Clear'!EBT2=0,"",'Summary Clear'!EBT2)</f>
        <v/>
      </c>
      <c r="EBB13" s="110" t="str">
        <f>IF('Summary Clear'!EBU2=0,"",'Summary Clear'!EBU2)</f>
        <v/>
      </c>
      <c r="EBC13" s="110" t="str">
        <f>IF('Summary Clear'!EBV2=0,"",'Summary Clear'!EBV2)</f>
        <v/>
      </c>
      <c r="EBD13" s="110" t="str">
        <f>IF('Summary Clear'!EBW2=0,"",'Summary Clear'!EBW2)</f>
        <v/>
      </c>
      <c r="EBE13" s="110" t="str">
        <f>IF('Summary Clear'!EBX2=0,"",'Summary Clear'!EBX2)</f>
        <v/>
      </c>
      <c r="EBF13" s="110" t="str">
        <f>IF('Summary Clear'!EBY2=0,"",'Summary Clear'!EBY2)</f>
        <v/>
      </c>
      <c r="EBG13" s="110" t="str">
        <f>IF('Summary Clear'!EBZ2=0,"",'Summary Clear'!EBZ2)</f>
        <v/>
      </c>
      <c r="EBH13" s="110" t="str">
        <f>IF('Summary Clear'!ECA2=0,"",'Summary Clear'!ECA2)</f>
        <v/>
      </c>
      <c r="EBI13" s="110" t="str">
        <f>IF('Summary Clear'!ECB2=0,"",'Summary Clear'!ECB2)</f>
        <v/>
      </c>
      <c r="EBJ13" s="110" t="str">
        <f>IF('Summary Clear'!ECC2=0,"",'Summary Clear'!ECC2)</f>
        <v/>
      </c>
      <c r="EBK13" s="110" t="str">
        <f>IF('Summary Clear'!ECD2=0,"",'Summary Clear'!ECD2)</f>
        <v/>
      </c>
      <c r="EBL13" s="110" t="str">
        <f>IF('Summary Clear'!ECE2=0,"",'Summary Clear'!ECE2)</f>
        <v/>
      </c>
      <c r="EBM13" s="110" t="str">
        <f>IF('Summary Clear'!ECF2=0,"",'Summary Clear'!ECF2)</f>
        <v/>
      </c>
      <c r="EBN13" s="110" t="str">
        <f>IF('Summary Clear'!ECG2=0,"",'Summary Clear'!ECG2)</f>
        <v/>
      </c>
      <c r="EBO13" s="110" t="str">
        <f>IF('Summary Clear'!ECH2=0,"",'Summary Clear'!ECH2)</f>
        <v/>
      </c>
      <c r="EBP13" s="110" t="str">
        <f>IF('Summary Clear'!ECI2=0,"",'Summary Clear'!ECI2)</f>
        <v/>
      </c>
      <c r="EBQ13" s="110" t="str">
        <f>IF('Summary Clear'!ECJ2=0,"",'Summary Clear'!ECJ2)</f>
        <v/>
      </c>
      <c r="EBR13" s="110" t="str">
        <f>IF('Summary Clear'!ECK2=0,"",'Summary Clear'!ECK2)</f>
        <v/>
      </c>
      <c r="EBS13" s="110" t="str">
        <f>IF('Summary Clear'!ECL2=0,"",'Summary Clear'!ECL2)</f>
        <v/>
      </c>
      <c r="EBT13" s="110" t="str">
        <f>IF('Summary Clear'!ECM2=0,"",'Summary Clear'!ECM2)</f>
        <v/>
      </c>
      <c r="EBU13" s="110" t="str">
        <f>IF('Summary Clear'!ECN2=0,"",'Summary Clear'!ECN2)</f>
        <v/>
      </c>
      <c r="EBV13" s="110" t="str">
        <f>IF('Summary Clear'!ECO2=0,"",'Summary Clear'!ECO2)</f>
        <v/>
      </c>
      <c r="EBW13" s="110" t="str">
        <f>IF('Summary Clear'!ECP2=0,"",'Summary Clear'!ECP2)</f>
        <v/>
      </c>
      <c r="EBX13" s="110" t="str">
        <f>IF('Summary Clear'!ECQ2=0,"",'Summary Clear'!ECQ2)</f>
        <v/>
      </c>
      <c r="EBY13" s="110" t="str">
        <f>IF('Summary Clear'!ECR2=0,"",'Summary Clear'!ECR2)</f>
        <v/>
      </c>
      <c r="EBZ13" s="110" t="str">
        <f>IF('Summary Clear'!ECS2=0,"",'Summary Clear'!ECS2)</f>
        <v/>
      </c>
      <c r="ECA13" s="110" t="str">
        <f>IF('Summary Clear'!ECT2=0,"",'Summary Clear'!ECT2)</f>
        <v/>
      </c>
      <c r="ECB13" s="110" t="str">
        <f>IF('Summary Clear'!ECU2=0,"",'Summary Clear'!ECU2)</f>
        <v/>
      </c>
      <c r="ECC13" s="110" t="str">
        <f>IF('Summary Clear'!ECV2=0,"",'Summary Clear'!ECV2)</f>
        <v/>
      </c>
      <c r="ECD13" s="110" t="str">
        <f>IF('Summary Clear'!ECW2=0,"",'Summary Clear'!ECW2)</f>
        <v/>
      </c>
      <c r="ECE13" s="110" t="str">
        <f>IF('Summary Clear'!ECX2=0,"",'Summary Clear'!ECX2)</f>
        <v/>
      </c>
      <c r="ECF13" s="110" t="str">
        <f>IF('Summary Clear'!ECY2=0,"",'Summary Clear'!ECY2)</f>
        <v/>
      </c>
      <c r="ECG13" s="110" t="str">
        <f>IF('Summary Clear'!ECZ2=0,"",'Summary Clear'!ECZ2)</f>
        <v/>
      </c>
      <c r="ECH13" s="110" t="str">
        <f>IF('Summary Clear'!EDA2=0,"",'Summary Clear'!EDA2)</f>
        <v/>
      </c>
      <c r="ECI13" s="110" t="str">
        <f>IF('Summary Clear'!EDB2=0,"",'Summary Clear'!EDB2)</f>
        <v/>
      </c>
      <c r="ECJ13" s="110" t="str">
        <f>IF('Summary Clear'!EDC2=0,"",'Summary Clear'!EDC2)</f>
        <v/>
      </c>
      <c r="ECK13" s="110" t="str">
        <f>IF('Summary Clear'!EDD2=0,"",'Summary Clear'!EDD2)</f>
        <v/>
      </c>
      <c r="ECL13" s="110" t="str">
        <f>IF('Summary Clear'!EDE2=0,"",'Summary Clear'!EDE2)</f>
        <v/>
      </c>
      <c r="ECM13" s="110" t="str">
        <f>IF('Summary Clear'!EDF2=0,"",'Summary Clear'!EDF2)</f>
        <v/>
      </c>
      <c r="ECN13" s="110" t="str">
        <f>IF('Summary Clear'!EDG2=0,"",'Summary Clear'!EDG2)</f>
        <v/>
      </c>
      <c r="ECO13" s="110" t="str">
        <f>IF('Summary Clear'!EDH2=0,"",'Summary Clear'!EDH2)</f>
        <v/>
      </c>
      <c r="ECP13" s="110" t="str">
        <f>IF('Summary Clear'!EDI2=0,"",'Summary Clear'!EDI2)</f>
        <v/>
      </c>
      <c r="ECQ13" s="110" t="str">
        <f>IF('Summary Clear'!EDJ2=0,"",'Summary Clear'!EDJ2)</f>
        <v/>
      </c>
      <c r="ECR13" s="110" t="str">
        <f>IF('Summary Clear'!EDK2=0,"",'Summary Clear'!EDK2)</f>
        <v/>
      </c>
      <c r="ECS13" s="110" t="str">
        <f>IF('Summary Clear'!EDL2=0,"",'Summary Clear'!EDL2)</f>
        <v/>
      </c>
      <c r="ECT13" s="110" t="str">
        <f>IF('Summary Clear'!EDM2=0,"",'Summary Clear'!EDM2)</f>
        <v/>
      </c>
      <c r="ECU13" s="110" t="str">
        <f>IF('Summary Clear'!EDN2=0,"",'Summary Clear'!EDN2)</f>
        <v/>
      </c>
      <c r="ECV13" s="110" t="str">
        <f>IF('Summary Clear'!EDO2=0,"",'Summary Clear'!EDO2)</f>
        <v/>
      </c>
      <c r="ECW13" s="110" t="str">
        <f>IF('Summary Clear'!EDP2=0,"",'Summary Clear'!EDP2)</f>
        <v/>
      </c>
      <c r="ECX13" s="110" t="str">
        <f>IF('Summary Clear'!EDQ2=0,"",'Summary Clear'!EDQ2)</f>
        <v/>
      </c>
      <c r="ECY13" s="110" t="str">
        <f>IF('Summary Clear'!EDR2=0,"",'Summary Clear'!EDR2)</f>
        <v/>
      </c>
      <c r="ECZ13" s="110" t="str">
        <f>IF('Summary Clear'!EDS2=0,"",'Summary Clear'!EDS2)</f>
        <v/>
      </c>
      <c r="EDA13" s="110" t="str">
        <f>IF('Summary Clear'!EDT2=0,"",'Summary Clear'!EDT2)</f>
        <v/>
      </c>
      <c r="EDB13" s="110" t="str">
        <f>IF('Summary Clear'!EDU2=0,"",'Summary Clear'!EDU2)</f>
        <v/>
      </c>
      <c r="EDC13" s="110" t="str">
        <f>IF('Summary Clear'!EDV2=0,"",'Summary Clear'!EDV2)</f>
        <v/>
      </c>
      <c r="EDD13" s="110" t="str">
        <f>IF('Summary Clear'!EDW2=0,"",'Summary Clear'!EDW2)</f>
        <v/>
      </c>
      <c r="EDE13" s="110" t="str">
        <f>IF('Summary Clear'!EDX2=0,"",'Summary Clear'!EDX2)</f>
        <v/>
      </c>
      <c r="EDF13" s="110" t="str">
        <f>IF('Summary Clear'!EDY2=0,"",'Summary Clear'!EDY2)</f>
        <v/>
      </c>
      <c r="EDG13" s="110" t="str">
        <f>IF('Summary Clear'!EDZ2=0,"",'Summary Clear'!EDZ2)</f>
        <v/>
      </c>
      <c r="EDH13" s="110" t="str">
        <f>IF('Summary Clear'!EEA2=0,"",'Summary Clear'!EEA2)</f>
        <v/>
      </c>
      <c r="EDI13" s="110" t="str">
        <f>IF('Summary Clear'!EEB2=0,"",'Summary Clear'!EEB2)</f>
        <v/>
      </c>
      <c r="EDJ13" s="110" t="str">
        <f>IF('Summary Clear'!EEC2=0,"",'Summary Clear'!EEC2)</f>
        <v/>
      </c>
      <c r="EDK13" s="110" t="str">
        <f>IF('Summary Clear'!EED2=0,"",'Summary Clear'!EED2)</f>
        <v/>
      </c>
      <c r="EDL13" s="110" t="str">
        <f>IF('Summary Clear'!EEE2=0,"",'Summary Clear'!EEE2)</f>
        <v/>
      </c>
      <c r="EDM13" s="110" t="str">
        <f>IF('Summary Clear'!EEF2=0,"",'Summary Clear'!EEF2)</f>
        <v/>
      </c>
      <c r="EDN13" s="110" t="str">
        <f>IF('Summary Clear'!EEG2=0,"",'Summary Clear'!EEG2)</f>
        <v/>
      </c>
      <c r="EDO13" s="110" t="str">
        <f>IF('Summary Clear'!EEH2=0,"",'Summary Clear'!EEH2)</f>
        <v/>
      </c>
      <c r="EDP13" s="110" t="str">
        <f>IF('Summary Clear'!EEI2=0,"",'Summary Clear'!EEI2)</f>
        <v/>
      </c>
      <c r="EDQ13" s="110" t="str">
        <f>IF('Summary Clear'!EEJ2=0,"",'Summary Clear'!EEJ2)</f>
        <v/>
      </c>
      <c r="EDR13" s="110" t="str">
        <f>IF('Summary Clear'!EEK2=0,"",'Summary Clear'!EEK2)</f>
        <v/>
      </c>
      <c r="EDS13" s="110" t="str">
        <f>IF('Summary Clear'!EEL2=0,"",'Summary Clear'!EEL2)</f>
        <v/>
      </c>
      <c r="EDT13" s="110" t="str">
        <f>IF('Summary Clear'!EEM2=0,"",'Summary Clear'!EEM2)</f>
        <v/>
      </c>
      <c r="EDU13" s="110" t="str">
        <f>IF('Summary Clear'!EEN2=0,"",'Summary Clear'!EEN2)</f>
        <v/>
      </c>
      <c r="EDV13" s="110" t="str">
        <f>IF('Summary Clear'!EEO2=0,"",'Summary Clear'!EEO2)</f>
        <v/>
      </c>
      <c r="EDW13" s="110" t="str">
        <f>IF('Summary Clear'!EEP2=0,"",'Summary Clear'!EEP2)</f>
        <v/>
      </c>
      <c r="EDX13" s="110" t="str">
        <f>IF('Summary Clear'!EEQ2=0,"",'Summary Clear'!EEQ2)</f>
        <v/>
      </c>
      <c r="EDY13" s="110" t="str">
        <f>IF('Summary Clear'!EER2=0,"",'Summary Clear'!EER2)</f>
        <v/>
      </c>
      <c r="EDZ13" s="110" t="str">
        <f>IF('Summary Clear'!EES2=0,"",'Summary Clear'!EES2)</f>
        <v/>
      </c>
      <c r="EEA13" s="110" t="str">
        <f>IF('Summary Clear'!EET2=0,"",'Summary Clear'!EET2)</f>
        <v/>
      </c>
      <c r="EEB13" s="110" t="str">
        <f>IF('Summary Clear'!EEU2=0,"",'Summary Clear'!EEU2)</f>
        <v/>
      </c>
      <c r="EEC13" s="110" t="str">
        <f>IF('Summary Clear'!EEV2=0,"",'Summary Clear'!EEV2)</f>
        <v/>
      </c>
      <c r="EED13" s="110" t="str">
        <f>IF('Summary Clear'!EEW2=0,"",'Summary Clear'!EEW2)</f>
        <v/>
      </c>
      <c r="EEE13" s="110" t="str">
        <f>IF('Summary Clear'!EEX2=0,"",'Summary Clear'!EEX2)</f>
        <v/>
      </c>
      <c r="EEF13" s="110" t="str">
        <f>IF('Summary Clear'!EEY2=0,"",'Summary Clear'!EEY2)</f>
        <v/>
      </c>
      <c r="EEG13" s="110" t="str">
        <f>IF('Summary Clear'!EEZ2=0,"",'Summary Clear'!EEZ2)</f>
        <v/>
      </c>
      <c r="EEH13" s="110" t="str">
        <f>IF('Summary Clear'!EFA2=0,"",'Summary Clear'!EFA2)</f>
        <v/>
      </c>
      <c r="EEI13" s="110" t="str">
        <f>IF('Summary Clear'!EFB2=0,"",'Summary Clear'!EFB2)</f>
        <v/>
      </c>
      <c r="EEJ13" s="110" t="str">
        <f>IF('Summary Clear'!EFC2=0,"",'Summary Clear'!EFC2)</f>
        <v/>
      </c>
      <c r="EEK13" s="110" t="str">
        <f>IF('Summary Clear'!EFD2=0,"",'Summary Clear'!EFD2)</f>
        <v/>
      </c>
      <c r="EEL13" s="110" t="str">
        <f>IF('Summary Clear'!EFE2=0,"",'Summary Clear'!EFE2)</f>
        <v/>
      </c>
      <c r="EEM13" s="110" t="str">
        <f>IF('Summary Clear'!EFF2=0,"",'Summary Clear'!EFF2)</f>
        <v/>
      </c>
      <c r="EEN13" s="110" t="str">
        <f>IF('Summary Clear'!EFG2=0,"",'Summary Clear'!EFG2)</f>
        <v/>
      </c>
      <c r="EEO13" s="110" t="str">
        <f>IF('Summary Clear'!EFH2=0,"",'Summary Clear'!EFH2)</f>
        <v/>
      </c>
      <c r="EEP13" s="110" t="str">
        <f>IF('Summary Clear'!EFI2=0,"",'Summary Clear'!EFI2)</f>
        <v/>
      </c>
      <c r="EEQ13" s="110" t="str">
        <f>IF('Summary Clear'!EFJ2=0,"",'Summary Clear'!EFJ2)</f>
        <v/>
      </c>
      <c r="EER13" s="110" t="str">
        <f>IF('Summary Clear'!EFK2=0,"",'Summary Clear'!EFK2)</f>
        <v/>
      </c>
      <c r="EES13" s="110" t="str">
        <f>IF('Summary Clear'!EFL2=0,"",'Summary Clear'!EFL2)</f>
        <v/>
      </c>
      <c r="EET13" s="110" t="str">
        <f>IF('Summary Clear'!EFM2=0,"",'Summary Clear'!EFM2)</f>
        <v/>
      </c>
      <c r="EEU13" s="110" t="str">
        <f>IF('Summary Clear'!EFN2=0,"",'Summary Clear'!EFN2)</f>
        <v/>
      </c>
      <c r="EEV13" s="110" t="str">
        <f>IF('Summary Clear'!EFO2=0,"",'Summary Clear'!EFO2)</f>
        <v/>
      </c>
      <c r="EEW13" s="110" t="str">
        <f>IF('Summary Clear'!EFP2=0,"",'Summary Clear'!EFP2)</f>
        <v/>
      </c>
      <c r="EEX13" s="110" t="str">
        <f>IF('Summary Clear'!EFQ2=0,"",'Summary Clear'!EFQ2)</f>
        <v/>
      </c>
      <c r="EEY13" s="110" t="str">
        <f>IF('Summary Clear'!EFR2=0,"",'Summary Clear'!EFR2)</f>
        <v/>
      </c>
      <c r="EEZ13" s="110" t="str">
        <f>IF('Summary Clear'!EFS2=0,"",'Summary Clear'!EFS2)</f>
        <v/>
      </c>
      <c r="EFA13" s="110" t="str">
        <f>IF('Summary Clear'!EFT2=0,"",'Summary Clear'!EFT2)</f>
        <v/>
      </c>
      <c r="EFB13" s="110" t="str">
        <f>IF('Summary Clear'!EFU2=0,"",'Summary Clear'!EFU2)</f>
        <v/>
      </c>
      <c r="EFC13" s="110" t="str">
        <f>IF('Summary Clear'!EFV2=0,"",'Summary Clear'!EFV2)</f>
        <v/>
      </c>
      <c r="EFD13" s="110" t="str">
        <f>IF('Summary Clear'!EFW2=0,"",'Summary Clear'!EFW2)</f>
        <v/>
      </c>
      <c r="EFE13" s="110" t="str">
        <f>IF('Summary Clear'!EFX2=0,"",'Summary Clear'!EFX2)</f>
        <v/>
      </c>
      <c r="EFF13" s="110" t="str">
        <f>IF('Summary Clear'!EFY2=0,"",'Summary Clear'!EFY2)</f>
        <v/>
      </c>
      <c r="EFG13" s="110" t="str">
        <f>IF('Summary Clear'!EFZ2=0,"",'Summary Clear'!EFZ2)</f>
        <v/>
      </c>
      <c r="EFH13" s="110" t="str">
        <f>IF('Summary Clear'!EGA2=0,"",'Summary Clear'!EGA2)</f>
        <v/>
      </c>
      <c r="EFI13" s="110" t="str">
        <f>IF('Summary Clear'!EGB2=0,"",'Summary Clear'!EGB2)</f>
        <v/>
      </c>
      <c r="EFJ13" s="110" t="str">
        <f>IF('Summary Clear'!EGC2=0,"",'Summary Clear'!EGC2)</f>
        <v/>
      </c>
      <c r="EFK13" s="110" t="str">
        <f>IF('Summary Clear'!EGD2=0,"",'Summary Clear'!EGD2)</f>
        <v/>
      </c>
      <c r="EFL13" s="110" t="str">
        <f>IF('Summary Clear'!EGE2=0,"",'Summary Clear'!EGE2)</f>
        <v/>
      </c>
      <c r="EFM13" s="110" t="str">
        <f>IF('Summary Clear'!EGF2=0,"",'Summary Clear'!EGF2)</f>
        <v/>
      </c>
      <c r="EFN13" s="110" t="str">
        <f>IF('Summary Clear'!EGG2=0,"",'Summary Clear'!EGG2)</f>
        <v/>
      </c>
      <c r="EFO13" s="110" t="str">
        <f>IF('Summary Clear'!EGH2=0,"",'Summary Clear'!EGH2)</f>
        <v/>
      </c>
      <c r="EFP13" s="110" t="str">
        <f>IF('Summary Clear'!EGI2=0,"",'Summary Clear'!EGI2)</f>
        <v/>
      </c>
      <c r="EFQ13" s="110" t="str">
        <f>IF('Summary Clear'!EGJ2=0,"",'Summary Clear'!EGJ2)</f>
        <v/>
      </c>
      <c r="EFR13" s="110" t="str">
        <f>IF('Summary Clear'!EGK2=0,"",'Summary Clear'!EGK2)</f>
        <v/>
      </c>
      <c r="EFS13" s="110" t="str">
        <f>IF('Summary Clear'!EGL2=0,"",'Summary Clear'!EGL2)</f>
        <v/>
      </c>
      <c r="EFT13" s="110" t="str">
        <f>IF('Summary Clear'!EGM2=0,"",'Summary Clear'!EGM2)</f>
        <v/>
      </c>
      <c r="EFU13" s="110" t="str">
        <f>IF('Summary Clear'!EGN2=0,"",'Summary Clear'!EGN2)</f>
        <v/>
      </c>
      <c r="EFV13" s="110" t="str">
        <f>IF('Summary Clear'!EGO2=0,"",'Summary Clear'!EGO2)</f>
        <v/>
      </c>
      <c r="EFW13" s="110" t="str">
        <f>IF('Summary Clear'!EGP2=0,"",'Summary Clear'!EGP2)</f>
        <v/>
      </c>
      <c r="EFX13" s="110" t="str">
        <f>IF('Summary Clear'!EGQ2=0,"",'Summary Clear'!EGQ2)</f>
        <v/>
      </c>
      <c r="EFY13" s="110" t="str">
        <f>IF('Summary Clear'!EGR2=0,"",'Summary Clear'!EGR2)</f>
        <v/>
      </c>
      <c r="EFZ13" s="110" t="str">
        <f>IF('Summary Clear'!EGS2=0,"",'Summary Clear'!EGS2)</f>
        <v/>
      </c>
      <c r="EGA13" s="110" t="str">
        <f>IF('Summary Clear'!EGT2=0,"",'Summary Clear'!EGT2)</f>
        <v/>
      </c>
      <c r="EGB13" s="110" t="str">
        <f>IF('Summary Clear'!EGU2=0,"",'Summary Clear'!EGU2)</f>
        <v/>
      </c>
      <c r="EGC13" s="110" t="str">
        <f>IF('Summary Clear'!EGV2=0,"",'Summary Clear'!EGV2)</f>
        <v/>
      </c>
      <c r="EGD13" s="110" t="str">
        <f>IF('Summary Clear'!EGW2=0,"",'Summary Clear'!EGW2)</f>
        <v/>
      </c>
      <c r="EGE13" s="110" t="str">
        <f>IF('Summary Clear'!EGX2=0,"",'Summary Clear'!EGX2)</f>
        <v/>
      </c>
      <c r="EGF13" s="110" t="str">
        <f>IF('Summary Clear'!EGY2=0,"",'Summary Clear'!EGY2)</f>
        <v/>
      </c>
      <c r="EGG13" s="110" t="str">
        <f>IF('Summary Clear'!EGZ2=0,"",'Summary Clear'!EGZ2)</f>
        <v/>
      </c>
      <c r="EGH13" s="110" t="str">
        <f>IF('Summary Clear'!EHA2=0,"",'Summary Clear'!EHA2)</f>
        <v/>
      </c>
      <c r="EGI13" s="110" t="str">
        <f>IF('Summary Clear'!EHB2=0,"",'Summary Clear'!EHB2)</f>
        <v/>
      </c>
      <c r="EGJ13" s="110" t="str">
        <f>IF('Summary Clear'!EHC2=0,"",'Summary Clear'!EHC2)</f>
        <v/>
      </c>
      <c r="EGK13" s="110" t="str">
        <f>IF('Summary Clear'!EHD2=0,"",'Summary Clear'!EHD2)</f>
        <v/>
      </c>
      <c r="EGL13" s="110" t="str">
        <f>IF('Summary Clear'!EHE2=0,"",'Summary Clear'!EHE2)</f>
        <v/>
      </c>
      <c r="EGM13" s="110" t="str">
        <f>IF('Summary Clear'!EHF2=0,"",'Summary Clear'!EHF2)</f>
        <v/>
      </c>
      <c r="EGN13" s="110" t="str">
        <f>IF('Summary Clear'!EHG2=0,"",'Summary Clear'!EHG2)</f>
        <v/>
      </c>
      <c r="EGO13" s="110" t="str">
        <f>IF('Summary Clear'!EHH2=0,"",'Summary Clear'!EHH2)</f>
        <v/>
      </c>
      <c r="EGP13" s="110" t="str">
        <f>IF('Summary Clear'!EHI2=0,"",'Summary Clear'!EHI2)</f>
        <v/>
      </c>
      <c r="EGQ13" s="110" t="str">
        <f>IF('Summary Clear'!EHJ2=0,"",'Summary Clear'!EHJ2)</f>
        <v/>
      </c>
      <c r="EGR13" s="110" t="str">
        <f>IF('Summary Clear'!EHK2=0,"",'Summary Clear'!EHK2)</f>
        <v/>
      </c>
      <c r="EGS13" s="110" t="str">
        <f>IF('Summary Clear'!EHL2=0,"",'Summary Clear'!EHL2)</f>
        <v/>
      </c>
      <c r="EGT13" s="110" t="str">
        <f>IF('Summary Clear'!EHM2=0,"",'Summary Clear'!EHM2)</f>
        <v/>
      </c>
      <c r="EGU13" s="110" t="str">
        <f>IF('Summary Clear'!EHN2=0,"",'Summary Clear'!EHN2)</f>
        <v/>
      </c>
      <c r="EGV13" s="110" t="str">
        <f>IF('Summary Clear'!EHO2=0,"",'Summary Clear'!EHO2)</f>
        <v/>
      </c>
      <c r="EGW13" s="110" t="str">
        <f>IF('Summary Clear'!EHP2=0,"",'Summary Clear'!EHP2)</f>
        <v/>
      </c>
      <c r="EGX13" s="110" t="str">
        <f>IF('Summary Clear'!EHQ2=0,"",'Summary Clear'!EHQ2)</f>
        <v/>
      </c>
      <c r="EGY13" s="110" t="str">
        <f>IF('Summary Clear'!EHR2=0,"",'Summary Clear'!EHR2)</f>
        <v/>
      </c>
      <c r="EGZ13" s="110" t="str">
        <f>IF('Summary Clear'!EHS2=0,"",'Summary Clear'!EHS2)</f>
        <v/>
      </c>
      <c r="EHA13" s="110" t="str">
        <f>IF('Summary Clear'!EHT2=0,"",'Summary Clear'!EHT2)</f>
        <v/>
      </c>
      <c r="EHB13" s="110" t="str">
        <f>IF('Summary Clear'!EHU2=0,"",'Summary Clear'!EHU2)</f>
        <v/>
      </c>
      <c r="EHC13" s="110" t="str">
        <f>IF('Summary Clear'!EHV2=0,"",'Summary Clear'!EHV2)</f>
        <v/>
      </c>
      <c r="EHD13" s="110" t="str">
        <f>IF('Summary Clear'!EHW2=0,"",'Summary Clear'!EHW2)</f>
        <v/>
      </c>
      <c r="EHE13" s="110" t="str">
        <f>IF('Summary Clear'!EHX2=0,"",'Summary Clear'!EHX2)</f>
        <v/>
      </c>
      <c r="EHF13" s="110" t="str">
        <f>IF('Summary Clear'!EHY2=0,"",'Summary Clear'!EHY2)</f>
        <v/>
      </c>
      <c r="EHG13" s="110" t="str">
        <f>IF('Summary Clear'!EHZ2=0,"",'Summary Clear'!EHZ2)</f>
        <v/>
      </c>
      <c r="EHH13" s="110" t="str">
        <f>IF('Summary Clear'!EIA2=0,"",'Summary Clear'!EIA2)</f>
        <v/>
      </c>
      <c r="EHI13" s="110" t="str">
        <f>IF('Summary Clear'!EIB2=0,"",'Summary Clear'!EIB2)</f>
        <v/>
      </c>
      <c r="EHJ13" s="110" t="str">
        <f>IF('Summary Clear'!EIC2=0,"",'Summary Clear'!EIC2)</f>
        <v/>
      </c>
      <c r="EHK13" s="110" t="str">
        <f>IF('Summary Clear'!EID2=0,"",'Summary Clear'!EID2)</f>
        <v/>
      </c>
      <c r="EHL13" s="110" t="str">
        <f>IF('Summary Clear'!EIE2=0,"",'Summary Clear'!EIE2)</f>
        <v/>
      </c>
      <c r="EHM13" s="110" t="str">
        <f>IF('Summary Clear'!EIF2=0,"",'Summary Clear'!EIF2)</f>
        <v/>
      </c>
      <c r="EHN13" s="110" t="str">
        <f>IF('Summary Clear'!EIG2=0,"",'Summary Clear'!EIG2)</f>
        <v/>
      </c>
      <c r="EHO13" s="110" t="str">
        <f>IF('Summary Clear'!EIH2=0,"",'Summary Clear'!EIH2)</f>
        <v/>
      </c>
      <c r="EHP13" s="110" t="str">
        <f>IF('Summary Clear'!EII2=0,"",'Summary Clear'!EII2)</f>
        <v/>
      </c>
      <c r="EHQ13" s="110" t="str">
        <f>IF('Summary Clear'!EIJ2=0,"",'Summary Clear'!EIJ2)</f>
        <v/>
      </c>
      <c r="EHR13" s="110" t="str">
        <f>IF('Summary Clear'!EIK2=0,"",'Summary Clear'!EIK2)</f>
        <v/>
      </c>
      <c r="EHS13" s="110" t="str">
        <f>IF('Summary Clear'!EIL2=0,"",'Summary Clear'!EIL2)</f>
        <v/>
      </c>
      <c r="EHT13" s="110" t="str">
        <f>IF('Summary Clear'!EIM2=0,"",'Summary Clear'!EIM2)</f>
        <v/>
      </c>
      <c r="EHU13" s="110" t="str">
        <f>IF('Summary Clear'!EIN2=0,"",'Summary Clear'!EIN2)</f>
        <v/>
      </c>
      <c r="EHV13" s="110" t="str">
        <f>IF('Summary Clear'!EIO2=0,"",'Summary Clear'!EIO2)</f>
        <v/>
      </c>
      <c r="EHW13" s="110" t="str">
        <f>IF('Summary Clear'!EIP2=0,"",'Summary Clear'!EIP2)</f>
        <v/>
      </c>
      <c r="EHX13" s="110" t="str">
        <f>IF('Summary Clear'!EIQ2=0,"",'Summary Clear'!EIQ2)</f>
        <v/>
      </c>
      <c r="EHY13" s="110" t="str">
        <f>IF('Summary Clear'!EIR2=0,"",'Summary Clear'!EIR2)</f>
        <v/>
      </c>
      <c r="EHZ13" s="110" t="str">
        <f>IF('Summary Clear'!EIS2=0,"",'Summary Clear'!EIS2)</f>
        <v/>
      </c>
      <c r="EIA13" s="110" t="str">
        <f>IF('Summary Clear'!EIT2=0,"",'Summary Clear'!EIT2)</f>
        <v/>
      </c>
      <c r="EIB13" s="110" t="str">
        <f>IF('Summary Clear'!EIU2=0,"",'Summary Clear'!EIU2)</f>
        <v/>
      </c>
      <c r="EIC13" s="110" t="str">
        <f>IF('Summary Clear'!EIV2=0,"",'Summary Clear'!EIV2)</f>
        <v/>
      </c>
      <c r="EID13" s="110" t="str">
        <f>IF('Summary Clear'!EIW2=0,"",'Summary Clear'!EIW2)</f>
        <v/>
      </c>
      <c r="EIE13" s="110" t="str">
        <f>IF('Summary Clear'!EIX2=0,"",'Summary Clear'!EIX2)</f>
        <v/>
      </c>
      <c r="EIF13" s="110" t="str">
        <f>IF('Summary Clear'!EIY2=0,"",'Summary Clear'!EIY2)</f>
        <v/>
      </c>
      <c r="EIG13" s="110" t="str">
        <f>IF('Summary Clear'!EIZ2=0,"",'Summary Clear'!EIZ2)</f>
        <v/>
      </c>
      <c r="EIH13" s="110" t="str">
        <f>IF('Summary Clear'!EJA2=0,"",'Summary Clear'!EJA2)</f>
        <v/>
      </c>
      <c r="EII13" s="110" t="str">
        <f>IF('Summary Clear'!EJB2=0,"",'Summary Clear'!EJB2)</f>
        <v/>
      </c>
      <c r="EIJ13" s="110" t="str">
        <f>IF('Summary Clear'!EJC2=0,"",'Summary Clear'!EJC2)</f>
        <v/>
      </c>
      <c r="EIK13" s="110" t="str">
        <f>IF('Summary Clear'!EJD2=0,"",'Summary Clear'!EJD2)</f>
        <v/>
      </c>
      <c r="EIL13" s="110" t="str">
        <f>IF('Summary Clear'!EJE2=0,"",'Summary Clear'!EJE2)</f>
        <v/>
      </c>
      <c r="EIM13" s="110" t="str">
        <f>IF('Summary Clear'!EJF2=0,"",'Summary Clear'!EJF2)</f>
        <v/>
      </c>
      <c r="EIN13" s="110" t="str">
        <f>IF('Summary Clear'!EJG2=0,"",'Summary Clear'!EJG2)</f>
        <v/>
      </c>
      <c r="EIO13" s="110" t="str">
        <f>IF('Summary Clear'!EJH2=0,"",'Summary Clear'!EJH2)</f>
        <v/>
      </c>
      <c r="EIP13" s="110" t="str">
        <f>IF('Summary Clear'!EJI2=0,"",'Summary Clear'!EJI2)</f>
        <v/>
      </c>
      <c r="EIQ13" s="110" t="str">
        <f>IF('Summary Clear'!EJJ2=0,"",'Summary Clear'!EJJ2)</f>
        <v/>
      </c>
      <c r="EIR13" s="110" t="str">
        <f>IF('Summary Clear'!EJK2=0,"",'Summary Clear'!EJK2)</f>
        <v/>
      </c>
      <c r="EIS13" s="110" t="str">
        <f>IF('Summary Clear'!EJL2=0,"",'Summary Clear'!EJL2)</f>
        <v/>
      </c>
      <c r="EIT13" s="110" t="str">
        <f>IF('Summary Clear'!EJM2=0,"",'Summary Clear'!EJM2)</f>
        <v/>
      </c>
      <c r="EIU13" s="110" t="str">
        <f>IF('Summary Clear'!EJN2=0,"",'Summary Clear'!EJN2)</f>
        <v/>
      </c>
      <c r="EIV13" s="110" t="str">
        <f>IF('Summary Clear'!EJO2=0,"",'Summary Clear'!EJO2)</f>
        <v/>
      </c>
      <c r="EIW13" s="110" t="str">
        <f>IF('Summary Clear'!EJP2=0,"",'Summary Clear'!EJP2)</f>
        <v/>
      </c>
      <c r="EIX13" s="110" t="str">
        <f>IF('Summary Clear'!EJQ2=0,"",'Summary Clear'!EJQ2)</f>
        <v/>
      </c>
      <c r="EIY13" s="110" t="str">
        <f>IF('Summary Clear'!EJR2=0,"",'Summary Clear'!EJR2)</f>
        <v/>
      </c>
      <c r="EIZ13" s="110" t="str">
        <f>IF('Summary Clear'!EJS2=0,"",'Summary Clear'!EJS2)</f>
        <v/>
      </c>
      <c r="EJA13" s="110" t="str">
        <f>IF('Summary Clear'!EJT2=0,"",'Summary Clear'!EJT2)</f>
        <v/>
      </c>
      <c r="EJB13" s="110" t="str">
        <f>IF('Summary Clear'!EJU2=0,"",'Summary Clear'!EJU2)</f>
        <v/>
      </c>
      <c r="EJC13" s="110" t="str">
        <f>IF('Summary Clear'!EJV2=0,"",'Summary Clear'!EJV2)</f>
        <v/>
      </c>
      <c r="EJD13" s="110" t="str">
        <f>IF('Summary Clear'!EJW2=0,"",'Summary Clear'!EJW2)</f>
        <v/>
      </c>
      <c r="EJE13" s="110" t="str">
        <f>IF('Summary Clear'!EJX2=0,"",'Summary Clear'!EJX2)</f>
        <v/>
      </c>
      <c r="EJF13" s="110" t="str">
        <f>IF('Summary Clear'!EJY2=0,"",'Summary Clear'!EJY2)</f>
        <v/>
      </c>
      <c r="EJG13" s="110" t="str">
        <f>IF('Summary Clear'!EJZ2=0,"",'Summary Clear'!EJZ2)</f>
        <v/>
      </c>
      <c r="EJH13" s="110" t="str">
        <f>IF('Summary Clear'!EKA2=0,"",'Summary Clear'!EKA2)</f>
        <v/>
      </c>
      <c r="EJI13" s="110" t="str">
        <f>IF('Summary Clear'!EKB2=0,"",'Summary Clear'!EKB2)</f>
        <v/>
      </c>
      <c r="EJJ13" s="110" t="str">
        <f>IF('Summary Clear'!EKC2=0,"",'Summary Clear'!EKC2)</f>
        <v/>
      </c>
      <c r="EJK13" s="110" t="str">
        <f>IF('Summary Clear'!EKD2=0,"",'Summary Clear'!EKD2)</f>
        <v/>
      </c>
      <c r="EJL13" s="110" t="str">
        <f>IF('Summary Clear'!EKE2=0,"",'Summary Clear'!EKE2)</f>
        <v/>
      </c>
      <c r="EJM13" s="110" t="str">
        <f>IF('Summary Clear'!EKF2=0,"",'Summary Clear'!EKF2)</f>
        <v/>
      </c>
      <c r="EJN13" s="110" t="str">
        <f>IF('Summary Clear'!EKG2=0,"",'Summary Clear'!EKG2)</f>
        <v/>
      </c>
      <c r="EJO13" s="110" t="str">
        <f>IF('Summary Clear'!EKH2=0,"",'Summary Clear'!EKH2)</f>
        <v/>
      </c>
      <c r="EJP13" s="110" t="str">
        <f>IF('Summary Clear'!EKI2=0,"",'Summary Clear'!EKI2)</f>
        <v/>
      </c>
      <c r="EJQ13" s="110" t="str">
        <f>IF('Summary Clear'!EKJ2=0,"",'Summary Clear'!EKJ2)</f>
        <v/>
      </c>
      <c r="EJR13" s="110" t="str">
        <f>IF('Summary Clear'!EKK2=0,"",'Summary Clear'!EKK2)</f>
        <v/>
      </c>
      <c r="EJS13" s="110" t="str">
        <f>IF('Summary Clear'!EKL2=0,"",'Summary Clear'!EKL2)</f>
        <v/>
      </c>
      <c r="EJT13" s="110" t="str">
        <f>IF('Summary Clear'!EKM2=0,"",'Summary Clear'!EKM2)</f>
        <v/>
      </c>
      <c r="EJU13" s="110" t="str">
        <f>IF('Summary Clear'!EKN2=0,"",'Summary Clear'!EKN2)</f>
        <v/>
      </c>
      <c r="EJV13" s="110" t="str">
        <f>IF('Summary Clear'!EKO2=0,"",'Summary Clear'!EKO2)</f>
        <v/>
      </c>
      <c r="EJW13" s="110" t="str">
        <f>IF('Summary Clear'!EKP2=0,"",'Summary Clear'!EKP2)</f>
        <v/>
      </c>
      <c r="EJX13" s="110" t="str">
        <f>IF('Summary Clear'!EKQ2=0,"",'Summary Clear'!EKQ2)</f>
        <v/>
      </c>
      <c r="EJY13" s="110" t="str">
        <f>IF('Summary Clear'!EKR2=0,"",'Summary Clear'!EKR2)</f>
        <v/>
      </c>
      <c r="EJZ13" s="110" t="str">
        <f>IF('Summary Clear'!EKS2=0,"",'Summary Clear'!EKS2)</f>
        <v/>
      </c>
      <c r="EKA13" s="110" t="str">
        <f>IF('Summary Clear'!EKT2=0,"",'Summary Clear'!EKT2)</f>
        <v/>
      </c>
      <c r="EKB13" s="110" t="str">
        <f>IF('Summary Clear'!EKU2=0,"",'Summary Clear'!EKU2)</f>
        <v/>
      </c>
      <c r="EKC13" s="110" t="str">
        <f>IF('Summary Clear'!EKV2=0,"",'Summary Clear'!EKV2)</f>
        <v/>
      </c>
      <c r="EKD13" s="110" t="str">
        <f>IF('Summary Clear'!EKW2=0,"",'Summary Clear'!EKW2)</f>
        <v/>
      </c>
      <c r="EKE13" s="110" t="str">
        <f>IF('Summary Clear'!EKX2=0,"",'Summary Clear'!EKX2)</f>
        <v/>
      </c>
      <c r="EKF13" s="110" t="str">
        <f>IF('Summary Clear'!EKY2=0,"",'Summary Clear'!EKY2)</f>
        <v/>
      </c>
      <c r="EKG13" s="110" t="str">
        <f>IF('Summary Clear'!EKZ2=0,"",'Summary Clear'!EKZ2)</f>
        <v/>
      </c>
      <c r="EKH13" s="110" t="str">
        <f>IF('Summary Clear'!ELA2=0,"",'Summary Clear'!ELA2)</f>
        <v/>
      </c>
      <c r="EKI13" s="110" t="str">
        <f>IF('Summary Clear'!ELB2=0,"",'Summary Clear'!ELB2)</f>
        <v/>
      </c>
      <c r="EKJ13" s="110" t="str">
        <f>IF('Summary Clear'!ELC2=0,"",'Summary Clear'!ELC2)</f>
        <v/>
      </c>
      <c r="EKK13" s="110" t="str">
        <f>IF('Summary Clear'!ELD2=0,"",'Summary Clear'!ELD2)</f>
        <v/>
      </c>
      <c r="EKL13" s="110" t="str">
        <f>IF('Summary Clear'!ELE2=0,"",'Summary Clear'!ELE2)</f>
        <v/>
      </c>
      <c r="EKM13" s="110" t="str">
        <f>IF('Summary Clear'!ELF2=0,"",'Summary Clear'!ELF2)</f>
        <v/>
      </c>
      <c r="EKN13" s="110" t="str">
        <f>IF('Summary Clear'!ELG2=0,"",'Summary Clear'!ELG2)</f>
        <v/>
      </c>
      <c r="EKO13" s="110" t="str">
        <f>IF('Summary Clear'!ELH2=0,"",'Summary Clear'!ELH2)</f>
        <v/>
      </c>
      <c r="EKP13" s="110" t="str">
        <f>IF('Summary Clear'!ELI2=0,"",'Summary Clear'!ELI2)</f>
        <v/>
      </c>
      <c r="EKQ13" s="110" t="str">
        <f>IF('Summary Clear'!ELJ2=0,"",'Summary Clear'!ELJ2)</f>
        <v/>
      </c>
      <c r="EKR13" s="110" t="str">
        <f>IF('Summary Clear'!ELK2=0,"",'Summary Clear'!ELK2)</f>
        <v/>
      </c>
      <c r="EKS13" s="110" t="str">
        <f>IF('Summary Clear'!ELL2=0,"",'Summary Clear'!ELL2)</f>
        <v/>
      </c>
      <c r="EKT13" s="110" t="str">
        <f>IF('Summary Clear'!ELM2=0,"",'Summary Clear'!ELM2)</f>
        <v/>
      </c>
      <c r="EKU13" s="110" t="str">
        <f>IF('Summary Clear'!ELN2=0,"",'Summary Clear'!ELN2)</f>
        <v/>
      </c>
      <c r="EKV13" s="110" t="str">
        <f>IF('Summary Clear'!ELO2=0,"",'Summary Clear'!ELO2)</f>
        <v/>
      </c>
      <c r="EKW13" s="110" t="str">
        <f>IF('Summary Clear'!ELP2=0,"",'Summary Clear'!ELP2)</f>
        <v/>
      </c>
      <c r="EKX13" s="110" t="str">
        <f>IF('Summary Clear'!ELQ2=0,"",'Summary Clear'!ELQ2)</f>
        <v/>
      </c>
      <c r="EKY13" s="110" t="str">
        <f>IF('Summary Clear'!ELR2=0,"",'Summary Clear'!ELR2)</f>
        <v/>
      </c>
      <c r="EKZ13" s="110" t="str">
        <f>IF('Summary Clear'!ELS2=0,"",'Summary Clear'!ELS2)</f>
        <v/>
      </c>
      <c r="ELA13" s="110" t="str">
        <f>IF('Summary Clear'!ELT2=0,"",'Summary Clear'!ELT2)</f>
        <v/>
      </c>
      <c r="ELB13" s="110" t="str">
        <f>IF('Summary Clear'!ELU2=0,"",'Summary Clear'!ELU2)</f>
        <v/>
      </c>
      <c r="ELC13" s="110" t="str">
        <f>IF('Summary Clear'!ELV2=0,"",'Summary Clear'!ELV2)</f>
        <v/>
      </c>
      <c r="ELD13" s="110" t="str">
        <f>IF('Summary Clear'!ELW2=0,"",'Summary Clear'!ELW2)</f>
        <v/>
      </c>
      <c r="ELE13" s="110" t="str">
        <f>IF('Summary Clear'!ELX2=0,"",'Summary Clear'!ELX2)</f>
        <v/>
      </c>
      <c r="ELF13" s="110" t="str">
        <f>IF('Summary Clear'!ELY2=0,"",'Summary Clear'!ELY2)</f>
        <v/>
      </c>
      <c r="ELG13" s="110" t="str">
        <f>IF('Summary Clear'!ELZ2=0,"",'Summary Clear'!ELZ2)</f>
        <v/>
      </c>
      <c r="ELH13" s="110" t="str">
        <f>IF('Summary Clear'!EMA2=0,"",'Summary Clear'!EMA2)</f>
        <v/>
      </c>
      <c r="ELI13" s="110" t="str">
        <f>IF('Summary Clear'!EMB2=0,"",'Summary Clear'!EMB2)</f>
        <v/>
      </c>
      <c r="ELJ13" s="110" t="str">
        <f>IF('Summary Clear'!EMC2=0,"",'Summary Clear'!EMC2)</f>
        <v/>
      </c>
      <c r="ELK13" s="110" t="str">
        <f>IF('Summary Clear'!EMD2=0,"",'Summary Clear'!EMD2)</f>
        <v/>
      </c>
      <c r="ELL13" s="110" t="str">
        <f>IF('Summary Clear'!EME2=0,"",'Summary Clear'!EME2)</f>
        <v/>
      </c>
      <c r="ELM13" s="110" t="str">
        <f>IF('Summary Clear'!EMF2=0,"",'Summary Clear'!EMF2)</f>
        <v/>
      </c>
      <c r="ELN13" s="110" t="str">
        <f>IF('Summary Clear'!EMG2=0,"",'Summary Clear'!EMG2)</f>
        <v/>
      </c>
      <c r="ELO13" s="110" t="str">
        <f>IF('Summary Clear'!EMH2=0,"",'Summary Clear'!EMH2)</f>
        <v/>
      </c>
      <c r="ELP13" s="110" t="str">
        <f>IF('Summary Clear'!EMI2=0,"",'Summary Clear'!EMI2)</f>
        <v/>
      </c>
      <c r="ELQ13" s="110" t="str">
        <f>IF('Summary Clear'!EMJ2=0,"",'Summary Clear'!EMJ2)</f>
        <v/>
      </c>
      <c r="ELR13" s="110" t="str">
        <f>IF('Summary Clear'!EMK2=0,"",'Summary Clear'!EMK2)</f>
        <v/>
      </c>
      <c r="ELS13" s="110" t="str">
        <f>IF('Summary Clear'!EML2=0,"",'Summary Clear'!EML2)</f>
        <v/>
      </c>
      <c r="ELT13" s="110" t="str">
        <f>IF('Summary Clear'!EMM2=0,"",'Summary Clear'!EMM2)</f>
        <v/>
      </c>
      <c r="ELU13" s="110" t="str">
        <f>IF('Summary Clear'!EMN2=0,"",'Summary Clear'!EMN2)</f>
        <v/>
      </c>
      <c r="ELV13" s="110" t="str">
        <f>IF('Summary Clear'!EMO2=0,"",'Summary Clear'!EMO2)</f>
        <v/>
      </c>
      <c r="ELW13" s="110" t="str">
        <f>IF('Summary Clear'!EMP2=0,"",'Summary Clear'!EMP2)</f>
        <v/>
      </c>
      <c r="ELX13" s="110" t="str">
        <f>IF('Summary Clear'!EMQ2=0,"",'Summary Clear'!EMQ2)</f>
        <v/>
      </c>
      <c r="ELY13" s="110" t="str">
        <f>IF('Summary Clear'!EMR2=0,"",'Summary Clear'!EMR2)</f>
        <v/>
      </c>
      <c r="ELZ13" s="110" t="str">
        <f>IF('Summary Clear'!EMS2=0,"",'Summary Clear'!EMS2)</f>
        <v/>
      </c>
      <c r="EMA13" s="110" t="str">
        <f>IF('Summary Clear'!EMT2=0,"",'Summary Clear'!EMT2)</f>
        <v/>
      </c>
      <c r="EMB13" s="110" t="str">
        <f>IF('Summary Clear'!EMU2=0,"",'Summary Clear'!EMU2)</f>
        <v/>
      </c>
      <c r="EMC13" s="110" t="str">
        <f>IF('Summary Clear'!EMV2=0,"",'Summary Clear'!EMV2)</f>
        <v/>
      </c>
      <c r="EMD13" s="110" t="str">
        <f>IF('Summary Clear'!EMW2=0,"",'Summary Clear'!EMW2)</f>
        <v/>
      </c>
      <c r="EME13" s="110" t="str">
        <f>IF('Summary Clear'!EMX2=0,"",'Summary Clear'!EMX2)</f>
        <v/>
      </c>
      <c r="EMF13" s="110" t="str">
        <f>IF('Summary Clear'!EMY2=0,"",'Summary Clear'!EMY2)</f>
        <v/>
      </c>
      <c r="EMG13" s="110" t="str">
        <f>IF('Summary Clear'!EMZ2=0,"",'Summary Clear'!EMZ2)</f>
        <v/>
      </c>
      <c r="EMH13" s="110" t="str">
        <f>IF('Summary Clear'!ENA2=0,"",'Summary Clear'!ENA2)</f>
        <v/>
      </c>
      <c r="EMI13" s="110" t="str">
        <f>IF('Summary Clear'!ENB2=0,"",'Summary Clear'!ENB2)</f>
        <v/>
      </c>
      <c r="EMJ13" s="110" t="str">
        <f>IF('Summary Clear'!ENC2=0,"",'Summary Clear'!ENC2)</f>
        <v/>
      </c>
      <c r="EMK13" s="110" t="str">
        <f>IF('Summary Clear'!END2=0,"",'Summary Clear'!END2)</f>
        <v/>
      </c>
      <c r="EML13" s="110" t="str">
        <f>IF('Summary Clear'!ENE2=0,"",'Summary Clear'!ENE2)</f>
        <v/>
      </c>
      <c r="EMM13" s="110" t="str">
        <f>IF('Summary Clear'!ENF2=0,"",'Summary Clear'!ENF2)</f>
        <v/>
      </c>
      <c r="EMN13" s="110" t="str">
        <f>IF('Summary Clear'!ENG2=0,"",'Summary Clear'!ENG2)</f>
        <v/>
      </c>
      <c r="EMO13" s="110" t="str">
        <f>IF('Summary Clear'!ENH2=0,"",'Summary Clear'!ENH2)</f>
        <v/>
      </c>
      <c r="EMP13" s="110" t="str">
        <f>IF('Summary Clear'!ENI2=0,"",'Summary Clear'!ENI2)</f>
        <v/>
      </c>
      <c r="EMQ13" s="110" t="str">
        <f>IF('Summary Clear'!ENJ2=0,"",'Summary Clear'!ENJ2)</f>
        <v/>
      </c>
      <c r="EMR13" s="110" t="str">
        <f>IF('Summary Clear'!ENK2=0,"",'Summary Clear'!ENK2)</f>
        <v/>
      </c>
      <c r="EMS13" s="110" t="str">
        <f>IF('Summary Clear'!ENL2=0,"",'Summary Clear'!ENL2)</f>
        <v/>
      </c>
      <c r="EMT13" s="110" t="str">
        <f>IF('Summary Clear'!ENM2=0,"",'Summary Clear'!ENM2)</f>
        <v/>
      </c>
      <c r="EMU13" s="110" t="str">
        <f>IF('Summary Clear'!ENN2=0,"",'Summary Clear'!ENN2)</f>
        <v/>
      </c>
      <c r="EMV13" s="110" t="str">
        <f>IF('Summary Clear'!ENO2=0,"",'Summary Clear'!ENO2)</f>
        <v/>
      </c>
      <c r="EMW13" s="110" t="str">
        <f>IF('Summary Clear'!ENP2=0,"",'Summary Clear'!ENP2)</f>
        <v/>
      </c>
      <c r="EMX13" s="110" t="str">
        <f>IF('Summary Clear'!ENQ2=0,"",'Summary Clear'!ENQ2)</f>
        <v/>
      </c>
      <c r="EMY13" s="110" t="str">
        <f>IF('Summary Clear'!ENR2=0,"",'Summary Clear'!ENR2)</f>
        <v/>
      </c>
      <c r="EMZ13" s="110" t="str">
        <f>IF('Summary Clear'!ENS2=0,"",'Summary Clear'!ENS2)</f>
        <v/>
      </c>
      <c r="ENA13" s="110" t="str">
        <f>IF('Summary Clear'!ENT2=0,"",'Summary Clear'!ENT2)</f>
        <v/>
      </c>
      <c r="ENB13" s="110" t="str">
        <f>IF('Summary Clear'!ENU2=0,"",'Summary Clear'!ENU2)</f>
        <v/>
      </c>
      <c r="ENC13" s="110" t="str">
        <f>IF('Summary Clear'!ENV2=0,"",'Summary Clear'!ENV2)</f>
        <v/>
      </c>
      <c r="END13" s="110" t="str">
        <f>IF('Summary Clear'!ENW2=0,"",'Summary Clear'!ENW2)</f>
        <v/>
      </c>
      <c r="ENE13" s="110" t="str">
        <f>IF('Summary Clear'!ENX2=0,"",'Summary Clear'!ENX2)</f>
        <v/>
      </c>
      <c r="ENF13" s="110" t="str">
        <f>IF('Summary Clear'!ENY2=0,"",'Summary Clear'!ENY2)</f>
        <v/>
      </c>
      <c r="ENG13" s="110" t="str">
        <f>IF('Summary Clear'!ENZ2=0,"",'Summary Clear'!ENZ2)</f>
        <v/>
      </c>
      <c r="ENH13" s="110" t="str">
        <f>IF('Summary Clear'!EOA2=0,"",'Summary Clear'!EOA2)</f>
        <v/>
      </c>
      <c r="ENI13" s="110" t="str">
        <f>IF('Summary Clear'!EOB2=0,"",'Summary Clear'!EOB2)</f>
        <v/>
      </c>
      <c r="ENJ13" s="110" t="str">
        <f>IF('Summary Clear'!EOC2=0,"",'Summary Clear'!EOC2)</f>
        <v/>
      </c>
      <c r="ENK13" s="110" t="str">
        <f>IF('Summary Clear'!EOD2=0,"",'Summary Clear'!EOD2)</f>
        <v/>
      </c>
      <c r="ENL13" s="110" t="str">
        <f>IF('Summary Clear'!EOE2=0,"",'Summary Clear'!EOE2)</f>
        <v/>
      </c>
      <c r="ENM13" s="110" t="str">
        <f>IF('Summary Clear'!EOF2=0,"",'Summary Clear'!EOF2)</f>
        <v/>
      </c>
      <c r="ENN13" s="110" t="str">
        <f>IF('Summary Clear'!EOG2=0,"",'Summary Clear'!EOG2)</f>
        <v/>
      </c>
      <c r="ENO13" s="110" t="str">
        <f>IF('Summary Clear'!EOH2=0,"",'Summary Clear'!EOH2)</f>
        <v/>
      </c>
      <c r="ENP13" s="110" t="str">
        <f>IF('Summary Clear'!EOI2=0,"",'Summary Clear'!EOI2)</f>
        <v/>
      </c>
      <c r="ENQ13" s="110" t="str">
        <f>IF('Summary Clear'!EOJ2=0,"",'Summary Clear'!EOJ2)</f>
        <v/>
      </c>
      <c r="ENR13" s="110" t="str">
        <f>IF('Summary Clear'!EOK2=0,"",'Summary Clear'!EOK2)</f>
        <v/>
      </c>
      <c r="ENS13" s="110" t="str">
        <f>IF('Summary Clear'!EOL2=0,"",'Summary Clear'!EOL2)</f>
        <v/>
      </c>
      <c r="ENT13" s="110" t="str">
        <f>IF('Summary Clear'!EOM2=0,"",'Summary Clear'!EOM2)</f>
        <v/>
      </c>
      <c r="ENU13" s="110" t="str">
        <f>IF('Summary Clear'!EON2=0,"",'Summary Clear'!EON2)</f>
        <v/>
      </c>
      <c r="ENV13" s="110" t="str">
        <f>IF('Summary Clear'!EOO2=0,"",'Summary Clear'!EOO2)</f>
        <v/>
      </c>
      <c r="ENW13" s="110" t="str">
        <f>IF('Summary Clear'!EOP2=0,"",'Summary Clear'!EOP2)</f>
        <v/>
      </c>
      <c r="ENX13" s="110" t="str">
        <f>IF('Summary Clear'!EOQ2=0,"",'Summary Clear'!EOQ2)</f>
        <v/>
      </c>
      <c r="ENY13" s="110" t="str">
        <f>IF('Summary Clear'!EOR2=0,"",'Summary Clear'!EOR2)</f>
        <v/>
      </c>
      <c r="ENZ13" s="110" t="str">
        <f>IF('Summary Clear'!EOS2=0,"",'Summary Clear'!EOS2)</f>
        <v/>
      </c>
      <c r="EOA13" s="110" t="str">
        <f>IF('Summary Clear'!EOT2=0,"",'Summary Clear'!EOT2)</f>
        <v/>
      </c>
      <c r="EOB13" s="110" t="str">
        <f>IF('Summary Clear'!EOU2=0,"",'Summary Clear'!EOU2)</f>
        <v/>
      </c>
      <c r="EOC13" s="110" t="str">
        <f>IF('Summary Clear'!EOV2=0,"",'Summary Clear'!EOV2)</f>
        <v/>
      </c>
      <c r="EOD13" s="110" t="str">
        <f>IF('Summary Clear'!EOW2=0,"",'Summary Clear'!EOW2)</f>
        <v/>
      </c>
      <c r="EOE13" s="110" t="str">
        <f>IF('Summary Clear'!EOX2=0,"",'Summary Clear'!EOX2)</f>
        <v/>
      </c>
      <c r="EOF13" s="110" t="str">
        <f>IF('Summary Clear'!EOY2=0,"",'Summary Clear'!EOY2)</f>
        <v/>
      </c>
      <c r="EOG13" s="110" t="str">
        <f>IF('Summary Clear'!EOZ2=0,"",'Summary Clear'!EOZ2)</f>
        <v/>
      </c>
      <c r="EOH13" s="110" t="str">
        <f>IF('Summary Clear'!EPA2=0,"",'Summary Clear'!EPA2)</f>
        <v/>
      </c>
      <c r="EOI13" s="110" t="str">
        <f>IF('Summary Clear'!EPB2=0,"",'Summary Clear'!EPB2)</f>
        <v/>
      </c>
      <c r="EOJ13" s="110" t="str">
        <f>IF('Summary Clear'!EPC2=0,"",'Summary Clear'!EPC2)</f>
        <v/>
      </c>
      <c r="EOK13" s="110" t="str">
        <f>IF('Summary Clear'!EPD2=0,"",'Summary Clear'!EPD2)</f>
        <v/>
      </c>
      <c r="EOL13" s="110" t="str">
        <f>IF('Summary Clear'!EPE2=0,"",'Summary Clear'!EPE2)</f>
        <v/>
      </c>
      <c r="EOM13" s="110" t="str">
        <f>IF('Summary Clear'!EPF2=0,"",'Summary Clear'!EPF2)</f>
        <v/>
      </c>
      <c r="EON13" s="110" t="str">
        <f>IF('Summary Clear'!EPG2=0,"",'Summary Clear'!EPG2)</f>
        <v/>
      </c>
      <c r="EOO13" s="110" t="str">
        <f>IF('Summary Clear'!EPH2=0,"",'Summary Clear'!EPH2)</f>
        <v/>
      </c>
      <c r="EOP13" s="110" t="str">
        <f>IF('Summary Clear'!EPI2=0,"",'Summary Clear'!EPI2)</f>
        <v/>
      </c>
      <c r="EOQ13" s="110" t="str">
        <f>IF('Summary Clear'!EPJ2=0,"",'Summary Clear'!EPJ2)</f>
        <v/>
      </c>
      <c r="EOR13" s="110" t="str">
        <f>IF('Summary Clear'!EPK2=0,"",'Summary Clear'!EPK2)</f>
        <v/>
      </c>
      <c r="EOS13" s="110" t="str">
        <f>IF('Summary Clear'!EPL2=0,"",'Summary Clear'!EPL2)</f>
        <v/>
      </c>
      <c r="EOT13" s="110" t="str">
        <f>IF('Summary Clear'!EPM2=0,"",'Summary Clear'!EPM2)</f>
        <v/>
      </c>
      <c r="EOU13" s="110" t="str">
        <f>IF('Summary Clear'!EPN2=0,"",'Summary Clear'!EPN2)</f>
        <v/>
      </c>
      <c r="EOV13" s="110" t="str">
        <f>IF('Summary Clear'!EPO2=0,"",'Summary Clear'!EPO2)</f>
        <v/>
      </c>
      <c r="EOW13" s="110" t="str">
        <f>IF('Summary Clear'!EPP2=0,"",'Summary Clear'!EPP2)</f>
        <v/>
      </c>
      <c r="EOX13" s="110" t="str">
        <f>IF('Summary Clear'!EPQ2=0,"",'Summary Clear'!EPQ2)</f>
        <v/>
      </c>
      <c r="EOY13" s="110" t="str">
        <f>IF('Summary Clear'!EPR2=0,"",'Summary Clear'!EPR2)</f>
        <v/>
      </c>
      <c r="EOZ13" s="110" t="str">
        <f>IF('Summary Clear'!EPS2=0,"",'Summary Clear'!EPS2)</f>
        <v/>
      </c>
      <c r="EPA13" s="110" t="str">
        <f>IF('Summary Clear'!EPT2=0,"",'Summary Clear'!EPT2)</f>
        <v/>
      </c>
      <c r="EPB13" s="110" t="str">
        <f>IF('Summary Clear'!EPU2=0,"",'Summary Clear'!EPU2)</f>
        <v/>
      </c>
      <c r="EPC13" s="110" t="str">
        <f>IF('Summary Clear'!EPV2=0,"",'Summary Clear'!EPV2)</f>
        <v/>
      </c>
      <c r="EPD13" s="110" t="str">
        <f>IF('Summary Clear'!EPW2=0,"",'Summary Clear'!EPW2)</f>
        <v/>
      </c>
      <c r="EPE13" s="110" t="str">
        <f>IF('Summary Clear'!EPX2=0,"",'Summary Clear'!EPX2)</f>
        <v/>
      </c>
      <c r="EPF13" s="110" t="str">
        <f>IF('Summary Clear'!EPY2=0,"",'Summary Clear'!EPY2)</f>
        <v/>
      </c>
      <c r="EPG13" s="110" t="str">
        <f>IF('Summary Clear'!EPZ2=0,"",'Summary Clear'!EPZ2)</f>
        <v/>
      </c>
      <c r="EPH13" s="110" t="str">
        <f>IF('Summary Clear'!EQA2=0,"",'Summary Clear'!EQA2)</f>
        <v/>
      </c>
      <c r="EPI13" s="110" t="str">
        <f>IF('Summary Clear'!EQB2=0,"",'Summary Clear'!EQB2)</f>
        <v/>
      </c>
      <c r="EPJ13" s="110" t="str">
        <f>IF('Summary Clear'!EQC2=0,"",'Summary Clear'!EQC2)</f>
        <v/>
      </c>
      <c r="EPK13" s="110" t="str">
        <f>IF('Summary Clear'!EQD2=0,"",'Summary Clear'!EQD2)</f>
        <v/>
      </c>
      <c r="EPL13" s="110" t="str">
        <f>IF('Summary Clear'!EQE2=0,"",'Summary Clear'!EQE2)</f>
        <v/>
      </c>
      <c r="EPM13" s="110" t="str">
        <f>IF('Summary Clear'!EQF2=0,"",'Summary Clear'!EQF2)</f>
        <v/>
      </c>
      <c r="EPN13" s="110" t="str">
        <f>IF('Summary Clear'!EQG2=0,"",'Summary Clear'!EQG2)</f>
        <v/>
      </c>
      <c r="EPO13" s="110" t="str">
        <f>IF('Summary Clear'!EQH2=0,"",'Summary Clear'!EQH2)</f>
        <v/>
      </c>
      <c r="EPP13" s="110" t="str">
        <f>IF('Summary Clear'!EQI2=0,"",'Summary Clear'!EQI2)</f>
        <v/>
      </c>
      <c r="EPQ13" s="110" t="str">
        <f>IF('Summary Clear'!EQJ2=0,"",'Summary Clear'!EQJ2)</f>
        <v/>
      </c>
      <c r="EPR13" s="110" t="str">
        <f>IF('Summary Clear'!EQK2=0,"",'Summary Clear'!EQK2)</f>
        <v/>
      </c>
      <c r="EPS13" s="110" t="str">
        <f>IF('Summary Clear'!EQL2=0,"",'Summary Clear'!EQL2)</f>
        <v/>
      </c>
      <c r="EPT13" s="110" t="str">
        <f>IF('Summary Clear'!EQM2=0,"",'Summary Clear'!EQM2)</f>
        <v/>
      </c>
      <c r="EPU13" s="110" t="str">
        <f>IF('Summary Clear'!EQN2=0,"",'Summary Clear'!EQN2)</f>
        <v/>
      </c>
      <c r="EPV13" s="110" t="str">
        <f>IF('Summary Clear'!EQO2=0,"",'Summary Clear'!EQO2)</f>
        <v/>
      </c>
      <c r="EPW13" s="110" t="str">
        <f>IF('Summary Clear'!EQP2=0,"",'Summary Clear'!EQP2)</f>
        <v/>
      </c>
      <c r="EPX13" s="110" t="str">
        <f>IF('Summary Clear'!EQQ2=0,"",'Summary Clear'!EQQ2)</f>
        <v/>
      </c>
      <c r="EPY13" s="110" t="str">
        <f>IF('Summary Clear'!EQR2=0,"",'Summary Clear'!EQR2)</f>
        <v/>
      </c>
      <c r="EPZ13" s="110" t="str">
        <f>IF('Summary Clear'!EQS2=0,"",'Summary Clear'!EQS2)</f>
        <v/>
      </c>
      <c r="EQA13" s="110" t="str">
        <f>IF('Summary Clear'!EQT2=0,"",'Summary Clear'!EQT2)</f>
        <v/>
      </c>
      <c r="EQB13" s="110" t="str">
        <f>IF('Summary Clear'!EQU2=0,"",'Summary Clear'!EQU2)</f>
        <v/>
      </c>
      <c r="EQC13" s="110" t="str">
        <f>IF('Summary Clear'!EQV2=0,"",'Summary Clear'!EQV2)</f>
        <v/>
      </c>
      <c r="EQD13" s="110" t="str">
        <f>IF('Summary Clear'!EQW2=0,"",'Summary Clear'!EQW2)</f>
        <v/>
      </c>
      <c r="EQE13" s="110" t="str">
        <f>IF('Summary Clear'!EQX2=0,"",'Summary Clear'!EQX2)</f>
        <v/>
      </c>
      <c r="EQF13" s="110" t="str">
        <f>IF('Summary Clear'!EQY2=0,"",'Summary Clear'!EQY2)</f>
        <v/>
      </c>
      <c r="EQG13" s="110" t="str">
        <f>IF('Summary Clear'!EQZ2=0,"",'Summary Clear'!EQZ2)</f>
        <v/>
      </c>
      <c r="EQH13" s="110" t="str">
        <f>IF('Summary Clear'!ERA2=0,"",'Summary Clear'!ERA2)</f>
        <v/>
      </c>
      <c r="EQI13" s="110" t="str">
        <f>IF('Summary Clear'!ERB2=0,"",'Summary Clear'!ERB2)</f>
        <v/>
      </c>
      <c r="EQJ13" s="110" t="str">
        <f>IF('Summary Clear'!ERC2=0,"",'Summary Clear'!ERC2)</f>
        <v/>
      </c>
      <c r="EQK13" s="110" t="str">
        <f>IF('Summary Clear'!ERD2=0,"",'Summary Clear'!ERD2)</f>
        <v/>
      </c>
      <c r="EQL13" s="110" t="str">
        <f>IF('Summary Clear'!ERE2=0,"",'Summary Clear'!ERE2)</f>
        <v/>
      </c>
      <c r="EQM13" s="110" t="str">
        <f>IF('Summary Clear'!ERF2=0,"",'Summary Clear'!ERF2)</f>
        <v/>
      </c>
      <c r="EQN13" s="110" t="str">
        <f>IF('Summary Clear'!ERG2=0,"",'Summary Clear'!ERG2)</f>
        <v/>
      </c>
      <c r="EQO13" s="110" t="str">
        <f>IF('Summary Clear'!ERH2=0,"",'Summary Clear'!ERH2)</f>
        <v/>
      </c>
      <c r="EQP13" s="110" t="str">
        <f>IF('Summary Clear'!ERI2=0,"",'Summary Clear'!ERI2)</f>
        <v/>
      </c>
      <c r="EQQ13" s="110" t="str">
        <f>IF('Summary Clear'!ERJ2=0,"",'Summary Clear'!ERJ2)</f>
        <v/>
      </c>
      <c r="EQR13" s="110" t="str">
        <f>IF('Summary Clear'!ERK2=0,"",'Summary Clear'!ERK2)</f>
        <v/>
      </c>
      <c r="EQS13" s="110" t="str">
        <f>IF('Summary Clear'!ERL2=0,"",'Summary Clear'!ERL2)</f>
        <v/>
      </c>
      <c r="EQT13" s="110" t="str">
        <f>IF('Summary Clear'!ERM2=0,"",'Summary Clear'!ERM2)</f>
        <v/>
      </c>
      <c r="EQU13" s="110" t="str">
        <f>IF('Summary Clear'!ERN2=0,"",'Summary Clear'!ERN2)</f>
        <v/>
      </c>
      <c r="EQV13" s="110" t="str">
        <f>IF('Summary Clear'!ERO2=0,"",'Summary Clear'!ERO2)</f>
        <v/>
      </c>
      <c r="EQW13" s="110" t="str">
        <f>IF('Summary Clear'!ERP2=0,"",'Summary Clear'!ERP2)</f>
        <v/>
      </c>
      <c r="EQX13" s="110" t="str">
        <f>IF('Summary Clear'!ERQ2=0,"",'Summary Clear'!ERQ2)</f>
        <v/>
      </c>
      <c r="EQY13" s="110" t="str">
        <f>IF('Summary Clear'!ERR2=0,"",'Summary Clear'!ERR2)</f>
        <v/>
      </c>
      <c r="EQZ13" s="110" t="str">
        <f>IF('Summary Clear'!ERS2=0,"",'Summary Clear'!ERS2)</f>
        <v/>
      </c>
      <c r="ERA13" s="110" t="str">
        <f>IF('Summary Clear'!ERT2=0,"",'Summary Clear'!ERT2)</f>
        <v/>
      </c>
      <c r="ERB13" s="110" t="str">
        <f>IF('Summary Clear'!ERU2=0,"",'Summary Clear'!ERU2)</f>
        <v/>
      </c>
      <c r="ERC13" s="110" t="str">
        <f>IF('Summary Clear'!ERV2=0,"",'Summary Clear'!ERV2)</f>
        <v/>
      </c>
      <c r="ERD13" s="110" t="str">
        <f>IF('Summary Clear'!ERW2=0,"",'Summary Clear'!ERW2)</f>
        <v/>
      </c>
      <c r="ERE13" s="110" t="str">
        <f>IF('Summary Clear'!ERX2=0,"",'Summary Clear'!ERX2)</f>
        <v/>
      </c>
      <c r="ERF13" s="110" t="str">
        <f>IF('Summary Clear'!ERY2=0,"",'Summary Clear'!ERY2)</f>
        <v/>
      </c>
      <c r="ERG13" s="110" t="str">
        <f>IF('Summary Clear'!ERZ2=0,"",'Summary Clear'!ERZ2)</f>
        <v/>
      </c>
      <c r="ERH13" s="110" t="str">
        <f>IF('Summary Clear'!ESA2=0,"",'Summary Clear'!ESA2)</f>
        <v/>
      </c>
      <c r="ERI13" s="110" t="str">
        <f>IF('Summary Clear'!ESB2=0,"",'Summary Clear'!ESB2)</f>
        <v/>
      </c>
      <c r="ERJ13" s="110" t="str">
        <f>IF('Summary Clear'!ESC2=0,"",'Summary Clear'!ESC2)</f>
        <v/>
      </c>
      <c r="ERK13" s="110" t="str">
        <f>IF('Summary Clear'!ESD2=0,"",'Summary Clear'!ESD2)</f>
        <v/>
      </c>
      <c r="ERL13" s="110" t="str">
        <f>IF('Summary Clear'!ESE2=0,"",'Summary Clear'!ESE2)</f>
        <v/>
      </c>
      <c r="ERM13" s="110" t="str">
        <f>IF('Summary Clear'!ESF2=0,"",'Summary Clear'!ESF2)</f>
        <v/>
      </c>
      <c r="ERN13" s="110" t="str">
        <f>IF('Summary Clear'!ESG2=0,"",'Summary Clear'!ESG2)</f>
        <v/>
      </c>
      <c r="ERO13" s="110" t="str">
        <f>IF('Summary Clear'!ESH2=0,"",'Summary Clear'!ESH2)</f>
        <v/>
      </c>
      <c r="ERP13" s="110" t="str">
        <f>IF('Summary Clear'!ESI2=0,"",'Summary Clear'!ESI2)</f>
        <v/>
      </c>
      <c r="ERQ13" s="110" t="str">
        <f>IF('Summary Clear'!ESJ2=0,"",'Summary Clear'!ESJ2)</f>
        <v/>
      </c>
      <c r="ERR13" s="110" t="str">
        <f>IF('Summary Clear'!ESK2=0,"",'Summary Clear'!ESK2)</f>
        <v/>
      </c>
      <c r="ERS13" s="110" t="str">
        <f>IF('Summary Clear'!ESL2=0,"",'Summary Clear'!ESL2)</f>
        <v/>
      </c>
      <c r="ERT13" s="110" t="str">
        <f>IF('Summary Clear'!ESM2=0,"",'Summary Clear'!ESM2)</f>
        <v/>
      </c>
      <c r="ERU13" s="110" t="str">
        <f>IF('Summary Clear'!ESN2=0,"",'Summary Clear'!ESN2)</f>
        <v/>
      </c>
      <c r="ERV13" s="110" t="str">
        <f>IF('Summary Clear'!ESO2=0,"",'Summary Clear'!ESO2)</f>
        <v/>
      </c>
      <c r="ERW13" s="110" t="str">
        <f>IF('Summary Clear'!ESP2=0,"",'Summary Clear'!ESP2)</f>
        <v/>
      </c>
      <c r="ERX13" s="110" t="str">
        <f>IF('Summary Clear'!ESQ2=0,"",'Summary Clear'!ESQ2)</f>
        <v/>
      </c>
      <c r="ERY13" s="110" t="str">
        <f>IF('Summary Clear'!ESR2=0,"",'Summary Clear'!ESR2)</f>
        <v/>
      </c>
      <c r="ERZ13" s="110" t="str">
        <f>IF('Summary Clear'!ESS2=0,"",'Summary Clear'!ESS2)</f>
        <v/>
      </c>
      <c r="ESA13" s="110" t="str">
        <f>IF('Summary Clear'!EST2=0,"",'Summary Clear'!EST2)</f>
        <v/>
      </c>
      <c r="ESB13" s="110" t="str">
        <f>IF('Summary Clear'!ESU2=0,"",'Summary Clear'!ESU2)</f>
        <v/>
      </c>
      <c r="ESC13" s="110" t="str">
        <f>IF('Summary Clear'!ESV2=0,"",'Summary Clear'!ESV2)</f>
        <v/>
      </c>
      <c r="ESD13" s="110" t="str">
        <f>IF('Summary Clear'!ESW2=0,"",'Summary Clear'!ESW2)</f>
        <v/>
      </c>
      <c r="ESE13" s="110" t="str">
        <f>IF('Summary Clear'!ESX2=0,"",'Summary Clear'!ESX2)</f>
        <v/>
      </c>
      <c r="ESF13" s="110" t="str">
        <f>IF('Summary Clear'!ESY2=0,"",'Summary Clear'!ESY2)</f>
        <v/>
      </c>
      <c r="ESG13" s="110" t="str">
        <f>IF('Summary Clear'!ESZ2=0,"",'Summary Clear'!ESZ2)</f>
        <v/>
      </c>
      <c r="ESH13" s="110" t="str">
        <f>IF('Summary Clear'!ETA2=0,"",'Summary Clear'!ETA2)</f>
        <v/>
      </c>
      <c r="ESI13" s="110" t="str">
        <f>IF('Summary Clear'!ETB2=0,"",'Summary Clear'!ETB2)</f>
        <v/>
      </c>
      <c r="ESJ13" s="110" t="str">
        <f>IF('Summary Clear'!ETC2=0,"",'Summary Clear'!ETC2)</f>
        <v/>
      </c>
      <c r="ESK13" s="110" t="str">
        <f>IF('Summary Clear'!ETD2=0,"",'Summary Clear'!ETD2)</f>
        <v/>
      </c>
      <c r="ESL13" s="110" t="str">
        <f>IF('Summary Clear'!ETE2=0,"",'Summary Clear'!ETE2)</f>
        <v/>
      </c>
      <c r="ESM13" s="110" t="str">
        <f>IF('Summary Clear'!ETF2=0,"",'Summary Clear'!ETF2)</f>
        <v/>
      </c>
      <c r="ESN13" s="110" t="str">
        <f>IF('Summary Clear'!ETG2=0,"",'Summary Clear'!ETG2)</f>
        <v/>
      </c>
      <c r="ESO13" s="110" t="str">
        <f>IF('Summary Clear'!ETH2=0,"",'Summary Clear'!ETH2)</f>
        <v/>
      </c>
      <c r="ESP13" s="110" t="str">
        <f>IF('Summary Clear'!ETI2=0,"",'Summary Clear'!ETI2)</f>
        <v/>
      </c>
      <c r="ESQ13" s="110" t="str">
        <f>IF('Summary Clear'!ETJ2=0,"",'Summary Clear'!ETJ2)</f>
        <v/>
      </c>
      <c r="ESR13" s="110" t="str">
        <f>IF('Summary Clear'!ETK2=0,"",'Summary Clear'!ETK2)</f>
        <v/>
      </c>
      <c r="ESS13" s="110" t="str">
        <f>IF('Summary Clear'!ETL2=0,"",'Summary Clear'!ETL2)</f>
        <v/>
      </c>
      <c r="EST13" s="110" t="str">
        <f>IF('Summary Clear'!ETM2=0,"",'Summary Clear'!ETM2)</f>
        <v/>
      </c>
      <c r="ESU13" s="110" t="str">
        <f>IF('Summary Clear'!ETN2=0,"",'Summary Clear'!ETN2)</f>
        <v/>
      </c>
      <c r="ESV13" s="110" t="str">
        <f>IF('Summary Clear'!ETO2=0,"",'Summary Clear'!ETO2)</f>
        <v/>
      </c>
      <c r="ESW13" s="110" t="str">
        <f>IF('Summary Clear'!ETP2=0,"",'Summary Clear'!ETP2)</f>
        <v/>
      </c>
      <c r="ESX13" s="110" t="str">
        <f>IF('Summary Clear'!ETQ2=0,"",'Summary Clear'!ETQ2)</f>
        <v/>
      </c>
      <c r="ESY13" s="110" t="str">
        <f>IF('Summary Clear'!ETR2=0,"",'Summary Clear'!ETR2)</f>
        <v/>
      </c>
      <c r="ESZ13" s="110" t="str">
        <f>IF('Summary Clear'!ETS2=0,"",'Summary Clear'!ETS2)</f>
        <v/>
      </c>
      <c r="ETA13" s="110" t="str">
        <f>IF('Summary Clear'!ETT2=0,"",'Summary Clear'!ETT2)</f>
        <v/>
      </c>
      <c r="ETB13" s="110" t="str">
        <f>IF('Summary Clear'!ETU2=0,"",'Summary Clear'!ETU2)</f>
        <v/>
      </c>
      <c r="ETC13" s="110" t="str">
        <f>IF('Summary Clear'!ETV2=0,"",'Summary Clear'!ETV2)</f>
        <v/>
      </c>
      <c r="ETD13" s="110" t="str">
        <f>IF('Summary Clear'!ETW2=0,"",'Summary Clear'!ETW2)</f>
        <v/>
      </c>
      <c r="ETE13" s="110" t="str">
        <f>IF('Summary Clear'!ETX2=0,"",'Summary Clear'!ETX2)</f>
        <v/>
      </c>
      <c r="ETF13" s="110" t="str">
        <f>IF('Summary Clear'!ETY2=0,"",'Summary Clear'!ETY2)</f>
        <v/>
      </c>
      <c r="ETG13" s="110" t="str">
        <f>IF('Summary Clear'!ETZ2=0,"",'Summary Clear'!ETZ2)</f>
        <v/>
      </c>
      <c r="ETH13" s="110" t="str">
        <f>IF('Summary Clear'!EUA2=0,"",'Summary Clear'!EUA2)</f>
        <v/>
      </c>
      <c r="ETI13" s="110" t="str">
        <f>IF('Summary Clear'!EUB2=0,"",'Summary Clear'!EUB2)</f>
        <v/>
      </c>
      <c r="ETJ13" s="110" t="str">
        <f>IF('Summary Clear'!EUC2=0,"",'Summary Clear'!EUC2)</f>
        <v/>
      </c>
      <c r="ETK13" s="110" t="str">
        <f>IF('Summary Clear'!EUD2=0,"",'Summary Clear'!EUD2)</f>
        <v/>
      </c>
      <c r="ETL13" s="110" t="str">
        <f>IF('Summary Clear'!EUE2=0,"",'Summary Clear'!EUE2)</f>
        <v/>
      </c>
      <c r="ETM13" s="110" t="str">
        <f>IF('Summary Clear'!EUF2=0,"",'Summary Clear'!EUF2)</f>
        <v/>
      </c>
      <c r="ETN13" s="110" t="str">
        <f>IF('Summary Clear'!EUG2=0,"",'Summary Clear'!EUG2)</f>
        <v/>
      </c>
      <c r="ETO13" s="110" t="str">
        <f>IF('Summary Clear'!EUH2=0,"",'Summary Clear'!EUH2)</f>
        <v/>
      </c>
      <c r="ETP13" s="110" t="str">
        <f>IF('Summary Clear'!EUI2=0,"",'Summary Clear'!EUI2)</f>
        <v/>
      </c>
      <c r="ETQ13" s="110" t="str">
        <f>IF('Summary Clear'!EUJ2=0,"",'Summary Clear'!EUJ2)</f>
        <v/>
      </c>
      <c r="ETR13" s="110" t="str">
        <f>IF('Summary Clear'!EUK2=0,"",'Summary Clear'!EUK2)</f>
        <v/>
      </c>
      <c r="ETS13" s="110" t="str">
        <f>IF('Summary Clear'!EUL2=0,"",'Summary Clear'!EUL2)</f>
        <v/>
      </c>
      <c r="ETT13" s="110" t="str">
        <f>IF('Summary Clear'!EUM2=0,"",'Summary Clear'!EUM2)</f>
        <v/>
      </c>
      <c r="ETU13" s="110" t="str">
        <f>IF('Summary Clear'!EUN2=0,"",'Summary Clear'!EUN2)</f>
        <v/>
      </c>
      <c r="ETV13" s="110" t="str">
        <f>IF('Summary Clear'!EUO2=0,"",'Summary Clear'!EUO2)</f>
        <v/>
      </c>
      <c r="ETW13" s="110" t="str">
        <f>IF('Summary Clear'!EUP2=0,"",'Summary Clear'!EUP2)</f>
        <v/>
      </c>
      <c r="ETX13" s="110" t="str">
        <f>IF('Summary Clear'!EUQ2=0,"",'Summary Clear'!EUQ2)</f>
        <v/>
      </c>
      <c r="ETY13" s="110" t="str">
        <f>IF('Summary Clear'!EUR2=0,"",'Summary Clear'!EUR2)</f>
        <v/>
      </c>
      <c r="ETZ13" s="110" t="str">
        <f>IF('Summary Clear'!EUS2=0,"",'Summary Clear'!EUS2)</f>
        <v/>
      </c>
      <c r="EUA13" s="110" t="str">
        <f>IF('Summary Clear'!EUT2=0,"",'Summary Clear'!EUT2)</f>
        <v/>
      </c>
      <c r="EUB13" s="110" t="str">
        <f>IF('Summary Clear'!EUU2=0,"",'Summary Clear'!EUU2)</f>
        <v/>
      </c>
      <c r="EUC13" s="110" t="str">
        <f>IF('Summary Clear'!EUV2=0,"",'Summary Clear'!EUV2)</f>
        <v/>
      </c>
      <c r="EUD13" s="110" t="str">
        <f>IF('Summary Clear'!EUW2=0,"",'Summary Clear'!EUW2)</f>
        <v/>
      </c>
      <c r="EUE13" s="110" t="str">
        <f>IF('Summary Clear'!EUX2=0,"",'Summary Clear'!EUX2)</f>
        <v/>
      </c>
      <c r="EUF13" s="110" t="str">
        <f>IF('Summary Clear'!EUY2=0,"",'Summary Clear'!EUY2)</f>
        <v/>
      </c>
      <c r="EUG13" s="110" t="str">
        <f>IF('Summary Clear'!EUZ2=0,"",'Summary Clear'!EUZ2)</f>
        <v/>
      </c>
      <c r="EUH13" s="110" t="str">
        <f>IF('Summary Clear'!EVA2=0,"",'Summary Clear'!EVA2)</f>
        <v/>
      </c>
      <c r="EUI13" s="110" t="str">
        <f>IF('Summary Clear'!EVB2=0,"",'Summary Clear'!EVB2)</f>
        <v/>
      </c>
      <c r="EUJ13" s="110" t="str">
        <f>IF('Summary Clear'!EVC2=0,"",'Summary Clear'!EVC2)</f>
        <v/>
      </c>
      <c r="EUK13" s="110" t="str">
        <f>IF('Summary Clear'!EVD2=0,"",'Summary Clear'!EVD2)</f>
        <v/>
      </c>
      <c r="EUL13" s="110" t="str">
        <f>IF('Summary Clear'!EVE2=0,"",'Summary Clear'!EVE2)</f>
        <v/>
      </c>
      <c r="EUM13" s="110" t="str">
        <f>IF('Summary Clear'!EVF2=0,"",'Summary Clear'!EVF2)</f>
        <v/>
      </c>
      <c r="EUN13" s="110" t="str">
        <f>IF('Summary Clear'!EVG2=0,"",'Summary Clear'!EVG2)</f>
        <v/>
      </c>
      <c r="EUO13" s="110" t="str">
        <f>IF('Summary Clear'!EVH2=0,"",'Summary Clear'!EVH2)</f>
        <v/>
      </c>
      <c r="EUP13" s="110" t="str">
        <f>IF('Summary Clear'!EVI2=0,"",'Summary Clear'!EVI2)</f>
        <v/>
      </c>
      <c r="EUQ13" s="110" t="str">
        <f>IF('Summary Clear'!EVJ2=0,"",'Summary Clear'!EVJ2)</f>
        <v/>
      </c>
      <c r="EUR13" s="110" t="str">
        <f>IF('Summary Clear'!EVK2=0,"",'Summary Clear'!EVK2)</f>
        <v/>
      </c>
      <c r="EUS13" s="110" t="str">
        <f>IF('Summary Clear'!EVL2=0,"",'Summary Clear'!EVL2)</f>
        <v/>
      </c>
      <c r="EUT13" s="110" t="str">
        <f>IF('Summary Clear'!EVM2=0,"",'Summary Clear'!EVM2)</f>
        <v/>
      </c>
      <c r="EUU13" s="110" t="str">
        <f>IF('Summary Clear'!EVN2=0,"",'Summary Clear'!EVN2)</f>
        <v/>
      </c>
      <c r="EUV13" s="110" t="str">
        <f>IF('Summary Clear'!EVO2=0,"",'Summary Clear'!EVO2)</f>
        <v/>
      </c>
      <c r="EUW13" s="110" t="str">
        <f>IF('Summary Clear'!EVP2=0,"",'Summary Clear'!EVP2)</f>
        <v/>
      </c>
      <c r="EUX13" s="110" t="str">
        <f>IF('Summary Clear'!EVQ2=0,"",'Summary Clear'!EVQ2)</f>
        <v/>
      </c>
      <c r="EUY13" s="110" t="str">
        <f>IF('Summary Clear'!EVR2=0,"",'Summary Clear'!EVR2)</f>
        <v/>
      </c>
      <c r="EUZ13" s="110" t="str">
        <f>IF('Summary Clear'!EVS2=0,"",'Summary Clear'!EVS2)</f>
        <v/>
      </c>
      <c r="EVA13" s="110" t="str">
        <f>IF('Summary Clear'!EVT2=0,"",'Summary Clear'!EVT2)</f>
        <v/>
      </c>
      <c r="EVB13" s="110" t="str">
        <f>IF('Summary Clear'!EVU2=0,"",'Summary Clear'!EVU2)</f>
        <v/>
      </c>
      <c r="EVC13" s="110" t="str">
        <f>IF('Summary Clear'!EVV2=0,"",'Summary Clear'!EVV2)</f>
        <v/>
      </c>
      <c r="EVD13" s="110" t="str">
        <f>IF('Summary Clear'!EVW2=0,"",'Summary Clear'!EVW2)</f>
        <v/>
      </c>
      <c r="EVE13" s="110" t="str">
        <f>IF('Summary Clear'!EVX2=0,"",'Summary Clear'!EVX2)</f>
        <v/>
      </c>
      <c r="EVF13" s="110" t="str">
        <f>IF('Summary Clear'!EVY2=0,"",'Summary Clear'!EVY2)</f>
        <v/>
      </c>
      <c r="EVG13" s="110" t="str">
        <f>IF('Summary Clear'!EVZ2=0,"",'Summary Clear'!EVZ2)</f>
        <v/>
      </c>
      <c r="EVH13" s="110" t="str">
        <f>IF('Summary Clear'!EWA2=0,"",'Summary Clear'!EWA2)</f>
        <v/>
      </c>
      <c r="EVI13" s="110" t="str">
        <f>IF('Summary Clear'!EWB2=0,"",'Summary Clear'!EWB2)</f>
        <v/>
      </c>
      <c r="EVJ13" s="110" t="str">
        <f>IF('Summary Clear'!EWC2=0,"",'Summary Clear'!EWC2)</f>
        <v/>
      </c>
      <c r="EVK13" s="110" t="str">
        <f>IF('Summary Clear'!EWD2=0,"",'Summary Clear'!EWD2)</f>
        <v/>
      </c>
      <c r="EVL13" s="110" t="str">
        <f>IF('Summary Clear'!EWE2=0,"",'Summary Clear'!EWE2)</f>
        <v/>
      </c>
      <c r="EVM13" s="110" t="str">
        <f>IF('Summary Clear'!EWF2=0,"",'Summary Clear'!EWF2)</f>
        <v/>
      </c>
      <c r="EVN13" s="110" t="str">
        <f>IF('Summary Clear'!EWG2=0,"",'Summary Clear'!EWG2)</f>
        <v/>
      </c>
      <c r="EVO13" s="110" t="str">
        <f>IF('Summary Clear'!EWH2=0,"",'Summary Clear'!EWH2)</f>
        <v/>
      </c>
      <c r="EVP13" s="110" t="str">
        <f>IF('Summary Clear'!EWI2=0,"",'Summary Clear'!EWI2)</f>
        <v/>
      </c>
      <c r="EVQ13" s="110" t="str">
        <f>IF('Summary Clear'!EWJ2=0,"",'Summary Clear'!EWJ2)</f>
        <v/>
      </c>
      <c r="EVR13" s="110" t="str">
        <f>IF('Summary Clear'!EWK2=0,"",'Summary Clear'!EWK2)</f>
        <v/>
      </c>
      <c r="EVS13" s="110" t="str">
        <f>IF('Summary Clear'!EWL2=0,"",'Summary Clear'!EWL2)</f>
        <v/>
      </c>
      <c r="EVT13" s="110" t="str">
        <f>IF('Summary Clear'!EWM2=0,"",'Summary Clear'!EWM2)</f>
        <v/>
      </c>
      <c r="EVU13" s="110" t="str">
        <f>IF('Summary Clear'!EWN2=0,"",'Summary Clear'!EWN2)</f>
        <v/>
      </c>
      <c r="EVV13" s="110" t="str">
        <f>IF('Summary Clear'!EWO2=0,"",'Summary Clear'!EWO2)</f>
        <v/>
      </c>
      <c r="EVW13" s="110" t="str">
        <f>IF('Summary Clear'!EWP2=0,"",'Summary Clear'!EWP2)</f>
        <v/>
      </c>
      <c r="EVX13" s="110" t="str">
        <f>IF('Summary Clear'!EWQ2=0,"",'Summary Clear'!EWQ2)</f>
        <v/>
      </c>
      <c r="EVY13" s="110" t="str">
        <f>IF('Summary Clear'!EWR2=0,"",'Summary Clear'!EWR2)</f>
        <v/>
      </c>
      <c r="EVZ13" s="110" t="str">
        <f>IF('Summary Clear'!EWS2=0,"",'Summary Clear'!EWS2)</f>
        <v/>
      </c>
      <c r="EWA13" s="110" t="str">
        <f>IF('Summary Clear'!EWT2=0,"",'Summary Clear'!EWT2)</f>
        <v/>
      </c>
      <c r="EWB13" s="110" t="str">
        <f>IF('Summary Clear'!EWU2=0,"",'Summary Clear'!EWU2)</f>
        <v/>
      </c>
      <c r="EWC13" s="110" t="str">
        <f>IF('Summary Clear'!EWV2=0,"",'Summary Clear'!EWV2)</f>
        <v/>
      </c>
      <c r="EWD13" s="110" t="str">
        <f>IF('Summary Clear'!EWW2=0,"",'Summary Clear'!EWW2)</f>
        <v/>
      </c>
      <c r="EWE13" s="110" t="str">
        <f>IF('Summary Clear'!EWX2=0,"",'Summary Clear'!EWX2)</f>
        <v/>
      </c>
      <c r="EWF13" s="110" t="str">
        <f>IF('Summary Clear'!EWY2=0,"",'Summary Clear'!EWY2)</f>
        <v/>
      </c>
      <c r="EWG13" s="110" t="str">
        <f>IF('Summary Clear'!EWZ2=0,"",'Summary Clear'!EWZ2)</f>
        <v/>
      </c>
      <c r="EWH13" s="110" t="str">
        <f>IF('Summary Clear'!EXA2=0,"",'Summary Clear'!EXA2)</f>
        <v/>
      </c>
      <c r="EWI13" s="110" t="str">
        <f>IF('Summary Clear'!EXB2=0,"",'Summary Clear'!EXB2)</f>
        <v/>
      </c>
      <c r="EWJ13" s="110" t="str">
        <f>IF('Summary Clear'!EXC2=0,"",'Summary Clear'!EXC2)</f>
        <v/>
      </c>
      <c r="EWK13" s="110" t="str">
        <f>IF('Summary Clear'!EXD2=0,"",'Summary Clear'!EXD2)</f>
        <v/>
      </c>
      <c r="EWL13" s="110" t="str">
        <f>IF('Summary Clear'!EXE2=0,"",'Summary Clear'!EXE2)</f>
        <v/>
      </c>
      <c r="EWM13" s="110" t="str">
        <f>IF('Summary Clear'!EXF2=0,"",'Summary Clear'!EXF2)</f>
        <v/>
      </c>
      <c r="EWN13" s="110" t="str">
        <f>IF('Summary Clear'!EXG2=0,"",'Summary Clear'!EXG2)</f>
        <v/>
      </c>
      <c r="EWO13" s="110" t="str">
        <f>IF('Summary Clear'!EXH2=0,"",'Summary Clear'!EXH2)</f>
        <v/>
      </c>
      <c r="EWP13" s="110" t="str">
        <f>IF('Summary Clear'!EXI2=0,"",'Summary Clear'!EXI2)</f>
        <v/>
      </c>
      <c r="EWQ13" s="110" t="str">
        <f>IF('Summary Clear'!EXJ2=0,"",'Summary Clear'!EXJ2)</f>
        <v/>
      </c>
      <c r="EWR13" s="110" t="str">
        <f>IF('Summary Clear'!EXK2=0,"",'Summary Clear'!EXK2)</f>
        <v/>
      </c>
      <c r="EWS13" s="110" t="str">
        <f>IF('Summary Clear'!EXL2=0,"",'Summary Clear'!EXL2)</f>
        <v/>
      </c>
      <c r="EWT13" s="110" t="str">
        <f>IF('Summary Clear'!EXM2=0,"",'Summary Clear'!EXM2)</f>
        <v/>
      </c>
      <c r="EWU13" s="110" t="str">
        <f>IF('Summary Clear'!EXN2=0,"",'Summary Clear'!EXN2)</f>
        <v/>
      </c>
      <c r="EWV13" s="110" t="str">
        <f>IF('Summary Clear'!EXO2=0,"",'Summary Clear'!EXO2)</f>
        <v/>
      </c>
      <c r="EWW13" s="110" t="str">
        <f>IF('Summary Clear'!EXP2=0,"",'Summary Clear'!EXP2)</f>
        <v/>
      </c>
      <c r="EWX13" s="110" t="str">
        <f>IF('Summary Clear'!EXQ2=0,"",'Summary Clear'!EXQ2)</f>
        <v/>
      </c>
      <c r="EWY13" s="110" t="str">
        <f>IF('Summary Clear'!EXR2=0,"",'Summary Clear'!EXR2)</f>
        <v/>
      </c>
      <c r="EWZ13" s="110" t="str">
        <f>IF('Summary Clear'!EXS2=0,"",'Summary Clear'!EXS2)</f>
        <v/>
      </c>
      <c r="EXA13" s="110" t="str">
        <f>IF('Summary Clear'!EXT2=0,"",'Summary Clear'!EXT2)</f>
        <v/>
      </c>
      <c r="EXB13" s="110" t="str">
        <f>IF('Summary Clear'!EXU2=0,"",'Summary Clear'!EXU2)</f>
        <v/>
      </c>
      <c r="EXC13" s="110" t="str">
        <f>IF('Summary Clear'!EXV2=0,"",'Summary Clear'!EXV2)</f>
        <v/>
      </c>
      <c r="EXD13" s="110" t="str">
        <f>IF('Summary Clear'!EXW2=0,"",'Summary Clear'!EXW2)</f>
        <v/>
      </c>
      <c r="EXE13" s="110" t="str">
        <f>IF('Summary Clear'!EXX2=0,"",'Summary Clear'!EXX2)</f>
        <v/>
      </c>
      <c r="EXF13" s="110" t="str">
        <f>IF('Summary Clear'!EXY2=0,"",'Summary Clear'!EXY2)</f>
        <v/>
      </c>
      <c r="EXG13" s="110" t="str">
        <f>IF('Summary Clear'!EXZ2=0,"",'Summary Clear'!EXZ2)</f>
        <v/>
      </c>
      <c r="EXH13" s="110" t="str">
        <f>IF('Summary Clear'!EYA2=0,"",'Summary Clear'!EYA2)</f>
        <v/>
      </c>
      <c r="EXI13" s="110" t="str">
        <f>IF('Summary Clear'!EYB2=0,"",'Summary Clear'!EYB2)</f>
        <v/>
      </c>
      <c r="EXJ13" s="110" t="str">
        <f>IF('Summary Clear'!EYC2=0,"",'Summary Clear'!EYC2)</f>
        <v/>
      </c>
      <c r="EXK13" s="110" t="str">
        <f>IF('Summary Clear'!EYD2=0,"",'Summary Clear'!EYD2)</f>
        <v/>
      </c>
      <c r="EXL13" s="110" t="str">
        <f>IF('Summary Clear'!EYE2=0,"",'Summary Clear'!EYE2)</f>
        <v/>
      </c>
      <c r="EXM13" s="110" t="str">
        <f>IF('Summary Clear'!EYF2=0,"",'Summary Clear'!EYF2)</f>
        <v/>
      </c>
      <c r="EXN13" s="110" t="str">
        <f>IF('Summary Clear'!EYG2=0,"",'Summary Clear'!EYG2)</f>
        <v/>
      </c>
      <c r="EXO13" s="110" t="str">
        <f>IF('Summary Clear'!EYH2=0,"",'Summary Clear'!EYH2)</f>
        <v/>
      </c>
      <c r="EXP13" s="110" t="str">
        <f>IF('Summary Clear'!EYI2=0,"",'Summary Clear'!EYI2)</f>
        <v/>
      </c>
      <c r="EXQ13" s="110" t="str">
        <f>IF('Summary Clear'!EYJ2=0,"",'Summary Clear'!EYJ2)</f>
        <v/>
      </c>
      <c r="EXR13" s="110" t="str">
        <f>IF('Summary Clear'!EYK2=0,"",'Summary Clear'!EYK2)</f>
        <v/>
      </c>
      <c r="EXS13" s="110" t="str">
        <f>IF('Summary Clear'!EYL2=0,"",'Summary Clear'!EYL2)</f>
        <v/>
      </c>
      <c r="EXT13" s="110" t="str">
        <f>IF('Summary Clear'!EYM2=0,"",'Summary Clear'!EYM2)</f>
        <v/>
      </c>
      <c r="EXU13" s="110" t="str">
        <f>IF('Summary Clear'!EYN2=0,"",'Summary Clear'!EYN2)</f>
        <v/>
      </c>
      <c r="EXV13" s="110" t="str">
        <f>IF('Summary Clear'!EYO2=0,"",'Summary Clear'!EYO2)</f>
        <v/>
      </c>
      <c r="EXW13" s="110" t="str">
        <f>IF('Summary Clear'!EYP2=0,"",'Summary Clear'!EYP2)</f>
        <v/>
      </c>
      <c r="EXX13" s="110" t="str">
        <f>IF('Summary Clear'!EYQ2=0,"",'Summary Clear'!EYQ2)</f>
        <v/>
      </c>
      <c r="EXY13" s="110" t="str">
        <f>IF('Summary Clear'!EYR2=0,"",'Summary Clear'!EYR2)</f>
        <v/>
      </c>
      <c r="EXZ13" s="110" t="str">
        <f>IF('Summary Clear'!EYS2=0,"",'Summary Clear'!EYS2)</f>
        <v/>
      </c>
      <c r="EYA13" s="110" t="str">
        <f>IF('Summary Clear'!EYT2=0,"",'Summary Clear'!EYT2)</f>
        <v/>
      </c>
      <c r="EYB13" s="110" t="str">
        <f>IF('Summary Clear'!EYU2=0,"",'Summary Clear'!EYU2)</f>
        <v/>
      </c>
      <c r="EYC13" s="110" t="str">
        <f>IF('Summary Clear'!EYV2=0,"",'Summary Clear'!EYV2)</f>
        <v/>
      </c>
      <c r="EYD13" s="110" t="str">
        <f>IF('Summary Clear'!EYW2=0,"",'Summary Clear'!EYW2)</f>
        <v/>
      </c>
      <c r="EYE13" s="110" t="str">
        <f>IF('Summary Clear'!EYX2=0,"",'Summary Clear'!EYX2)</f>
        <v/>
      </c>
      <c r="EYF13" s="110" t="str">
        <f>IF('Summary Clear'!EYY2=0,"",'Summary Clear'!EYY2)</f>
        <v/>
      </c>
      <c r="EYG13" s="110" t="str">
        <f>IF('Summary Clear'!EYZ2=0,"",'Summary Clear'!EYZ2)</f>
        <v/>
      </c>
      <c r="EYH13" s="110" t="str">
        <f>IF('Summary Clear'!EZA2=0,"",'Summary Clear'!EZA2)</f>
        <v/>
      </c>
      <c r="EYI13" s="110" t="str">
        <f>IF('Summary Clear'!EZB2=0,"",'Summary Clear'!EZB2)</f>
        <v/>
      </c>
      <c r="EYJ13" s="110" t="str">
        <f>IF('Summary Clear'!EZC2=0,"",'Summary Clear'!EZC2)</f>
        <v/>
      </c>
      <c r="EYK13" s="110" t="str">
        <f>IF('Summary Clear'!EZD2=0,"",'Summary Clear'!EZD2)</f>
        <v/>
      </c>
      <c r="EYL13" s="110" t="str">
        <f>IF('Summary Clear'!EZE2=0,"",'Summary Clear'!EZE2)</f>
        <v/>
      </c>
      <c r="EYM13" s="110" t="str">
        <f>IF('Summary Clear'!EZF2=0,"",'Summary Clear'!EZF2)</f>
        <v/>
      </c>
      <c r="EYN13" s="110" t="str">
        <f>IF('Summary Clear'!EZG2=0,"",'Summary Clear'!EZG2)</f>
        <v/>
      </c>
      <c r="EYO13" s="110" t="str">
        <f>IF('Summary Clear'!EZH2=0,"",'Summary Clear'!EZH2)</f>
        <v/>
      </c>
      <c r="EYP13" s="110" t="str">
        <f>IF('Summary Clear'!EZI2=0,"",'Summary Clear'!EZI2)</f>
        <v/>
      </c>
      <c r="EYQ13" s="110" t="str">
        <f>IF('Summary Clear'!EZJ2=0,"",'Summary Clear'!EZJ2)</f>
        <v/>
      </c>
      <c r="EYR13" s="110" t="str">
        <f>IF('Summary Clear'!EZK2=0,"",'Summary Clear'!EZK2)</f>
        <v/>
      </c>
      <c r="EYS13" s="110" t="str">
        <f>IF('Summary Clear'!EZL2=0,"",'Summary Clear'!EZL2)</f>
        <v/>
      </c>
      <c r="EYT13" s="110" t="str">
        <f>IF('Summary Clear'!EZM2=0,"",'Summary Clear'!EZM2)</f>
        <v/>
      </c>
      <c r="EYU13" s="110" t="str">
        <f>IF('Summary Clear'!EZN2=0,"",'Summary Clear'!EZN2)</f>
        <v/>
      </c>
      <c r="EYV13" s="110" t="str">
        <f>IF('Summary Clear'!EZO2=0,"",'Summary Clear'!EZO2)</f>
        <v/>
      </c>
      <c r="EYW13" s="110" t="str">
        <f>IF('Summary Clear'!EZP2=0,"",'Summary Clear'!EZP2)</f>
        <v/>
      </c>
      <c r="EYX13" s="110" t="str">
        <f>IF('Summary Clear'!EZQ2=0,"",'Summary Clear'!EZQ2)</f>
        <v/>
      </c>
      <c r="EYY13" s="110" t="str">
        <f>IF('Summary Clear'!EZR2=0,"",'Summary Clear'!EZR2)</f>
        <v/>
      </c>
      <c r="EYZ13" s="110" t="str">
        <f>IF('Summary Clear'!EZS2=0,"",'Summary Clear'!EZS2)</f>
        <v/>
      </c>
      <c r="EZA13" s="110" t="str">
        <f>IF('Summary Clear'!EZT2=0,"",'Summary Clear'!EZT2)</f>
        <v/>
      </c>
      <c r="EZB13" s="110" t="str">
        <f>IF('Summary Clear'!EZU2=0,"",'Summary Clear'!EZU2)</f>
        <v/>
      </c>
      <c r="EZC13" s="110" t="str">
        <f>IF('Summary Clear'!EZV2=0,"",'Summary Clear'!EZV2)</f>
        <v/>
      </c>
      <c r="EZD13" s="110" t="str">
        <f>IF('Summary Clear'!EZW2=0,"",'Summary Clear'!EZW2)</f>
        <v/>
      </c>
      <c r="EZE13" s="110" t="str">
        <f>IF('Summary Clear'!EZX2=0,"",'Summary Clear'!EZX2)</f>
        <v/>
      </c>
      <c r="EZF13" s="110" t="str">
        <f>IF('Summary Clear'!EZY2=0,"",'Summary Clear'!EZY2)</f>
        <v/>
      </c>
      <c r="EZG13" s="110" t="str">
        <f>IF('Summary Clear'!EZZ2=0,"",'Summary Clear'!EZZ2)</f>
        <v/>
      </c>
      <c r="EZH13" s="110" t="str">
        <f>IF('Summary Clear'!FAA2=0,"",'Summary Clear'!FAA2)</f>
        <v/>
      </c>
      <c r="EZI13" s="110" t="str">
        <f>IF('Summary Clear'!FAB2=0,"",'Summary Clear'!FAB2)</f>
        <v/>
      </c>
      <c r="EZJ13" s="110" t="str">
        <f>IF('Summary Clear'!FAC2=0,"",'Summary Clear'!FAC2)</f>
        <v/>
      </c>
      <c r="EZK13" s="110" t="str">
        <f>IF('Summary Clear'!FAD2=0,"",'Summary Clear'!FAD2)</f>
        <v/>
      </c>
      <c r="EZL13" s="110" t="str">
        <f>IF('Summary Clear'!FAE2=0,"",'Summary Clear'!FAE2)</f>
        <v/>
      </c>
      <c r="EZM13" s="110" t="str">
        <f>IF('Summary Clear'!FAF2=0,"",'Summary Clear'!FAF2)</f>
        <v/>
      </c>
      <c r="EZN13" s="110" t="str">
        <f>IF('Summary Clear'!FAG2=0,"",'Summary Clear'!FAG2)</f>
        <v/>
      </c>
      <c r="EZO13" s="110" t="str">
        <f>IF('Summary Clear'!FAH2=0,"",'Summary Clear'!FAH2)</f>
        <v/>
      </c>
      <c r="EZP13" s="110" t="str">
        <f>IF('Summary Clear'!FAI2=0,"",'Summary Clear'!FAI2)</f>
        <v/>
      </c>
      <c r="EZQ13" s="110" t="str">
        <f>IF('Summary Clear'!FAJ2=0,"",'Summary Clear'!FAJ2)</f>
        <v/>
      </c>
      <c r="EZR13" s="110" t="str">
        <f>IF('Summary Clear'!FAK2=0,"",'Summary Clear'!FAK2)</f>
        <v/>
      </c>
      <c r="EZS13" s="110" t="str">
        <f>IF('Summary Clear'!FAL2=0,"",'Summary Clear'!FAL2)</f>
        <v/>
      </c>
      <c r="EZT13" s="110" t="str">
        <f>IF('Summary Clear'!FAM2=0,"",'Summary Clear'!FAM2)</f>
        <v/>
      </c>
      <c r="EZU13" s="110" t="str">
        <f>IF('Summary Clear'!FAN2=0,"",'Summary Clear'!FAN2)</f>
        <v/>
      </c>
      <c r="EZV13" s="110" t="str">
        <f>IF('Summary Clear'!FAO2=0,"",'Summary Clear'!FAO2)</f>
        <v/>
      </c>
      <c r="EZW13" s="110" t="str">
        <f>IF('Summary Clear'!FAP2=0,"",'Summary Clear'!FAP2)</f>
        <v/>
      </c>
      <c r="EZX13" s="110" t="str">
        <f>IF('Summary Clear'!FAQ2=0,"",'Summary Clear'!FAQ2)</f>
        <v/>
      </c>
      <c r="EZY13" s="110" t="str">
        <f>IF('Summary Clear'!FAR2=0,"",'Summary Clear'!FAR2)</f>
        <v/>
      </c>
      <c r="EZZ13" s="110" t="str">
        <f>IF('Summary Clear'!FAS2=0,"",'Summary Clear'!FAS2)</f>
        <v/>
      </c>
      <c r="FAA13" s="110" t="str">
        <f>IF('Summary Clear'!FAT2=0,"",'Summary Clear'!FAT2)</f>
        <v/>
      </c>
      <c r="FAB13" s="110" t="str">
        <f>IF('Summary Clear'!FAU2=0,"",'Summary Clear'!FAU2)</f>
        <v/>
      </c>
      <c r="FAC13" s="110" t="str">
        <f>IF('Summary Clear'!FAV2=0,"",'Summary Clear'!FAV2)</f>
        <v/>
      </c>
      <c r="FAD13" s="110" t="str">
        <f>IF('Summary Clear'!FAW2=0,"",'Summary Clear'!FAW2)</f>
        <v/>
      </c>
      <c r="FAE13" s="110" t="str">
        <f>IF('Summary Clear'!FAX2=0,"",'Summary Clear'!FAX2)</f>
        <v/>
      </c>
      <c r="FAF13" s="110" t="str">
        <f>IF('Summary Clear'!FAY2=0,"",'Summary Clear'!FAY2)</f>
        <v/>
      </c>
      <c r="FAG13" s="110" t="str">
        <f>IF('Summary Clear'!FAZ2=0,"",'Summary Clear'!FAZ2)</f>
        <v/>
      </c>
      <c r="FAH13" s="110" t="str">
        <f>IF('Summary Clear'!FBA2=0,"",'Summary Clear'!FBA2)</f>
        <v/>
      </c>
      <c r="FAI13" s="110" t="str">
        <f>IF('Summary Clear'!FBB2=0,"",'Summary Clear'!FBB2)</f>
        <v/>
      </c>
      <c r="FAJ13" s="110" t="str">
        <f>IF('Summary Clear'!FBC2=0,"",'Summary Clear'!FBC2)</f>
        <v/>
      </c>
      <c r="FAK13" s="110" t="str">
        <f>IF('Summary Clear'!FBD2=0,"",'Summary Clear'!FBD2)</f>
        <v/>
      </c>
      <c r="FAL13" s="110" t="str">
        <f>IF('Summary Clear'!FBE2=0,"",'Summary Clear'!FBE2)</f>
        <v/>
      </c>
      <c r="FAM13" s="110" t="str">
        <f>IF('Summary Clear'!FBF2=0,"",'Summary Clear'!FBF2)</f>
        <v/>
      </c>
      <c r="FAN13" s="110" t="str">
        <f>IF('Summary Clear'!FBG2=0,"",'Summary Clear'!FBG2)</f>
        <v/>
      </c>
      <c r="FAO13" s="110" t="str">
        <f>IF('Summary Clear'!FBH2=0,"",'Summary Clear'!FBH2)</f>
        <v/>
      </c>
      <c r="FAP13" s="110" t="str">
        <f>IF('Summary Clear'!FBI2=0,"",'Summary Clear'!FBI2)</f>
        <v/>
      </c>
      <c r="FAQ13" s="110" t="str">
        <f>IF('Summary Clear'!FBJ2=0,"",'Summary Clear'!FBJ2)</f>
        <v/>
      </c>
      <c r="FAR13" s="110" t="str">
        <f>IF('Summary Clear'!FBK2=0,"",'Summary Clear'!FBK2)</f>
        <v/>
      </c>
      <c r="FAS13" s="110" t="str">
        <f>IF('Summary Clear'!FBL2=0,"",'Summary Clear'!FBL2)</f>
        <v/>
      </c>
      <c r="FAT13" s="110" t="str">
        <f>IF('Summary Clear'!FBM2=0,"",'Summary Clear'!FBM2)</f>
        <v/>
      </c>
      <c r="FAU13" s="110" t="str">
        <f>IF('Summary Clear'!FBN2=0,"",'Summary Clear'!FBN2)</f>
        <v/>
      </c>
      <c r="FAV13" s="110" t="str">
        <f>IF('Summary Clear'!FBO2=0,"",'Summary Clear'!FBO2)</f>
        <v/>
      </c>
      <c r="FAW13" s="110" t="str">
        <f>IF('Summary Clear'!FBP2=0,"",'Summary Clear'!FBP2)</f>
        <v/>
      </c>
      <c r="FAX13" s="110" t="str">
        <f>IF('Summary Clear'!FBQ2=0,"",'Summary Clear'!FBQ2)</f>
        <v/>
      </c>
      <c r="FAY13" s="110" t="str">
        <f>IF('Summary Clear'!FBR2=0,"",'Summary Clear'!FBR2)</f>
        <v/>
      </c>
      <c r="FAZ13" s="110" t="str">
        <f>IF('Summary Clear'!FBS2=0,"",'Summary Clear'!FBS2)</f>
        <v/>
      </c>
      <c r="FBA13" s="110" t="str">
        <f>IF('Summary Clear'!FBT2=0,"",'Summary Clear'!FBT2)</f>
        <v/>
      </c>
      <c r="FBB13" s="110" t="str">
        <f>IF('Summary Clear'!FBU2=0,"",'Summary Clear'!FBU2)</f>
        <v/>
      </c>
      <c r="FBC13" s="110" t="str">
        <f>IF('Summary Clear'!FBV2=0,"",'Summary Clear'!FBV2)</f>
        <v/>
      </c>
      <c r="FBD13" s="110" t="str">
        <f>IF('Summary Clear'!FBW2=0,"",'Summary Clear'!FBW2)</f>
        <v/>
      </c>
      <c r="FBE13" s="110" t="str">
        <f>IF('Summary Clear'!FBX2=0,"",'Summary Clear'!FBX2)</f>
        <v/>
      </c>
      <c r="FBF13" s="110" t="str">
        <f>IF('Summary Clear'!FBY2=0,"",'Summary Clear'!FBY2)</f>
        <v/>
      </c>
      <c r="FBG13" s="110" t="str">
        <f>IF('Summary Clear'!FBZ2=0,"",'Summary Clear'!FBZ2)</f>
        <v/>
      </c>
      <c r="FBH13" s="110" t="str">
        <f>IF('Summary Clear'!FCA2=0,"",'Summary Clear'!FCA2)</f>
        <v/>
      </c>
      <c r="FBI13" s="110" t="str">
        <f>IF('Summary Clear'!FCB2=0,"",'Summary Clear'!FCB2)</f>
        <v/>
      </c>
      <c r="FBJ13" s="110" t="str">
        <f>IF('Summary Clear'!FCC2=0,"",'Summary Clear'!FCC2)</f>
        <v/>
      </c>
      <c r="FBK13" s="110" t="str">
        <f>IF('Summary Clear'!FCD2=0,"",'Summary Clear'!FCD2)</f>
        <v/>
      </c>
      <c r="FBL13" s="110" t="str">
        <f>IF('Summary Clear'!FCE2=0,"",'Summary Clear'!FCE2)</f>
        <v/>
      </c>
      <c r="FBM13" s="110" t="str">
        <f>IF('Summary Clear'!FCF2=0,"",'Summary Clear'!FCF2)</f>
        <v/>
      </c>
      <c r="FBN13" s="110" t="str">
        <f>IF('Summary Clear'!FCG2=0,"",'Summary Clear'!FCG2)</f>
        <v/>
      </c>
      <c r="FBO13" s="110" t="str">
        <f>IF('Summary Clear'!FCH2=0,"",'Summary Clear'!FCH2)</f>
        <v/>
      </c>
      <c r="FBP13" s="110" t="str">
        <f>IF('Summary Clear'!FCI2=0,"",'Summary Clear'!FCI2)</f>
        <v/>
      </c>
      <c r="FBQ13" s="110" t="str">
        <f>IF('Summary Clear'!FCJ2=0,"",'Summary Clear'!FCJ2)</f>
        <v/>
      </c>
      <c r="FBR13" s="110" t="str">
        <f>IF('Summary Clear'!FCK2=0,"",'Summary Clear'!FCK2)</f>
        <v/>
      </c>
      <c r="FBS13" s="110" t="str">
        <f>IF('Summary Clear'!FCL2=0,"",'Summary Clear'!FCL2)</f>
        <v/>
      </c>
      <c r="FBT13" s="110" t="str">
        <f>IF('Summary Clear'!FCM2=0,"",'Summary Clear'!FCM2)</f>
        <v/>
      </c>
      <c r="FBU13" s="110" t="str">
        <f>IF('Summary Clear'!FCN2=0,"",'Summary Clear'!FCN2)</f>
        <v/>
      </c>
      <c r="FBV13" s="110" t="str">
        <f>IF('Summary Clear'!FCO2=0,"",'Summary Clear'!FCO2)</f>
        <v/>
      </c>
      <c r="FBW13" s="110" t="str">
        <f>IF('Summary Clear'!FCP2=0,"",'Summary Clear'!FCP2)</f>
        <v/>
      </c>
      <c r="FBX13" s="110" t="str">
        <f>IF('Summary Clear'!FCQ2=0,"",'Summary Clear'!FCQ2)</f>
        <v/>
      </c>
      <c r="FBY13" s="110" t="str">
        <f>IF('Summary Clear'!FCR2=0,"",'Summary Clear'!FCR2)</f>
        <v/>
      </c>
      <c r="FBZ13" s="110" t="str">
        <f>IF('Summary Clear'!FCS2=0,"",'Summary Clear'!FCS2)</f>
        <v/>
      </c>
      <c r="FCA13" s="110" t="str">
        <f>IF('Summary Clear'!FCT2=0,"",'Summary Clear'!FCT2)</f>
        <v/>
      </c>
      <c r="FCB13" s="110" t="str">
        <f>IF('Summary Clear'!FCU2=0,"",'Summary Clear'!FCU2)</f>
        <v/>
      </c>
      <c r="FCC13" s="110" t="str">
        <f>IF('Summary Clear'!FCV2=0,"",'Summary Clear'!FCV2)</f>
        <v/>
      </c>
      <c r="FCD13" s="110" t="str">
        <f>IF('Summary Clear'!FCW2=0,"",'Summary Clear'!FCW2)</f>
        <v/>
      </c>
      <c r="FCE13" s="110" t="str">
        <f>IF('Summary Clear'!FCX2=0,"",'Summary Clear'!FCX2)</f>
        <v/>
      </c>
      <c r="FCF13" s="110" t="str">
        <f>IF('Summary Clear'!FCY2=0,"",'Summary Clear'!FCY2)</f>
        <v/>
      </c>
      <c r="FCG13" s="110" t="str">
        <f>IF('Summary Clear'!FCZ2=0,"",'Summary Clear'!FCZ2)</f>
        <v/>
      </c>
      <c r="FCH13" s="110" t="str">
        <f>IF('Summary Clear'!FDA2=0,"",'Summary Clear'!FDA2)</f>
        <v/>
      </c>
      <c r="FCI13" s="110" t="str">
        <f>IF('Summary Clear'!FDB2=0,"",'Summary Clear'!FDB2)</f>
        <v/>
      </c>
      <c r="FCJ13" s="110" t="str">
        <f>IF('Summary Clear'!FDC2=0,"",'Summary Clear'!FDC2)</f>
        <v/>
      </c>
      <c r="FCK13" s="110" t="str">
        <f>IF('Summary Clear'!FDD2=0,"",'Summary Clear'!FDD2)</f>
        <v/>
      </c>
      <c r="FCL13" s="110" t="str">
        <f>IF('Summary Clear'!FDE2=0,"",'Summary Clear'!FDE2)</f>
        <v/>
      </c>
      <c r="FCM13" s="110" t="str">
        <f>IF('Summary Clear'!FDF2=0,"",'Summary Clear'!FDF2)</f>
        <v/>
      </c>
      <c r="FCN13" s="110" t="str">
        <f>IF('Summary Clear'!FDG2=0,"",'Summary Clear'!FDG2)</f>
        <v/>
      </c>
      <c r="FCO13" s="110" t="str">
        <f>IF('Summary Clear'!FDH2=0,"",'Summary Clear'!FDH2)</f>
        <v/>
      </c>
      <c r="FCP13" s="110" t="str">
        <f>IF('Summary Clear'!FDI2=0,"",'Summary Clear'!FDI2)</f>
        <v/>
      </c>
      <c r="FCQ13" s="110" t="str">
        <f>IF('Summary Clear'!FDJ2=0,"",'Summary Clear'!FDJ2)</f>
        <v/>
      </c>
      <c r="FCR13" s="110" t="str">
        <f>IF('Summary Clear'!FDK2=0,"",'Summary Clear'!FDK2)</f>
        <v/>
      </c>
      <c r="FCS13" s="110" t="str">
        <f>IF('Summary Clear'!FDL2=0,"",'Summary Clear'!FDL2)</f>
        <v/>
      </c>
      <c r="FCT13" s="110" t="str">
        <f>IF('Summary Clear'!FDM2=0,"",'Summary Clear'!FDM2)</f>
        <v/>
      </c>
      <c r="FCU13" s="110" t="str">
        <f>IF('Summary Clear'!FDN2=0,"",'Summary Clear'!FDN2)</f>
        <v/>
      </c>
      <c r="FCV13" s="110" t="str">
        <f>IF('Summary Clear'!FDO2=0,"",'Summary Clear'!FDO2)</f>
        <v/>
      </c>
      <c r="FCW13" s="110" t="str">
        <f>IF('Summary Clear'!FDP2=0,"",'Summary Clear'!FDP2)</f>
        <v/>
      </c>
      <c r="FCX13" s="110" t="str">
        <f>IF('Summary Clear'!FDQ2=0,"",'Summary Clear'!FDQ2)</f>
        <v/>
      </c>
      <c r="FCY13" s="110" t="str">
        <f>IF('Summary Clear'!FDR2=0,"",'Summary Clear'!FDR2)</f>
        <v/>
      </c>
      <c r="FCZ13" s="110" t="str">
        <f>IF('Summary Clear'!FDS2=0,"",'Summary Clear'!FDS2)</f>
        <v/>
      </c>
      <c r="FDA13" s="110" t="str">
        <f>IF('Summary Clear'!FDT2=0,"",'Summary Clear'!FDT2)</f>
        <v/>
      </c>
      <c r="FDB13" s="110" t="str">
        <f>IF('Summary Clear'!FDU2=0,"",'Summary Clear'!FDU2)</f>
        <v/>
      </c>
      <c r="FDC13" s="110" t="str">
        <f>IF('Summary Clear'!FDV2=0,"",'Summary Clear'!FDV2)</f>
        <v/>
      </c>
      <c r="FDD13" s="110" t="str">
        <f>IF('Summary Clear'!FDW2=0,"",'Summary Clear'!FDW2)</f>
        <v/>
      </c>
      <c r="FDE13" s="110" t="str">
        <f>IF('Summary Clear'!FDX2=0,"",'Summary Clear'!FDX2)</f>
        <v/>
      </c>
      <c r="FDF13" s="110" t="str">
        <f>IF('Summary Clear'!FDY2=0,"",'Summary Clear'!FDY2)</f>
        <v/>
      </c>
      <c r="FDG13" s="110" t="str">
        <f>IF('Summary Clear'!FDZ2=0,"",'Summary Clear'!FDZ2)</f>
        <v/>
      </c>
      <c r="FDH13" s="110" t="str">
        <f>IF('Summary Clear'!FEA2=0,"",'Summary Clear'!FEA2)</f>
        <v/>
      </c>
      <c r="FDI13" s="110" t="str">
        <f>IF('Summary Clear'!FEB2=0,"",'Summary Clear'!FEB2)</f>
        <v/>
      </c>
      <c r="FDJ13" s="110" t="str">
        <f>IF('Summary Clear'!FEC2=0,"",'Summary Clear'!FEC2)</f>
        <v/>
      </c>
      <c r="FDK13" s="110" t="str">
        <f>IF('Summary Clear'!FED2=0,"",'Summary Clear'!FED2)</f>
        <v/>
      </c>
      <c r="FDL13" s="110" t="str">
        <f>IF('Summary Clear'!FEE2=0,"",'Summary Clear'!FEE2)</f>
        <v/>
      </c>
      <c r="FDM13" s="110" t="str">
        <f>IF('Summary Clear'!FEF2=0,"",'Summary Clear'!FEF2)</f>
        <v/>
      </c>
      <c r="FDN13" s="110" t="str">
        <f>IF('Summary Clear'!FEG2=0,"",'Summary Clear'!FEG2)</f>
        <v/>
      </c>
      <c r="FDO13" s="110" t="str">
        <f>IF('Summary Clear'!FEH2=0,"",'Summary Clear'!FEH2)</f>
        <v/>
      </c>
      <c r="FDP13" s="110" t="str">
        <f>IF('Summary Clear'!FEI2=0,"",'Summary Clear'!FEI2)</f>
        <v/>
      </c>
      <c r="FDQ13" s="110" t="str">
        <f>IF('Summary Clear'!FEJ2=0,"",'Summary Clear'!FEJ2)</f>
        <v/>
      </c>
      <c r="FDR13" s="110" t="str">
        <f>IF('Summary Clear'!FEK2=0,"",'Summary Clear'!FEK2)</f>
        <v/>
      </c>
      <c r="FDS13" s="110" t="str">
        <f>IF('Summary Clear'!FEL2=0,"",'Summary Clear'!FEL2)</f>
        <v/>
      </c>
      <c r="FDT13" s="110" t="str">
        <f>IF('Summary Clear'!FEM2=0,"",'Summary Clear'!FEM2)</f>
        <v/>
      </c>
      <c r="FDU13" s="110" t="str">
        <f>IF('Summary Clear'!FEN2=0,"",'Summary Clear'!FEN2)</f>
        <v/>
      </c>
      <c r="FDV13" s="110" t="str">
        <f>IF('Summary Clear'!FEO2=0,"",'Summary Clear'!FEO2)</f>
        <v/>
      </c>
      <c r="FDW13" s="110" t="str">
        <f>IF('Summary Clear'!FEP2=0,"",'Summary Clear'!FEP2)</f>
        <v/>
      </c>
      <c r="FDX13" s="110" t="str">
        <f>IF('Summary Clear'!FEQ2=0,"",'Summary Clear'!FEQ2)</f>
        <v/>
      </c>
      <c r="FDY13" s="110" t="str">
        <f>IF('Summary Clear'!FER2=0,"",'Summary Clear'!FER2)</f>
        <v/>
      </c>
      <c r="FDZ13" s="110" t="str">
        <f>IF('Summary Clear'!FES2=0,"",'Summary Clear'!FES2)</f>
        <v/>
      </c>
      <c r="FEA13" s="110" t="str">
        <f>IF('Summary Clear'!FET2=0,"",'Summary Clear'!FET2)</f>
        <v/>
      </c>
      <c r="FEB13" s="110" t="str">
        <f>IF('Summary Clear'!FEU2=0,"",'Summary Clear'!FEU2)</f>
        <v/>
      </c>
      <c r="FEC13" s="110" t="str">
        <f>IF('Summary Clear'!FEV2=0,"",'Summary Clear'!FEV2)</f>
        <v/>
      </c>
      <c r="FED13" s="110" t="str">
        <f>IF('Summary Clear'!FEW2=0,"",'Summary Clear'!FEW2)</f>
        <v/>
      </c>
      <c r="FEE13" s="110" t="str">
        <f>IF('Summary Clear'!FEX2=0,"",'Summary Clear'!FEX2)</f>
        <v/>
      </c>
      <c r="FEF13" s="110" t="str">
        <f>IF('Summary Clear'!FEY2=0,"",'Summary Clear'!FEY2)</f>
        <v/>
      </c>
      <c r="FEG13" s="110" t="str">
        <f>IF('Summary Clear'!FEZ2=0,"",'Summary Clear'!FEZ2)</f>
        <v/>
      </c>
      <c r="FEH13" s="110" t="str">
        <f>IF('Summary Clear'!FFA2=0,"",'Summary Clear'!FFA2)</f>
        <v/>
      </c>
      <c r="FEI13" s="110" t="str">
        <f>IF('Summary Clear'!FFB2=0,"",'Summary Clear'!FFB2)</f>
        <v/>
      </c>
      <c r="FEJ13" s="110" t="str">
        <f>IF('Summary Clear'!FFC2=0,"",'Summary Clear'!FFC2)</f>
        <v/>
      </c>
      <c r="FEK13" s="110" t="str">
        <f>IF('Summary Clear'!FFD2=0,"",'Summary Clear'!FFD2)</f>
        <v/>
      </c>
      <c r="FEL13" s="110" t="str">
        <f>IF('Summary Clear'!FFE2=0,"",'Summary Clear'!FFE2)</f>
        <v/>
      </c>
      <c r="FEM13" s="110" t="str">
        <f>IF('Summary Clear'!FFF2=0,"",'Summary Clear'!FFF2)</f>
        <v/>
      </c>
      <c r="FEN13" s="110" t="str">
        <f>IF('Summary Clear'!FFG2=0,"",'Summary Clear'!FFG2)</f>
        <v/>
      </c>
      <c r="FEO13" s="110" t="str">
        <f>IF('Summary Clear'!FFH2=0,"",'Summary Clear'!FFH2)</f>
        <v/>
      </c>
      <c r="FEP13" s="110" t="str">
        <f>IF('Summary Clear'!FFI2=0,"",'Summary Clear'!FFI2)</f>
        <v/>
      </c>
      <c r="FEQ13" s="110" t="str">
        <f>IF('Summary Clear'!FFJ2=0,"",'Summary Clear'!FFJ2)</f>
        <v/>
      </c>
      <c r="FER13" s="110" t="str">
        <f>IF('Summary Clear'!FFK2=0,"",'Summary Clear'!FFK2)</f>
        <v/>
      </c>
      <c r="FES13" s="110" t="str">
        <f>IF('Summary Clear'!FFL2=0,"",'Summary Clear'!FFL2)</f>
        <v/>
      </c>
      <c r="FET13" s="110" t="str">
        <f>IF('Summary Clear'!FFM2=0,"",'Summary Clear'!FFM2)</f>
        <v/>
      </c>
      <c r="FEU13" s="110" t="str">
        <f>IF('Summary Clear'!FFN2=0,"",'Summary Clear'!FFN2)</f>
        <v/>
      </c>
      <c r="FEV13" s="110" t="str">
        <f>IF('Summary Clear'!FFO2=0,"",'Summary Clear'!FFO2)</f>
        <v/>
      </c>
      <c r="FEW13" s="110" t="str">
        <f>IF('Summary Clear'!FFP2=0,"",'Summary Clear'!FFP2)</f>
        <v/>
      </c>
      <c r="FEX13" s="110" t="str">
        <f>IF('Summary Clear'!FFQ2=0,"",'Summary Clear'!FFQ2)</f>
        <v/>
      </c>
      <c r="FEY13" s="110" t="str">
        <f>IF('Summary Clear'!FFR2=0,"",'Summary Clear'!FFR2)</f>
        <v/>
      </c>
      <c r="FEZ13" s="110" t="str">
        <f>IF('Summary Clear'!FFS2=0,"",'Summary Clear'!FFS2)</f>
        <v/>
      </c>
      <c r="FFA13" s="110" t="str">
        <f>IF('Summary Clear'!FFT2=0,"",'Summary Clear'!FFT2)</f>
        <v/>
      </c>
      <c r="FFB13" s="110" t="str">
        <f>IF('Summary Clear'!FFU2=0,"",'Summary Clear'!FFU2)</f>
        <v/>
      </c>
      <c r="FFC13" s="110" t="str">
        <f>IF('Summary Clear'!FFV2=0,"",'Summary Clear'!FFV2)</f>
        <v/>
      </c>
      <c r="FFD13" s="110" t="str">
        <f>IF('Summary Clear'!FFW2=0,"",'Summary Clear'!FFW2)</f>
        <v/>
      </c>
      <c r="FFE13" s="110" t="str">
        <f>IF('Summary Clear'!FFX2=0,"",'Summary Clear'!FFX2)</f>
        <v/>
      </c>
      <c r="FFF13" s="110" t="str">
        <f>IF('Summary Clear'!FFY2=0,"",'Summary Clear'!FFY2)</f>
        <v/>
      </c>
      <c r="FFG13" s="110" t="str">
        <f>IF('Summary Clear'!FFZ2=0,"",'Summary Clear'!FFZ2)</f>
        <v/>
      </c>
      <c r="FFH13" s="110" t="str">
        <f>IF('Summary Clear'!FGA2=0,"",'Summary Clear'!FGA2)</f>
        <v/>
      </c>
      <c r="FFI13" s="110" t="str">
        <f>IF('Summary Clear'!FGB2=0,"",'Summary Clear'!FGB2)</f>
        <v/>
      </c>
      <c r="FFJ13" s="110" t="str">
        <f>IF('Summary Clear'!FGC2=0,"",'Summary Clear'!FGC2)</f>
        <v/>
      </c>
      <c r="FFK13" s="110" t="str">
        <f>IF('Summary Clear'!FGD2=0,"",'Summary Clear'!FGD2)</f>
        <v/>
      </c>
      <c r="FFL13" s="110" t="str">
        <f>IF('Summary Clear'!FGE2=0,"",'Summary Clear'!FGE2)</f>
        <v/>
      </c>
      <c r="FFM13" s="110" t="str">
        <f>IF('Summary Clear'!FGF2=0,"",'Summary Clear'!FGF2)</f>
        <v/>
      </c>
      <c r="FFN13" s="110" t="str">
        <f>IF('Summary Clear'!FGG2=0,"",'Summary Clear'!FGG2)</f>
        <v/>
      </c>
      <c r="FFO13" s="110" t="str">
        <f>IF('Summary Clear'!FGH2=0,"",'Summary Clear'!FGH2)</f>
        <v/>
      </c>
      <c r="FFP13" s="110" t="str">
        <f>IF('Summary Clear'!FGI2=0,"",'Summary Clear'!FGI2)</f>
        <v/>
      </c>
      <c r="FFQ13" s="110" t="str">
        <f>IF('Summary Clear'!FGJ2=0,"",'Summary Clear'!FGJ2)</f>
        <v/>
      </c>
      <c r="FFR13" s="110" t="str">
        <f>IF('Summary Clear'!FGK2=0,"",'Summary Clear'!FGK2)</f>
        <v/>
      </c>
      <c r="FFS13" s="110" t="str">
        <f>IF('Summary Clear'!FGL2=0,"",'Summary Clear'!FGL2)</f>
        <v/>
      </c>
      <c r="FFT13" s="110" t="str">
        <f>IF('Summary Clear'!FGM2=0,"",'Summary Clear'!FGM2)</f>
        <v/>
      </c>
      <c r="FFU13" s="110" t="str">
        <f>IF('Summary Clear'!FGN2=0,"",'Summary Clear'!FGN2)</f>
        <v/>
      </c>
      <c r="FFV13" s="110" t="str">
        <f>IF('Summary Clear'!FGO2=0,"",'Summary Clear'!FGO2)</f>
        <v/>
      </c>
      <c r="FFW13" s="110" t="str">
        <f>IF('Summary Clear'!FGP2=0,"",'Summary Clear'!FGP2)</f>
        <v/>
      </c>
      <c r="FFX13" s="110" t="str">
        <f>IF('Summary Clear'!FGQ2=0,"",'Summary Clear'!FGQ2)</f>
        <v/>
      </c>
      <c r="FFY13" s="110" t="str">
        <f>IF('Summary Clear'!FGR2=0,"",'Summary Clear'!FGR2)</f>
        <v/>
      </c>
      <c r="FFZ13" s="110" t="str">
        <f>IF('Summary Clear'!FGS2=0,"",'Summary Clear'!FGS2)</f>
        <v/>
      </c>
      <c r="FGA13" s="110" t="str">
        <f>IF('Summary Clear'!FGT2=0,"",'Summary Clear'!FGT2)</f>
        <v/>
      </c>
      <c r="FGB13" s="110" t="str">
        <f>IF('Summary Clear'!FGU2=0,"",'Summary Clear'!FGU2)</f>
        <v/>
      </c>
      <c r="FGC13" s="110" t="str">
        <f>IF('Summary Clear'!FGV2=0,"",'Summary Clear'!FGV2)</f>
        <v/>
      </c>
      <c r="FGD13" s="110" t="str">
        <f>IF('Summary Clear'!FGW2=0,"",'Summary Clear'!FGW2)</f>
        <v/>
      </c>
      <c r="FGE13" s="110" t="str">
        <f>IF('Summary Clear'!FGX2=0,"",'Summary Clear'!FGX2)</f>
        <v/>
      </c>
      <c r="FGF13" s="110" t="str">
        <f>IF('Summary Clear'!FGY2=0,"",'Summary Clear'!FGY2)</f>
        <v/>
      </c>
      <c r="FGG13" s="110" t="str">
        <f>IF('Summary Clear'!FGZ2=0,"",'Summary Clear'!FGZ2)</f>
        <v/>
      </c>
      <c r="FGH13" s="110" t="str">
        <f>IF('Summary Clear'!FHA2=0,"",'Summary Clear'!FHA2)</f>
        <v/>
      </c>
      <c r="FGI13" s="110" t="str">
        <f>IF('Summary Clear'!FHB2=0,"",'Summary Clear'!FHB2)</f>
        <v/>
      </c>
      <c r="FGJ13" s="110" t="str">
        <f>IF('Summary Clear'!FHC2=0,"",'Summary Clear'!FHC2)</f>
        <v/>
      </c>
      <c r="FGK13" s="110" t="str">
        <f>IF('Summary Clear'!FHD2=0,"",'Summary Clear'!FHD2)</f>
        <v/>
      </c>
      <c r="FGL13" s="110" t="str">
        <f>IF('Summary Clear'!FHE2=0,"",'Summary Clear'!FHE2)</f>
        <v/>
      </c>
      <c r="FGM13" s="110" t="str">
        <f>IF('Summary Clear'!FHF2=0,"",'Summary Clear'!FHF2)</f>
        <v/>
      </c>
      <c r="FGN13" s="110" t="str">
        <f>IF('Summary Clear'!FHG2=0,"",'Summary Clear'!FHG2)</f>
        <v/>
      </c>
      <c r="FGO13" s="110" t="str">
        <f>IF('Summary Clear'!FHH2=0,"",'Summary Clear'!FHH2)</f>
        <v/>
      </c>
      <c r="FGP13" s="110" t="str">
        <f>IF('Summary Clear'!FHI2=0,"",'Summary Clear'!FHI2)</f>
        <v/>
      </c>
      <c r="FGQ13" s="110" t="str">
        <f>IF('Summary Clear'!FHJ2=0,"",'Summary Clear'!FHJ2)</f>
        <v/>
      </c>
      <c r="FGR13" s="110" t="str">
        <f>IF('Summary Clear'!FHK2=0,"",'Summary Clear'!FHK2)</f>
        <v/>
      </c>
      <c r="FGS13" s="110" t="str">
        <f>IF('Summary Clear'!FHL2=0,"",'Summary Clear'!FHL2)</f>
        <v/>
      </c>
      <c r="FGT13" s="110" t="str">
        <f>IF('Summary Clear'!FHM2=0,"",'Summary Clear'!FHM2)</f>
        <v/>
      </c>
      <c r="FGU13" s="110" t="str">
        <f>IF('Summary Clear'!FHN2=0,"",'Summary Clear'!FHN2)</f>
        <v/>
      </c>
      <c r="FGV13" s="110" t="str">
        <f>IF('Summary Clear'!FHO2=0,"",'Summary Clear'!FHO2)</f>
        <v/>
      </c>
      <c r="FGW13" s="110" t="str">
        <f>IF('Summary Clear'!FHP2=0,"",'Summary Clear'!FHP2)</f>
        <v/>
      </c>
      <c r="FGX13" s="110" t="str">
        <f>IF('Summary Clear'!FHQ2=0,"",'Summary Clear'!FHQ2)</f>
        <v/>
      </c>
      <c r="FGY13" s="110" t="str">
        <f>IF('Summary Clear'!FHR2=0,"",'Summary Clear'!FHR2)</f>
        <v/>
      </c>
      <c r="FGZ13" s="110" t="str">
        <f>IF('Summary Clear'!FHS2=0,"",'Summary Clear'!FHS2)</f>
        <v/>
      </c>
      <c r="FHA13" s="110" t="str">
        <f>IF('Summary Clear'!FHT2=0,"",'Summary Clear'!FHT2)</f>
        <v/>
      </c>
      <c r="FHB13" s="110" t="str">
        <f>IF('Summary Clear'!FHU2=0,"",'Summary Clear'!FHU2)</f>
        <v/>
      </c>
      <c r="FHC13" s="110" t="str">
        <f>IF('Summary Clear'!FHV2=0,"",'Summary Clear'!FHV2)</f>
        <v/>
      </c>
      <c r="FHD13" s="110" t="str">
        <f>IF('Summary Clear'!FHW2=0,"",'Summary Clear'!FHW2)</f>
        <v/>
      </c>
      <c r="FHE13" s="110" t="str">
        <f>IF('Summary Clear'!FHX2=0,"",'Summary Clear'!FHX2)</f>
        <v/>
      </c>
      <c r="FHF13" s="110" t="str">
        <f>IF('Summary Clear'!FHY2=0,"",'Summary Clear'!FHY2)</f>
        <v/>
      </c>
      <c r="FHG13" s="110" t="str">
        <f>IF('Summary Clear'!FHZ2=0,"",'Summary Clear'!FHZ2)</f>
        <v/>
      </c>
      <c r="FHH13" s="110" t="str">
        <f>IF('Summary Clear'!FIA2=0,"",'Summary Clear'!FIA2)</f>
        <v/>
      </c>
      <c r="FHI13" s="110" t="str">
        <f>IF('Summary Clear'!FIB2=0,"",'Summary Clear'!FIB2)</f>
        <v/>
      </c>
      <c r="FHJ13" s="110" t="str">
        <f>IF('Summary Clear'!FIC2=0,"",'Summary Clear'!FIC2)</f>
        <v/>
      </c>
      <c r="FHK13" s="110" t="str">
        <f>IF('Summary Clear'!FID2=0,"",'Summary Clear'!FID2)</f>
        <v/>
      </c>
      <c r="FHL13" s="110" t="str">
        <f>IF('Summary Clear'!FIE2=0,"",'Summary Clear'!FIE2)</f>
        <v/>
      </c>
      <c r="FHM13" s="110" t="str">
        <f>IF('Summary Clear'!FIF2=0,"",'Summary Clear'!FIF2)</f>
        <v/>
      </c>
      <c r="FHN13" s="110" t="str">
        <f>IF('Summary Clear'!FIG2=0,"",'Summary Clear'!FIG2)</f>
        <v/>
      </c>
      <c r="FHO13" s="110" t="str">
        <f>IF('Summary Clear'!FIH2=0,"",'Summary Clear'!FIH2)</f>
        <v/>
      </c>
      <c r="FHP13" s="110" t="str">
        <f>IF('Summary Clear'!FII2=0,"",'Summary Clear'!FII2)</f>
        <v/>
      </c>
      <c r="FHQ13" s="110" t="str">
        <f>IF('Summary Clear'!FIJ2=0,"",'Summary Clear'!FIJ2)</f>
        <v/>
      </c>
      <c r="FHR13" s="110" t="str">
        <f>IF('Summary Clear'!FIK2=0,"",'Summary Clear'!FIK2)</f>
        <v/>
      </c>
      <c r="FHS13" s="110" t="str">
        <f>IF('Summary Clear'!FIL2=0,"",'Summary Clear'!FIL2)</f>
        <v/>
      </c>
      <c r="FHT13" s="110" t="str">
        <f>IF('Summary Clear'!FIM2=0,"",'Summary Clear'!FIM2)</f>
        <v/>
      </c>
      <c r="FHU13" s="110" t="str">
        <f>IF('Summary Clear'!FIN2=0,"",'Summary Clear'!FIN2)</f>
        <v/>
      </c>
      <c r="FHV13" s="110" t="str">
        <f>IF('Summary Clear'!FIO2=0,"",'Summary Clear'!FIO2)</f>
        <v/>
      </c>
      <c r="FHW13" s="110" t="str">
        <f>IF('Summary Clear'!FIP2=0,"",'Summary Clear'!FIP2)</f>
        <v/>
      </c>
      <c r="FHX13" s="110" t="str">
        <f>IF('Summary Clear'!FIQ2=0,"",'Summary Clear'!FIQ2)</f>
        <v/>
      </c>
      <c r="FHY13" s="110" t="str">
        <f>IF('Summary Clear'!FIR2=0,"",'Summary Clear'!FIR2)</f>
        <v/>
      </c>
      <c r="FHZ13" s="110" t="str">
        <f>IF('Summary Clear'!FIS2=0,"",'Summary Clear'!FIS2)</f>
        <v/>
      </c>
      <c r="FIA13" s="110" t="str">
        <f>IF('Summary Clear'!FIT2=0,"",'Summary Clear'!FIT2)</f>
        <v/>
      </c>
      <c r="FIB13" s="110" t="str">
        <f>IF('Summary Clear'!FIU2=0,"",'Summary Clear'!FIU2)</f>
        <v/>
      </c>
      <c r="FIC13" s="110" t="str">
        <f>IF('Summary Clear'!FIV2=0,"",'Summary Clear'!FIV2)</f>
        <v/>
      </c>
      <c r="FID13" s="110" t="str">
        <f>IF('Summary Clear'!FIW2=0,"",'Summary Clear'!FIW2)</f>
        <v/>
      </c>
      <c r="FIE13" s="110" t="str">
        <f>IF('Summary Clear'!FIX2=0,"",'Summary Clear'!FIX2)</f>
        <v/>
      </c>
      <c r="FIF13" s="110" t="str">
        <f>IF('Summary Clear'!FIY2=0,"",'Summary Clear'!FIY2)</f>
        <v/>
      </c>
      <c r="FIG13" s="110" t="str">
        <f>IF('Summary Clear'!FIZ2=0,"",'Summary Clear'!FIZ2)</f>
        <v/>
      </c>
      <c r="FIH13" s="110" t="str">
        <f>IF('Summary Clear'!FJA2=0,"",'Summary Clear'!FJA2)</f>
        <v/>
      </c>
      <c r="FII13" s="110" t="str">
        <f>IF('Summary Clear'!FJB2=0,"",'Summary Clear'!FJB2)</f>
        <v/>
      </c>
      <c r="FIJ13" s="110" t="str">
        <f>IF('Summary Clear'!FJC2=0,"",'Summary Clear'!FJC2)</f>
        <v/>
      </c>
      <c r="FIK13" s="110" t="str">
        <f>IF('Summary Clear'!FJD2=0,"",'Summary Clear'!FJD2)</f>
        <v/>
      </c>
      <c r="FIL13" s="110" t="str">
        <f>IF('Summary Clear'!FJE2=0,"",'Summary Clear'!FJE2)</f>
        <v/>
      </c>
      <c r="FIM13" s="110" t="str">
        <f>IF('Summary Clear'!FJF2=0,"",'Summary Clear'!FJF2)</f>
        <v/>
      </c>
      <c r="FIN13" s="110" t="str">
        <f>IF('Summary Clear'!FJG2=0,"",'Summary Clear'!FJG2)</f>
        <v/>
      </c>
      <c r="FIO13" s="110" t="str">
        <f>IF('Summary Clear'!FJH2=0,"",'Summary Clear'!FJH2)</f>
        <v/>
      </c>
      <c r="FIP13" s="110" t="str">
        <f>IF('Summary Clear'!FJI2=0,"",'Summary Clear'!FJI2)</f>
        <v/>
      </c>
      <c r="FIQ13" s="110" t="str">
        <f>IF('Summary Clear'!FJJ2=0,"",'Summary Clear'!FJJ2)</f>
        <v/>
      </c>
      <c r="FIR13" s="110" t="str">
        <f>IF('Summary Clear'!FJK2=0,"",'Summary Clear'!FJK2)</f>
        <v/>
      </c>
      <c r="FIS13" s="110" t="str">
        <f>IF('Summary Clear'!FJL2=0,"",'Summary Clear'!FJL2)</f>
        <v/>
      </c>
      <c r="FIT13" s="110" t="str">
        <f>IF('Summary Clear'!FJM2=0,"",'Summary Clear'!FJM2)</f>
        <v/>
      </c>
      <c r="FIU13" s="110" t="str">
        <f>IF('Summary Clear'!FJN2=0,"",'Summary Clear'!FJN2)</f>
        <v/>
      </c>
      <c r="FIV13" s="110" t="str">
        <f>IF('Summary Clear'!FJO2=0,"",'Summary Clear'!FJO2)</f>
        <v/>
      </c>
      <c r="FIW13" s="110" t="str">
        <f>IF('Summary Clear'!FJP2=0,"",'Summary Clear'!FJP2)</f>
        <v/>
      </c>
      <c r="FIX13" s="110" t="str">
        <f>IF('Summary Clear'!FJQ2=0,"",'Summary Clear'!FJQ2)</f>
        <v/>
      </c>
      <c r="FIY13" s="110" t="str">
        <f>IF('Summary Clear'!FJR2=0,"",'Summary Clear'!FJR2)</f>
        <v/>
      </c>
      <c r="FIZ13" s="110" t="str">
        <f>IF('Summary Clear'!FJS2=0,"",'Summary Clear'!FJS2)</f>
        <v/>
      </c>
      <c r="FJA13" s="110" t="str">
        <f>IF('Summary Clear'!FJT2=0,"",'Summary Clear'!FJT2)</f>
        <v/>
      </c>
      <c r="FJB13" s="110" t="str">
        <f>IF('Summary Clear'!FJU2=0,"",'Summary Clear'!FJU2)</f>
        <v/>
      </c>
      <c r="FJC13" s="110" t="str">
        <f>IF('Summary Clear'!FJV2=0,"",'Summary Clear'!FJV2)</f>
        <v/>
      </c>
      <c r="FJD13" s="110" t="str">
        <f>IF('Summary Clear'!FJW2=0,"",'Summary Clear'!FJW2)</f>
        <v/>
      </c>
      <c r="FJE13" s="110" t="str">
        <f>IF('Summary Clear'!FJX2=0,"",'Summary Clear'!FJX2)</f>
        <v/>
      </c>
      <c r="FJF13" s="110" t="str">
        <f>IF('Summary Clear'!FJY2=0,"",'Summary Clear'!FJY2)</f>
        <v/>
      </c>
      <c r="FJG13" s="110" t="str">
        <f>IF('Summary Clear'!FJZ2=0,"",'Summary Clear'!FJZ2)</f>
        <v/>
      </c>
      <c r="FJH13" s="110" t="str">
        <f>IF('Summary Clear'!FKA2=0,"",'Summary Clear'!FKA2)</f>
        <v/>
      </c>
      <c r="FJI13" s="110" t="str">
        <f>IF('Summary Clear'!FKB2=0,"",'Summary Clear'!FKB2)</f>
        <v/>
      </c>
      <c r="FJJ13" s="110" t="str">
        <f>IF('Summary Clear'!FKC2=0,"",'Summary Clear'!FKC2)</f>
        <v/>
      </c>
      <c r="FJK13" s="110" t="str">
        <f>IF('Summary Clear'!FKD2=0,"",'Summary Clear'!FKD2)</f>
        <v/>
      </c>
      <c r="FJL13" s="110" t="str">
        <f>IF('Summary Clear'!FKE2=0,"",'Summary Clear'!FKE2)</f>
        <v/>
      </c>
      <c r="FJM13" s="110" t="str">
        <f>IF('Summary Clear'!FKF2=0,"",'Summary Clear'!FKF2)</f>
        <v/>
      </c>
      <c r="FJN13" s="110" t="str">
        <f>IF('Summary Clear'!FKG2=0,"",'Summary Clear'!FKG2)</f>
        <v/>
      </c>
      <c r="FJO13" s="110" t="str">
        <f>IF('Summary Clear'!FKH2=0,"",'Summary Clear'!FKH2)</f>
        <v/>
      </c>
      <c r="FJP13" s="110" t="str">
        <f>IF('Summary Clear'!FKI2=0,"",'Summary Clear'!FKI2)</f>
        <v/>
      </c>
      <c r="FJQ13" s="110" t="str">
        <f>IF('Summary Clear'!FKJ2=0,"",'Summary Clear'!FKJ2)</f>
        <v/>
      </c>
      <c r="FJR13" s="110" t="str">
        <f>IF('Summary Clear'!FKK2=0,"",'Summary Clear'!FKK2)</f>
        <v/>
      </c>
      <c r="FJS13" s="110" t="str">
        <f>IF('Summary Clear'!FKL2=0,"",'Summary Clear'!FKL2)</f>
        <v/>
      </c>
      <c r="FJT13" s="110" t="str">
        <f>IF('Summary Clear'!FKM2=0,"",'Summary Clear'!FKM2)</f>
        <v/>
      </c>
      <c r="FJU13" s="110" t="str">
        <f>IF('Summary Clear'!FKN2=0,"",'Summary Clear'!FKN2)</f>
        <v/>
      </c>
      <c r="FJV13" s="110" t="str">
        <f>IF('Summary Clear'!FKO2=0,"",'Summary Clear'!FKO2)</f>
        <v/>
      </c>
      <c r="FJW13" s="110" t="str">
        <f>IF('Summary Clear'!FKP2=0,"",'Summary Clear'!FKP2)</f>
        <v/>
      </c>
      <c r="FJX13" s="110" t="str">
        <f>IF('Summary Clear'!FKQ2=0,"",'Summary Clear'!FKQ2)</f>
        <v/>
      </c>
      <c r="FJY13" s="110" t="str">
        <f>IF('Summary Clear'!FKR2=0,"",'Summary Clear'!FKR2)</f>
        <v/>
      </c>
      <c r="FJZ13" s="110" t="str">
        <f>IF('Summary Clear'!FKS2=0,"",'Summary Clear'!FKS2)</f>
        <v/>
      </c>
      <c r="FKA13" s="110" t="str">
        <f>IF('Summary Clear'!FKT2=0,"",'Summary Clear'!FKT2)</f>
        <v/>
      </c>
      <c r="FKB13" s="110" t="str">
        <f>IF('Summary Clear'!FKU2=0,"",'Summary Clear'!FKU2)</f>
        <v/>
      </c>
      <c r="FKC13" s="110" t="str">
        <f>IF('Summary Clear'!FKV2=0,"",'Summary Clear'!FKV2)</f>
        <v/>
      </c>
      <c r="FKD13" s="110" t="str">
        <f>IF('Summary Clear'!FKW2=0,"",'Summary Clear'!FKW2)</f>
        <v/>
      </c>
      <c r="FKE13" s="110" t="str">
        <f>IF('Summary Clear'!FKX2=0,"",'Summary Clear'!FKX2)</f>
        <v/>
      </c>
      <c r="FKF13" s="110" t="str">
        <f>IF('Summary Clear'!FKY2=0,"",'Summary Clear'!FKY2)</f>
        <v/>
      </c>
      <c r="FKG13" s="110" t="str">
        <f>IF('Summary Clear'!FKZ2=0,"",'Summary Clear'!FKZ2)</f>
        <v/>
      </c>
      <c r="FKH13" s="110" t="str">
        <f>IF('Summary Clear'!FLA2=0,"",'Summary Clear'!FLA2)</f>
        <v/>
      </c>
      <c r="FKI13" s="110" t="str">
        <f>IF('Summary Clear'!FLB2=0,"",'Summary Clear'!FLB2)</f>
        <v/>
      </c>
      <c r="FKJ13" s="110" t="str">
        <f>IF('Summary Clear'!FLC2=0,"",'Summary Clear'!FLC2)</f>
        <v/>
      </c>
      <c r="FKK13" s="110" t="str">
        <f>IF('Summary Clear'!FLD2=0,"",'Summary Clear'!FLD2)</f>
        <v/>
      </c>
      <c r="FKL13" s="110" t="str">
        <f>IF('Summary Clear'!FLE2=0,"",'Summary Clear'!FLE2)</f>
        <v/>
      </c>
      <c r="FKM13" s="110" t="str">
        <f>IF('Summary Clear'!FLF2=0,"",'Summary Clear'!FLF2)</f>
        <v/>
      </c>
      <c r="FKN13" s="110" t="str">
        <f>IF('Summary Clear'!FLG2=0,"",'Summary Clear'!FLG2)</f>
        <v/>
      </c>
      <c r="FKO13" s="110" t="str">
        <f>IF('Summary Clear'!FLH2=0,"",'Summary Clear'!FLH2)</f>
        <v/>
      </c>
      <c r="FKP13" s="110" t="str">
        <f>IF('Summary Clear'!FLI2=0,"",'Summary Clear'!FLI2)</f>
        <v/>
      </c>
      <c r="FKQ13" s="110" t="str">
        <f>IF('Summary Clear'!FLJ2=0,"",'Summary Clear'!FLJ2)</f>
        <v/>
      </c>
      <c r="FKR13" s="110" t="str">
        <f>IF('Summary Clear'!FLK2=0,"",'Summary Clear'!FLK2)</f>
        <v/>
      </c>
      <c r="FKS13" s="110" t="str">
        <f>IF('Summary Clear'!FLL2=0,"",'Summary Clear'!FLL2)</f>
        <v/>
      </c>
      <c r="FKT13" s="110" t="str">
        <f>IF('Summary Clear'!FLM2=0,"",'Summary Clear'!FLM2)</f>
        <v/>
      </c>
      <c r="FKU13" s="110" t="str">
        <f>IF('Summary Clear'!FLN2=0,"",'Summary Clear'!FLN2)</f>
        <v/>
      </c>
      <c r="FKV13" s="110" t="str">
        <f>IF('Summary Clear'!FLO2=0,"",'Summary Clear'!FLO2)</f>
        <v/>
      </c>
      <c r="FKW13" s="110" t="str">
        <f>IF('Summary Clear'!FLP2=0,"",'Summary Clear'!FLP2)</f>
        <v/>
      </c>
      <c r="FKX13" s="110" t="str">
        <f>IF('Summary Clear'!FLQ2=0,"",'Summary Clear'!FLQ2)</f>
        <v/>
      </c>
      <c r="FKY13" s="110" t="str">
        <f>IF('Summary Clear'!FLR2=0,"",'Summary Clear'!FLR2)</f>
        <v/>
      </c>
      <c r="FKZ13" s="110" t="str">
        <f>IF('Summary Clear'!FLS2=0,"",'Summary Clear'!FLS2)</f>
        <v/>
      </c>
      <c r="FLA13" s="110" t="str">
        <f>IF('Summary Clear'!FLT2=0,"",'Summary Clear'!FLT2)</f>
        <v/>
      </c>
      <c r="FLB13" s="110" t="str">
        <f>IF('Summary Clear'!FLU2=0,"",'Summary Clear'!FLU2)</f>
        <v/>
      </c>
      <c r="FLC13" s="110" t="str">
        <f>IF('Summary Clear'!FLV2=0,"",'Summary Clear'!FLV2)</f>
        <v/>
      </c>
      <c r="FLD13" s="110" t="str">
        <f>IF('Summary Clear'!FLW2=0,"",'Summary Clear'!FLW2)</f>
        <v/>
      </c>
      <c r="FLE13" s="110" t="str">
        <f>IF('Summary Clear'!FLX2=0,"",'Summary Clear'!FLX2)</f>
        <v/>
      </c>
      <c r="FLF13" s="110" t="str">
        <f>IF('Summary Clear'!FLY2=0,"",'Summary Clear'!FLY2)</f>
        <v/>
      </c>
      <c r="FLG13" s="110" t="str">
        <f>IF('Summary Clear'!FLZ2=0,"",'Summary Clear'!FLZ2)</f>
        <v/>
      </c>
      <c r="FLH13" s="110" t="str">
        <f>IF('Summary Clear'!FMA2=0,"",'Summary Clear'!FMA2)</f>
        <v/>
      </c>
      <c r="FLI13" s="110" t="str">
        <f>IF('Summary Clear'!FMB2=0,"",'Summary Clear'!FMB2)</f>
        <v/>
      </c>
      <c r="FLJ13" s="110" t="str">
        <f>IF('Summary Clear'!FMC2=0,"",'Summary Clear'!FMC2)</f>
        <v/>
      </c>
      <c r="FLK13" s="110" t="str">
        <f>IF('Summary Clear'!FMD2=0,"",'Summary Clear'!FMD2)</f>
        <v/>
      </c>
      <c r="FLL13" s="110" t="str">
        <f>IF('Summary Clear'!FME2=0,"",'Summary Clear'!FME2)</f>
        <v/>
      </c>
      <c r="FLM13" s="110" t="str">
        <f>IF('Summary Clear'!FMF2=0,"",'Summary Clear'!FMF2)</f>
        <v/>
      </c>
      <c r="FLN13" s="110" t="str">
        <f>IF('Summary Clear'!FMG2=0,"",'Summary Clear'!FMG2)</f>
        <v/>
      </c>
      <c r="FLO13" s="110" t="str">
        <f>IF('Summary Clear'!FMH2=0,"",'Summary Clear'!FMH2)</f>
        <v/>
      </c>
      <c r="FLP13" s="110" t="str">
        <f>IF('Summary Clear'!FMI2=0,"",'Summary Clear'!FMI2)</f>
        <v/>
      </c>
      <c r="FLQ13" s="110" t="str">
        <f>IF('Summary Clear'!FMJ2=0,"",'Summary Clear'!FMJ2)</f>
        <v/>
      </c>
      <c r="FLR13" s="110" t="str">
        <f>IF('Summary Clear'!FMK2=0,"",'Summary Clear'!FMK2)</f>
        <v/>
      </c>
      <c r="FLS13" s="110" t="str">
        <f>IF('Summary Clear'!FML2=0,"",'Summary Clear'!FML2)</f>
        <v/>
      </c>
      <c r="FLT13" s="110" t="str">
        <f>IF('Summary Clear'!FMM2=0,"",'Summary Clear'!FMM2)</f>
        <v/>
      </c>
      <c r="FLU13" s="110" t="str">
        <f>IF('Summary Clear'!FMN2=0,"",'Summary Clear'!FMN2)</f>
        <v/>
      </c>
      <c r="FLV13" s="110" t="str">
        <f>IF('Summary Clear'!FMO2=0,"",'Summary Clear'!FMO2)</f>
        <v/>
      </c>
      <c r="FLW13" s="110" t="str">
        <f>IF('Summary Clear'!FMP2=0,"",'Summary Clear'!FMP2)</f>
        <v/>
      </c>
      <c r="FLX13" s="110" t="str">
        <f>IF('Summary Clear'!FMQ2=0,"",'Summary Clear'!FMQ2)</f>
        <v/>
      </c>
      <c r="FLY13" s="110" t="str">
        <f>IF('Summary Clear'!FMR2=0,"",'Summary Clear'!FMR2)</f>
        <v/>
      </c>
      <c r="FLZ13" s="110" t="str">
        <f>IF('Summary Clear'!FMS2=0,"",'Summary Clear'!FMS2)</f>
        <v/>
      </c>
      <c r="FMA13" s="110" t="str">
        <f>IF('Summary Clear'!FMT2=0,"",'Summary Clear'!FMT2)</f>
        <v/>
      </c>
      <c r="FMB13" s="110" t="str">
        <f>IF('Summary Clear'!FMU2=0,"",'Summary Clear'!FMU2)</f>
        <v/>
      </c>
      <c r="FMC13" s="110" t="str">
        <f>IF('Summary Clear'!FMV2=0,"",'Summary Clear'!FMV2)</f>
        <v/>
      </c>
      <c r="FMD13" s="110" t="str">
        <f>IF('Summary Clear'!FMW2=0,"",'Summary Clear'!FMW2)</f>
        <v/>
      </c>
      <c r="FME13" s="110" t="str">
        <f>IF('Summary Clear'!FMX2=0,"",'Summary Clear'!FMX2)</f>
        <v/>
      </c>
      <c r="FMF13" s="110" t="str">
        <f>IF('Summary Clear'!FMY2=0,"",'Summary Clear'!FMY2)</f>
        <v/>
      </c>
      <c r="FMG13" s="110" t="str">
        <f>IF('Summary Clear'!FMZ2=0,"",'Summary Clear'!FMZ2)</f>
        <v/>
      </c>
      <c r="FMH13" s="110" t="str">
        <f>IF('Summary Clear'!FNA2=0,"",'Summary Clear'!FNA2)</f>
        <v/>
      </c>
      <c r="FMI13" s="110" t="str">
        <f>IF('Summary Clear'!FNB2=0,"",'Summary Clear'!FNB2)</f>
        <v/>
      </c>
      <c r="FMJ13" s="110" t="str">
        <f>IF('Summary Clear'!FNC2=0,"",'Summary Clear'!FNC2)</f>
        <v/>
      </c>
      <c r="FMK13" s="110" t="str">
        <f>IF('Summary Clear'!FND2=0,"",'Summary Clear'!FND2)</f>
        <v/>
      </c>
      <c r="FML13" s="110" t="str">
        <f>IF('Summary Clear'!FNE2=0,"",'Summary Clear'!FNE2)</f>
        <v/>
      </c>
      <c r="FMM13" s="110" t="str">
        <f>IF('Summary Clear'!FNF2=0,"",'Summary Clear'!FNF2)</f>
        <v/>
      </c>
      <c r="FMN13" s="110" t="str">
        <f>IF('Summary Clear'!FNG2=0,"",'Summary Clear'!FNG2)</f>
        <v/>
      </c>
      <c r="FMO13" s="110" t="str">
        <f>IF('Summary Clear'!FNH2=0,"",'Summary Clear'!FNH2)</f>
        <v/>
      </c>
      <c r="FMP13" s="110" t="str">
        <f>IF('Summary Clear'!FNI2=0,"",'Summary Clear'!FNI2)</f>
        <v/>
      </c>
      <c r="FMQ13" s="110" t="str">
        <f>IF('Summary Clear'!FNJ2=0,"",'Summary Clear'!FNJ2)</f>
        <v/>
      </c>
      <c r="FMR13" s="110" t="str">
        <f>IF('Summary Clear'!FNK2=0,"",'Summary Clear'!FNK2)</f>
        <v/>
      </c>
      <c r="FMS13" s="110" t="str">
        <f>IF('Summary Clear'!FNL2=0,"",'Summary Clear'!FNL2)</f>
        <v/>
      </c>
      <c r="FMT13" s="110" t="str">
        <f>IF('Summary Clear'!FNM2=0,"",'Summary Clear'!FNM2)</f>
        <v/>
      </c>
      <c r="FMU13" s="110" t="str">
        <f>IF('Summary Clear'!FNN2=0,"",'Summary Clear'!FNN2)</f>
        <v/>
      </c>
      <c r="FMV13" s="110" t="str">
        <f>IF('Summary Clear'!FNO2=0,"",'Summary Clear'!FNO2)</f>
        <v/>
      </c>
      <c r="FMW13" s="110" t="str">
        <f>IF('Summary Clear'!FNP2=0,"",'Summary Clear'!FNP2)</f>
        <v/>
      </c>
      <c r="FMX13" s="110" t="str">
        <f>IF('Summary Clear'!FNQ2=0,"",'Summary Clear'!FNQ2)</f>
        <v/>
      </c>
      <c r="FMY13" s="110" t="str">
        <f>IF('Summary Clear'!FNR2=0,"",'Summary Clear'!FNR2)</f>
        <v/>
      </c>
      <c r="FMZ13" s="110" t="str">
        <f>IF('Summary Clear'!FNS2=0,"",'Summary Clear'!FNS2)</f>
        <v/>
      </c>
      <c r="FNA13" s="110" t="str">
        <f>IF('Summary Clear'!FNT2=0,"",'Summary Clear'!FNT2)</f>
        <v/>
      </c>
      <c r="FNB13" s="110" t="str">
        <f>IF('Summary Clear'!FNU2=0,"",'Summary Clear'!FNU2)</f>
        <v/>
      </c>
      <c r="FNC13" s="110" t="str">
        <f>IF('Summary Clear'!FNV2=0,"",'Summary Clear'!FNV2)</f>
        <v/>
      </c>
      <c r="FND13" s="110" t="str">
        <f>IF('Summary Clear'!FNW2=0,"",'Summary Clear'!FNW2)</f>
        <v/>
      </c>
      <c r="FNE13" s="110" t="str">
        <f>IF('Summary Clear'!FNX2=0,"",'Summary Clear'!FNX2)</f>
        <v/>
      </c>
      <c r="FNF13" s="110" t="str">
        <f>IF('Summary Clear'!FNY2=0,"",'Summary Clear'!FNY2)</f>
        <v/>
      </c>
      <c r="FNG13" s="110" t="str">
        <f>IF('Summary Clear'!FNZ2=0,"",'Summary Clear'!FNZ2)</f>
        <v/>
      </c>
      <c r="FNH13" s="110" t="str">
        <f>IF('Summary Clear'!FOA2=0,"",'Summary Clear'!FOA2)</f>
        <v/>
      </c>
      <c r="FNI13" s="110" t="str">
        <f>IF('Summary Clear'!FOB2=0,"",'Summary Clear'!FOB2)</f>
        <v/>
      </c>
      <c r="FNJ13" s="110" t="str">
        <f>IF('Summary Clear'!FOC2=0,"",'Summary Clear'!FOC2)</f>
        <v/>
      </c>
      <c r="FNK13" s="110" t="str">
        <f>IF('Summary Clear'!FOD2=0,"",'Summary Clear'!FOD2)</f>
        <v/>
      </c>
      <c r="FNL13" s="110" t="str">
        <f>IF('Summary Clear'!FOE2=0,"",'Summary Clear'!FOE2)</f>
        <v/>
      </c>
      <c r="FNM13" s="110" t="str">
        <f>IF('Summary Clear'!FOF2=0,"",'Summary Clear'!FOF2)</f>
        <v/>
      </c>
      <c r="FNN13" s="110" t="str">
        <f>IF('Summary Clear'!FOG2=0,"",'Summary Clear'!FOG2)</f>
        <v/>
      </c>
      <c r="FNO13" s="110" t="str">
        <f>IF('Summary Clear'!FOH2=0,"",'Summary Clear'!FOH2)</f>
        <v/>
      </c>
      <c r="FNP13" s="110" t="str">
        <f>IF('Summary Clear'!FOI2=0,"",'Summary Clear'!FOI2)</f>
        <v/>
      </c>
      <c r="FNQ13" s="110" t="str">
        <f>IF('Summary Clear'!FOJ2=0,"",'Summary Clear'!FOJ2)</f>
        <v/>
      </c>
      <c r="FNR13" s="110" t="str">
        <f>IF('Summary Clear'!FOK2=0,"",'Summary Clear'!FOK2)</f>
        <v/>
      </c>
      <c r="FNS13" s="110" t="str">
        <f>IF('Summary Clear'!FOL2=0,"",'Summary Clear'!FOL2)</f>
        <v/>
      </c>
      <c r="FNT13" s="110" t="str">
        <f>IF('Summary Clear'!FOM2=0,"",'Summary Clear'!FOM2)</f>
        <v/>
      </c>
      <c r="FNU13" s="110" t="str">
        <f>IF('Summary Clear'!FON2=0,"",'Summary Clear'!FON2)</f>
        <v/>
      </c>
      <c r="FNV13" s="110" t="str">
        <f>IF('Summary Clear'!FOO2=0,"",'Summary Clear'!FOO2)</f>
        <v/>
      </c>
      <c r="FNW13" s="110" t="str">
        <f>IF('Summary Clear'!FOP2=0,"",'Summary Clear'!FOP2)</f>
        <v/>
      </c>
      <c r="FNX13" s="110" t="str">
        <f>IF('Summary Clear'!FOQ2=0,"",'Summary Clear'!FOQ2)</f>
        <v/>
      </c>
      <c r="FNY13" s="110" t="str">
        <f>IF('Summary Clear'!FOR2=0,"",'Summary Clear'!FOR2)</f>
        <v/>
      </c>
      <c r="FNZ13" s="110" t="str">
        <f>IF('Summary Clear'!FOS2=0,"",'Summary Clear'!FOS2)</f>
        <v/>
      </c>
      <c r="FOA13" s="110" t="str">
        <f>IF('Summary Clear'!FOT2=0,"",'Summary Clear'!FOT2)</f>
        <v/>
      </c>
      <c r="FOB13" s="110" t="str">
        <f>IF('Summary Clear'!FOU2=0,"",'Summary Clear'!FOU2)</f>
        <v/>
      </c>
      <c r="FOC13" s="110" t="str">
        <f>IF('Summary Clear'!FOV2=0,"",'Summary Clear'!FOV2)</f>
        <v/>
      </c>
      <c r="FOD13" s="110" t="str">
        <f>IF('Summary Clear'!FOW2=0,"",'Summary Clear'!FOW2)</f>
        <v/>
      </c>
      <c r="FOE13" s="110" t="str">
        <f>IF('Summary Clear'!FOX2=0,"",'Summary Clear'!FOX2)</f>
        <v/>
      </c>
      <c r="FOF13" s="110" t="str">
        <f>IF('Summary Clear'!FOY2=0,"",'Summary Clear'!FOY2)</f>
        <v/>
      </c>
      <c r="FOG13" s="110" t="str">
        <f>IF('Summary Clear'!FOZ2=0,"",'Summary Clear'!FOZ2)</f>
        <v/>
      </c>
      <c r="FOH13" s="110" t="str">
        <f>IF('Summary Clear'!FPA2=0,"",'Summary Clear'!FPA2)</f>
        <v/>
      </c>
      <c r="FOI13" s="110" t="str">
        <f>IF('Summary Clear'!FPB2=0,"",'Summary Clear'!FPB2)</f>
        <v/>
      </c>
      <c r="FOJ13" s="110" t="str">
        <f>IF('Summary Clear'!FPC2=0,"",'Summary Clear'!FPC2)</f>
        <v/>
      </c>
      <c r="FOK13" s="110" t="str">
        <f>IF('Summary Clear'!FPD2=0,"",'Summary Clear'!FPD2)</f>
        <v/>
      </c>
      <c r="FOL13" s="110" t="str">
        <f>IF('Summary Clear'!FPE2=0,"",'Summary Clear'!FPE2)</f>
        <v/>
      </c>
      <c r="FOM13" s="110" t="str">
        <f>IF('Summary Clear'!FPF2=0,"",'Summary Clear'!FPF2)</f>
        <v/>
      </c>
      <c r="FON13" s="110" t="str">
        <f>IF('Summary Clear'!FPG2=0,"",'Summary Clear'!FPG2)</f>
        <v/>
      </c>
      <c r="FOO13" s="110" t="str">
        <f>IF('Summary Clear'!FPH2=0,"",'Summary Clear'!FPH2)</f>
        <v/>
      </c>
      <c r="FOP13" s="110" t="str">
        <f>IF('Summary Clear'!FPI2=0,"",'Summary Clear'!FPI2)</f>
        <v/>
      </c>
      <c r="FOQ13" s="110" t="str">
        <f>IF('Summary Clear'!FPJ2=0,"",'Summary Clear'!FPJ2)</f>
        <v/>
      </c>
      <c r="FOR13" s="110" t="str">
        <f>IF('Summary Clear'!FPK2=0,"",'Summary Clear'!FPK2)</f>
        <v/>
      </c>
      <c r="FOS13" s="110" t="str">
        <f>IF('Summary Clear'!FPL2=0,"",'Summary Clear'!FPL2)</f>
        <v/>
      </c>
      <c r="FOT13" s="110" t="str">
        <f>IF('Summary Clear'!FPM2=0,"",'Summary Clear'!FPM2)</f>
        <v/>
      </c>
      <c r="FOU13" s="110" t="str">
        <f>IF('Summary Clear'!FPN2=0,"",'Summary Clear'!FPN2)</f>
        <v/>
      </c>
      <c r="FOV13" s="110" t="str">
        <f>IF('Summary Clear'!FPO2=0,"",'Summary Clear'!FPO2)</f>
        <v/>
      </c>
      <c r="FOW13" s="110" t="str">
        <f>IF('Summary Clear'!FPP2=0,"",'Summary Clear'!FPP2)</f>
        <v/>
      </c>
      <c r="FOX13" s="110" t="str">
        <f>IF('Summary Clear'!FPQ2=0,"",'Summary Clear'!FPQ2)</f>
        <v/>
      </c>
      <c r="FOY13" s="110" t="str">
        <f>IF('Summary Clear'!FPR2=0,"",'Summary Clear'!FPR2)</f>
        <v/>
      </c>
      <c r="FOZ13" s="110" t="str">
        <f>IF('Summary Clear'!FPS2=0,"",'Summary Clear'!FPS2)</f>
        <v/>
      </c>
      <c r="FPA13" s="110" t="str">
        <f>IF('Summary Clear'!FPT2=0,"",'Summary Clear'!FPT2)</f>
        <v/>
      </c>
      <c r="FPB13" s="110" t="str">
        <f>IF('Summary Clear'!FPU2=0,"",'Summary Clear'!FPU2)</f>
        <v/>
      </c>
      <c r="FPC13" s="110" t="str">
        <f>IF('Summary Clear'!FPV2=0,"",'Summary Clear'!FPV2)</f>
        <v/>
      </c>
      <c r="FPD13" s="110" t="str">
        <f>IF('Summary Clear'!FPW2=0,"",'Summary Clear'!FPW2)</f>
        <v/>
      </c>
      <c r="FPE13" s="110" t="str">
        <f>IF('Summary Clear'!FPX2=0,"",'Summary Clear'!FPX2)</f>
        <v/>
      </c>
      <c r="FPF13" s="110" t="str">
        <f>IF('Summary Clear'!FPY2=0,"",'Summary Clear'!FPY2)</f>
        <v/>
      </c>
      <c r="FPG13" s="110" t="str">
        <f>IF('Summary Clear'!FPZ2=0,"",'Summary Clear'!FPZ2)</f>
        <v/>
      </c>
      <c r="FPH13" s="110" t="str">
        <f>IF('Summary Clear'!FQA2=0,"",'Summary Clear'!FQA2)</f>
        <v/>
      </c>
      <c r="FPI13" s="110" t="str">
        <f>IF('Summary Clear'!FQB2=0,"",'Summary Clear'!FQB2)</f>
        <v/>
      </c>
      <c r="FPJ13" s="110" t="str">
        <f>IF('Summary Clear'!FQC2=0,"",'Summary Clear'!FQC2)</f>
        <v/>
      </c>
      <c r="FPK13" s="110" t="str">
        <f>IF('Summary Clear'!FQD2=0,"",'Summary Clear'!FQD2)</f>
        <v/>
      </c>
      <c r="FPL13" s="110" t="str">
        <f>IF('Summary Clear'!FQE2=0,"",'Summary Clear'!FQE2)</f>
        <v/>
      </c>
      <c r="FPM13" s="110" t="str">
        <f>IF('Summary Clear'!FQF2=0,"",'Summary Clear'!FQF2)</f>
        <v/>
      </c>
      <c r="FPN13" s="110" t="str">
        <f>IF('Summary Clear'!FQG2=0,"",'Summary Clear'!FQG2)</f>
        <v/>
      </c>
      <c r="FPO13" s="110" t="str">
        <f>IF('Summary Clear'!FQH2=0,"",'Summary Clear'!FQH2)</f>
        <v/>
      </c>
      <c r="FPP13" s="110" t="str">
        <f>IF('Summary Clear'!FQI2=0,"",'Summary Clear'!FQI2)</f>
        <v/>
      </c>
      <c r="FPQ13" s="110" t="str">
        <f>IF('Summary Clear'!FQJ2=0,"",'Summary Clear'!FQJ2)</f>
        <v/>
      </c>
      <c r="FPR13" s="110" t="str">
        <f>IF('Summary Clear'!FQK2=0,"",'Summary Clear'!FQK2)</f>
        <v/>
      </c>
      <c r="FPS13" s="110" t="str">
        <f>IF('Summary Clear'!FQL2=0,"",'Summary Clear'!FQL2)</f>
        <v/>
      </c>
      <c r="FPT13" s="110" t="str">
        <f>IF('Summary Clear'!FQM2=0,"",'Summary Clear'!FQM2)</f>
        <v/>
      </c>
      <c r="FPU13" s="110" t="str">
        <f>IF('Summary Clear'!FQN2=0,"",'Summary Clear'!FQN2)</f>
        <v/>
      </c>
      <c r="FPV13" s="110" t="str">
        <f>IF('Summary Clear'!FQO2=0,"",'Summary Clear'!FQO2)</f>
        <v/>
      </c>
      <c r="FPW13" s="110" t="str">
        <f>IF('Summary Clear'!FQP2=0,"",'Summary Clear'!FQP2)</f>
        <v/>
      </c>
      <c r="FPX13" s="110" t="str">
        <f>IF('Summary Clear'!FQQ2=0,"",'Summary Clear'!FQQ2)</f>
        <v/>
      </c>
      <c r="FPY13" s="110" t="str">
        <f>IF('Summary Clear'!FQR2=0,"",'Summary Clear'!FQR2)</f>
        <v/>
      </c>
      <c r="FPZ13" s="110" t="str">
        <f>IF('Summary Clear'!FQS2=0,"",'Summary Clear'!FQS2)</f>
        <v/>
      </c>
      <c r="FQA13" s="110" t="str">
        <f>IF('Summary Clear'!FQT2=0,"",'Summary Clear'!FQT2)</f>
        <v/>
      </c>
      <c r="FQB13" s="110" t="str">
        <f>IF('Summary Clear'!FQU2=0,"",'Summary Clear'!FQU2)</f>
        <v/>
      </c>
      <c r="FQC13" s="110" t="str">
        <f>IF('Summary Clear'!FQV2=0,"",'Summary Clear'!FQV2)</f>
        <v/>
      </c>
      <c r="FQD13" s="110" t="str">
        <f>IF('Summary Clear'!FQW2=0,"",'Summary Clear'!FQW2)</f>
        <v/>
      </c>
      <c r="FQE13" s="110" t="str">
        <f>IF('Summary Clear'!FQX2=0,"",'Summary Clear'!FQX2)</f>
        <v/>
      </c>
      <c r="FQF13" s="110" t="str">
        <f>IF('Summary Clear'!FQY2=0,"",'Summary Clear'!FQY2)</f>
        <v/>
      </c>
      <c r="FQG13" s="110" t="str">
        <f>IF('Summary Clear'!FQZ2=0,"",'Summary Clear'!FQZ2)</f>
        <v/>
      </c>
      <c r="FQH13" s="110" t="str">
        <f>IF('Summary Clear'!FRA2=0,"",'Summary Clear'!FRA2)</f>
        <v/>
      </c>
      <c r="FQI13" s="110" t="str">
        <f>IF('Summary Clear'!FRB2=0,"",'Summary Clear'!FRB2)</f>
        <v/>
      </c>
      <c r="FQJ13" s="110" t="str">
        <f>IF('Summary Clear'!FRC2=0,"",'Summary Clear'!FRC2)</f>
        <v/>
      </c>
      <c r="FQK13" s="110" t="str">
        <f>IF('Summary Clear'!FRD2=0,"",'Summary Clear'!FRD2)</f>
        <v/>
      </c>
      <c r="FQL13" s="110" t="str">
        <f>IF('Summary Clear'!FRE2=0,"",'Summary Clear'!FRE2)</f>
        <v/>
      </c>
      <c r="FQM13" s="110" t="str">
        <f>IF('Summary Clear'!FRF2=0,"",'Summary Clear'!FRF2)</f>
        <v/>
      </c>
      <c r="FQN13" s="110" t="str">
        <f>IF('Summary Clear'!FRG2=0,"",'Summary Clear'!FRG2)</f>
        <v/>
      </c>
      <c r="FQO13" s="110" t="str">
        <f>IF('Summary Clear'!FRH2=0,"",'Summary Clear'!FRH2)</f>
        <v/>
      </c>
      <c r="FQP13" s="110" t="str">
        <f>IF('Summary Clear'!FRI2=0,"",'Summary Clear'!FRI2)</f>
        <v/>
      </c>
      <c r="FQQ13" s="110" t="str">
        <f>IF('Summary Clear'!FRJ2=0,"",'Summary Clear'!FRJ2)</f>
        <v/>
      </c>
      <c r="FQR13" s="110" t="str">
        <f>IF('Summary Clear'!FRK2=0,"",'Summary Clear'!FRK2)</f>
        <v/>
      </c>
      <c r="FQS13" s="110" t="str">
        <f>IF('Summary Clear'!FRL2=0,"",'Summary Clear'!FRL2)</f>
        <v/>
      </c>
      <c r="FQT13" s="110" t="str">
        <f>IF('Summary Clear'!FRM2=0,"",'Summary Clear'!FRM2)</f>
        <v/>
      </c>
      <c r="FQU13" s="110" t="str">
        <f>IF('Summary Clear'!FRN2=0,"",'Summary Clear'!FRN2)</f>
        <v/>
      </c>
      <c r="FQV13" s="110" t="str">
        <f>IF('Summary Clear'!FRO2=0,"",'Summary Clear'!FRO2)</f>
        <v/>
      </c>
      <c r="FQW13" s="110" t="str">
        <f>IF('Summary Clear'!FRP2=0,"",'Summary Clear'!FRP2)</f>
        <v/>
      </c>
      <c r="FQX13" s="110" t="str">
        <f>IF('Summary Clear'!FRQ2=0,"",'Summary Clear'!FRQ2)</f>
        <v/>
      </c>
      <c r="FQY13" s="110" t="str">
        <f>IF('Summary Clear'!FRR2=0,"",'Summary Clear'!FRR2)</f>
        <v/>
      </c>
      <c r="FQZ13" s="110" t="str">
        <f>IF('Summary Clear'!FRS2=0,"",'Summary Clear'!FRS2)</f>
        <v/>
      </c>
      <c r="FRA13" s="110" t="str">
        <f>IF('Summary Clear'!FRT2=0,"",'Summary Clear'!FRT2)</f>
        <v/>
      </c>
      <c r="FRB13" s="110" t="str">
        <f>IF('Summary Clear'!FRU2=0,"",'Summary Clear'!FRU2)</f>
        <v/>
      </c>
      <c r="FRC13" s="110" t="str">
        <f>IF('Summary Clear'!FRV2=0,"",'Summary Clear'!FRV2)</f>
        <v/>
      </c>
      <c r="FRD13" s="110" t="str">
        <f>IF('Summary Clear'!FRW2=0,"",'Summary Clear'!FRW2)</f>
        <v/>
      </c>
      <c r="FRE13" s="110" t="str">
        <f>IF('Summary Clear'!FRX2=0,"",'Summary Clear'!FRX2)</f>
        <v/>
      </c>
      <c r="FRF13" s="110" t="str">
        <f>IF('Summary Clear'!FRY2=0,"",'Summary Clear'!FRY2)</f>
        <v/>
      </c>
      <c r="FRG13" s="110" t="str">
        <f>IF('Summary Clear'!FRZ2=0,"",'Summary Clear'!FRZ2)</f>
        <v/>
      </c>
      <c r="FRH13" s="110" t="str">
        <f>IF('Summary Clear'!FSA2=0,"",'Summary Clear'!FSA2)</f>
        <v/>
      </c>
      <c r="FRI13" s="110" t="str">
        <f>IF('Summary Clear'!FSB2=0,"",'Summary Clear'!FSB2)</f>
        <v/>
      </c>
      <c r="FRJ13" s="110" t="str">
        <f>IF('Summary Clear'!FSC2=0,"",'Summary Clear'!FSC2)</f>
        <v/>
      </c>
      <c r="FRK13" s="110" t="str">
        <f>IF('Summary Clear'!FSD2=0,"",'Summary Clear'!FSD2)</f>
        <v/>
      </c>
      <c r="FRL13" s="110" t="str">
        <f>IF('Summary Clear'!FSE2=0,"",'Summary Clear'!FSE2)</f>
        <v/>
      </c>
      <c r="FRM13" s="110" t="str">
        <f>IF('Summary Clear'!FSF2=0,"",'Summary Clear'!FSF2)</f>
        <v/>
      </c>
      <c r="FRN13" s="110" t="str">
        <f>IF('Summary Clear'!FSG2=0,"",'Summary Clear'!FSG2)</f>
        <v/>
      </c>
      <c r="FRO13" s="110" t="str">
        <f>IF('Summary Clear'!FSH2=0,"",'Summary Clear'!FSH2)</f>
        <v/>
      </c>
      <c r="FRP13" s="110" t="str">
        <f>IF('Summary Clear'!FSI2=0,"",'Summary Clear'!FSI2)</f>
        <v/>
      </c>
      <c r="FRQ13" s="110" t="str">
        <f>IF('Summary Clear'!FSJ2=0,"",'Summary Clear'!FSJ2)</f>
        <v/>
      </c>
      <c r="FRR13" s="110" t="str">
        <f>IF('Summary Clear'!FSK2=0,"",'Summary Clear'!FSK2)</f>
        <v/>
      </c>
      <c r="FRS13" s="110" t="str">
        <f>IF('Summary Clear'!FSL2=0,"",'Summary Clear'!FSL2)</f>
        <v/>
      </c>
      <c r="FRT13" s="110" t="str">
        <f>IF('Summary Clear'!FSM2=0,"",'Summary Clear'!FSM2)</f>
        <v/>
      </c>
      <c r="FRU13" s="110" t="str">
        <f>IF('Summary Clear'!FSN2=0,"",'Summary Clear'!FSN2)</f>
        <v/>
      </c>
      <c r="FRV13" s="110" t="str">
        <f>IF('Summary Clear'!FSO2=0,"",'Summary Clear'!FSO2)</f>
        <v/>
      </c>
      <c r="FRW13" s="110" t="str">
        <f>IF('Summary Clear'!FSP2=0,"",'Summary Clear'!FSP2)</f>
        <v/>
      </c>
      <c r="FRX13" s="110" t="str">
        <f>IF('Summary Clear'!FSQ2=0,"",'Summary Clear'!FSQ2)</f>
        <v/>
      </c>
      <c r="FRY13" s="110" t="str">
        <f>IF('Summary Clear'!FSR2=0,"",'Summary Clear'!FSR2)</f>
        <v/>
      </c>
      <c r="FRZ13" s="110" t="str">
        <f>IF('Summary Clear'!FSS2=0,"",'Summary Clear'!FSS2)</f>
        <v/>
      </c>
      <c r="FSA13" s="110" t="str">
        <f>IF('Summary Clear'!FST2=0,"",'Summary Clear'!FST2)</f>
        <v/>
      </c>
      <c r="FSB13" s="110" t="str">
        <f>IF('Summary Clear'!FSU2=0,"",'Summary Clear'!FSU2)</f>
        <v/>
      </c>
      <c r="FSC13" s="110" t="str">
        <f>IF('Summary Clear'!FSV2=0,"",'Summary Clear'!FSV2)</f>
        <v/>
      </c>
      <c r="FSD13" s="110" t="str">
        <f>IF('Summary Clear'!FSW2=0,"",'Summary Clear'!FSW2)</f>
        <v/>
      </c>
      <c r="FSE13" s="110" t="str">
        <f>IF('Summary Clear'!FSX2=0,"",'Summary Clear'!FSX2)</f>
        <v/>
      </c>
      <c r="FSF13" s="110" t="str">
        <f>IF('Summary Clear'!FSY2=0,"",'Summary Clear'!FSY2)</f>
        <v/>
      </c>
      <c r="FSG13" s="110" t="str">
        <f>IF('Summary Clear'!FSZ2=0,"",'Summary Clear'!FSZ2)</f>
        <v/>
      </c>
      <c r="FSH13" s="110" t="str">
        <f>IF('Summary Clear'!FTA2=0,"",'Summary Clear'!FTA2)</f>
        <v/>
      </c>
      <c r="FSI13" s="110" t="str">
        <f>IF('Summary Clear'!FTB2=0,"",'Summary Clear'!FTB2)</f>
        <v/>
      </c>
      <c r="FSJ13" s="110" t="str">
        <f>IF('Summary Clear'!FTC2=0,"",'Summary Clear'!FTC2)</f>
        <v/>
      </c>
      <c r="FSK13" s="110" t="str">
        <f>IF('Summary Clear'!FTD2=0,"",'Summary Clear'!FTD2)</f>
        <v/>
      </c>
      <c r="FSL13" s="110" t="str">
        <f>IF('Summary Clear'!FTE2=0,"",'Summary Clear'!FTE2)</f>
        <v/>
      </c>
      <c r="FSM13" s="110" t="str">
        <f>IF('Summary Clear'!FTF2=0,"",'Summary Clear'!FTF2)</f>
        <v/>
      </c>
      <c r="FSN13" s="110" t="str">
        <f>IF('Summary Clear'!FTG2=0,"",'Summary Clear'!FTG2)</f>
        <v/>
      </c>
      <c r="FSO13" s="110" t="str">
        <f>IF('Summary Clear'!FTH2=0,"",'Summary Clear'!FTH2)</f>
        <v/>
      </c>
      <c r="FSP13" s="110" t="str">
        <f>IF('Summary Clear'!FTI2=0,"",'Summary Clear'!FTI2)</f>
        <v/>
      </c>
      <c r="FSQ13" s="110" t="str">
        <f>IF('Summary Clear'!FTJ2=0,"",'Summary Clear'!FTJ2)</f>
        <v/>
      </c>
      <c r="FSR13" s="110" t="str">
        <f>IF('Summary Clear'!FTK2=0,"",'Summary Clear'!FTK2)</f>
        <v/>
      </c>
      <c r="FSS13" s="110" t="str">
        <f>IF('Summary Clear'!FTL2=0,"",'Summary Clear'!FTL2)</f>
        <v/>
      </c>
      <c r="FST13" s="110" t="str">
        <f>IF('Summary Clear'!FTM2=0,"",'Summary Clear'!FTM2)</f>
        <v/>
      </c>
      <c r="FSU13" s="110" t="str">
        <f>IF('Summary Clear'!FTN2=0,"",'Summary Clear'!FTN2)</f>
        <v/>
      </c>
      <c r="FSV13" s="110" t="str">
        <f>IF('Summary Clear'!FTO2=0,"",'Summary Clear'!FTO2)</f>
        <v/>
      </c>
      <c r="FSW13" s="110" t="str">
        <f>IF('Summary Clear'!FTP2=0,"",'Summary Clear'!FTP2)</f>
        <v/>
      </c>
      <c r="FSX13" s="110" t="str">
        <f>IF('Summary Clear'!FTQ2=0,"",'Summary Clear'!FTQ2)</f>
        <v/>
      </c>
      <c r="FSY13" s="110" t="str">
        <f>IF('Summary Clear'!FTR2=0,"",'Summary Clear'!FTR2)</f>
        <v/>
      </c>
      <c r="FSZ13" s="110" t="str">
        <f>IF('Summary Clear'!FTS2=0,"",'Summary Clear'!FTS2)</f>
        <v/>
      </c>
      <c r="FTA13" s="110" t="str">
        <f>IF('Summary Clear'!FTT2=0,"",'Summary Clear'!FTT2)</f>
        <v/>
      </c>
      <c r="FTB13" s="110" t="str">
        <f>IF('Summary Clear'!FTU2=0,"",'Summary Clear'!FTU2)</f>
        <v/>
      </c>
      <c r="FTC13" s="110" t="str">
        <f>IF('Summary Clear'!FTV2=0,"",'Summary Clear'!FTV2)</f>
        <v/>
      </c>
      <c r="FTD13" s="110" t="str">
        <f>IF('Summary Clear'!FTW2=0,"",'Summary Clear'!FTW2)</f>
        <v/>
      </c>
      <c r="FTE13" s="110" t="str">
        <f>IF('Summary Clear'!FTX2=0,"",'Summary Clear'!FTX2)</f>
        <v/>
      </c>
      <c r="FTF13" s="110" t="str">
        <f>IF('Summary Clear'!FTY2=0,"",'Summary Clear'!FTY2)</f>
        <v/>
      </c>
      <c r="FTG13" s="110" t="str">
        <f>IF('Summary Clear'!FTZ2=0,"",'Summary Clear'!FTZ2)</f>
        <v/>
      </c>
      <c r="FTH13" s="110" t="str">
        <f>IF('Summary Clear'!FUA2=0,"",'Summary Clear'!FUA2)</f>
        <v/>
      </c>
      <c r="FTI13" s="110" t="str">
        <f>IF('Summary Clear'!FUB2=0,"",'Summary Clear'!FUB2)</f>
        <v/>
      </c>
      <c r="FTJ13" s="110" t="str">
        <f>IF('Summary Clear'!FUC2=0,"",'Summary Clear'!FUC2)</f>
        <v/>
      </c>
      <c r="FTK13" s="110" t="str">
        <f>IF('Summary Clear'!FUD2=0,"",'Summary Clear'!FUD2)</f>
        <v/>
      </c>
      <c r="FTL13" s="110" t="str">
        <f>IF('Summary Clear'!FUE2=0,"",'Summary Clear'!FUE2)</f>
        <v/>
      </c>
      <c r="FTM13" s="110" t="str">
        <f>IF('Summary Clear'!FUF2=0,"",'Summary Clear'!FUF2)</f>
        <v/>
      </c>
      <c r="FTN13" s="110" t="str">
        <f>IF('Summary Clear'!FUG2=0,"",'Summary Clear'!FUG2)</f>
        <v/>
      </c>
      <c r="FTO13" s="110" t="str">
        <f>IF('Summary Clear'!FUH2=0,"",'Summary Clear'!FUH2)</f>
        <v/>
      </c>
      <c r="FTP13" s="110" t="str">
        <f>IF('Summary Clear'!FUI2=0,"",'Summary Clear'!FUI2)</f>
        <v/>
      </c>
      <c r="FTQ13" s="110" t="str">
        <f>IF('Summary Clear'!FUJ2=0,"",'Summary Clear'!FUJ2)</f>
        <v/>
      </c>
      <c r="FTR13" s="110" t="str">
        <f>IF('Summary Clear'!FUK2=0,"",'Summary Clear'!FUK2)</f>
        <v/>
      </c>
      <c r="FTS13" s="110" t="str">
        <f>IF('Summary Clear'!FUL2=0,"",'Summary Clear'!FUL2)</f>
        <v/>
      </c>
      <c r="FTT13" s="110" t="str">
        <f>IF('Summary Clear'!FUM2=0,"",'Summary Clear'!FUM2)</f>
        <v/>
      </c>
      <c r="FTU13" s="110" t="str">
        <f>IF('Summary Clear'!FUN2=0,"",'Summary Clear'!FUN2)</f>
        <v/>
      </c>
      <c r="FTV13" s="110" t="str">
        <f>IF('Summary Clear'!FUO2=0,"",'Summary Clear'!FUO2)</f>
        <v/>
      </c>
      <c r="FTW13" s="110" t="str">
        <f>IF('Summary Clear'!FUP2=0,"",'Summary Clear'!FUP2)</f>
        <v/>
      </c>
      <c r="FTX13" s="110" t="str">
        <f>IF('Summary Clear'!FUQ2=0,"",'Summary Clear'!FUQ2)</f>
        <v/>
      </c>
      <c r="FTY13" s="110" t="str">
        <f>IF('Summary Clear'!FUR2=0,"",'Summary Clear'!FUR2)</f>
        <v/>
      </c>
      <c r="FTZ13" s="110" t="str">
        <f>IF('Summary Clear'!FUS2=0,"",'Summary Clear'!FUS2)</f>
        <v/>
      </c>
      <c r="FUA13" s="110" t="str">
        <f>IF('Summary Clear'!FUT2=0,"",'Summary Clear'!FUT2)</f>
        <v/>
      </c>
      <c r="FUB13" s="110" t="str">
        <f>IF('Summary Clear'!FUU2=0,"",'Summary Clear'!FUU2)</f>
        <v/>
      </c>
      <c r="FUC13" s="110" t="str">
        <f>IF('Summary Clear'!FUV2=0,"",'Summary Clear'!FUV2)</f>
        <v/>
      </c>
      <c r="FUD13" s="110" t="str">
        <f>IF('Summary Clear'!FUW2=0,"",'Summary Clear'!FUW2)</f>
        <v/>
      </c>
      <c r="FUE13" s="110" t="str">
        <f>IF('Summary Clear'!FUX2=0,"",'Summary Clear'!FUX2)</f>
        <v/>
      </c>
      <c r="FUF13" s="110" t="str">
        <f>IF('Summary Clear'!FUY2=0,"",'Summary Clear'!FUY2)</f>
        <v/>
      </c>
      <c r="FUG13" s="110" t="str">
        <f>IF('Summary Clear'!FUZ2=0,"",'Summary Clear'!FUZ2)</f>
        <v/>
      </c>
      <c r="FUH13" s="110" t="str">
        <f>IF('Summary Clear'!FVA2=0,"",'Summary Clear'!FVA2)</f>
        <v/>
      </c>
      <c r="FUI13" s="110" t="str">
        <f>IF('Summary Clear'!FVB2=0,"",'Summary Clear'!FVB2)</f>
        <v/>
      </c>
      <c r="FUJ13" s="110" t="str">
        <f>IF('Summary Clear'!FVC2=0,"",'Summary Clear'!FVC2)</f>
        <v/>
      </c>
      <c r="FUK13" s="110" t="str">
        <f>IF('Summary Clear'!FVD2=0,"",'Summary Clear'!FVD2)</f>
        <v/>
      </c>
      <c r="FUL13" s="110" t="str">
        <f>IF('Summary Clear'!FVE2=0,"",'Summary Clear'!FVE2)</f>
        <v/>
      </c>
      <c r="FUM13" s="110" t="str">
        <f>IF('Summary Clear'!FVF2=0,"",'Summary Clear'!FVF2)</f>
        <v/>
      </c>
      <c r="FUN13" s="110" t="str">
        <f>IF('Summary Clear'!FVG2=0,"",'Summary Clear'!FVG2)</f>
        <v/>
      </c>
      <c r="FUO13" s="110" t="str">
        <f>IF('Summary Clear'!FVH2=0,"",'Summary Clear'!FVH2)</f>
        <v/>
      </c>
      <c r="FUP13" s="110" t="str">
        <f>IF('Summary Clear'!FVI2=0,"",'Summary Clear'!FVI2)</f>
        <v/>
      </c>
      <c r="FUQ13" s="110" t="str">
        <f>IF('Summary Clear'!FVJ2=0,"",'Summary Clear'!FVJ2)</f>
        <v/>
      </c>
      <c r="FUR13" s="110" t="str">
        <f>IF('Summary Clear'!FVK2=0,"",'Summary Clear'!FVK2)</f>
        <v/>
      </c>
      <c r="FUS13" s="110" t="str">
        <f>IF('Summary Clear'!FVL2=0,"",'Summary Clear'!FVL2)</f>
        <v/>
      </c>
      <c r="FUT13" s="110" t="str">
        <f>IF('Summary Clear'!FVM2=0,"",'Summary Clear'!FVM2)</f>
        <v/>
      </c>
      <c r="FUU13" s="110" t="str">
        <f>IF('Summary Clear'!FVN2=0,"",'Summary Clear'!FVN2)</f>
        <v/>
      </c>
      <c r="FUV13" s="110" t="str">
        <f>IF('Summary Clear'!FVO2=0,"",'Summary Clear'!FVO2)</f>
        <v/>
      </c>
      <c r="FUW13" s="110" t="str">
        <f>IF('Summary Clear'!FVP2=0,"",'Summary Clear'!FVP2)</f>
        <v/>
      </c>
      <c r="FUX13" s="110" t="str">
        <f>IF('Summary Clear'!FVQ2=0,"",'Summary Clear'!FVQ2)</f>
        <v/>
      </c>
      <c r="FUY13" s="110" t="str">
        <f>IF('Summary Clear'!FVR2=0,"",'Summary Clear'!FVR2)</f>
        <v/>
      </c>
      <c r="FUZ13" s="110" t="str">
        <f>IF('Summary Clear'!FVS2=0,"",'Summary Clear'!FVS2)</f>
        <v/>
      </c>
      <c r="FVA13" s="110" t="str">
        <f>IF('Summary Clear'!FVT2=0,"",'Summary Clear'!FVT2)</f>
        <v/>
      </c>
      <c r="FVB13" s="110" t="str">
        <f>IF('Summary Clear'!FVU2=0,"",'Summary Clear'!FVU2)</f>
        <v/>
      </c>
      <c r="FVC13" s="110" t="str">
        <f>IF('Summary Clear'!FVV2=0,"",'Summary Clear'!FVV2)</f>
        <v/>
      </c>
      <c r="FVD13" s="110" t="str">
        <f>IF('Summary Clear'!FVW2=0,"",'Summary Clear'!FVW2)</f>
        <v/>
      </c>
      <c r="FVE13" s="110" t="str">
        <f>IF('Summary Clear'!FVX2=0,"",'Summary Clear'!FVX2)</f>
        <v/>
      </c>
      <c r="FVF13" s="110" t="str">
        <f>IF('Summary Clear'!FVY2=0,"",'Summary Clear'!FVY2)</f>
        <v/>
      </c>
      <c r="FVG13" s="110" t="str">
        <f>IF('Summary Clear'!FVZ2=0,"",'Summary Clear'!FVZ2)</f>
        <v/>
      </c>
      <c r="FVH13" s="110" t="str">
        <f>IF('Summary Clear'!FWA2=0,"",'Summary Clear'!FWA2)</f>
        <v/>
      </c>
      <c r="FVI13" s="110" t="str">
        <f>IF('Summary Clear'!FWB2=0,"",'Summary Clear'!FWB2)</f>
        <v/>
      </c>
      <c r="FVJ13" s="110" t="str">
        <f>IF('Summary Clear'!FWC2=0,"",'Summary Clear'!FWC2)</f>
        <v/>
      </c>
      <c r="FVK13" s="110" t="str">
        <f>IF('Summary Clear'!FWD2=0,"",'Summary Clear'!FWD2)</f>
        <v/>
      </c>
      <c r="FVL13" s="110" t="str">
        <f>IF('Summary Clear'!FWE2=0,"",'Summary Clear'!FWE2)</f>
        <v/>
      </c>
      <c r="FVM13" s="110" t="str">
        <f>IF('Summary Clear'!FWF2=0,"",'Summary Clear'!FWF2)</f>
        <v/>
      </c>
      <c r="FVN13" s="110" t="str">
        <f>IF('Summary Clear'!FWG2=0,"",'Summary Clear'!FWG2)</f>
        <v/>
      </c>
      <c r="FVO13" s="110" t="str">
        <f>IF('Summary Clear'!FWH2=0,"",'Summary Clear'!FWH2)</f>
        <v/>
      </c>
      <c r="FVP13" s="110" t="str">
        <f>IF('Summary Clear'!FWI2=0,"",'Summary Clear'!FWI2)</f>
        <v/>
      </c>
      <c r="FVQ13" s="110" t="str">
        <f>IF('Summary Clear'!FWJ2=0,"",'Summary Clear'!FWJ2)</f>
        <v/>
      </c>
      <c r="FVR13" s="110" t="str">
        <f>IF('Summary Clear'!FWK2=0,"",'Summary Clear'!FWK2)</f>
        <v/>
      </c>
      <c r="FVS13" s="110" t="str">
        <f>IF('Summary Clear'!FWL2=0,"",'Summary Clear'!FWL2)</f>
        <v/>
      </c>
      <c r="FVT13" s="110" t="str">
        <f>IF('Summary Clear'!FWM2=0,"",'Summary Clear'!FWM2)</f>
        <v/>
      </c>
      <c r="FVU13" s="110" t="str">
        <f>IF('Summary Clear'!FWN2=0,"",'Summary Clear'!FWN2)</f>
        <v/>
      </c>
      <c r="FVV13" s="110" t="str">
        <f>IF('Summary Clear'!FWO2=0,"",'Summary Clear'!FWO2)</f>
        <v/>
      </c>
      <c r="FVW13" s="110" t="str">
        <f>IF('Summary Clear'!FWP2=0,"",'Summary Clear'!FWP2)</f>
        <v/>
      </c>
      <c r="FVX13" s="110" t="str">
        <f>IF('Summary Clear'!FWQ2=0,"",'Summary Clear'!FWQ2)</f>
        <v/>
      </c>
      <c r="FVY13" s="110" t="str">
        <f>IF('Summary Clear'!FWR2=0,"",'Summary Clear'!FWR2)</f>
        <v/>
      </c>
      <c r="FVZ13" s="110" t="str">
        <f>IF('Summary Clear'!FWS2=0,"",'Summary Clear'!FWS2)</f>
        <v/>
      </c>
      <c r="FWA13" s="110" t="str">
        <f>IF('Summary Clear'!FWT2=0,"",'Summary Clear'!FWT2)</f>
        <v/>
      </c>
      <c r="FWB13" s="110" t="str">
        <f>IF('Summary Clear'!FWU2=0,"",'Summary Clear'!FWU2)</f>
        <v/>
      </c>
      <c r="FWC13" s="110" t="str">
        <f>IF('Summary Clear'!FWV2=0,"",'Summary Clear'!FWV2)</f>
        <v/>
      </c>
      <c r="FWD13" s="110" t="str">
        <f>IF('Summary Clear'!FWW2=0,"",'Summary Clear'!FWW2)</f>
        <v/>
      </c>
      <c r="FWE13" s="110" t="str">
        <f>IF('Summary Clear'!FWX2=0,"",'Summary Clear'!FWX2)</f>
        <v/>
      </c>
      <c r="FWF13" s="110" t="str">
        <f>IF('Summary Clear'!FWY2=0,"",'Summary Clear'!FWY2)</f>
        <v/>
      </c>
      <c r="FWG13" s="110" t="str">
        <f>IF('Summary Clear'!FWZ2=0,"",'Summary Clear'!FWZ2)</f>
        <v/>
      </c>
      <c r="FWH13" s="110" t="str">
        <f>IF('Summary Clear'!FXA2=0,"",'Summary Clear'!FXA2)</f>
        <v/>
      </c>
      <c r="FWI13" s="110" t="str">
        <f>IF('Summary Clear'!FXB2=0,"",'Summary Clear'!FXB2)</f>
        <v/>
      </c>
      <c r="FWJ13" s="110" t="str">
        <f>IF('Summary Clear'!FXC2=0,"",'Summary Clear'!FXC2)</f>
        <v/>
      </c>
      <c r="FWK13" s="110" t="str">
        <f>IF('Summary Clear'!FXD2=0,"",'Summary Clear'!FXD2)</f>
        <v/>
      </c>
      <c r="FWL13" s="110" t="str">
        <f>IF('Summary Clear'!FXE2=0,"",'Summary Clear'!FXE2)</f>
        <v/>
      </c>
      <c r="FWM13" s="110" t="str">
        <f>IF('Summary Clear'!FXF2=0,"",'Summary Clear'!FXF2)</f>
        <v/>
      </c>
      <c r="FWN13" s="110" t="str">
        <f>IF('Summary Clear'!FXG2=0,"",'Summary Clear'!FXG2)</f>
        <v/>
      </c>
      <c r="FWO13" s="110" t="str">
        <f>IF('Summary Clear'!FXH2=0,"",'Summary Clear'!FXH2)</f>
        <v/>
      </c>
      <c r="FWP13" s="110" t="str">
        <f>IF('Summary Clear'!FXI2=0,"",'Summary Clear'!FXI2)</f>
        <v/>
      </c>
      <c r="FWQ13" s="110" t="str">
        <f>IF('Summary Clear'!FXJ2=0,"",'Summary Clear'!FXJ2)</f>
        <v/>
      </c>
      <c r="FWR13" s="110" t="str">
        <f>IF('Summary Clear'!FXK2=0,"",'Summary Clear'!FXK2)</f>
        <v/>
      </c>
      <c r="FWS13" s="110" t="str">
        <f>IF('Summary Clear'!FXL2=0,"",'Summary Clear'!FXL2)</f>
        <v/>
      </c>
      <c r="FWT13" s="110" t="str">
        <f>IF('Summary Clear'!FXM2=0,"",'Summary Clear'!FXM2)</f>
        <v/>
      </c>
      <c r="FWU13" s="110" t="str">
        <f>IF('Summary Clear'!FXN2=0,"",'Summary Clear'!FXN2)</f>
        <v/>
      </c>
      <c r="FWV13" s="110" t="str">
        <f>IF('Summary Clear'!FXO2=0,"",'Summary Clear'!FXO2)</f>
        <v/>
      </c>
      <c r="FWW13" s="110" t="str">
        <f>IF('Summary Clear'!FXP2=0,"",'Summary Clear'!FXP2)</f>
        <v/>
      </c>
      <c r="FWX13" s="110" t="str">
        <f>IF('Summary Clear'!FXQ2=0,"",'Summary Clear'!FXQ2)</f>
        <v/>
      </c>
      <c r="FWY13" s="110" t="str">
        <f>IF('Summary Clear'!FXR2=0,"",'Summary Clear'!FXR2)</f>
        <v/>
      </c>
      <c r="FWZ13" s="110" t="str">
        <f>IF('Summary Clear'!FXS2=0,"",'Summary Clear'!FXS2)</f>
        <v/>
      </c>
      <c r="FXA13" s="110" t="str">
        <f>IF('Summary Clear'!FXT2=0,"",'Summary Clear'!FXT2)</f>
        <v/>
      </c>
      <c r="FXB13" s="110" t="str">
        <f>IF('Summary Clear'!FXU2=0,"",'Summary Clear'!FXU2)</f>
        <v/>
      </c>
      <c r="FXC13" s="110" t="str">
        <f>IF('Summary Clear'!FXV2=0,"",'Summary Clear'!FXV2)</f>
        <v/>
      </c>
      <c r="FXD13" s="110" t="str">
        <f>IF('Summary Clear'!FXW2=0,"",'Summary Clear'!FXW2)</f>
        <v/>
      </c>
      <c r="FXE13" s="110" t="str">
        <f>IF('Summary Clear'!FXX2=0,"",'Summary Clear'!FXX2)</f>
        <v/>
      </c>
      <c r="FXF13" s="110" t="str">
        <f>IF('Summary Clear'!FXY2=0,"",'Summary Clear'!FXY2)</f>
        <v/>
      </c>
      <c r="FXG13" s="110" t="str">
        <f>IF('Summary Clear'!FXZ2=0,"",'Summary Clear'!FXZ2)</f>
        <v/>
      </c>
      <c r="FXH13" s="110" t="str">
        <f>IF('Summary Clear'!FYA2=0,"",'Summary Clear'!FYA2)</f>
        <v/>
      </c>
      <c r="FXI13" s="110" t="str">
        <f>IF('Summary Clear'!FYB2=0,"",'Summary Clear'!FYB2)</f>
        <v/>
      </c>
      <c r="FXJ13" s="110" t="str">
        <f>IF('Summary Clear'!FYC2=0,"",'Summary Clear'!FYC2)</f>
        <v/>
      </c>
      <c r="FXK13" s="110" t="str">
        <f>IF('Summary Clear'!FYD2=0,"",'Summary Clear'!FYD2)</f>
        <v/>
      </c>
      <c r="FXL13" s="110" t="str">
        <f>IF('Summary Clear'!FYE2=0,"",'Summary Clear'!FYE2)</f>
        <v/>
      </c>
      <c r="FXM13" s="110" t="str">
        <f>IF('Summary Clear'!FYF2=0,"",'Summary Clear'!FYF2)</f>
        <v/>
      </c>
      <c r="FXN13" s="110" t="str">
        <f>IF('Summary Clear'!FYG2=0,"",'Summary Clear'!FYG2)</f>
        <v/>
      </c>
      <c r="FXO13" s="110" t="str">
        <f>IF('Summary Clear'!FYH2=0,"",'Summary Clear'!FYH2)</f>
        <v/>
      </c>
      <c r="FXP13" s="110" t="str">
        <f>IF('Summary Clear'!FYI2=0,"",'Summary Clear'!FYI2)</f>
        <v/>
      </c>
      <c r="FXQ13" s="110" t="str">
        <f>IF('Summary Clear'!FYJ2=0,"",'Summary Clear'!FYJ2)</f>
        <v/>
      </c>
      <c r="FXR13" s="110" t="str">
        <f>IF('Summary Clear'!FYK2=0,"",'Summary Clear'!FYK2)</f>
        <v/>
      </c>
      <c r="FXS13" s="110" t="str">
        <f>IF('Summary Clear'!FYL2=0,"",'Summary Clear'!FYL2)</f>
        <v/>
      </c>
      <c r="FXT13" s="110" t="str">
        <f>IF('Summary Clear'!FYM2=0,"",'Summary Clear'!FYM2)</f>
        <v/>
      </c>
      <c r="FXU13" s="110" t="str">
        <f>IF('Summary Clear'!FYN2=0,"",'Summary Clear'!FYN2)</f>
        <v/>
      </c>
      <c r="FXV13" s="110" t="str">
        <f>IF('Summary Clear'!FYO2=0,"",'Summary Clear'!FYO2)</f>
        <v/>
      </c>
      <c r="FXW13" s="110" t="str">
        <f>IF('Summary Clear'!FYP2=0,"",'Summary Clear'!FYP2)</f>
        <v/>
      </c>
      <c r="FXX13" s="110" t="str">
        <f>IF('Summary Clear'!FYQ2=0,"",'Summary Clear'!FYQ2)</f>
        <v/>
      </c>
      <c r="FXY13" s="110" t="str">
        <f>IF('Summary Clear'!FYR2=0,"",'Summary Clear'!FYR2)</f>
        <v/>
      </c>
      <c r="FXZ13" s="110" t="str">
        <f>IF('Summary Clear'!FYS2=0,"",'Summary Clear'!FYS2)</f>
        <v/>
      </c>
      <c r="FYA13" s="110" t="str">
        <f>IF('Summary Clear'!FYT2=0,"",'Summary Clear'!FYT2)</f>
        <v/>
      </c>
      <c r="FYB13" s="110" t="str">
        <f>IF('Summary Clear'!FYU2=0,"",'Summary Clear'!FYU2)</f>
        <v/>
      </c>
      <c r="FYC13" s="110" t="str">
        <f>IF('Summary Clear'!FYV2=0,"",'Summary Clear'!FYV2)</f>
        <v/>
      </c>
      <c r="FYD13" s="110" t="str">
        <f>IF('Summary Clear'!FYW2=0,"",'Summary Clear'!FYW2)</f>
        <v/>
      </c>
      <c r="FYE13" s="110" t="str">
        <f>IF('Summary Clear'!FYX2=0,"",'Summary Clear'!FYX2)</f>
        <v/>
      </c>
      <c r="FYF13" s="110" t="str">
        <f>IF('Summary Clear'!FYY2=0,"",'Summary Clear'!FYY2)</f>
        <v/>
      </c>
      <c r="FYG13" s="110" t="str">
        <f>IF('Summary Clear'!FYZ2=0,"",'Summary Clear'!FYZ2)</f>
        <v/>
      </c>
      <c r="FYH13" s="110" t="str">
        <f>IF('Summary Clear'!FZA2=0,"",'Summary Clear'!FZA2)</f>
        <v/>
      </c>
      <c r="FYI13" s="110" t="str">
        <f>IF('Summary Clear'!FZB2=0,"",'Summary Clear'!FZB2)</f>
        <v/>
      </c>
      <c r="FYJ13" s="110" t="str">
        <f>IF('Summary Clear'!FZC2=0,"",'Summary Clear'!FZC2)</f>
        <v/>
      </c>
      <c r="FYK13" s="110" t="str">
        <f>IF('Summary Clear'!FZD2=0,"",'Summary Clear'!FZD2)</f>
        <v/>
      </c>
      <c r="FYL13" s="110" t="str">
        <f>IF('Summary Clear'!FZE2=0,"",'Summary Clear'!FZE2)</f>
        <v/>
      </c>
      <c r="FYM13" s="110" t="str">
        <f>IF('Summary Clear'!FZF2=0,"",'Summary Clear'!FZF2)</f>
        <v/>
      </c>
      <c r="FYN13" s="110" t="str">
        <f>IF('Summary Clear'!FZG2=0,"",'Summary Clear'!FZG2)</f>
        <v/>
      </c>
      <c r="FYO13" s="110" t="str">
        <f>IF('Summary Clear'!FZH2=0,"",'Summary Clear'!FZH2)</f>
        <v/>
      </c>
      <c r="FYP13" s="110" t="str">
        <f>IF('Summary Clear'!FZI2=0,"",'Summary Clear'!FZI2)</f>
        <v/>
      </c>
      <c r="FYQ13" s="110" t="str">
        <f>IF('Summary Clear'!FZJ2=0,"",'Summary Clear'!FZJ2)</f>
        <v/>
      </c>
      <c r="FYR13" s="110" t="str">
        <f>IF('Summary Clear'!FZK2=0,"",'Summary Clear'!FZK2)</f>
        <v/>
      </c>
      <c r="FYS13" s="110" t="str">
        <f>IF('Summary Clear'!FZL2=0,"",'Summary Clear'!FZL2)</f>
        <v/>
      </c>
      <c r="FYT13" s="110" t="str">
        <f>IF('Summary Clear'!FZM2=0,"",'Summary Clear'!FZM2)</f>
        <v/>
      </c>
      <c r="FYU13" s="110" t="str">
        <f>IF('Summary Clear'!FZN2=0,"",'Summary Clear'!FZN2)</f>
        <v/>
      </c>
      <c r="FYV13" s="110" t="str">
        <f>IF('Summary Clear'!FZO2=0,"",'Summary Clear'!FZO2)</f>
        <v/>
      </c>
      <c r="FYW13" s="110" t="str">
        <f>IF('Summary Clear'!FZP2=0,"",'Summary Clear'!FZP2)</f>
        <v/>
      </c>
      <c r="FYX13" s="110" t="str">
        <f>IF('Summary Clear'!FZQ2=0,"",'Summary Clear'!FZQ2)</f>
        <v/>
      </c>
      <c r="FYY13" s="110" t="str">
        <f>IF('Summary Clear'!FZR2=0,"",'Summary Clear'!FZR2)</f>
        <v/>
      </c>
      <c r="FYZ13" s="110" t="str">
        <f>IF('Summary Clear'!FZS2=0,"",'Summary Clear'!FZS2)</f>
        <v/>
      </c>
      <c r="FZA13" s="110" t="str">
        <f>IF('Summary Clear'!FZT2=0,"",'Summary Clear'!FZT2)</f>
        <v/>
      </c>
      <c r="FZB13" s="110" t="str">
        <f>IF('Summary Clear'!FZU2=0,"",'Summary Clear'!FZU2)</f>
        <v/>
      </c>
      <c r="FZC13" s="110" t="str">
        <f>IF('Summary Clear'!FZV2=0,"",'Summary Clear'!FZV2)</f>
        <v/>
      </c>
      <c r="FZD13" s="110" t="str">
        <f>IF('Summary Clear'!FZW2=0,"",'Summary Clear'!FZW2)</f>
        <v/>
      </c>
      <c r="FZE13" s="110" t="str">
        <f>IF('Summary Clear'!FZX2=0,"",'Summary Clear'!FZX2)</f>
        <v/>
      </c>
      <c r="FZF13" s="110" t="str">
        <f>IF('Summary Clear'!FZY2=0,"",'Summary Clear'!FZY2)</f>
        <v/>
      </c>
      <c r="FZG13" s="110" t="str">
        <f>IF('Summary Clear'!FZZ2=0,"",'Summary Clear'!FZZ2)</f>
        <v/>
      </c>
      <c r="FZH13" s="110" t="str">
        <f>IF('Summary Clear'!GAA2=0,"",'Summary Clear'!GAA2)</f>
        <v/>
      </c>
      <c r="FZI13" s="110" t="str">
        <f>IF('Summary Clear'!GAB2=0,"",'Summary Clear'!GAB2)</f>
        <v/>
      </c>
      <c r="FZJ13" s="110" t="str">
        <f>IF('Summary Clear'!GAC2=0,"",'Summary Clear'!GAC2)</f>
        <v/>
      </c>
      <c r="FZK13" s="110" t="str">
        <f>IF('Summary Clear'!GAD2=0,"",'Summary Clear'!GAD2)</f>
        <v/>
      </c>
      <c r="FZL13" s="110" t="str">
        <f>IF('Summary Clear'!GAE2=0,"",'Summary Clear'!GAE2)</f>
        <v/>
      </c>
      <c r="FZM13" s="110" t="str">
        <f>IF('Summary Clear'!GAF2=0,"",'Summary Clear'!GAF2)</f>
        <v/>
      </c>
      <c r="FZN13" s="110" t="str">
        <f>IF('Summary Clear'!GAG2=0,"",'Summary Clear'!GAG2)</f>
        <v/>
      </c>
      <c r="FZO13" s="110" t="str">
        <f>IF('Summary Clear'!GAH2=0,"",'Summary Clear'!GAH2)</f>
        <v/>
      </c>
      <c r="FZP13" s="110" t="str">
        <f>IF('Summary Clear'!GAI2=0,"",'Summary Clear'!GAI2)</f>
        <v/>
      </c>
      <c r="FZQ13" s="110" t="str">
        <f>IF('Summary Clear'!GAJ2=0,"",'Summary Clear'!GAJ2)</f>
        <v/>
      </c>
      <c r="FZR13" s="110" t="str">
        <f>IF('Summary Clear'!GAK2=0,"",'Summary Clear'!GAK2)</f>
        <v/>
      </c>
      <c r="FZS13" s="110" t="str">
        <f>IF('Summary Clear'!GAL2=0,"",'Summary Clear'!GAL2)</f>
        <v/>
      </c>
      <c r="FZT13" s="110" t="str">
        <f>IF('Summary Clear'!GAM2=0,"",'Summary Clear'!GAM2)</f>
        <v/>
      </c>
      <c r="FZU13" s="110" t="str">
        <f>IF('Summary Clear'!GAN2=0,"",'Summary Clear'!GAN2)</f>
        <v/>
      </c>
      <c r="FZV13" s="110" t="str">
        <f>IF('Summary Clear'!GAO2=0,"",'Summary Clear'!GAO2)</f>
        <v/>
      </c>
      <c r="FZW13" s="110" t="str">
        <f>IF('Summary Clear'!GAP2=0,"",'Summary Clear'!GAP2)</f>
        <v/>
      </c>
      <c r="FZX13" s="110" t="str">
        <f>IF('Summary Clear'!GAQ2=0,"",'Summary Clear'!GAQ2)</f>
        <v/>
      </c>
      <c r="FZY13" s="110" t="str">
        <f>IF('Summary Clear'!GAR2=0,"",'Summary Clear'!GAR2)</f>
        <v/>
      </c>
      <c r="FZZ13" s="110" t="str">
        <f>IF('Summary Clear'!GAS2=0,"",'Summary Clear'!GAS2)</f>
        <v/>
      </c>
      <c r="GAA13" s="110" t="str">
        <f>IF('Summary Clear'!GAT2=0,"",'Summary Clear'!GAT2)</f>
        <v/>
      </c>
      <c r="GAB13" s="110" t="str">
        <f>IF('Summary Clear'!GAU2=0,"",'Summary Clear'!GAU2)</f>
        <v/>
      </c>
      <c r="GAC13" s="110" t="str">
        <f>IF('Summary Clear'!GAV2=0,"",'Summary Clear'!GAV2)</f>
        <v/>
      </c>
      <c r="GAD13" s="110" t="str">
        <f>IF('Summary Clear'!GAW2=0,"",'Summary Clear'!GAW2)</f>
        <v/>
      </c>
      <c r="GAE13" s="110" t="str">
        <f>IF('Summary Clear'!GAX2=0,"",'Summary Clear'!GAX2)</f>
        <v/>
      </c>
      <c r="GAF13" s="110" t="str">
        <f>IF('Summary Clear'!GAY2=0,"",'Summary Clear'!GAY2)</f>
        <v/>
      </c>
      <c r="GAG13" s="110" t="str">
        <f>IF('Summary Clear'!GAZ2=0,"",'Summary Clear'!GAZ2)</f>
        <v/>
      </c>
      <c r="GAH13" s="110" t="str">
        <f>IF('Summary Clear'!GBA2=0,"",'Summary Clear'!GBA2)</f>
        <v/>
      </c>
      <c r="GAI13" s="110" t="str">
        <f>IF('Summary Clear'!GBB2=0,"",'Summary Clear'!GBB2)</f>
        <v/>
      </c>
      <c r="GAJ13" s="110" t="str">
        <f>IF('Summary Clear'!GBC2=0,"",'Summary Clear'!GBC2)</f>
        <v/>
      </c>
      <c r="GAK13" s="110" t="str">
        <f>IF('Summary Clear'!GBD2=0,"",'Summary Clear'!GBD2)</f>
        <v/>
      </c>
      <c r="GAL13" s="110" t="str">
        <f>IF('Summary Clear'!GBE2=0,"",'Summary Clear'!GBE2)</f>
        <v/>
      </c>
      <c r="GAM13" s="110" t="str">
        <f>IF('Summary Clear'!GBF2=0,"",'Summary Clear'!GBF2)</f>
        <v/>
      </c>
      <c r="GAN13" s="110" t="str">
        <f>IF('Summary Clear'!GBG2=0,"",'Summary Clear'!GBG2)</f>
        <v/>
      </c>
      <c r="GAO13" s="110" t="str">
        <f>IF('Summary Clear'!GBH2=0,"",'Summary Clear'!GBH2)</f>
        <v/>
      </c>
      <c r="GAP13" s="110" t="str">
        <f>IF('Summary Clear'!GBI2=0,"",'Summary Clear'!GBI2)</f>
        <v/>
      </c>
      <c r="GAQ13" s="110" t="str">
        <f>IF('Summary Clear'!GBJ2=0,"",'Summary Clear'!GBJ2)</f>
        <v/>
      </c>
      <c r="GAR13" s="110" t="str">
        <f>IF('Summary Clear'!GBK2=0,"",'Summary Clear'!GBK2)</f>
        <v/>
      </c>
      <c r="GAS13" s="110" t="str">
        <f>IF('Summary Clear'!GBL2=0,"",'Summary Clear'!GBL2)</f>
        <v/>
      </c>
      <c r="GAT13" s="110" t="str">
        <f>IF('Summary Clear'!GBM2=0,"",'Summary Clear'!GBM2)</f>
        <v/>
      </c>
      <c r="GAU13" s="110" t="str">
        <f>IF('Summary Clear'!GBN2=0,"",'Summary Clear'!GBN2)</f>
        <v/>
      </c>
      <c r="GAV13" s="110" t="str">
        <f>IF('Summary Clear'!GBO2=0,"",'Summary Clear'!GBO2)</f>
        <v/>
      </c>
      <c r="GAW13" s="110" t="str">
        <f>IF('Summary Clear'!GBP2=0,"",'Summary Clear'!GBP2)</f>
        <v/>
      </c>
      <c r="GAX13" s="110" t="str">
        <f>IF('Summary Clear'!GBQ2=0,"",'Summary Clear'!GBQ2)</f>
        <v/>
      </c>
      <c r="GAY13" s="110" t="str">
        <f>IF('Summary Clear'!GBR2=0,"",'Summary Clear'!GBR2)</f>
        <v/>
      </c>
      <c r="GAZ13" s="110" t="str">
        <f>IF('Summary Clear'!GBS2=0,"",'Summary Clear'!GBS2)</f>
        <v/>
      </c>
      <c r="GBA13" s="110" t="str">
        <f>IF('Summary Clear'!GBT2=0,"",'Summary Clear'!GBT2)</f>
        <v/>
      </c>
      <c r="GBB13" s="110" t="str">
        <f>IF('Summary Clear'!GBU2=0,"",'Summary Clear'!GBU2)</f>
        <v/>
      </c>
      <c r="GBC13" s="110" t="str">
        <f>IF('Summary Clear'!GBV2=0,"",'Summary Clear'!GBV2)</f>
        <v/>
      </c>
      <c r="GBD13" s="110" t="str">
        <f>IF('Summary Clear'!GBW2=0,"",'Summary Clear'!GBW2)</f>
        <v/>
      </c>
      <c r="GBE13" s="110" t="str">
        <f>IF('Summary Clear'!GBX2=0,"",'Summary Clear'!GBX2)</f>
        <v/>
      </c>
      <c r="GBF13" s="110" t="str">
        <f>IF('Summary Clear'!GBY2=0,"",'Summary Clear'!GBY2)</f>
        <v/>
      </c>
      <c r="GBG13" s="110" t="str">
        <f>IF('Summary Clear'!GBZ2=0,"",'Summary Clear'!GBZ2)</f>
        <v/>
      </c>
      <c r="GBH13" s="110" t="str">
        <f>IF('Summary Clear'!GCA2=0,"",'Summary Clear'!GCA2)</f>
        <v/>
      </c>
      <c r="GBI13" s="110" t="str">
        <f>IF('Summary Clear'!GCB2=0,"",'Summary Clear'!GCB2)</f>
        <v/>
      </c>
      <c r="GBJ13" s="110" t="str">
        <f>IF('Summary Clear'!GCC2=0,"",'Summary Clear'!GCC2)</f>
        <v/>
      </c>
      <c r="GBK13" s="110" t="str">
        <f>IF('Summary Clear'!GCD2=0,"",'Summary Clear'!GCD2)</f>
        <v/>
      </c>
      <c r="GBL13" s="110" t="str">
        <f>IF('Summary Clear'!GCE2=0,"",'Summary Clear'!GCE2)</f>
        <v/>
      </c>
      <c r="GBM13" s="110" t="str">
        <f>IF('Summary Clear'!GCF2=0,"",'Summary Clear'!GCF2)</f>
        <v/>
      </c>
      <c r="GBN13" s="110" t="str">
        <f>IF('Summary Clear'!GCG2=0,"",'Summary Clear'!GCG2)</f>
        <v/>
      </c>
      <c r="GBO13" s="110" t="str">
        <f>IF('Summary Clear'!GCH2=0,"",'Summary Clear'!GCH2)</f>
        <v/>
      </c>
      <c r="GBP13" s="110" t="str">
        <f>IF('Summary Clear'!GCI2=0,"",'Summary Clear'!GCI2)</f>
        <v/>
      </c>
      <c r="GBQ13" s="110" t="str">
        <f>IF('Summary Clear'!GCJ2=0,"",'Summary Clear'!GCJ2)</f>
        <v/>
      </c>
      <c r="GBR13" s="110" t="str">
        <f>IF('Summary Clear'!GCK2=0,"",'Summary Clear'!GCK2)</f>
        <v/>
      </c>
      <c r="GBS13" s="110" t="str">
        <f>IF('Summary Clear'!GCL2=0,"",'Summary Clear'!GCL2)</f>
        <v/>
      </c>
      <c r="GBT13" s="110" t="str">
        <f>IF('Summary Clear'!GCM2=0,"",'Summary Clear'!GCM2)</f>
        <v/>
      </c>
      <c r="GBU13" s="110" t="str">
        <f>IF('Summary Clear'!GCN2=0,"",'Summary Clear'!GCN2)</f>
        <v/>
      </c>
      <c r="GBV13" s="110" t="str">
        <f>IF('Summary Clear'!GCO2=0,"",'Summary Clear'!GCO2)</f>
        <v/>
      </c>
      <c r="GBW13" s="110" t="str">
        <f>IF('Summary Clear'!GCP2=0,"",'Summary Clear'!GCP2)</f>
        <v/>
      </c>
      <c r="GBX13" s="110" t="str">
        <f>IF('Summary Clear'!GCQ2=0,"",'Summary Clear'!GCQ2)</f>
        <v/>
      </c>
      <c r="GBY13" s="110" t="str">
        <f>IF('Summary Clear'!GCR2=0,"",'Summary Clear'!GCR2)</f>
        <v/>
      </c>
      <c r="GBZ13" s="110" t="str">
        <f>IF('Summary Clear'!GCS2=0,"",'Summary Clear'!GCS2)</f>
        <v/>
      </c>
      <c r="GCA13" s="110" t="str">
        <f>IF('Summary Clear'!GCT2=0,"",'Summary Clear'!GCT2)</f>
        <v/>
      </c>
      <c r="GCB13" s="110" t="str">
        <f>IF('Summary Clear'!GCU2=0,"",'Summary Clear'!GCU2)</f>
        <v/>
      </c>
      <c r="GCC13" s="110" t="str">
        <f>IF('Summary Clear'!GCV2=0,"",'Summary Clear'!GCV2)</f>
        <v/>
      </c>
      <c r="GCD13" s="110" t="str">
        <f>IF('Summary Clear'!GCW2=0,"",'Summary Clear'!GCW2)</f>
        <v/>
      </c>
      <c r="GCE13" s="110" t="str">
        <f>IF('Summary Clear'!GCX2=0,"",'Summary Clear'!GCX2)</f>
        <v/>
      </c>
      <c r="GCF13" s="110" t="str">
        <f>IF('Summary Clear'!GCY2=0,"",'Summary Clear'!GCY2)</f>
        <v/>
      </c>
      <c r="GCG13" s="110" t="str">
        <f>IF('Summary Clear'!GCZ2=0,"",'Summary Clear'!GCZ2)</f>
        <v/>
      </c>
      <c r="GCH13" s="110" t="str">
        <f>IF('Summary Clear'!GDA2=0,"",'Summary Clear'!GDA2)</f>
        <v/>
      </c>
      <c r="GCI13" s="110" t="str">
        <f>IF('Summary Clear'!GDB2=0,"",'Summary Clear'!GDB2)</f>
        <v/>
      </c>
      <c r="GCJ13" s="110" t="str">
        <f>IF('Summary Clear'!GDC2=0,"",'Summary Clear'!GDC2)</f>
        <v/>
      </c>
      <c r="GCK13" s="110" t="str">
        <f>IF('Summary Clear'!GDD2=0,"",'Summary Clear'!GDD2)</f>
        <v/>
      </c>
      <c r="GCL13" s="110" t="str">
        <f>IF('Summary Clear'!GDE2=0,"",'Summary Clear'!GDE2)</f>
        <v/>
      </c>
      <c r="GCM13" s="110" t="str">
        <f>IF('Summary Clear'!GDF2=0,"",'Summary Clear'!GDF2)</f>
        <v/>
      </c>
      <c r="GCN13" s="110" t="str">
        <f>IF('Summary Clear'!GDG2=0,"",'Summary Clear'!GDG2)</f>
        <v/>
      </c>
      <c r="GCO13" s="110" t="str">
        <f>IF('Summary Clear'!GDH2=0,"",'Summary Clear'!GDH2)</f>
        <v/>
      </c>
      <c r="GCP13" s="110" t="str">
        <f>IF('Summary Clear'!GDI2=0,"",'Summary Clear'!GDI2)</f>
        <v/>
      </c>
      <c r="GCQ13" s="110" t="str">
        <f>IF('Summary Clear'!GDJ2=0,"",'Summary Clear'!GDJ2)</f>
        <v/>
      </c>
      <c r="GCR13" s="110" t="str">
        <f>IF('Summary Clear'!GDK2=0,"",'Summary Clear'!GDK2)</f>
        <v/>
      </c>
      <c r="GCS13" s="110" t="str">
        <f>IF('Summary Clear'!GDL2=0,"",'Summary Clear'!GDL2)</f>
        <v/>
      </c>
      <c r="GCT13" s="110" t="str">
        <f>IF('Summary Clear'!GDM2=0,"",'Summary Clear'!GDM2)</f>
        <v/>
      </c>
      <c r="GCU13" s="110" t="str">
        <f>IF('Summary Clear'!GDN2=0,"",'Summary Clear'!GDN2)</f>
        <v/>
      </c>
      <c r="GCV13" s="110" t="str">
        <f>IF('Summary Clear'!GDO2=0,"",'Summary Clear'!GDO2)</f>
        <v/>
      </c>
      <c r="GCW13" s="110" t="str">
        <f>IF('Summary Clear'!GDP2=0,"",'Summary Clear'!GDP2)</f>
        <v/>
      </c>
      <c r="GCX13" s="110" t="str">
        <f>IF('Summary Clear'!GDQ2=0,"",'Summary Clear'!GDQ2)</f>
        <v/>
      </c>
      <c r="GCY13" s="110" t="str">
        <f>IF('Summary Clear'!GDR2=0,"",'Summary Clear'!GDR2)</f>
        <v/>
      </c>
      <c r="GCZ13" s="110" t="str">
        <f>IF('Summary Clear'!GDS2=0,"",'Summary Clear'!GDS2)</f>
        <v/>
      </c>
      <c r="GDA13" s="110" t="str">
        <f>IF('Summary Clear'!GDT2=0,"",'Summary Clear'!GDT2)</f>
        <v/>
      </c>
      <c r="GDB13" s="110" t="str">
        <f>IF('Summary Clear'!GDU2=0,"",'Summary Clear'!GDU2)</f>
        <v/>
      </c>
      <c r="GDC13" s="110" t="str">
        <f>IF('Summary Clear'!GDV2=0,"",'Summary Clear'!GDV2)</f>
        <v/>
      </c>
      <c r="GDD13" s="110" t="str">
        <f>IF('Summary Clear'!GDW2=0,"",'Summary Clear'!GDW2)</f>
        <v/>
      </c>
      <c r="GDE13" s="110" t="str">
        <f>IF('Summary Clear'!GDX2=0,"",'Summary Clear'!GDX2)</f>
        <v/>
      </c>
      <c r="GDF13" s="110" t="str">
        <f>IF('Summary Clear'!GDY2=0,"",'Summary Clear'!GDY2)</f>
        <v/>
      </c>
      <c r="GDG13" s="110" t="str">
        <f>IF('Summary Clear'!GDZ2=0,"",'Summary Clear'!GDZ2)</f>
        <v/>
      </c>
      <c r="GDH13" s="110" t="str">
        <f>IF('Summary Clear'!GEA2=0,"",'Summary Clear'!GEA2)</f>
        <v/>
      </c>
      <c r="GDI13" s="110" t="str">
        <f>IF('Summary Clear'!GEB2=0,"",'Summary Clear'!GEB2)</f>
        <v/>
      </c>
      <c r="GDJ13" s="110" t="str">
        <f>IF('Summary Clear'!GEC2=0,"",'Summary Clear'!GEC2)</f>
        <v/>
      </c>
      <c r="GDK13" s="110" t="str">
        <f>IF('Summary Clear'!GED2=0,"",'Summary Clear'!GED2)</f>
        <v/>
      </c>
      <c r="GDL13" s="110" t="str">
        <f>IF('Summary Clear'!GEE2=0,"",'Summary Clear'!GEE2)</f>
        <v/>
      </c>
      <c r="GDM13" s="110" t="str">
        <f>IF('Summary Clear'!GEF2=0,"",'Summary Clear'!GEF2)</f>
        <v/>
      </c>
      <c r="GDN13" s="110" t="str">
        <f>IF('Summary Clear'!GEG2=0,"",'Summary Clear'!GEG2)</f>
        <v/>
      </c>
      <c r="GDO13" s="110" t="str">
        <f>IF('Summary Clear'!GEH2=0,"",'Summary Clear'!GEH2)</f>
        <v/>
      </c>
      <c r="GDP13" s="110" t="str">
        <f>IF('Summary Clear'!GEI2=0,"",'Summary Clear'!GEI2)</f>
        <v/>
      </c>
      <c r="GDQ13" s="110" t="str">
        <f>IF('Summary Clear'!GEJ2=0,"",'Summary Clear'!GEJ2)</f>
        <v/>
      </c>
      <c r="GDR13" s="110" t="str">
        <f>IF('Summary Clear'!GEK2=0,"",'Summary Clear'!GEK2)</f>
        <v/>
      </c>
      <c r="GDS13" s="110" t="str">
        <f>IF('Summary Clear'!GEL2=0,"",'Summary Clear'!GEL2)</f>
        <v/>
      </c>
      <c r="GDT13" s="110" t="str">
        <f>IF('Summary Clear'!GEM2=0,"",'Summary Clear'!GEM2)</f>
        <v/>
      </c>
      <c r="GDU13" s="110" t="str">
        <f>IF('Summary Clear'!GEN2=0,"",'Summary Clear'!GEN2)</f>
        <v/>
      </c>
      <c r="GDV13" s="110" t="str">
        <f>IF('Summary Clear'!GEO2=0,"",'Summary Clear'!GEO2)</f>
        <v/>
      </c>
      <c r="GDW13" s="110" t="str">
        <f>IF('Summary Clear'!GEP2=0,"",'Summary Clear'!GEP2)</f>
        <v/>
      </c>
      <c r="GDX13" s="110" t="str">
        <f>IF('Summary Clear'!GEQ2=0,"",'Summary Clear'!GEQ2)</f>
        <v/>
      </c>
      <c r="GDY13" s="110" t="str">
        <f>IF('Summary Clear'!GER2=0,"",'Summary Clear'!GER2)</f>
        <v/>
      </c>
      <c r="GDZ13" s="110" t="str">
        <f>IF('Summary Clear'!GES2=0,"",'Summary Clear'!GES2)</f>
        <v/>
      </c>
      <c r="GEA13" s="110" t="str">
        <f>IF('Summary Clear'!GET2=0,"",'Summary Clear'!GET2)</f>
        <v/>
      </c>
      <c r="GEB13" s="110" t="str">
        <f>IF('Summary Clear'!GEU2=0,"",'Summary Clear'!GEU2)</f>
        <v/>
      </c>
      <c r="GEC13" s="110" t="str">
        <f>IF('Summary Clear'!GEV2=0,"",'Summary Clear'!GEV2)</f>
        <v/>
      </c>
      <c r="GED13" s="110" t="str">
        <f>IF('Summary Clear'!GEW2=0,"",'Summary Clear'!GEW2)</f>
        <v/>
      </c>
      <c r="GEE13" s="110" t="str">
        <f>IF('Summary Clear'!GEX2=0,"",'Summary Clear'!GEX2)</f>
        <v/>
      </c>
      <c r="GEF13" s="110" t="str">
        <f>IF('Summary Clear'!GEY2=0,"",'Summary Clear'!GEY2)</f>
        <v/>
      </c>
      <c r="GEG13" s="110" t="str">
        <f>IF('Summary Clear'!GEZ2=0,"",'Summary Clear'!GEZ2)</f>
        <v/>
      </c>
      <c r="GEH13" s="110" t="str">
        <f>IF('Summary Clear'!GFA2=0,"",'Summary Clear'!GFA2)</f>
        <v/>
      </c>
      <c r="GEI13" s="110" t="str">
        <f>IF('Summary Clear'!GFB2=0,"",'Summary Clear'!GFB2)</f>
        <v/>
      </c>
      <c r="GEJ13" s="110" t="str">
        <f>IF('Summary Clear'!GFC2=0,"",'Summary Clear'!GFC2)</f>
        <v/>
      </c>
      <c r="GEK13" s="110" t="str">
        <f>IF('Summary Clear'!GFD2=0,"",'Summary Clear'!GFD2)</f>
        <v/>
      </c>
      <c r="GEL13" s="110" t="str">
        <f>IF('Summary Clear'!GFE2=0,"",'Summary Clear'!GFE2)</f>
        <v/>
      </c>
      <c r="GEM13" s="110" t="str">
        <f>IF('Summary Clear'!GFF2=0,"",'Summary Clear'!GFF2)</f>
        <v/>
      </c>
      <c r="GEN13" s="110" t="str">
        <f>IF('Summary Clear'!GFG2=0,"",'Summary Clear'!GFG2)</f>
        <v/>
      </c>
      <c r="GEO13" s="110" t="str">
        <f>IF('Summary Clear'!GFH2=0,"",'Summary Clear'!GFH2)</f>
        <v/>
      </c>
      <c r="GEP13" s="110" t="str">
        <f>IF('Summary Clear'!GFI2=0,"",'Summary Clear'!GFI2)</f>
        <v/>
      </c>
      <c r="GEQ13" s="110" t="str">
        <f>IF('Summary Clear'!GFJ2=0,"",'Summary Clear'!GFJ2)</f>
        <v/>
      </c>
      <c r="GER13" s="110" t="str">
        <f>IF('Summary Clear'!GFK2=0,"",'Summary Clear'!GFK2)</f>
        <v/>
      </c>
      <c r="GES13" s="110" t="str">
        <f>IF('Summary Clear'!GFL2=0,"",'Summary Clear'!GFL2)</f>
        <v/>
      </c>
      <c r="GET13" s="110" t="str">
        <f>IF('Summary Clear'!GFM2=0,"",'Summary Clear'!GFM2)</f>
        <v/>
      </c>
      <c r="GEU13" s="110" t="str">
        <f>IF('Summary Clear'!GFN2=0,"",'Summary Clear'!GFN2)</f>
        <v/>
      </c>
      <c r="GEV13" s="110" t="str">
        <f>IF('Summary Clear'!GFO2=0,"",'Summary Clear'!GFO2)</f>
        <v/>
      </c>
      <c r="GEW13" s="110" t="str">
        <f>IF('Summary Clear'!GFP2=0,"",'Summary Clear'!GFP2)</f>
        <v/>
      </c>
      <c r="GEX13" s="110" t="str">
        <f>IF('Summary Clear'!GFQ2=0,"",'Summary Clear'!GFQ2)</f>
        <v/>
      </c>
      <c r="GEY13" s="110" t="str">
        <f>IF('Summary Clear'!GFR2=0,"",'Summary Clear'!GFR2)</f>
        <v/>
      </c>
      <c r="GEZ13" s="110" t="str">
        <f>IF('Summary Clear'!GFS2=0,"",'Summary Clear'!GFS2)</f>
        <v/>
      </c>
      <c r="GFA13" s="110" t="str">
        <f>IF('Summary Clear'!GFT2=0,"",'Summary Clear'!GFT2)</f>
        <v/>
      </c>
      <c r="GFB13" s="110" t="str">
        <f>IF('Summary Clear'!GFU2=0,"",'Summary Clear'!GFU2)</f>
        <v/>
      </c>
      <c r="GFC13" s="110" t="str">
        <f>IF('Summary Clear'!GFV2=0,"",'Summary Clear'!GFV2)</f>
        <v/>
      </c>
      <c r="GFD13" s="110" t="str">
        <f>IF('Summary Clear'!GFW2=0,"",'Summary Clear'!GFW2)</f>
        <v/>
      </c>
      <c r="GFE13" s="110" t="str">
        <f>IF('Summary Clear'!GFX2=0,"",'Summary Clear'!GFX2)</f>
        <v/>
      </c>
      <c r="GFF13" s="110" t="str">
        <f>IF('Summary Clear'!GFY2=0,"",'Summary Clear'!GFY2)</f>
        <v/>
      </c>
      <c r="GFG13" s="110" t="str">
        <f>IF('Summary Clear'!GFZ2=0,"",'Summary Clear'!GFZ2)</f>
        <v/>
      </c>
      <c r="GFH13" s="110" t="str">
        <f>IF('Summary Clear'!GGA2=0,"",'Summary Clear'!GGA2)</f>
        <v/>
      </c>
      <c r="GFI13" s="110" t="str">
        <f>IF('Summary Clear'!GGB2=0,"",'Summary Clear'!GGB2)</f>
        <v/>
      </c>
      <c r="GFJ13" s="110" t="str">
        <f>IF('Summary Clear'!GGC2=0,"",'Summary Clear'!GGC2)</f>
        <v/>
      </c>
      <c r="GFK13" s="110" t="str">
        <f>IF('Summary Clear'!GGD2=0,"",'Summary Clear'!GGD2)</f>
        <v/>
      </c>
      <c r="GFL13" s="110" t="str">
        <f>IF('Summary Clear'!GGE2=0,"",'Summary Clear'!GGE2)</f>
        <v/>
      </c>
      <c r="GFM13" s="110" t="str">
        <f>IF('Summary Clear'!GGF2=0,"",'Summary Clear'!GGF2)</f>
        <v/>
      </c>
      <c r="GFN13" s="110" t="str">
        <f>IF('Summary Clear'!GGG2=0,"",'Summary Clear'!GGG2)</f>
        <v/>
      </c>
      <c r="GFO13" s="110" t="str">
        <f>IF('Summary Clear'!GGH2=0,"",'Summary Clear'!GGH2)</f>
        <v/>
      </c>
      <c r="GFP13" s="110" t="str">
        <f>IF('Summary Clear'!GGI2=0,"",'Summary Clear'!GGI2)</f>
        <v/>
      </c>
      <c r="GFQ13" s="110" t="str">
        <f>IF('Summary Clear'!GGJ2=0,"",'Summary Clear'!GGJ2)</f>
        <v/>
      </c>
      <c r="GFR13" s="110" t="str">
        <f>IF('Summary Clear'!GGK2=0,"",'Summary Clear'!GGK2)</f>
        <v/>
      </c>
      <c r="GFS13" s="110" t="str">
        <f>IF('Summary Clear'!GGL2=0,"",'Summary Clear'!GGL2)</f>
        <v/>
      </c>
      <c r="GFT13" s="110" t="str">
        <f>IF('Summary Clear'!GGM2=0,"",'Summary Clear'!GGM2)</f>
        <v/>
      </c>
      <c r="GFU13" s="110" t="str">
        <f>IF('Summary Clear'!GGN2=0,"",'Summary Clear'!GGN2)</f>
        <v/>
      </c>
      <c r="GFV13" s="110" t="str">
        <f>IF('Summary Clear'!GGO2=0,"",'Summary Clear'!GGO2)</f>
        <v/>
      </c>
      <c r="GFW13" s="110" t="str">
        <f>IF('Summary Clear'!GGP2=0,"",'Summary Clear'!GGP2)</f>
        <v/>
      </c>
      <c r="GFX13" s="110" t="str">
        <f>IF('Summary Clear'!GGQ2=0,"",'Summary Clear'!GGQ2)</f>
        <v/>
      </c>
      <c r="GFY13" s="110" t="str">
        <f>IF('Summary Clear'!GGR2=0,"",'Summary Clear'!GGR2)</f>
        <v/>
      </c>
      <c r="GFZ13" s="110" t="str">
        <f>IF('Summary Clear'!GGS2=0,"",'Summary Clear'!GGS2)</f>
        <v/>
      </c>
      <c r="GGA13" s="110" t="str">
        <f>IF('Summary Clear'!GGT2=0,"",'Summary Clear'!GGT2)</f>
        <v/>
      </c>
      <c r="GGB13" s="110" t="str">
        <f>IF('Summary Clear'!GGU2=0,"",'Summary Clear'!GGU2)</f>
        <v/>
      </c>
      <c r="GGC13" s="110" t="str">
        <f>IF('Summary Clear'!GGV2=0,"",'Summary Clear'!GGV2)</f>
        <v/>
      </c>
      <c r="GGD13" s="110" t="str">
        <f>IF('Summary Clear'!GGW2=0,"",'Summary Clear'!GGW2)</f>
        <v/>
      </c>
      <c r="GGE13" s="110" t="str">
        <f>IF('Summary Clear'!GGX2=0,"",'Summary Clear'!GGX2)</f>
        <v/>
      </c>
      <c r="GGF13" s="110" t="str">
        <f>IF('Summary Clear'!GGY2=0,"",'Summary Clear'!GGY2)</f>
        <v/>
      </c>
      <c r="GGG13" s="110" t="str">
        <f>IF('Summary Clear'!GGZ2=0,"",'Summary Clear'!GGZ2)</f>
        <v/>
      </c>
      <c r="GGH13" s="110" t="str">
        <f>IF('Summary Clear'!GHA2=0,"",'Summary Clear'!GHA2)</f>
        <v/>
      </c>
      <c r="GGI13" s="110" t="str">
        <f>IF('Summary Clear'!GHB2=0,"",'Summary Clear'!GHB2)</f>
        <v/>
      </c>
      <c r="GGJ13" s="110" t="str">
        <f>IF('Summary Clear'!GHC2=0,"",'Summary Clear'!GHC2)</f>
        <v/>
      </c>
      <c r="GGK13" s="110" t="str">
        <f>IF('Summary Clear'!GHD2=0,"",'Summary Clear'!GHD2)</f>
        <v/>
      </c>
      <c r="GGL13" s="110" t="str">
        <f>IF('Summary Clear'!GHE2=0,"",'Summary Clear'!GHE2)</f>
        <v/>
      </c>
      <c r="GGM13" s="110" t="str">
        <f>IF('Summary Clear'!GHF2=0,"",'Summary Clear'!GHF2)</f>
        <v/>
      </c>
      <c r="GGN13" s="110" t="str">
        <f>IF('Summary Clear'!GHG2=0,"",'Summary Clear'!GHG2)</f>
        <v/>
      </c>
      <c r="GGO13" s="110" t="str">
        <f>IF('Summary Clear'!GHH2=0,"",'Summary Clear'!GHH2)</f>
        <v/>
      </c>
      <c r="GGP13" s="110" t="str">
        <f>IF('Summary Clear'!GHI2=0,"",'Summary Clear'!GHI2)</f>
        <v/>
      </c>
      <c r="GGQ13" s="110" t="str">
        <f>IF('Summary Clear'!GHJ2=0,"",'Summary Clear'!GHJ2)</f>
        <v/>
      </c>
      <c r="GGR13" s="110" t="str">
        <f>IF('Summary Clear'!GHK2=0,"",'Summary Clear'!GHK2)</f>
        <v/>
      </c>
      <c r="GGS13" s="110" t="str">
        <f>IF('Summary Clear'!GHL2=0,"",'Summary Clear'!GHL2)</f>
        <v/>
      </c>
      <c r="GGT13" s="110" t="str">
        <f>IF('Summary Clear'!GHM2=0,"",'Summary Clear'!GHM2)</f>
        <v/>
      </c>
      <c r="GGU13" s="110" t="str">
        <f>IF('Summary Clear'!GHN2=0,"",'Summary Clear'!GHN2)</f>
        <v/>
      </c>
      <c r="GGV13" s="110" t="str">
        <f>IF('Summary Clear'!GHO2=0,"",'Summary Clear'!GHO2)</f>
        <v/>
      </c>
      <c r="GGW13" s="110" t="str">
        <f>IF('Summary Clear'!GHP2=0,"",'Summary Clear'!GHP2)</f>
        <v/>
      </c>
      <c r="GGX13" s="110" t="str">
        <f>IF('Summary Clear'!GHQ2=0,"",'Summary Clear'!GHQ2)</f>
        <v/>
      </c>
      <c r="GGY13" s="110" t="str">
        <f>IF('Summary Clear'!GHR2=0,"",'Summary Clear'!GHR2)</f>
        <v/>
      </c>
      <c r="GGZ13" s="110" t="str">
        <f>IF('Summary Clear'!GHS2=0,"",'Summary Clear'!GHS2)</f>
        <v/>
      </c>
      <c r="GHA13" s="110" t="str">
        <f>IF('Summary Clear'!GHT2=0,"",'Summary Clear'!GHT2)</f>
        <v/>
      </c>
      <c r="GHB13" s="110" t="str">
        <f>IF('Summary Clear'!GHU2=0,"",'Summary Clear'!GHU2)</f>
        <v/>
      </c>
      <c r="GHC13" s="110" t="str">
        <f>IF('Summary Clear'!GHV2=0,"",'Summary Clear'!GHV2)</f>
        <v/>
      </c>
      <c r="GHD13" s="110" t="str">
        <f>IF('Summary Clear'!GHW2=0,"",'Summary Clear'!GHW2)</f>
        <v/>
      </c>
      <c r="GHE13" s="110" t="str">
        <f>IF('Summary Clear'!GHX2=0,"",'Summary Clear'!GHX2)</f>
        <v/>
      </c>
      <c r="GHF13" s="110" t="str">
        <f>IF('Summary Clear'!GHY2=0,"",'Summary Clear'!GHY2)</f>
        <v/>
      </c>
      <c r="GHG13" s="110" t="str">
        <f>IF('Summary Clear'!GHZ2=0,"",'Summary Clear'!GHZ2)</f>
        <v/>
      </c>
      <c r="GHH13" s="110" t="str">
        <f>IF('Summary Clear'!GIA2=0,"",'Summary Clear'!GIA2)</f>
        <v/>
      </c>
      <c r="GHI13" s="110" t="str">
        <f>IF('Summary Clear'!GIB2=0,"",'Summary Clear'!GIB2)</f>
        <v/>
      </c>
      <c r="GHJ13" s="110" t="str">
        <f>IF('Summary Clear'!GIC2=0,"",'Summary Clear'!GIC2)</f>
        <v/>
      </c>
      <c r="GHK13" s="110" t="str">
        <f>IF('Summary Clear'!GID2=0,"",'Summary Clear'!GID2)</f>
        <v/>
      </c>
      <c r="GHL13" s="110" t="str">
        <f>IF('Summary Clear'!GIE2=0,"",'Summary Clear'!GIE2)</f>
        <v/>
      </c>
      <c r="GHM13" s="110" t="str">
        <f>IF('Summary Clear'!GIF2=0,"",'Summary Clear'!GIF2)</f>
        <v/>
      </c>
      <c r="GHN13" s="110" t="str">
        <f>IF('Summary Clear'!GIG2=0,"",'Summary Clear'!GIG2)</f>
        <v/>
      </c>
      <c r="GHO13" s="110" t="str">
        <f>IF('Summary Clear'!GIH2=0,"",'Summary Clear'!GIH2)</f>
        <v/>
      </c>
      <c r="GHP13" s="110" t="str">
        <f>IF('Summary Clear'!GII2=0,"",'Summary Clear'!GII2)</f>
        <v/>
      </c>
      <c r="GHQ13" s="110" t="str">
        <f>IF('Summary Clear'!GIJ2=0,"",'Summary Clear'!GIJ2)</f>
        <v/>
      </c>
      <c r="GHR13" s="110" t="str">
        <f>IF('Summary Clear'!GIK2=0,"",'Summary Clear'!GIK2)</f>
        <v/>
      </c>
      <c r="GHS13" s="110" t="str">
        <f>IF('Summary Clear'!GIL2=0,"",'Summary Clear'!GIL2)</f>
        <v/>
      </c>
      <c r="GHT13" s="110" t="str">
        <f>IF('Summary Clear'!GIM2=0,"",'Summary Clear'!GIM2)</f>
        <v/>
      </c>
      <c r="GHU13" s="110" t="str">
        <f>IF('Summary Clear'!GIN2=0,"",'Summary Clear'!GIN2)</f>
        <v/>
      </c>
      <c r="GHV13" s="110" t="str">
        <f>IF('Summary Clear'!GIO2=0,"",'Summary Clear'!GIO2)</f>
        <v/>
      </c>
      <c r="GHW13" s="110" t="str">
        <f>IF('Summary Clear'!GIP2=0,"",'Summary Clear'!GIP2)</f>
        <v/>
      </c>
      <c r="GHX13" s="110" t="str">
        <f>IF('Summary Clear'!GIQ2=0,"",'Summary Clear'!GIQ2)</f>
        <v/>
      </c>
      <c r="GHY13" s="110" t="str">
        <f>IF('Summary Clear'!GIR2=0,"",'Summary Clear'!GIR2)</f>
        <v/>
      </c>
      <c r="GHZ13" s="110" t="str">
        <f>IF('Summary Clear'!GIS2=0,"",'Summary Clear'!GIS2)</f>
        <v/>
      </c>
      <c r="GIA13" s="110" t="str">
        <f>IF('Summary Clear'!GIT2=0,"",'Summary Clear'!GIT2)</f>
        <v/>
      </c>
      <c r="GIB13" s="110" t="str">
        <f>IF('Summary Clear'!GIU2=0,"",'Summary Clear'!GIU2)</f>
        <v/>
      </c>
      <c r="GIC13" s="110" t="str">
        <f>IF('Summary Clear'!GIV2=0,"",'Summary Clear'!GIV2)</f>
        <v/>
      </c>
      <c r="GID13" s="110" t="str">
        <f>IF('Summary Clear'!GIW2=0,"",'Summary Clear'!GIW2)</f>
        <v/>
      </c>
      <c r="GIE13" s="110" t="str">
        <f>IF('Summary Clear'!GIX2=0,"",'Summary Clear'!GIX2)</f>
        <v/>
      </c>
      <c r="GIF13" s="110" t="str">
        <f>IF('Summary Clear'!GIY2=0,"",'Summary Clear'!GIY2)</f>
        <v/>
      </c>
      <c r="GIG13" s="110" t="str">
        <f>IF('Summary Clear'!GIZ2=0,"",'Summary Clear'!GIZ2)</f>
        <v/>
      </c>
      <c r="GIH13" s="110" t="str">
        <f>IF('Summary Clear'!GJA2=0,"",'Summary Clear'!GJA2)</f>
        <v/>
      </c>
      <c r="GII13" s="110" t="str">
        <f>IF('Summary Clear'!GJB2=0,"",'Summary Clear'!GJB2)</f>
        <v/>
      </c>
      <c r="GIJ13" s="110" t="str">
        <f>IF('Summary Clear'!GJC2=0,"",'Summary Clear'!GJC2)</f>
        <v/>
      </c>
      <c r="GIK13" s="110" t="str">
        <f>IF('Summary Clear'!GJD2=0,"",'Summary Clear'!GJD2)</f>
        <v/>
      </c>
      <c r="GIL13" s="110" t="str">
        <f>IF('Summary Clear'!GJE2=0,"",'Summary Clear'!GJE2)</f>
        <v/>
      </c>
      <c r="GIM13" s="110" t="str">
        <f>IF('Summary Clear'!GJF2=0,"",'Summary Clear'!GJF2)</f>
        <v/>
      </c>
      <c r="GIN13" s="110" t="str">
        <f>IF('Summary Clear'!GJG2=0,"",'Summary Clear'!GJG2)</f>
        <v/>
      </c>
      <c r="GIO13" s="110" t="str">
        <f>IF('Summary Clear'!GJH2=0,"",'Summary Clear'!GJH2)</f>
        <v/>
      </c>
      <c r="GIP13" s="110" t="str">
        <f>IF('Summary Clear'!GJI2=0,"",'Summary Clear'!GJI2)</f>
        <v/>
      </c>
      <c r="GIQ13" s="110" t="str">
        <f>IF('Summary Clear'!GJJ2=0,"",'Summary Clear'!GJJ2)</f>
        <v/>
      </c>
      <c r="GIR13" s="110" t="str">
        <f>IF('Summary Clear'!GJK2=0,"",'Summary Clear'!GJK2)</f>
        <v/>
      </c>
      <c r="GIS13" s="110" t="str">
        <f>IF('Summary Clear'!GJL2=0,"",'Summary Clear'!GJL2)</f>
        <v/>
      </c>
      <c r="GIT13" s="110" t="str">
        <f>IF('Summary Clear'!GJM2=0,"",'Summary Clear'!GJM2)</f>
        <v/>
      </c>
      <c r="GIU13" s="110" t="str">
        <f>IF('Summary Clear'!GJN2=0,"",'Summary Clear'!GJN2)</f>
        <v/>
      </c>
      <c r="GIV13" s="110" t="str">
        <f>IF('Summary Clear'!GJO2=0,"",'Summary Clear'!GJO2)</f>
        <v/>
      </c>
      <c r="GIW13" s="110" t="str">
        <f>IF('Summary Clear'!GJP2=0,"",'Summary Clear'!GJP2)</f>
        <v/>
      </c>
      <c r="GIX13" s="110" t="str">
        <f>IF('Summary Clear'!GJQ2=0,"",'Summary Clear'!GJQ2)</f>
        <v/>
      </c>
      <c r="GIY13" s="110" t="str">
        <f>IF('Summary Clear'!GJR2=0,"",'Summary Clear'!GJR2)</f>
        <v/>
      </c>
      <c r="GIZ13" s="110" t="str">
        <f>IF('Summary Clear'!GJS2=0,"",'Summary Clear'!GJS2)</f>
        <v/>
      </c>
      <c r="GJA13" s="110" t="str">
        <f>IF('Summary Clear'!GJT2=0,"",'Summary Clear'!GJT2)</f>
        <v/>
      </c>
      <c r="GJB13" s="110" t="str">
        <f>IF('Summary Clear'!GJU2=0,"",'Summary Clear'!GJU2)</f>
        <v/>
      </c>
      <c r="GJC13" s="110" t="str">
        <f>IF('Summary Clear'!GJV2=0,"",'Summary Clear'!GJV2)</f>
        <v/>
      </c>
      <c r="GJD13" s="110" t="str">
        <f>IF('Summary Clear'!GJW2=0,"",'Summary Clear'!GJW2)</f>
        <v/>
      </c>
      <c r="GJE13" s="110" t="str">
        <f>IF('Summary Clear'!GJX2=0,"",'Summary Clear'!GJX2)</f>
        <v/>
      </c>
      <c r="GJF13" s="110" t="str">
        <f>IF('Summary Clear'!GJY2=0,"",'Summary Clear'!GJY2)</f>
        <v/>
      </c>
      <c r="GJG13" s="110" t="str">
        <f>IF('Summary Clear'!GJZ2=0,"",'Summary Clear'!GJZ2)</f>
        <v/>
      </c>
      <c r="GJH13" s="110" t="str">
        <f>IF('Summary Clear'!GKA2=0,"",'Summary Clear'!GKA2)</f>
        <v/>
      </c>
      <c r="GJI13" s="110" t="str">
        <f>IF('Summary Clear'!GKB2=0,"",'Summary Clear'!GKB2)</f>
        <v/>
      </c>
      <c r="GJJ13" s="110" t="str">
        <f>IF('Summary Clear'!GKC2=0,"",'Summary Clear'!GKC2)</f>
        <v/>
      </c>
      <c r="GJK13" s="110" t="str">
        <f>IF('Summary Clear'!GKD2=0,"",'Summary Clear'!GKD2)</f>
        <v/>
      </c>
      <c r="GJL13" s="110" t="str">
        <f>IF('Summary Clear'!GKE2=0,"",'Summary Clear'!GKE2)</f>
        <v/>
      </c>
      <c r="GJM13" s="110" t="str">
        <f>IF('Summary Clear'!GKF2=0,"",'Summary Clear'!GKF2)</f>
        <v/>
      </c>
      <c r="GJN13" s="110" t="str">
        <f>IF('Summary Clear'!GKG2=0,"",'Summary Clear'!GKG2)</f>
        <v/>
      </c>
      <c r="GJO13" s="110" t="str">
        <f>IF('Summary Clear'!GKH2=0,"",'Summary Clear'!GKH2)</f>
        <v/>
      </c>
      <c r="GJP13" s="110" t="str">
        <f>IF('Summary Clear'!GKI2=0,"",'Summary Clear'!GKI2)</f>
        <v/>
      </c>
      <c r="GJQ13" s="110" t="str">
        <f>IF('Summary Clear'!GKJ2=0,"",'Summary Clear'!GKJ2)</f>
        <v/>
      </c>
      <c r="GJR13" s="110" t="str">
        <f>IF('Summary Clear'!GKK2=0,"",'Summary Clear'!GKK2)</f>
        <v/>
      </c>
      <c r="GJS13" s="110" t="str">
        <f>IF('Summary Clear'!GKL2=0,"",'Summary Clear'!GKL2)</f>
        <v/>
      </c>
      <c r="GJT13" s="110" t="str">
        <f>IF('Summary Clear'!GKM2=0,"",'Summary Clear'!GKM2)</f>
        <v/>
      </c>
      <c r="GJU13" s="110" t="str">
        <f>IF('Summary Clear'!GKN2=0,"",'Summary Clear'!GKN2)</f>
        <v/>
      </c>
      <c r="GJV13" s="110" t="str">
        <f>IF('Summary Clear'!GKO2=0,"",'Summary Clear'!GKO2)</f>
        <v/>
      </c>
      <c r="GJW13" s="110" t="str">
        <f>IF('Summary Clear'!GKP2=0,"",'Summary Clear'!GKP2)</f>
        <v/>
      </c>
      <c r="GJX13" s="110" t="str">
        <f>IF('Summary Clear'!GKQ2=0,"",'Summary Clear'!GKQ2)</f>
        <v/>
      </c>
      <c r="GJY13" s="110" t="str">
        <f>IF('Summary Clear'!GKR2=0,"",'Summary Clear'!GKR2)</f>
        <v/>
      </c>
      <c r="GJZ13" s="110" t="str">
        <f>IF('Summary Clear'!GKS2=0,"",'Summary Clear'!GKS2)</f>
        <v/>
      </c>
      <c r="GKA13" s="110" t="str">
        <f>IF('Summary Clear'!GKT2=0,"",'Summary Clear'!GKT2)</f>
        <v/>
      </c>
      <c r="GKB13" s="110" t="str">
        <f>IF('Summary Clear'!GKU2=0,"",'Summary Clear'!GKU2)</f>
        <v/>
      </c>
      <c r="GKC13" s="110" t="str">
        <f>IF('Summary Clear'!GKV2=0,"",'Summary Clear'!GKV2)</f>
        <v/>
      </c>
      <c r="GKD13" s="110" t="str">
        <f>IF('Summary Clear'!GKW2=0,"",'Summary Clear'!GKW2)</f>
        <v/>
      </c>
      <c r="GKE13" s="110" t="str">
        <f>IF('Summary Clear'!GKX2=0,"",'Summary Clear'!GKX2)</f>
        <v/>
      </c>
      <c r="GKF13" s="110" t="str">
        <f>IF('Summary Clear'!GKY2=0,"",'Summary Clear'!GKY2)</f>
        <v/>
      </c>
      <c r="GKG13" s="110" t="str">
        <f>IF('Summary Clear'!GKZ2=0,"",'Summary Clear'!GKZ2)</f>
        <v/>
      </c>
      <c r="GKH13" s="110" t="str">
        <f>IF('Summary Clear'!GLA2=0,"",'Summary Clear'!GLA2)</f>
        <v/>
      </c>
      <c r="GKI13" s="110" t="str">
        <f>IF('Summary Clear'!GLB2=0,"",'Summary Clear'!GLB2)</f>
        <v/>
      </c>
      <c r="GKJ13" s="110" t="str">
        <f>IF('Summary Clear'!GLC2=0,"",'Summary Clear'!GLC2)</f>
        <v/>
      </c>
      <c r="GKK13" s="110" t="str">
        <f>IF('Summary Clear'!GLD2=0,"",'Summary Clear'!GLD2)</f>
        <v/>
      </c>
      <c r="GKL13" s="110" t="str">
        <f>IF('Summary Clear'!GLE2=0,"",'Summary Clear'!GLE2)</f>
        <v/>
      </c>
      <c r="GKM13" s="110" t="str">
        <f>IF('Summary Clear'!GLF2=0,"",'Summary Clear'!GLF2)</f>
        <v/>
      </c>
      <c r="GKN13" s="110" t="str">
        <f>IF('Summary Clear'!GLG2=0,"",'Summary Clear'!GLG2)</f>
        <v/>
      </c>
      <c r="GKO13" s="110" t="str">
        <f>IF('Summary Clear'!GLH2=0,"",'Summary Clear'!GLH2)</f>
        <v/>
      </c>
      <c r="GKP13" s="110" t="str">
        <f>IF('Summary Clear'!GLI2=0,"",'Summary Clear'!GLI2)</f>
        <v/>
      </c>
      <c r="GKQ13" s="110" t="str">
        <f>IF('Summary Clear'!GLJ2=0,"",'Summary Clear'!GLJ2)</f>
        <v/>
      </c>
      <c r="GKR13" s="110" t="str">
        <f>IF('Summary Clear'!GLK2=0,"",'Summary Clear'!GLK2)</f>
        <v/>
      </c>
      <c r="GKS13" s="110" t="str">
        <f>IF('Summary Clear'!GLL2=0,"",'Summary Clear'!GLL2)</f>
        <v/>
      </c>
      <c r="GKT13" s="110" t="str">
        <f>IF('Summary Clear'!GLM2=0,"",'Summary Clear'!GLM2)</f>
        <v/>
      </c>
      <c r="GKU13" s="110" t="str">
        <f>IF('Summary Clear'!GLN2=0,"",'Summary Clear'!GLN2)</f>
        <v/>
      </c>
      <c r="GKV13" s="110" t="str">
        <f>IF('Summary Clear'!GLO2=0,"",'Summary Clear'!GLO2)</f>
        <v/>
      </c>
      <c r="GKW13" s="110" t="str">
        <f>IF('Summary Clear'!GLP2=0,"",'Summary Clear'!GLP2)</f>
        <v/>
      </c>
      <c r="GKX13" s="110" t="str">
        <f>IF('Summary Clear'!GLQ2=0,"",'Summary Clear'!GLQ2)</f>
        <v/>
      </c>
      <c r="GKY13" s="110" t="str">
        <f>IF('Summary Clear'!GLR2=0,"",'Summary Clear'!GLR2)</f>
        <v/>
      </c>
      <c r="GKZ13" s="110" t="str">
        <f>IF('Summary Clear'!GLS2=0,"",'Summary Clear'!GLS2)</f>
        <v/>
      </c>
      <c r="GLA13" s="110" t="str">
        <f>IF('Summary Clear'!GLT2=0,"",'Summary Clear'!GLT2)</f>
        <v/>
      </c>
      <c r="GLB13" s="110" t="str">
        <f>IF('Summary Clear'!GLU2=0,"",'Summary Clear'!GLU2)</f>
        <v/>
      </c>
      <c r="GLC13" s="110" t="str">
        <f>IF('Summary Clear'!GLV2=0,"",'Summary Clear'!GLV2)</f>
        <v/>
      </c>
      <c r="GLD13" s="110" t="str">
        <f>IF('Summary Clear'!GLW2=0,"",'Summary Clear'!GLW2)</f>
        <v/>
      </c>
      <c r="GLE13" s="110" t="str">
        <f>IF('Summary Clear'!GLX2=0,"",'Summary Clear'!GLX2)</f>
        <v/>
      </c>
      <c r="GLF13" s="110" t="str">
        <f>IF('Summary Clear'!GLY2=0,"",'Summary Clear'!GLY2)</f>
        <v/>
      </c>
      <c r="GLG13" s="110" t="str">
        <f>IF('Summary Clear'!GLZ2=0,"",'Summary Clear'!GLZ2)</f>
        <v/>
      </c>
      <c r="GLH13" s="110" t="str">
        <f>IF('Summary Clear'!GMA2=0,"",'Summary Clear'!GMA2)</f>
        <v/>
      </c>
      <c r="GLI13" s="110" t="str">
        <f>IF('Summary Clear'!GMB2=0,"",'Summary Clear'!GMB2)</f>
        <v/>
      </c>
      <c r="GLJ13" s="110" t="str">
        <f>IF('Summary Clear'!GMC2=0,"",'Summary Clear'!GMC2)</f>
        <v/>
      </c>
      <c r="GLK13" s="110" t="str">
        <f>IF('Summary Clear'!GMD2=0,"",'Summary Clear'!GMD2)</f>
        <v/>
      </c>
      <c r="GLL13" s="110" t="str">
        <f>IF('Summary Clear'!GME2=0,"",'Summary Clear'!GME2)</f>
        <v/>
      </c>
      <c r="GLM13" s="110" t="str">
        <f>IF('Summary Clear'!GMF2=0,"",'Summary Clear'!GMF2)</f>
        <v/>
      </c>
      <c r="GLN13" s="110" t="str">
        <f>IF('Summary Clear'!GMG2=0,"",'Summary Clear'!GMG2)</f>
        <v/>
      </c>
      <c r="GLO13" s="110" t="str">
        <f>IF('Summary Clear'!GMH2=0,"",'Summary Clear'!GMH2)</f>
        <v/>
      </c>
      <c r="GLP13" s="110" t="str">
        <f>IF('Summary Clear'!GMI2=0,"",'Summary Clear'!GMI2)</f>
        <v/>
      </c>
      <c r="GLQ13" s="110" t="str">
        <f>IF('Summary Clear'!GMJ2=0,"",'Summary Clear'!GMJ2)</f>
        <v/>
      </c>
      <c r="GLR13" s="110" t="str">
        <f>IF('Summary Clear'!GMK2=0,"",'Summary Clear'!GMK2)</f>
        <v/>
      </c>
      <c r="GLS13" s="110" t="str">
        <f>IF('Summary Clear'!GML2=0,"",'Summary Clear'!GML2)</f>
        <v/>
      </c>
      <c r="GLT13" s="110" t="str">
        <f>IF('Summary Clear'!GMM2=0,"",'Summary Clear'!GMM2)</f>
        <v/>
      </c>
      <c r="GLU13" s="110" t="str">
        <f>IF('Summary Clear'!GMN2=0,"",'Summary Clear'!GMN2)</f>
        <v/>
      </c>
      <c r="GLV13" s="110" t="str">
        <f>IF('Summary Clear'!GMO2=0,"",'Summary Clear'!GMO2)</f>
        <v/>
      </c>
      <c r="GLW13" s="110" t="str">
        <f>IF('Summary Clear'!GMP2=0,"",'Summary Clear'!GMP2)</f>
        <v/>
      </c>
      <c r="GLX13" s="110" t="str">
        <f>IF('Summary Clear'!GMQ2=0,"",'Summary Clear'!GMQ2)</f>
        <v/>
      </c>
      <c r="GLY13" s="110" t="str">
        <f>IF('Summary Clear'!GMR2=0,"",'Summary Clear'!GMR2)</f>
        <v/>
      </c>
      <c r="GLZ13" s="110" t="str">
        <f>IF('Summary Clear'!GMS2=0,"",'Summary Clear'!GMS2)</f>
        <v/>
      </c>
      <c r="GMA13" s="110" t="str">
        <f>IF('Summary Clear'!GMT2=0,"",'Summary Clear'!GMT2)</f>
        <v/>
      </c>
      <c r="GMB13" s="110" t="str">
        <f>IF('Summary Clear'!GMU2=0,"",'Summary Clear'!GMU2)</f>
        <v/>
      </c>
      <c r="GMC13" s="110" t="str">
        <f>IF('Summary Clear'!GMV2=0,"",'Summary Clear'!GMV2)</f>
        <v/>
      </c>
      <c r="GMD13" s="110" t="str">
        <f>IF('Summary Clear'!GMW2=0,"",'Summary Clear'!GMW2)</f>
        <v/>
      </c>
      <c r="GME13" s="110" t="str">
        <f>IF('Summary Clear'!GMX2=0,"",'Summary Clear'!GMX2)</f>
        <v/>
      </c>
      <c r="GMF13" s="110" t="str">
        <f>IF('Summary Clear'!GMY2=0,"",'Summary Clear'!GMY2)</f>
        <v/>
      </c>
      <c r="GMG13" s="110" t="str">
        <f>IF('Summary Clear'!GMZ2=0,"",'Summary Clear'!GMZ2)</f>
        <v/>
      </c>
      <c r="GMH13" s="110" t="str">
        <f>IF('Summary Clear'!GNA2=0,"",'Summary Clear'!GNA2)</f>
        <v/>
      </c>
      <c r="GMI13" s="110" t="str">
        <f>IF('Summary Clear'!GNB2=0,"",'Summary Clear'!GNB2)</f>
        <v/>
      </c>
      <c r="GMJ13" s="110" t="str">
        <f>IF('Summary Clear'!GNC2=0,"",'Summary Clear'!GNC2)</f>
        <v/>
      </c>
      <c r="GMK13" s="110" t="str">
        <f>IF('Summary Clear'!GND2=0,"",'Summary Clear'!GND2)</f>
        <v/>
      </c>
      <c r="GML13" s="110" t="str">
        <f>IF('Summary Clear'!GNE2=0,"",'Summary Clear'!GNE2)</f>
        <v/>
      </c>
      <c r="GMM13" s="110" t="str">
        <f>IF('Summary Clear'!GNF2=0,"",'Summary Clear'!GNF2)</f>
        <v/>
      </c>
      <c r="GMN13" s="110" t="str">
        <f>IF('Summary Clear'!GNG2=0,"",'Summary Clear'!GNG2)</f>
        <v/>
      </c>
      <c r="GMO13" s="110" t="str">
        <f>IF('Summary Clear'!GNH2=0,"",'Summary Clear'!GNH2)</f>
        <v/>
      </c>
      <c r="GMP13" s="110" t="str">
        <f>IF('Summary Clear'!GNI2=0,"",'Summary Clear'!GNI2)</f>
        <v/>
      </c>
      <c r="GMQ13" s="110" t="str">
        <f>IF('Summary Clear'!GNJ2=0,"",'Summary Clear'!GNJ2)</f>
        <v/>
      </c>
      <c r="GMR13" s="110" t="str">
        <f>IF('Summary Clear'!GNK2=0,"",'Summary Clear'!GNK2)</f>
        <v/>
      </c>
      <c r="GMS13" s="110" t="str">
        <f>IF('Summary Clear'!GNL2=0,"",'Summary Clear'!GNL2)</f>
        <v/>
      </c>
      <c r="GMT13" s="110" t="str">
        <f>IF('Summary Clear'!GNM2=0,"",'Summary Clear'!GNM2)</f>
        <v/>
      </c>
      <c r="GMU13" s="110" t="str">
        <f>IF('Summary Clear'!GNN2=0,"",'Summary Clear'!GNN2)</f>
        <v/>
      </c>
      <c r="GMV13" s="110" t="str">
        <f>IF('Summary Clear'!GNO2=0,"",'Summary Clear'!GNO2)</f>
        <v/>
      </c>
      <c r="GMW13" s="110" t="str">
        <f>IF('Summary Clear'!GNP2=0,"",'Summary Clear'!GNP2)</f>
        <v/>
      </c>
      <c r="GMX13" s="110" t="str">
        <f>IF('Summary Clear'!GNQ2=0,"",'Summary Clear'!GNQ2)</f>
        <v/>
      </c>
      <c r="GMY13" s="110" t="str">
        <f>IF('Summary Clear'!GNR2=0,"",'Summary Clear'!GNR2)</f>
        <v/>
      </c>
      <c r="GMZ13" s="110" t="str">
        <f>IF('Summary Clear'!GNS2=0,"",'Summary Clear'!GNS2)</f>
        <v/>
      </c>
      <c r="GNA13" s="110" t="str">
        <f>IF('Summary Clear'!GNT2=0,"",'Summary Clear'!GNT2)</f>
        <v/>
      </c>
      <c r="GNB13" s="110" t="str">
        <f>IF('Summary Clear'!GNU2=0,"",'Summary Clear'!GNU2)</f>
        <v/>
      </c>
      <c r="GNC13" s="110" t="str">
        <f>IF('Summary Clear'!GNV2=0,"",'Summary Clear'!GNV2)</f>
        <v/>
      </c>
      <c r="GND13" s="110" t="str">
        <f>IF('Summary Clear'!GNW2=0,"",'Summary Clear'!GNW2)</f>
        <v/>
      </c>
      <c r="GNE13" s="110" t="str">
        <f>IF('Summary Clear'!GNX2=0,"",'Summary Clear'!GNX2)</f>
        <v/>
      </c>
      <c r="GNF13" s="110" t="str">
        <f>IF('Summary Clear'!GNY2=0,"",'Summary Clear'!GNY2)</f>
        <v/>
      </c>
      <c r="GNG13" s="110" t="str">
        <f>IF('Summary Clear'!GNZ2=0,"",'Summary Clear'!GNZ2)</f>
        <v/>
      </c>
      <c r="GNH13" s="110" t="str">
        <f>IF('Summary Clear'!GOA2=0,"",'Summary Clear'!GOA2)</f>
        <v/>
      </c>
      <c r="GNI13" s="110" t="str">
        <f>IF('Summary Clear'!GOB2=0,"",'Summary Clear'!GOB2)</f>
        <v/>
      </c>
      <c r="GNJ13" s="110" t="str">
        <f>IF('Summary Clear'!GOC2=0,"",'Summary Clear'!GOC2)</f>
        <v/>
      </c>
      <c r="GNK13" s="110" t="str">
        <f>IF('Summary Clear'!GOD2=0,"",'Summary Clear'!GOD2)</f>
        <v/>
      </c>
      <c r="GNL13" s="110" t="str">
        <f>IF('Summary Clear'!GOE2=0,"",'Summary Clear'!GOE2)</f>
        <v/>
      </c>
      <c r="GNM13" s="110" t="str">
        <f>IF('Summary Clear'!GOF2=0,"",'Summary Clear'!GOF2)</f>
        <v/>
      </c>
      <c r="GNN13" s="110" t="str">
        <f>IF('Summary Clear'!GOG2=0,"",'Summary Clear'!GOG2)</f>
        <v/>
      </c>
      <c r="GNO13" s="110" t="str">
        <f>IF('Summary Clear'!GOH2=0,"",'Summary Clear'!GOH2)</f>
        <v/>
      </c>
      <c r="GNP13" s="110" t="str">
        <f>IF('Summary Clear'!GOI2=0,"",'Summary Clear'!GOI2)</f>
        <v/>
      </c>
      <c r="GNQ13" s="110" t="str">
        <f>IF('Summary Clear'!GOJ2=0,"",'Summary Clear'!GOJ2)</f>
        <v/>
      </c>
      <c r="GNR13" s="110" t="str">
        <f>IF('Summary Clear'!GOK2=0,"",'Summary Clear'!GOK2)</f>
        <v/>
      </c>
      <c r="GNS13" s="110" t="str">
        <f>IF('Summary Clear'!GOL2=0,"",'Summary Clear'!GOL2)</f>
        <v/>
      </c>
      <c r="GNT13" s="110" t="str">
        <f>IF('Summary Clear'!GOM2=0,"",'Summary Clear'!GOM2)</f>
        <v/>
      </c>
      <c r="GNU13" s="110" t="str">
        <f>IF('Summary Clear'!GON2=0,"",'Summary Clear'!GON2)</f>
        <v/>
      </c>
      <c r="GNV13" s="110" t="str">
        <f>IF('Summary Clear'!GOO2=0,"",'Summary Clear'!GOO2)</f>
        <v/>
      </c>
      <c r="GNW13" s="110" t="str">
        <f>IF('Summary Clear'!GOP2=0,"",'Summary Clear'!GOP2)</f>
        <v/>
      </c>
      <c r="GNX13" s="110" t="str">
        <f>IF('Summary Clear'!GOQ2=0,"",'Summary Clear'!GOQ2)</f>
        <v/>
      </c>
      <c r="GNY13" s="110" t="str">
        <f>IF('Summary Clear'!GOR2=0,"",'Summary Clear'!GOR2)</f>
        <v/>
      </c>
      <c r="GNZ13" s="110" t="str">
        <f>IF('Summary Clear'!GOS2=0,"",'Summary Clear'!GOS2)</f>
        <v/>
      </c>
      <c r="GOA13" s="110" t="str">
        <f>IF('Summary Clear'!GOT2=0,"",'Summary Clear'!GOT2)</f>
        <v/>
      </c>
      <c r="GOB13" s="110" t="str">
        <f>IF('Summary Clear'!GOU2=0,"",'Summary Clear'!GOU2)</f>
        <v/>
      </c>
      <c r="GOC13" s="110" t="str">
        <f>IF('Summary Clear'!GOV2=0,"",'Summary Clear'!GOV2)</f>
        <v/>
      </c>
      <c r="GOD13" s="110" t="str">
        <f>IF('Summary Clear'!GOW2=0,"",'Summary Clear'!GOW2)</f>
        <v/>
      </c>
      <c r="GOE13" s="110" t="str">
        <f>IF('Summary Clear'!GOX2=0,"",'Summary Clear'!GOX2)</f>
        <v/>
      </c>
      <c r="GOF13" s="110" t="str">
        <f>IF('Summary Clear'!GOY2=0,"",'Summary Clear'!GOY2)</f>
        <v/>
      </c>
      <c r="GOG13" s="110" t="str">
        <f>IF('Summary Clear'!GOZ2=0,"",'Summary Clear'!GOZ2)</f>
        <v/>
      </c>
      <c r="GOH13" s="110" t="str">
        <f>IF('Summary Clear'!GPA2=0,"",'Summary Clear'!GPA2)</f>
        <v/>
      </c>
      <c r="GOI13" s="110" t="str">
        <f>IF('Summary Clear'!GPB2=0,"",'Summary Clear'!GPB2)</f>
        <v/>
      </c>
      <c r="GOJ13" s="110" t="str">
        <f>IF('Summary Clear'!GPC2=0,"",'Summary Clear'!GPC2)</f>
        <v/>
      </c>
      <c r="GOK13" s="110" t="str">
        <f>IF('Summary Clear'!GPD2=0,"",'Summary Clear'!GPD2)</f>
        <v/>
      </c>
      <c r="GOL13" s="110" t="str">
        <f>IF('Summary Clear'!GPE2=0,"",'Summary Clear'!GPE2)</f>
        <v/>
      </c>
      <c r="GOM13" s="110" t="str">
        <f>IF('Summary Clear'!GPF2=0,"",'Summary Clear'!GPF2)</f>
        <v/>
      </c>
      <c r="GON13" s="110" t="str">
        <f>IF('Summary Clear'!GPG2=0,"",'Summary Clear'!GPG2)</f>
        <v/>
      </c>
      <c r="GOO13" s="110" t="str">
        <f>IF('Summary Clear'!GPH2=0,"",'Summary Clear'!GPH2)</f>
        <v/>
      </c>
      <c r="GOP13" s="110" t="str">
        <f>IF('Summary Clear'!GPI2=0,"",'Summary Clear'!GPI2)</f>
        <v/>
      </c>
      <c r="GOQ13" s="110" t="str">
        <f>IF('Summary Clear'!GPJ2=0,"",'Summary Clear'!GPJ2)</f>
        <v/>
      </c>
      <c r="GOR13" s="110" t="str">
        <f>IF('Summary Clear'!GPK2=0,"",'Summary Clear'!GPK2)</f>
        <v/>
      </c>
      <c r="GOS13" s="110" t="str">
        <f>IF('Summary Clear'!GPL2=0,"",'Summary Clear'!GPL2)</f>
        <v/>
      </c>
      <c r="GOT13" s="110" t="str">
        <f>IF('Summary Clear'!GPM2=0,"",'Summary Clear'!GPM2)</f>
        <v/>
      </c>
      <c r="GOU13" s="110" t="str">
        <f>IF('Summary Clear'!GPN2=0,"",'Summary Clear'!GPN2)</f>
        <v/>
      </c>
      <c r="GOV13" s="110" t="str">
        <f>IF('Summary Clear'!GPO2=0,"",'Summary Clear'!GPO2)</f>
        <v/>
      </c>
      <c r="GOW13" s="110" t="str">
        <f>IF('Summary Clear'!GPP2=0,"",'Summary Clear'!GPP2)</f>
        <v/>
      </c>
      <c r="GOX13" s="110" t="str">
        <f>IF('Summary Clear'!GPQ2=0,"",'Summary Clear'!GPQ2)</f>
        <v/>
      </c>
      <c r="GOY13" s="110" t="str">
        <f>IF('Summary Clear'!GPR2=0,"",'Summary Clear'!GPR2)</f>
        <v/>
      </c>
      <c r="GOZ13" s="110" t="str">
        <f>IF('Summary Clear'!GPS2=0,"",'Summary Clear'!GPS2)</f>
        <v/>
      </c>
      <c r="GPA13" s="110" t="str">
        <f>IF('Summary Clear'!GPT2=0,"",'Summary Clear'!GPT2)</f>
        <v/>
      </c>
      <c r="GPB13" s="110" t="str">
        <f>IF('Summary Clear'!GPU2=0,"",'Summary Clear'!GPU2)</f>
        <v/>
      </c>
      <c r="GPC13" s="110" t="str">
        <f>IF('Summary Clear'!GPV2=0,"",'Summary Clear'!GPV2)</f>
        <v/>
      </c>
      <c r="GPD13" s="110" t="str">
        <f>IF('Summary Clear'!GPW2=0,"",'Summary Clear'!GPW2)</f>
        <v/>
      </c>
      <c r="GPE13" s="110" t="str">
        <f>IF('Summary Clear'!GPX2=0,"",'Summary Clear'!GPX2)</f>
        <v/>
      </c>
      <c r="GPF13" s="110" t="str">
        <f>IF('Summary Clear'!GPY2=0,"",'Summary Clear'!GPY2)</f>
        <v/>
      </c>
      <c r="GPG13" s="110" t="str">
        <f>IF('Summary Clear'!GPZ2=0,"",'Summary Clear'!GPZ2)</f>
        <v/>
      </c>
      <c r="GPH13" s="110" t="str">
        <f>IF('Summary Clear'!GQA2=0,"",'Summary Clear'!GQA2)</f>
        <v/>
      </c>
      <c r="GPI13" s="110" t="str">
        <f>IF('Summary Clear'!GQB2=0,"",'Summary Clear'!GQB2)</f>
        <v/>
      </c>
      <c r="GPJ13" s="110" t="str">
        <f>IF('Summary Clear'!GQC2=0,"",'Summary Clear'!GQC2)</f>
        <v/>
      </c>
      <c r="GPK13" s="110" t="str">
        <f>IF('Summary Clear'!GQD2=0,"",'Summary Clear'!GQD2)</f>
        <v/>
      </c>
      <c r="GPL13" s="110" t="str">
        <f>IF('Summary Clear'!GQE2=0,"",'Summary Clear'!GQE2)</f>
        <v/>
      </c>
      <c r="GPM13" s="110" t="str">
        <f>IF('Summary Clear'!GQF2=0,"",'Summary Clear'!GQF2)</f>
        <v/>
      </c>
      <c r="GPN13" s="110" t="str">
        <f>IF('Summary Clear'!GQG2=0,"",'Summary Clear'!GQG2)</f>
        <v/>
      </c>
      <c r="GPO13" s="110" t="str">
        <f>IF('Summary Clear'!GQH2=0,"",'Summary Clear'!GQH2)</f>
        <v/>
      </c>
      <c r="GPP13" s="110" t="str">
        <f>IF('Summary Clear'!GQI2=0,"",'Summary Clear'!GQI2)</f>
        <v/>
      </c>
      <c r="GPQ13" s="110" t="str">
        <f>IF('Summary Clear'!GQJ2=0,"",'Summary Clear'!GQJ2)</f>
        <v/>
      </c>
      <c r="GPR13" s="110" t="str">
        <f>IF('Summary Clear'!GQK2=0,"",'Summary Clear'!GQK2)</f>
        <v/>
      </c>
      <c r="GPS13" s="110" t="str">
        <f>IF('Summary Clear'!GQL2=0,"",'Summary Clear'!GQL2)</f>
        <v/>
      </c>
      <c r="GPT13" s="110" t="str">
        <f>IF('Summary Clear'!GQM2=0,"",'Summary Clear'!GQM2)</f>
        <v/>
      </c>
      <c r="GPU13" s="110" t="str">
        <f>IF('Summary Clear'!GQN2=0,"",'Summary Clear'!GQN2)</f>
        <v/>
      </c>
      <c r="GPV13" s="110" t="str">
        <f>IF('Summary Clear'!GQO2=0,"",'Summary Clear'!GQO2)</f>
        <v/>
      </c>
      <c r="GPW13" s="110" t="str">
        <f>IF('Summary Clear'!GQP2=0,"",'Summary Clear'!GQP2)</f>
        <v/>
      </c>
      <c r="GPX13" s="110" t="str">
        <f>IF('Summary Clear'!GQQ2=0,"",'Summary Clear'!GQQ2)</f>
        <v/>
      </c>
      <c r="GPY13" s="110" t="str">
        <f>IF('Summary Clear'!GQR2=0,"",'Summary Clear'!GQR2)</f>
        <v/>
      </c>
      <c r="GPZ13" s="110" t="str">
        <f>IF('Summary Clear'!GQS2=0,"",'Summary Clear'!GQS2)</f>
        <v/>
      </c>
      <c r="GQA13" s="110" t="str">
        <f>IF('Summary Clear'!GQT2=0,"",'Summary Clear'!GQT2)</f>
        <v/>
      </c>
      <c r="GQB13" s="110" t="str">
        <f>IF('Summary Clear'!GQU2=0,"",'Summary Clear'!GQU2)</f>
        <v/>
      </c>
      <c r="GQC13" s="110" t="str">
        <f>IF('Summary Clear'!GQV2=0,"",'Summary Clear'!GQV2)</f>
        <v/>
      </c>
      <c r="GQD13" s="110" t="str">
        <f>IF('Summary Clear'!GQW2=0,"",'Summary Clear'!GQW2)</f>
        <v/>
      </c>
      <c r="GQE13" s="110" t="str">
        <f>IF('Summary Clear'!GQX2=0,"",'Summary Clear'!GQX2)</f>
        <v/>
      </c>
      <c r="GQF13" s="110" t="str">
        <f>IF('Summary Clear'!GQY2=0,"",'Summary Clear'!GQY2)</f>
        <v/>
      </c>
      <c r="GQG13" s="110" t="str">
        <f>IF('Summary Clear'!GQZ2=0,"",'Summary Clear'!GQZ2)</f>
        <v/>
      </c>
      <c r="GQH13" s="110" t="str">
        <f>IF('Summary Clear'!GRA2=0,"",'Summary Clear'!GRA2)</f>
        <v/>
      </c>
      <c r="GQI13" s="110" t="str">
        <f>IF('Summary Clear'!GRB2=0,"",'Summary Clear'!GRB2)</f>
        <v/>
      </c>
      <c r="GQJ13" s="110" t="str">
        <f>IF('Summary Clear'!GRC2=0,"",'Summary Clear'!GRC2)</f>
        <v/>
      </c>
      <c r="GQK13" s="110" t="str">
        <f>IF('Summary Clear'!GRD2=0,"",'Summary Clear'!GRD2)</f>
        <v/>
      </c>
      <c r="GQL13" s="110" t="str">
        <f>IF('Summary Clear'!GRE2=0,"",'Summary Clear'!GRE2)</f>
        <v/>
      </c>
      <c r="GQM13" s="110" t="str">
        <f>IF('Summary Clear'!GRF2=0,"",'Summary Clear'!GRF2)</f>
        <v/>
      </c>
      <c r="GQN13" s="110" t="str">
        <f>IF('Summary Clear'!GRG2=0,"",'Summary Clear'!GRG2)</f>
        <v/>
      </c>
      <c r="GQO13" s="110" t="str">
        <f>IF('Summary Clear'!GRH2=0,"",'Summary Clear'!GRH2)</f>
        <v/>
      </c>
      <c r="GQP13" s="110" t="str">
        <f>IF('Summary Clear'!GRI2=0,"",'Summary Clear'!GRI2)</f>
        <v/>
      </c>
      <c r="GQQ13" s="110" t="str">
        <f>IF('Summary Clear'!GRJ2=0,"",'Summary Clear'!GRJ2)</f>
        <v/>
      </c>
      <c r="GQR13" s="110" t="str">
        <f>IF('Summary Clear'!GRK2=0,"",'Summary Clear'!GRK2)</f>
        <v/>
      </c>
      <c r="GQS13" s="110" t="str">
        <f>IF('Summary Clear'!GRL2=0,"",'Summary Clear'!GRL2)</f>
        <v/>
      </c>
      <c r="GQT13" s="110" t="str">
        <f>IF('Summary Clear'!GRM2=0,"",'Summary Clear'!GRM2)</f>
        <v/>
      </c>
      <c r="GQU13" s="110" t="str">
        <f>IF('Summary Clear'!GRN2=0,"",'Summary Clear'!GRN2)</f>
        <v/>
      </c>
      <c r="GQV13" s="110" t="str">
        <f>IF('Summary Clear'!GRO2=0,"",'Summary Clear'!GRO2)</f>
        <v/>
      </c>
      <c r="GQW13" s="110" t="str">
        <f>IF('Summary Clear'!GRP2=0,"",'Summary Clear'!GRP2)</f>
        <v/>
      </c>
      <c r="GQX13" s="110" t="str">
        <f>IF('Summary Clear'!GRQ2=0,"",'Summary Clear'!GRQ2)</f>
        <v/>
      </c>
      <c r="GQY13" s="110" t="str">
        <f>IF('Summary Clear'!GRR2=0,"",'Summary Clear'!GRR2)</f>
        <v/>
      </c>
      <c r="GQZ13" s="110" t="str">
        <f>IF('Summary Clear'!GRS2=0,"",'Summary Clear'!GRS2)</f>
        <v/>
      </c>
      <c r="GRA13" s="110" t="str">
        <f>IF('Summary Clear'!GRT2=0,"",'Summary Clear'!GRT2)</f>
        <v/>
      </c>
      <c r="GRB13" s="110" t="str">
        <f>IF('Summary Clear'!GRU2=0,"",'Summary Clear'!GRU2)</f>
        <v/>
      </c>
      <c r="GRC13" s="110" t="str">
        <f>IF('Summary Clear'!GRV2=0,"",'Summary Clear'!GRV2)</f>
        <v/>
      </c>
      <c r="GRD13" s="110" t="str">
        <f>IF('Summary Clear'!GRW2=0,"",'Summary Clear'!GRW2)</f>
        <v/>
      </c>
      <c r="GRE13" s="110" t="str">
        <f>IF('Summary Clear'!GRX2=0,"",'Summary Clear'!GRX2)</f>
        <v/>
      </c>
      <c r="GRF13" s="110" t="str">
        <f>IF('Summary Clear'!GRY2=0,"",'Summary Clear'!GRY2)</f>
        <v/>
      </c>
      <c r="GRG13" s="110" t="str">
        <f>IF('Summary Clear'!GRZ2=0,"",'Summary Clear'!GRZ2)</f>
        <v/>
      </c>
      <c r="GRH13" s="110" t="str">
        <f>IF('Summary Clear'!GSA2=0,"",'Summary Clear'!GSA2)</f>
        <v/>
      </c>
      <c r="GRI13" s="110" t="str">
        <f>IF('Summary Clear'!GSB2=0,"",'Summary Clear'!GSB2)</f>
        <v/>
      </c>
      <c r="GRJ13" s="110" t="str">
        <f>IF('Summary Clear'!GSC2=0,"",'Summary Clear'!GSC2)</f>
        <v/>
      </c>
      <c r="GRK13" s="110" t="str">
        <f>IF('Summary Clear'!GSD2=0,"",'Summary Clear'!GSD2)</f>
        <v/>
      </c>
      <c r="GRL13" s="110" t="str">
        <f>IF('Summary Clear'!GSE2=0,"",'Summary Clear'!GSE2)</f>
        <v/>
      </c>
      <c r="GRM13" s="110" t="str">
        <f>IF('Summary Clear'!GSF2=0,"",'Summary Clear'!GSF2)</f>
        <v/>
      </c>
      <c r="GRN13" s="110" t="str">
        <f>IF('Summary Clear'!GSG2=0,"",'Summary Clear'!GSG2)</f>
        <v/>
      </c>
      <c r="GRO13" s="110" t="str">
        <f>IF('Summary Clear'!GSH2=0,"",'Summary Clear'!GSH2)</f>
        <v/>
      </c>
      <c r="GRP13" s="110" t="str">
        <f>IF('Summary Clear'!GSI2=0,"",'Summary Clear'!GSI2)</f>
        <v/>
      </c>
      <c r="GRQ13" s="110" t="str">
        <f>IF('Summary Clear'!GSJ2=0,"",'Summary Clear'!GSJ2)</f>
        <v/>
      </c>
      <c r="GRR13" s="110" t="str">
        <f>IF('Summary Clear'!GSK2=0,"",'Summary Clear'!GSK2)</f>
        <v/>
      </c>
      <c r="GRS13" s="110" t="str">
        <f>IF('Summary Clear'!GSL2=0,"",'Summary Clear'!GSL2)</f>
        <v/>
      </c>
      <c r="GRT13" s="110" t="str">
        <f>IF('Summary Clear'!GSM2=0,"",'Summary Clear'!GSM2)</f>
        <v/>
      </c>
      <c r="GRU13" s="110" t="str">
        <f>IF('Summary Clear'!GSN2=0,"",'Summary Clear'!GSN2)</f>
        <v/>
      </c>
      <c r="GRV13" s="110" t="str">
        <f>IF('Summary Clear'!GSO2=0,"",'Summary Clear'!GSO2)</f>
        <v/>
      </c>
      <c r="GRW13" s="110" t="str">
        <f>IF('Summary Clear'!GSP2=0,"",'Summary Clear'!GSP2)</f>
        <v/>
      </c>
      <c r="GRX13" s="110" t="str">
        <f>IF('Summary Clear'!GSQ2=0,"",'Summary Clear'!GSQ2)</f>
        <v/>
      </c>
      <c r="GRY13" s="110" t="str">
        <f>IF('Summary Clear'!GSR2=0,"",'Summary Clear'!GSR2)</f>
        <v/>
      </c>
      <c r="GRZ13" s="110" t="str">
        <f>IF('Summary Clear'!GSS2=0,"",'Summary Clear'!GSS2)</f>
        <v/>
      </c>
      <c r="GSA13" s="110" t="str">
        <f>IF('Summary Clear'!GST2=0,"",'Summary Clear'!GST2)</f>
        <v/>
      </c>
      <c r="GSB13" s="110" t="str">
        <f>IF('Summary Clear'!GSU2=0,"",'Summary Clear'!GSU2)</f>
        <v/>
      </c>
      <c r="GSC13" s="110" t="str">
        <f>IF('Summary Clear'!GSV2=0,"",'Summary Clear'!GSV2)</f>
        <v/>
      </c>
      <c r="GSD13" s="110" t="str">
        <f>IF('Summary Clear'!GSW2=0,"",'Summary Clear'!GSW2)</f>
        <v/>
      </c>
      <c r="GSE13" s="110" t="str">
        <f>IF('Summary Clear'!GSX2=0,"",'Summary Clear'!GSX2)</f>
        <v/>
      </c>
      <c r="GSF13" s="110" t="str">
        <f>IF('Summary Clear'!GSY2=0,"",'Summary Clear'!GSY2)</f>
        <v/>
      </c>
      <c r="GSG13" s="110" t="str">
        <f>IF('Summary Clear'!GSZ2=0,"",'Summary Clear'!GSZ2)</f>
        <v/>
      </c>
      <c r="GSH13" s="110" t="str">
        <f>IF('Summary Clear'!GTA2=0,"",'Summary Clear'!GTA2)</f>
        <v/>
      </c>
      <c r="GSI13" s="110" t="str">
        <f>IF('Summary Clear'!GTB2=0,"",'Summary Clear'!GTB2)</f>
        <v/>
      </c>
      <c r="GSJ13" s="110" t="str">
        <f>IF('Summary Clear'!GTC2=0,"",'Summary Clear'!GTC2)</f>
        <v/>
      </c>
      <c r="GSK13" s="110" t="str">
        <f>IF('Summary Clear'!GTD2=0,"",'Summary Clear'!GTD2)</f>
        <v/>
      </c>
      <c r="GSL13" s="110" t="str">
        <f>IF('Summary Clear'!GTE2=0,"",'Summary Clear'!GTE2)</f>
        <v/>
      </c>
      <c r="GSM13" s="110" t="str">
        <f>IF('Summary Clear'!GTF2=0,"",'Summary Clear'!GTF2)</f>
        <v/>
      </c>
      <c r="GSN13" s="110" t="str">
        <f>IF('Summary Clear'!GTG2=0,"",'Summary Clear'!GTG2)</f>
        <v/>
      </c>
      <c r="GSO13" s="110" t="str">
        <f>IF('Summary Clear'!GTH2=0,"",'Summary Clear'!GTH2)</f>
        <v/>
      </c>
      <c r="GSP13" s="110" t="str">
        <f>IF('Summary Clear'!GTI2=0,"",'Summary Clear'!GTI2)</f>
        <v/>
      </c>
      <c r="GSQ13" s="110" t="str">
        <f>IF('Summary Clear'!GTJ2=0,"",'Summary Clear'!GTJ2)</f>
        <v/>
      </c>
      <c r="GSR13" s="110" t="str">
        <f>IF('Summary Clear'!GTK2=0,"",'Summary Clear'!GTK2)</f>
        <v/>
      </c>
      <c r="GSS13" s="110" t="str">
        <f>IF('Summary Clear'!GTL2=0,"",'Summary Clear'!GTL2)</f>
        <v/>
      </c>
      <c r="GST13" s="110" t="str">
        <f>IF('Summary Clear'!GTM2=0,"",'Summary Clear'!GTM2)</f>
        <v/>
      </c>
      <c r="GSU13" s="110" t="str">
        <f>IF('Summary Clear'!GTN2=0,"",'Summary Clear'!GTN2)</f>
        <v/>
      </c>
      <c r="GSV13" s="110" t="str">
        <f>IF('Summary Clear'!GTO2=0,"",'Summary Clear'!GTO2)</f>
        <v/>
      </c>
      <c r="GSW13" s="110" t="str">
        <f>IF('Summary Clear'!GTP2=0,"",'Summary Clear'!GTP2)</f>
        <v/>
      </c>
      <c r="GSX13" s="110" t="str">
        <f>IF('Summary Clear'!GTQ2=0,"",'Summary Clear'!GTQ2)</f>
        <v/>
      </c>
      <c r="GSY13" s="110" t="str">
        <f>IF('Summary Clear'!GTR2=0,"",'Summary Clear'!GTR2)</f>
        <v/>
      </c>
      <c r="GSZ13" s="110" t="str">
        <f>IF('Summary Clear'!GTS2=0,"",'Summary Clear'!GTS2)</f>
        <v/>
      </c>
      <c r="GTA13" s="110" t="str">
        <f>IF('Summary Clear'!GTT2=0,"",'Summary Clear'!GTT2)</f>
        <v/>
      </c>
      <c r="GTB13" s="110" t="str">
        <f>IF('Summary Clear'!GTU2=0,"",'Summary Clear'!GTU2)</f>
        <v/>
      </c>
      <c r="GTC13" s="110" t="str">
        <f>IF('Summary Clear'!GTV2=0,"",'Summary Clear'!GTV2)</f>
        <v/>
      </c>
      <c r="GTD13" s="110" t="str">
        <f>IF('Summary Clear'!GTW2=0,"",'Summary Clear'!GTW2)</f>
        <v/>
      </c>
      <c r="GTE13" s="110" t="str">
        <f>IF('Summary Clear'!GTX2=0,"",'Summary Clear'!GTX2)</f>
        <v/>
      </c>
      <c r="GTF13" s="110" t="str">
        <f>IF('Summary Clear'!GTY2=0,"",'Summary Clear'!GTY2)</f>
        <v/>
      </c>
      <c r="GTG13" s="110" t="str">
        <f>IF('Summary Clear'!GTZ2=0,"",'Summary Clear'!GTZ2)</f>
        <v/>
      </c>
      <c r="GTH13" s="110" t="str">
        <f>IF('Summary Clear'!GUA2=0,"",'Summary Clear'!GUA2)</f>
        <v/>
      </c>
      <c r="GTI13" s="110" t="str">
        <f>IF('Summary Clear'!GUB2=0,"",'Summary Clear'!GUB2)</f>
        <v/>
      </c>
      <c r="GTJ13" s="110" t="str">
        <f>IF('Summary Clear'!GUC2=0,"",'Summary Clear'!GUC2)</f>
        <v/>
      </c>
      <c r="GTK13" s="110" t="str">
        <f>IF('Summary Clear'!GUD2=0,"",'Summary Clear'!GUD2)</f>
        <v/>
      </c>
      <c r="GTL13" s="110" t="str">
        <f>IF('Summary Clear'!GUE2=0,"",'Summary Clear'!GUE2)</f>
        <v/>
      </c>
      <c r="GTM13" s="110" t="str">
        <f>IF('Summary Clear'!GUF2=0,"",'Summary Clear'!GUF2)</f>
        <v/>
      </c>
      <c r="GTN13" s="110" t="str">
        <f>IF('Summary Clear'!GUG2=0,"",'Summary Clear'!GUG2)</f>
        <v/>
      </c>
      <c r="GTO13" s="110" t="str">
        <f>IF('Summary Clear'!GUH2=0,"",'Summary Clear'!GUH2)</f>
        <v/>
      </c>
      <c r="GTP13" s="110" t="str">
        <f>IF('Summary Clear'!GUI2=0,"",'Summary Clear'!GUI2)</f>
        <v/>
      </c>
      <c r="GTQ13" s="110" t="str">
        <f>IF('Summary Clear'!GUJ2=0,"",'Summary Clear'!GUJ2)</f>
        <v/>
      </c>
      <c r="GTR13" s="110" t="str">
        <f>IF('Summary Clear'!GUK2=0,"",'Summary Clear'!GUK2)</f>
        <v/>
      </c>
      <c r="GTS13" s="110" t="str">
        <f>IF('Summary Clear'!GUL2=0,"",'Summary Clear'!GUL2)</f>
        <v/>
      </c>
      <c r="GTT13" s="110" t="str">
        <f>IF('Summary Clear'!GUM2=0,"",'Summary Clear'!GUM2)</f>
        <v/>
      </c>
      <c r="GTU13" s="110" t="str">
        <f>IF('Summary Clear'!GUN2=0,"",'Summary Clear'!GUN2)</f>
        <v/>
      </c>
      <c r="GTV13" s="110" t="str">
        <f>IF('Summary Clear'!GUO2=0,"",'Summary Clear'!GUO2)</f>
        <v/>
      </c>
      <c r="GTW13" s="110" t="str">
        <f>IF('Summary Clear'!GUP2=0,"",'Summary Clear'!GUP2)</f>
        <v/>
      </c>
      <c r="GTX13" s="110" t="str">
        <f>IF('Summary Clear'!GUQ2=0,"",'Summary Clear'!GUQ2)</f>
        <v/>
      </c>
      <c r="GTY13" s="110" t="str">
        <f>IF('Summary Clear'!GUR2=0,"",'Summary Clear'!GUR2)</f>
        <v/>
      </c>
      <c r="GTZ13" s="110" t="str">
        <f>IF('Summary Clear'!GUS2=0,"",'Summary Clear'!GUS2)</f>
        <v/>
      </c>
      <c r="GUA13" s="110" t="str">
        <f>IF('Summary Clear'!GUT2=0,"",'Summary Clear'!GUT2)</f>
        <v/>
      </c>
      <c r="GUB13" s="110" t="str">
        <f>IF('Summary Clear'!GUU2=0,"",'Summary Clear'!GUU2)</f>
        <v/>
      </c>
      <c r="GUC13" s="110" t="str">
        <f>IF('Summary Clear'!GUV2=0,"",'Summary Clear'!GUV2)</f>
        <v/>
      </c>
      <c r="GUD13" s="110" t="str">
        <f>IF('Summary Clear'!GUW2=0,"",'Summary Clear'!GUW2)</f>
        <v/>
      </c>
      <c r="GUE13" s="110" t="str">
        <f>IF('Summary Clear'!GUX2=0,"",'Summary Clear'!GUX2)</f>
        <v/>
      </c>
      <c r="GUF13" s="110" t="str">
        <f>IF('Summary Clear'!GUY2=0,"",'Summary Clear'!GUY2)</f>
        <v/>
      </c>
      <c r="GUG13" s="110" t="str">
        <f>IF('Summary Clear'!GUZ2=0,"",'Summary Clear'!GUZ2)</f>
        <v/>
      </c>
      <c r="GUH13" s="110" t="str">
        <f>IF('Summary Clear'!GVA2=0,"",'Summary Clear'!GVA2)</f>
        <v/>
      </c>
      <c r="GUI13" s="110" t="str">
        <f>IF('Summary Clear'!GVB2=0,"",'Summary Clear'!GVB2)</f>
        <v/>
      </c>
      <c r="GUJ13" s="110" t="str">
        <f>IF('Summary Clear'!GVC2=0,"",'Summary Clear'!GVC2)</f>
        <v/>
      </c>
      <c r="GUK13" s="110" t="str">
        <f>IF('Summary Clear'!GVD2=0,"",'Summary Clear'!GVD2)</f>
        <v/>
      </c>
      <c r="GUL13" s="110" t="str">
        <f>IF('Summary Clear'!GVE2=0,"",'Summary Clear'!GVE2)</f>
        <v/>
      </c>
      <c r="GUM13" s="110" t="str">
        <f>IF('Summary Clear'!GVF2=0,"",'Summary Clear'!GVF2)</f>
        <v/>
      </c>
      <c r="GUN13" s="110" t="str">
        <f>IF('Summary Clear'!GVG2=0,"",'Summary Clear'!GVG2)</f>
        <v/>
      </c>
      <c r="GUO13" s="110" t="str">
        <f>IF('Summary Clear'!GVH2=0,"",'Summary Clear'!GVH2)</f>
        <v/>
      </c>
      <c r="GUP13" s="110" t="str">
        <f>IF('Summary Clear'!GVI2=0,"",'Summary Clear'!GVI2)</f>
        <v/>
      </c>
      <c r="GUQ13" s="110" t="str">
        <f>IF('Summary Clear'!GVJ2=0,"",'Summary Clear'!GVJ2)</f>
        <v/>
      </c>
      <c r="GUR13" s="110" t="str">
        <f>IF('Summary Clear'!GVK2=0,"",'Summary Clear'!GVK2)</f>
        <v/>
      </c>
      <c r="GUS13" s="110" t="str">
        <f>IF('Summary Clear'!GVL2=0,"",'Summary Clear'!GVL2)</f>
        <v/>
      </c>
      <c r="GUT13" s="110" t="str">
        <f>IF('Summary Clear'!GVM2=0,"",'Summary Clear'!GVM2)</f>
        <v/>
      </c>
      <c r="GUU13" s="110" t="str">
        <f>IF('Summary Clear'!GVN2=0,"",'Summary Clear'!GVN2)</f>
        <v/>
      </c>
      <c r="GUV13" s="110" t="str">
        <f>IF('Summary Clear'!GVO2=0,"",'Summary Clear'!GVO2)</f>
        <v/>
      </c>
      <c r="GUW13" s="110" t="str">
        <f>IF('Summary Clear'!GVP2=0,"",'Summary Clear'!GVP2)</f>
        <v/>
      </c>
      <c r="GUX13" s="110" t="str">
        <f>IF('Summary Clear'!GVQ2=0,"",'Summary Clear'!GVQ2)</f>
        <v/>
      </c>
      <c r="GUY13" s="110" t="str">
        <f>IF('Summary Clear'!GVR2=0,"",'Summary Clear'!GVR2)</f>
        <v/>
      </c>
      <c r="GUZ13" s="110" t="str">
        <f>IF('Summary Clear'!GVS2=0,"",'Summary Clear'!GVS2)</f>
        <v/>
      </c>
      <c r="GVA13" s="110" t="str">
        <f>IF('Summary Clear'!GVT2=0,"",'Summary Clear'!GVT2)</f>
        <v/>
      </c>
      <c r="GVB13" s="110" t="str">
        <f>IF('Summary Clear'!GVU2=0,"",'Summary Clear'!GVU2)</f>
        <v/>
      </c>
      <c r="GVC13" s="110" t="str">
        <f>IF('Summary Clear'!GVV2=0,"",'Summary Clear'!GVV2)</f>
        <v/>
      </c>
      <c r="GVD13" s="110" t="str">
        <f>IF('Summary Clear'!GVW2=0,"",'Summary Clear'!GVW2)</f>
        <v/>
      </c>
      <c r="GVE13" s="110" t="str">
        <f>IF('Summary Clear'!GVX2=0,"",'Summary Clear'!GVX2)</f>
        <v/>
      </c>
      <c r="GVF13" s="110" t="str">
        <f>IF('Summary Clear'!GVY2=0,"",'Summary Clear'!GVY2)</f>
        <v/>
      </c>
      <c r="GVG13" s="110" t="str">
        <f>IF('Summary Clear'!GVZ2=0,"",'Summary Clear'!GVZ2)</f>
        <v/>
      </c>
      <c r="GVH13" s="110" t="str">
        <f>IF('Summary Clear'!GWA2=0,"",'Summary Clear'!GWA2)</f>
        <v/>
      </c>
      <c r="GVI13" s="110" t="str">
        <f>IF('Summary Clear'!GWB2=0,"",'Summary Clear'!GWB2)</f>
        <v/>
      </c>
      <c r="GVJ13" s="110" t="str">
        <f>IF('Summary Clear'!GWC2=0,"",'Summary Clear'!GWC2)</f>
        <v/>
      </c>
      <c r="GVK13" s="110" t="str">
        <f>IF('Summary Clear'!GWD2=0,"",'Summary Clear'!GWD2)</f>
        <v/>
      </c>
      <c r="GVL13" s="110" t="str">
        <f>IF('Summary Clear'!GWE2=0,"",'Summary Clear'!GWE2)</f>
        <v/>
      </c>
      <c r="GVM13" s="110" t="str">
        <f>IF('Summary Clear'!GWF2=0,"",'Summary Clear'!GWF2)</f>
        <v/>
      </c>
      <c r="GVN13" s="110" t="str">
        <f>IF('Summary Clear'!GWG2=0,"",'Summary Clear'!GWG2)</f>
        <v/>
      </c>
      <c r="GVO13" s="110" t="str">
        <f>IF('Summary Clear'!GWH2=0,"",'Summary Clear'!GWH2)</f>
        <v/>
      </c>
      <c r="GVP13" s="110" t="str">
        <f>IF('Summary Clear'!GWI2=0,"",'Summary Clear'!GWI2)</f>
        <v/>
      </c>
      <c r="GVQ13" s="110" t="str">
        <f>IF('Summary Clear'!GWJ2=0,"",'Summary Clear'!GWJ2)</f>
        <v/>
      </c>
      <c r="GVR13" s="110" t="str">
        <f>IF('Summary Clear'!GWK2=0,"",'Summary Clear'!GWK2)</f>
        <v/>
      </c>
      <c r="GVS13" s="110" t="str">
        <f>IF('Summary Clear'!GWL2=0,"",'Summary Clear'!GWL2)</f>
        <v/>
      </c>
      <c r="GVT13" s="110" t="str">
        <f>IF('Summary Clear'!GWM2=0,"",'Summary Clear'!GWM2)</f>
        <v/>
      </c>
      <c r="GVU13" s="110" t="str">
        <f>IF('Summary Clear'!GWN2=0,"",'Summary Clear'!GWN2)</f>
        <v/>
      </c>
      <c r="GVV13" s="110" t="str">
        <f>IF('Summary Clear'!GWO2=0,"",'Summary Clear'!GWO2)</f>
        <v/>
      </c>
      <c r="GVW13" s="110" t="str">
        <f>IF('Summary Clear'!GWP2=0,"",'Summary Clear'!GWP2)</f>
        <v/>
      </c>
      <c r="GVX13" s="110" t="str">
        <f>IF('Summary Clear'!GWQ2=0,"",'Summary Clear'!GWQ2)</f>
        <v/>
      </c>
      <c r="GVY13" s="110" t="str">
        <f>IF('Summary Clear'!GWR2=0,"",'Summary Clear'!GWR2)</f>
        <v/>
      </c>
      <c r="GVZ13" s="110" t="str">
        <f>IF('Summary Clear'!GWS2=0,"",'Summary Clear'!GWS2)</f>
        <v/>
      </c>
      <c r="GWA13" s="110" t="str">
        <f>IF('Summary Clear'!GWT2=0,"",'Summary Clear'!GWT2)</f>
        <v/>
      </c>
      <c r="GWB13" s="110" t="str">
        <f>IF('Summary Clear'!GWU2=0,"",'Summary Clear'!GWU2)</f>
        <v/>
      </c>
      <c r="GWC13" s="110" t="str">
        <f>IF('Summary Clear'!GWV2=0,"",'Summary Clear'!GWV2)</f>
        <v/>
      </c>
      <c r="GWD13" s="110" t="str">
        <f>IF('Summary Clear'!GWW2=0,"",'Summary Clear'!GWW2)</f>
        <v/>
      </c>
      <c r="GWE13" s="110" t="str">
        <f>IF('Summary Clear'!GWX2=0,"",'Summary Clear'!GWX2)</f>
        <v/>
      </c>
      <c r="GWF13" s="110" t="str">
        <f>IF('Summary Clear'!GWY2=0,"",'Summary Clear'!GWY2)</f>
        <v/>
      </c>
      <c r="GWG13" s="110" t="str">
        <f>IF('Summary Clear'!GWZ2=0,"",'Summary Clear'!GWZ2)</f>
        <v/>
      </c>
      <c r="GWH13" s="110" t="str">
        <f>IF('Summary Clear'!GXA2=0,"",'Summary Clear'!GXA2)</f>
        <v/>
      </c>
      <c r="GWI13" s="110" t="str">
        <f>IF('Summary Clear'!GXB2=0,"",'Summary Clear'!GXB2)</f>
        <v/>
      </c>
      <c r="GWJ13" s="110" t="str">
        <f>IF('Summary Clear'!GXC2=0,"",'Summary Clear'!GXC2)</f>
        <v/>
      </c>
      <c r="GWK13" s="110" t="str">
        <f>IF('Summary Clear'!GXD2=0,"",'Summary Clear'!GXD2)</f>
        <v/>
      </c>
      <c r="GWL13" s="110" t="str">
        <f>IF('Summary Clear'!GXE2=0,"",'Summary Clear'!GXE2)</f>
        <v/>
      </c>
      <c r="GWM13" s="110" t="str">
        <f>IF('Summary Clear'!GXF2=0,"",'Summary Clear'!GXF2)</f>
        <v/>
      </c>
      <c r="GWN13" s="110" t="str">
        <f>IF('Summary Clear'!GXG2=0,"",'Summary Clear'!GXG2)</f>
        <v/>
      </c>
      <c r="GWO13" s="110" t="str">
        <f>IF('Summary Clear'!GXH2=0,"",'Summary Clear'!GXH2)</f>
        <v/>
      </c>
      <c r="GWP13" s="110" t="str">
        <f>IF('Summary Clear'!GXI2=0,"",'Summary Clear'!GXI2)</f>
        <v/>
      </c>
      <c r="GWQ13" s="110" t="str">
        <f>IF('Summary Clear'!GXJ2=0,"",'Summary Clear'!GXJ2)</f>
        <v/>
      </c>
      <c r="GWR13" s="110" t="str">
        <f>IF('Summary Clear'!GXK2=0,"",'Summary Clear'!GXK2)</f>
        <v/>
      </c>
      <c r="GWS13" s="110" t="str">
        <f>IF('Summary Clear'!GXL2=0,"",'Summary Clear'!GXL2)</f>
        <v/>
      </c>
      <c r="GWT13" s="110" t="str">
        <f>IF('Summary Clear'!GXM2=0,"",'Summary Clear'!GXM2)</f>
        <v/>
      </c>
      <c r="GWU13" s="110" t="str">
        <f>IF('Summary Clear'!GXN2=0,"",'Summary Clear'!GXN2)</f>
        <v/>
      </c>
      <c r="GWV13" s="110" t="str">
        <f>IF('Summary Clear'!GXO2=0,"",'Summary Clear'!GXO2)</f>
        <v/>
      </c>
      <c r="GWW13" s="110" t="str">
        <f>IF('Summary Clear'!GXP2=0,"",'Summary Clear'!GXP2)</f>
        <v/>
      </c>
      <c r="GWX13" s="110" t="str">
        <f>IF('Summary Clear'!GXQ2=0,"",'Summary Clear'!GXQ2)</f>
        <v/>
      </c>
      <c r="GWY13" s="110" t="str">
        <f>IF('Summary Clear'!GXR2=0,"",'Summary Clear'!GXR2)</f>
        <v/>
      </c>
      <c r="GWZ13" s="110" t="str">
        <f>IF('Summary Clear'!GXS2=0,"",'Summary Clear'!GXS2)</f>
        <v/>
      </c>
      <c r="GXA13" s="110" t="str">
        <f>IF('Summary Clear'!GXT2=0,"",'Summary Clear'!GXT2)</f>
        <v/>
      </c>
      <c r="GXB13" s="110" t="str">
        <f>IF('Summary Clear'!GXU2=0,"",'Summary Clear'!GXU2)</f>
        <v/>
      </c>
      <c r="GXC13" s="110" t="str">
        <f>IF('Summary Clear'!GXV2=0,"",'Summary Clear'!GXV2)</f>
        <v/>
      </c>
      <c r="GXD13" s="110" t="str">
        <f>IF('Summary Clear'!GXW2=0,"",'Summary Clear'!GXW2)</f>
        <v/>
      </c>
      <c r="GXE13" s="110" t="str">
        <f>IF('Summary Clear'!GXX2=0,"",'Summary Clear'!GXX2)</f>
        <v/>
      </c>
      <c r="GXF13" s="110" t="str">
        <f>IF('Summary Clear'!GXY2=0,"",'Summary Clear'!GXY2)</f>
        <v/>
      </c>
      <c r="GXG13" s="110" t="str">
        <f>IF('Summary Clear'!GXZ2=0,"",'Summary Clear'!GXZ2)</f>
        <v/>
      </c>
      <c r="GXH13" s="110" t="str">
        <f>IF('Summary Clear'!GYA2=0,"",'Summary Clear'!GYA2)</f>
        <v/>
      </c>
      <c r="GXI13" s="110" t="str">
        <f>IF('Summary Clear'!GYB2=0,"",'Summary Clear'!GYB2)</f>
        <v/>
      </c>
      <c r="GXJ13" s="110" t="str">
        <f>IF('Summary Clear'!GYC2=0,"",'Summary Clear'!GYC2)</f>
        <v/>
      </c>
      <c r="GXK13" s="110" t="str">
        <f>IF('Summary Clear'!GYD2=0,"",'Summary Clear'!GYD2)</f>
        <v/>
      </c>
      <c r="GXL13" s="110" t="str">
        <f>IF('Summary Clear'!GYE2=0,"",'Summary Clear'!GYE2)</f>
        <v/>
      </c>
      <c r="GXM13" s="110" t="str">
        <f>IF('Summary Clear'!GYF2=0,"",'Summary Clear'!GYF2)</f>
        <v/>
      </c>
      <c r="GXN13" s="110" t="str">
        <f>IF('Summary Clear'!GYG2=0,"",'Summary Clear'!GYG2)</f>
        <v/>
      </c>
      <c r="GXO13" s="110" t="str">
        <f>IF('Summary Clear'!GYH2=0,"",'Summary Clear'!GYH2)</f>
        <v/>
      </c>
      <c r="GXP13" s="110" t="str">
        <f>IF('Summary Clear'!GYI2=0,"",'Summary Clear'!GYI2)</f>
        <v/>
      </c>
      <c r="GXQ13" s="110" t="str">
        <f>IF('Summary Clear'!GYJ2=0,"",'Summary Clear'!GYJ2)</f>
        <v/>
      </c>
      <c r="GXR13" s="110" t="str">
        <f>IF('Summary Clear'!GYK2=0,"",'Summary Clear'!GYK2)</f>
        <v/>
      </c>
      <c r="GXS13" s="110" t="str">
        <f>IF('Summary Clear'!GYL2=0,"",'Summary Clear'!GYL2)</f>
        <v/>
      </c>
      <c r="GXT13" s="110" t="str">
        <f>IF('Summary Clear'!GYM2=0,"",'Summary Clear'!GYM2)</f>
        <v/>
      </c>
      <c r="GXU13" s="110" t="str">
        <f>IF('Summary Clear'!GYN2=0,"",'Summary Clear'!GYN2)</f>
        <v/>
      </c>
      <c r="GXV13" s="110" t="str">
        <f>IF('Summary Clear'!GYO2=0,"",'Summary Clear'!GYO2)</f>
        <v/>
      </c>
      <c r="GXW13" s="110" t="str">
        <f>IF('Summary Clear'!GYP2=0,"",'Summary Clear'!GYP2)</f>
        <v/>
      </c>
      <c r="GXX13" s="110" t="str">
        <f>IF('Summary Clear'!GYQ2=0,"",'Summary Clear'!GYQ2)</f>
        <v/>
      </c>
      <c r="GXY13" s="110" t="str">
        <f>IF('Summary Clear'!GYR2=0,"",'Summary Clear'!GYR2)</f>
        <v/>
      </c>
      <c r="GXZ13" s="110" t="str">
        <f>IF('Summary Clear'!GYS2=0,"",'Summary Clear'!GYS2)</f>
        <v/>
      </c>
      <c r="GYA13" s="110" t="str">
        <f>IF('Summary Clear'!GYT2=0,"",'Summary Clear'!GYT2)</f>
        <v/>
      </c>
      <c r="GYB13" s="110" t="str">
        <f>IF('Summary Clear'!GYU2=0,"",'Summary Clear'!GYU2)</f>
        <v/>
      </c>
      <c r="GYC13" s="110" t="str">
        <f>IF('Summary Clear'!GYV2=0,"",'Summary Clear'!GYV2)</f>
        <v/>
      </c>
      <c r="GYD13" s="110" t="str">
        <f>IF('Summary Clear'!GYW2=0,"",'Summary Clear'!GYW2)</f>
        <v/>
      </c>
      <c r="GYE13" s="110" t="str">
        <f>IF('Summary Clear'!GYX2=0,"",'Summary Clear'!GYX2)</f>
        <v/>
      </c>
      <c r="GYF13" s="110" t="str">
        <f>IF('Summary Clear'!GYY2=0,"",'Summary Clear'!GYY2)</f>
        <v/>
      </c>
      <c r="GYG13" s="110" t="str">
        <f>IF('Summary Clear'!GYZ2=0,"",'Summary Clear'!GYZ2)</f>
        <v/>
      </c>
      <c r="GYH13" s="110" t="str">
        <f>IF('Summary Clear'!GZA2=0,"",'Summary Clear'!GZA2)</f>
        <v/>
      </c>
      <c r="GYI13" s="110" t="str">
        <f>IF('Summary Clear'!GZB2=0,"",'Summary Clear'!GZB2)</f>
        <v/>
      </c>
      <c r="GYJ13" s="110" t="str">
        <f>IF('Summary Clear'!GZC2=0,"",'Summary Clear'!GZC2)</f>
        <v/>
      </c>
      <c r="GYK13" s="110" t="str">
        <f>IF('Summary Clear'!GZD2=0,"",'Summary Clear'!GZD2)</f>
        <v/>
      </c>
      <c r="GYL13" s="110" t="str">
        <f>IF('Summary Clear'!GZE2=0,"",'Summary Clear'!GZE2)</f>
        <v/>
      </c>
      <c r="GYM13" s="110" t="str">
        <f>IF('Summary Clear'!GZF2=0,"",'Summary Clear'!GZF2)</f>
        <v/>
      </c>
      <c r="GYN13" s="110" t="str">
        <f>IF('Summary Clear'!GZG2=0,"",'Summary Clear'!GZG2)</f>
        <v/>
      </c>
      <c r="GYO13" s="110" t="str">
        <f>IF('Summary Clear'!GZH2=0,"",'Summary Clear'!GZH2)</f>
        <v/>
      </c>
      <c r="GYP13" s="110" t="str">
        <f>IF('Summary Clear'!GZI2=0,"",'Summary Clear'!GZI2)</f>
        <v/>
      </c>
      <c r="GYQ13" s="110" t="str">
        <f>IF('Summary Clear'!GZJ2=0,"",'Summary Clear'!GZJ2)</f>
        <v/>
      </c>
      <c r="GYR13" s="110" t="str">
        <f>IF('Summary Clear'!GZK2=0,"",'Summary Clear'!GZK2)</f>
        <v/>
      </c>
      <c r="GYS13" s="110" t="str">
        <f>IF('Summary Clear'!GZL2=0,"",'Summary Clear'!GZL2)</f>
        <v/>
      </c>
      <c r="GYT13" s="110" t="str">
        <f>IF('Summary Clear'!GZM2=0,"",'Summary Clear'!GZM2)</f>
        <v/>
      </c>
      <c r="GYU13" s="110" t="str">
        <f>IF('Summary Clear'!GZN2=0,"",'Summary Clear'!GZN2)</f>
        <v/>
      </c>
      <c r="GYV13" s="110" t="str">
        <f>IF('Summary Clear'!GZO2=0,"",'Summary Clear'!GZO2)</f>
        <v/>
      </c>
      <c r="GYW13" s="110" t="str">
        <f>IF('Summary Clear'!GZP2=0,"",'Summary Clear'!GZP2)</f>
        <v/>
      </c>
      <c r="GYX13" s="110" t="str">
        <f>IF('Summary Clear'!GZQ2=0,"",'Summary Clear'!GZQ2)</f>
        <v/>
      </c>
      <c r="GYY13" s="110" t="str">
        <f>IF('Summary Clear'!GZR2=0,"",'Summary Clear'!GZR2)</f>
        <v/>
      </c>
      <c r="GYZ13" s="110" t="str">
        <f>IF('Summary Clear'!GZS2=0,"",'Summary Clear'!GZS2)</f>
        <v/>
      </c>
      <c r="GZA13" s="110" t="str">
        <f>IF('Summary Clear'!GZT2=0,"",'Summary Clear'!GZT2)</f>
        <v/>
      </c>
      <c r="GZB13" s="110" t="str">
        <f>IF('Summary Clear'!GZU2=0,"",'Summary Clear'!GZU2)</f>
        <v/>
      </c>
      <c r="GZC13" s="110" t="str">
        <f>IF('Summary Clear'!GZV2=0,"",'Summary Clear'!GZV2)</f>
        <v/>
      </c>
      <c r="GZD13" s="110" t="str">
        <f>IF('Summary Clear'!GZW2=0,"",'Summary Clear'!GZW2)</f>
        <v/>
      </c>
      <c r="GZE13" s="110" t="str">
        <f>IF('Summary Clear'!GZX2=0,"",'Summary Clear'!GZX2)</f>
        <v/>
      </c>
      <c r="GZF13" s="110" t="str">
        <f>IF('Summary Clear'!GZY2=0,"",'Summary Clear'!GZY2)</f>
        <v/>
      </c>
      <c r="GZG13" s="110" t="str">
        <f>IF('Summary Clear'!GZZ2=0,"",'Summary Clear'!GZZ2)</f>
        <v/>
      </c>
      <c r="GZH13" s="110" t="str">
        <f>IF('Summary Clear'!HAA2=0,"",'Summary Clear'!HAA2)</f>
        <v/>
      </c>
      <c r="GZI13" s="110" t="str">
        <f>IF('Summary Clear'!HAB2=0,"",'Summary Clear'!HAB2)</f>
        <v/>
      </c>
      <c r="GZJ13" s="110" t="str">
        <f>IF('Summary Clear'!HAC2=0,"",'Summary Clear'!HAC2)</f>
        <v/>
      </c>
      <c r="GZK13" s="110" t="str">
        <f>IF('Summary Clear'!HAD2=0,"",'Summary Clear'!HAD2)</f>
        <v/>
      </c>
      <c r="GZL13" s="110" t="str">
        <f>IF('Summary Clear'!HAE2=0,"",'Summary Clear'!HAE2)</f>
        <v/>
      </c>
      <c r="GZM13" s="110" t="str">
        <f>IF('Summary Clear'!HAF2=0,"",'Summary Clear'!HAF2)</f>
        <v/>
      </c>
      <c r="GZN13" s="110" t="str">
        <f>IF('Summary Clear'!HAG2=0,"",'Summary Clear'!HAG2)</f>
        <v/>
      </c>
      <c r="GZO13" s="110" t="str">
        <f>IF('Summary Clear'!HAH2=0,"",'Summary Clear'!HAH2)</f>
        <v/>
      </c>
      <c r="GZP13" s="110" t="str">
        <f>IF('Summary Clear'!HAI2=0,"",'Summary Clear'!HAI2)</f>
        <v/>
      </c>
      <c r="GZQ13" s="110" t="str">
        <f>IF('Summary Clear'!HAJ2=0,"",'Summary Clear'!HAJ2)</f>
        <v/>
      </c>
      <c r="GZR13" s="110" t="str">
        <f>IF('Summary Clear'!HAK2=0,"",'Summary Clear'!HAK2)</f>
        <v/>
      </c>
      <c r="GZS13" s="110" t="str">
        <f>IF('Summary Clear'!HAL2=0,"",'Summary Clear'!HAL2)</f>
        <v/>
      </c>
      <c r="GZT13" s="110" t="str">
        <f>IF('Summary Clear'!HAM2=0,"",'Summary Clear'!HAM2)</f>
        <v/>
      </c>
      <c r="GZU13" s="110" t="str">
        <f>IF('Summary Clear'!HAN2=0,"",'Summary Clear'!HAN2)</f>
        <v/>
      </c>
      <c r="GZV13" s="110" t="str">
        <f>IF('Summary Clear'!HAO2=0,"",'Summary Clear'!HAO2)</f>
        <v/>
      </c>
      <c r="GZW13" s="110" t="str">
        <f>IF('Summary Clear'!HAP2=0,"",'Summary Clear'!HAP2)</f>
        <v/>
      </c>
      <c r="GZX13" s="110" t="str">
        <f>IF('Summary Clear'!HAQ2=0,"",'Summary Clear'!HAQ2)</f>
        <v/>
      </c>
      <c r="GZY13" s="110" t="str">
        <f>IF('Summary Clear'!HAR2=0,"",'Summary Clear'!HAR2)</f>
        <v/>
      </c>
      <c r="GZZ13" s="110" t="str">
        <f>IF('Summary Clear'!HAS2=0,"",'Summary Clear'!HAS2)</f>
        <v/>
      </c>
      <c r="HAA13" s="110" t="str">
        <f>IF('Summary Clear'!HAT2=0,"",'Summary Clear'!HAT2)</f>
        <v/>
      </c>
      <c r="HAB13" s="110" t="str">
        <f>IF('Summary Clear'!HAU2=0,"",'Summary Clear'!HAU2)</f>
        <v/>
      </c>
      <c r="HAC13" s="110" t="str">
        <f>IF('Summary Clear'!HAV2=0,"",'Summary Clear'!HAV2)</f>
        <v/>
      </c>
      <c r="HAD13" s="110" t="str">
        <f>IF('Summary Clear'!HAW2=0,"",'Summary Clear'!HAW2)</f>
        <v/>
      </c>
      <c r="HAE13" s="110" t="str">
        <f>IF('Summary Clear'!HAX2=0,"",'Summary Clear'!HAX2)</f>
        <v/>
      </c>
      <c r="HAF13" s="110" t="str">
        <f>IF('Summary Clear'!HAY2=0,"",'Summary Clear'!HAY2)</f>
        <v/>
      </c>
      <c r="HAG13" s="110" t="str">
        <f>IF('Summary Clear'!HAZ2=0,"",'Summary Clear'!HAZ2)</f>
        <v/>
      </c>
      <c r="HAH13" s="110" t="str">
        <f>IF('Summary Clear'!HBA2=0,"",'Summary Clear'!HBA2)</f>
        <v/>
      </c>
      <c r="HAI13" s="110" t="str">
        <f>IF('Summary Clear'!HBB2=0,"",'Summary Clear'!HBB2)</f>
        <v/>
      </c>
      <c r="HAJ13" s="110" t="str">
        <f>IF('Summary Clear'!HBC2=0,"",'Summary Clear'!HBC2)</f>
        <v/>
      </c>
      <c r="HAK13" s="110" t="str">
        <f>IF('Summary Clear'!HBD2=0,"",'Summary Clear'!HBD2)</f>
        <v/>
      </c>
      <c r="HAL13" s="110" t="str">
        <f>IF('Summary Clear'!HBE2=0,"",'Summary Clear'!HBE2)</f>
        <v/>
      </c>
      <c r="HAM13" s="110" t="str">
        <f>IF('Summary Clear'!HBF2=0,"",'Summary Clear'!HBF2)</f>
        <v/>
      </c>
      <c r="HAN13" s="110" t="str">
        <f>IF('Summary Clear'!HBG2=0,"",'Summary Clear'!HBG2)</f>
        <v/>
      </c>
      <c r="HAO13" s="110" t="str">
        <f>IF('Summary Clear'!HBH2=0,"",'Summary Clear'!HBH2)</f>
        <v/>
      </c>
      <c r="HAP13" s="110" t="str">
        <f>IF('Summary Clear'!HBI2=0,"",'Summary Clear'!HBI2)</f>
        <v/>
      </c>
      <c r="HAQ13" s="110" t="str">
        <f>IF('Summary Clear'!HBJ2=0,"",'Summary Clear'!HBJ2)</f>
        <v/>
      </c>
      <c r="HAR13" s="110" t="str">
        <f>IF('Summary Clear'!HBK2=0,"",'Summary Clear'!HBK2)</f>
        <v/>
      </c>
      <c r="HAS13" s="110" t="str">
        <f>IF('Summary Clear'!HBL2=0,"",'Summary Clear'!HBL2)</f>
        <v/>
      </c>
      <c r="HAT13" s="110" t="str">
        <f>IF('Summary Clear'!HBM2=0,"",'Summary Clear'!HBM2)</f>
        <v/>
      </c>
      <c r="HAU13" s="110" t="str">
        <f>IF('Summary Clear'!HBN2=0,"",'Summary Clear'!HBN2)</f>
        <v/>
      </c>
      <c r="HAV13" s="110" t="str">
        <f>IF('Summary Clear'!HBO2=0,"",'Summary Clear'!HBO2)</f>
        <v/>
      </c>
      <c r="HAW13" s="110" t="str">
        <f>IF('Summary Clear'!HBP2=0,"",'Summary Clear'!HBP2)</f>
        <v/>
      </c>
      <c r="HAX13" s="110" t="str">
        <f>IF('Summary Clear'!HBQ2=0,"",'Summary Clear'!HBQ2)</f>
        <v/>
      </c>
      <c r="HAY13" s="110" t="str">
        <f>IF('Summary Clear'!HBR2=0,"",'Summary Clear'!HBR2)</f>
        <v/>
      </c>
      <c r="HAZ13" s="110" t="str">
        <f>IF('Summary Clear'!HBS2=0,"",'Summary Clear'!HBS2)</f>
        <v/>
      </c>
      <c r="HBA13" s="110" t="str">
        <f>IF('Summary Clear'!HBT2=0,"",'Summary Clear'!HBT2)</f>
        <v/>
      </c>
      <c r="HBB13" s="110" t="str">
        <f>IF('Summary Clear'!HBU2=0,"",'Summary Clear'!HBU2)</f>
        <v/>
      </c>
      <c r="HBC13" s="110" t="str">
        <f>IF('Summary Clear'!HBV2=0,"",'Summary Clear'!HBV2)</f>
        <v/>
      </c>
      <c r="HBD13" s="110" t="str">
        <f>IF('Summary Clear'!HBW2=0,"",'Summary Clear'!HBW2)</f>
        <v/>
      </c>
      <c r="HBE13" s="110" t="str">
        <f>IF('Summary Clear'!HBX2=0,"",'Summary Clear'!HBX2)</f>
        <v/>
      </c>
      <c r="HBF13" s="110" t="str">
        <f>IF('Summary Clear'!HBY2=0,"",'Summary Clear'!HBY2)</f>
        <v/>
      </c>
      <c r="HBG13" s="110" t="str">
        <f>IF('Summary Clear'!HBZ2=0,"",'Summary Clear'!HBZ2)</f>
        <v/>
      </c>
      <c r="HBH13" s="110" t="str">
        <f>IF('Summary Clear'!HCA2=0,"",'Summary Clear'!HCA2)</f>
        <v/>
      </c>
      <c r="HBI13" s="110" t="str">
        <f>IF('Summary Clear'!HCB2=0,"",'Summary Clear'!HCB2)</f>
        <v/>
      </c>
      <c r="HBJ13" s="110" t="str">
        <f>IF('Summary Clear'!HCC2=0,"",'Summary Clear'!HCC2)</f>
        <v/>
      </c>
      <c r="HBK13" s="110" t="str">
        <f>IF('Summary Clear'!HCD2=0,"",'Summary Clear'!HCD2)</f>
        <v/>
      </c>
      <c r="HBL13" s="110" t="str">
        <f>IF('Summary Clear'!HCE2=0,"",'Summary Clear'!HCE2)</f>
        <v/>
      </c>
      <c r="HBM13" s="110" t="str">
        <f>IF('Summary Clear'!HCF2=0,"",'Summary Clear'!HCF2)</f>
        <v/>
      </c>
      <c r="HBN13" s="110" t="str">
        <f>IF('Summary Clear'!HCG2=0,"",'Summary Clear'!HCG2)</f>
        <v/>
      </c>
      <c r="HBO13" s="110" t="str">
        <f>IF('Summary Clear'!HCH2=0,"",'Summary Clear'!HCH2)</f>
        <v/>
      </c>
      <c r="HBP13" s="110" t="str">
        <f>IF('Summary Clear'!HCI2=0,"",'Summary Clear'!HCI2)</f>
        <v/>
      </c>
      <c r="HBQ13" s="110" t="str">
        <f>IF('Summary Clear'!HCJ2=0,"",'Summary Clear'!HCJ2)</f>
        <v/>
      </c>
      <c r="HBR13" s="110" t="str">
        <f>IF('Summary Clear'!HCK2=0,"",'Summary Clear'!HCK2)</f>
        <v/>
      </c>
      <c r="HBS13" s="110" t="str">
        <f>IF('Summary Clear'!HCL2=0,"",'Summary Clear'!HCL2)</f>
        <v/>
      </c>
      <c r="HBT13" s="110" t="str">
        <f>IF('Summary Clear'!HCM2=0,"",'Summary Clear'!HCM2)</f>
        <v/>
      </c>
      <c r="HBU13" s="110" t="str">
        <f>IF('Summary Clear'!HCN2=0,"",'Summary Clear'!HCN2)</f>
        <v/>
      </c>
      <c r="HBV13" s="110" t="str">
        <f>IF('Summary Clear'!HCO2=0,"",'Summary Clear'!HCO2)</f>
        <v/>
      </c>
      <c r="HBW13" s="110" t="str">
        <f>IF('Summary Clear'!HCP2=0,"",'Summary Clear'!HCP2)</f>
        <v/>
      </c>
      <c r="HBX13" s="110" t="str">
        <f>IF('Summary Clear'!HCQ2=0,"",'Summary Clear'!HCQ2)</f>
        <v/>
      </c>
      <c r="HBY13" s="110" t="str">
        <f>IF('Summary Clear'!HCR2=0,"",'Summary Clear'!HCR2)</f>
        <v/>
      </c>
      <c r="HBZ13" s="110" t="str">
        <f>IF('Summary Clear'!HCS2=0,"",'Summary Clear'!HCS2)</f>
        <v/>
      </c>
      <c r="HCA13" s="110" t="str">
        <f>IF('Summary Clear'!HCT2=0,"",'Summary Clear'!HCT2)</f>
        <v/>
      </c>
      <c r="HCB13" s="110" t="str">
        <f>IF('Summary Clear'!HCU2=0,"",'Summary Clear'!HCU2)</f>
        <v/>
      </c>
      <c r="HCC13" s="110" t="str">
        <f>IF('Summary Clear'!HCV2=0,"",'Summary Clear'!HCV2)</f>
        <v/>
      </c>
      <c r="HCD13" s="110" t="str">
        <f>IF('Summary Clear'!HCW2=0,"",'Summary Clear'!HCW2)</f>
        <v/>
      </c>
      <c r="HCE13" s="110" t="str">
        <f>IF('Summary Clear'!HCX2=0,"",'Summary Clear'!HCX2)</f>
        <v/>
      </c>
      <c r="HCF13" s="110" t="str">
        <f>IF('Summary Clear'!HCY2=0,"",'Summary Clear'!HCY2)</f>
        <v/>
      </c>
      <c r="HCG13" s="110" t="str">
        <f>IF('Summary Clear'!HCZ2=0,"",'Summary Clear'!HCZ2)</f>
        <v/>
      </c>
      <c r="HCH13" s="110" t="str">
        <f>IF('Summary Clear'!HDA2=0,"",'Summary Clear'!HDA2)</f>
        <v/>
      </c>
      <c r="HCI13" s="110" t="str">
        <f>IF('Summary Clear'!HDB2=0,"",'Summary Clear'!HDB2)</f>
        <v/>
      </c>
      <c r="HCJ13" s="110" t="str">
        <f>IF('Summary Clear'!HDC2=0,"",'Summary Clear'!HDC2)</f>
        <v/>
      </c>
      <c r="HCK13" s="110" t="str">
        <f>IF('Summary Clear'!HDD2=0,"",'Summary Clear'!HDD2)</f>
        <v/>
      </c>
      <c r="HCL13" s="110" t="str">
        <f>IF('Summary Clear'!HDE2=0,"",'Summary Clear'!HDE2)</f>
        <v/>
      </c>
      <c r="HCM13" s="110" t="str">
        <f>IF('Summary Clear'!HDF2=0,"",'Summary Clear'!HDF2)</f>
        <v/>
      </c>
      <c r="HCN13" s="110" t="str">
        <f>IF('Summary Clear'!HDG2=0,"",'Summary Clear'!HDG2)</f>
        <v/>
      </c>
      <c r="HCO13" s="110" t="str">
        <f>IF('Summary Clear'!HDH2=0,"",'Summary Clear'!HDH2)</f>
        <v/>
      </c>
      <c r="HCP13" s="110" t="str">
        <f>IF('Summary Clear'!HDI2=0,"",'Summary Clear'!HDI2)</f>
        <v/>
      </c>
      <c r="HCQ13" s="110" t="str">
        <f>IF('Summary Clear'!HDJ2=0,"",'Summary Clear'!HDJ2)</f>
        <v/>
      </c>
      <c r="HCR13" s="110" t="str">
        <f>IF('Summary Clear'!HDK2=0,"",'Summary Clear'!HDK2)</f>
        <v/>
      </c>
      <c r="HCS13" s="110" t="str">
        <f>IF('Summary Clear'!HDL2=0,"",'Summary Clear'!HDL2)</f>
        <v/>
      </c>
      <c r="HCT13" s="110" t="str">
        <f>IF('Summary Clear'!HDM2=0,"",'Summary Clear'!HDM2)</f>
        <v/>
      </c>
      <c r="HCU13" s="110" t="str">
        <f>IF('Summary Clear'!HDN2=0,"",'Summary Clear'!HDN2)</f>
        <v/>
      </c>
      <c r="HCV13" s="110" t="str">
        <f>IF('Summary Clear'!HDO2=0,"",'Summary Clear'!HDO2)</f>
        <v/>
      </c>
      <c r="HCW13" s="110" t="str">
        <f>IF('Summary Clear'!HDP2=0,"",'Summary Clear'!HDP2)</f>
        <v/>
      </c>
      <c r="HCX13" s="110" t="str">
        <f>IF('Summary Clear'!HDQ2=0,"",'Summary Clear'!HDQ2)</f>
        <v/>
      </c>
      <c r="HCY13" s="110" t="str">
        <f>IF('Summary Clear'!HDR2=0,"",'Summary Clear'!HDR2)</f>
        <v/>
      </c>
      <c r="HCZ13" s="110" t="str">
        <f>IF('Summary Clear'!HDS2=0,"",'Summary Clear'!HDS2)</f>
        <v/>
      </c>
      <c r="HDA13" s="110" t="str">
        <f>IF('Summary Clear'!HDT2=0,"",'Summary Clear'!HDT2)</f>
        <v/>
      </c>
      <c r="HDB13" s="110" t="str">
        <f>IF('Summary Clear'!HDU2=0,"",'Summary Clear'!HDU2)</f>
        <v/>
      </c>
      <c r="HDC13" s="110" t="str">
        <f>IF('Summary Clear'!HDV2=0,"",'Summary Clear'!HDV2)</f>
        <v/>
      </c>
      <c r="HDD13" s="110" t="str">
        <f>IF('Summary Clear'!HDW2=0,"",'Summary Clear'!HDW2)</f>
        <v/>
      </c>
      <c r="HDE13" s="110" t="str">
        <f>IF('Summary Clear'!HDX2=0,"",'Summary Clear'!HDX2)</f>
        <v/>
      </c>
      <c r="HDF13" s="110" t="str">
        <f>IF('Summary Clear'!HDY2=0,"",'Summary Clear'!HDY2)</f>
        <v/>
      </c>
      <c r="HDG13" s="110" t="str">
        <f>IF('Summary Clear'!HDZ2=0,"",'Summary Clear'!HDZ2)</f>
        <v/>
      </c>
      <c r="HDH13" s="110" t="str">
        <f>IF('Summary Clear'!HEA2=0,"",'Summary Clear'!HEA2)</f>
        <v/>
      </c>
      <c r="HDI13" s="110" t="str">
        <f>IF('Summary Clear'!HEB2=0,"",'Summary Clear'!HEB2)</f>
        <v/>
      </c>
      <c r="HDJ13" s="110" t="str">
        <f>IF('Summary Clear'!HEC2=0,"",'Summary Clear'!HEC2)</f>
        <v/>
      </c>
      <c r="HDK13" s="110" t="str">
        <f>IF('Summary Clear'!HED2=0,"",'Summary Clear'!HED2)</f>
        <v/>
      </c>
      <c r="HDL13" s="110" t="str">
        <f>IF('Summary Clear'!HEE2=0,"",'Summary Clear'!HEE2)</f>
        <v/>
      </c>
      <c r="HDM13" s="110" t="str">
        <f>IF('Summary Clear'!HEF2=0,"",'Summary Clear'!HEF2)</f>
        <v/>
      </c>
      <c r="HDN13" s="110" t="str">
        <f>IF('Summary Clear'!HEG2=0,"",'Summary Clear'!HEG2)</f>
        <v/>
      </c>
      <c r="HDO13" s="110" t="str">
        <f>IF('Summary Clear'!HEH2=0,"",'Summary Clear'!HEH2)</f>
        <v/>
      </c>
      <c r="HDP13" s="110" t="str">
        <f>IF('Summary Clear'!HEI2=0,"",'Summary Clear'!HEI2)</f>
        <v/>
      </c>
      <c r="HDQ13" s="110" t="str">
        <f>IF('Summary Clear'!HEJ2=0,"",'Summary Clear'!HEJ2)</f>
        <v/>
      </c>
      <c r="HDR13" s="110" t="str">
        <f>IF('Summary Clear'!HEK2=0,"",'Summary Clear'!HEK2)</f>
        <v/>
      </c>
      <c r="HDS13" s="110" t="str">
        <f>IF('Summary Clear'!HEL2=0,"",'Summary Clear'!HEL2)</f>
        <v/>
      </c>
      <c r="HDT13" s="110" t="str">
        <f>IF('Summary Clear'!HEM2=0,"",'Summary Clear'!HEM2)</f>
        <v/>
      </c>
      <c r="HDU13" s="110" t="str">
        <f>IF('Summary Clear'!HEN2=0,"",'Summary Clear'!HEN2)</f>
        <v/>
      </c>
      <c r="HDV13" s="110" t="str">
        <f>IF('Summary Clear'!HEO2=0,"",'Summary Clear'!HEO2)</f>
        <v/>
      </c>
      <c r="HDW13" s="110" t="str">
        <f>IF('Summary Clear'!HEP2=0,"",'Summary Clear'!HEP2)</f>
        <v/>
      </c>
      <c r="HDX13" s="110" t="str">
        <f>IF('Summary Clear'!HEQ2=0,"",'Summary Clear'!HEQ2)</f>
        <v/>
      </c>
      <c r="HDY13" s="110" t="str">
        <f>IF('Summary Clear'!HER2=0,"",'Summary Clear'!HER2)</f>
        <v/>
      </c>
      <c r="HDZ13" s="110" t="str">
        <f>IF('Summary Clear'!HES2=0,"",'Summary Clear'!HES2)</f>
        <v/>
      </c>
      <c r="HEA13" s="110" t="str">
        <f>IF('Summary Clear'!HET2=0,"",'Summary Clear'!HET2)</f>
        <v/>
      </c>
      <c r="HEB13" s="110" t="str">
        <f>IF('Summary Clear'!HEU2=0,"",'Summary Clear'!HEU2)</f>
        <v/>
      </c>
      <c r="HEC13" s="110" t="str">
        <f>IF('Summary Clear'!HEV2=0,"",'Summary Clear'!HEV2)</f>
        <v/>
      </c>
      <c r="HED13" s="110" t="str">
        <f>IF('Summary Clear'!HEW2=0,"",'Summary Clear'!HEW2)</f>
        <v/>
      </c>
      <c r="HEE13" s="110" t="str">
        <f>IF('Summary Clear'!HEX2=0,"",'Summary Clear'!HEX2)</f>
        <v/>
      </c>
      <c r="HEF13" s="110" t="str">
        <f>IF('Summary Clear'!HEY2=0,"",'Summary Clear'!HEY2)</f>
        <v/>
      </c>
      <c r="HEG13" s="110" t="str">
        <f>IF('Summary Clear'!HEZ2=0,"",'Summary Clear'!HEZ2)</f>
        <v/>
      </c>
      <c r="HEH13" s="110" t="str">
        <f>IF('Summary Clear'!HFA2=0,"",'Summary Clear'!HFA2)</f>
        <v/>
      </c>
      <c r="HEI13" s="110" t="str">
        <f>IF('Summary Clear'!HFB2=0,"",'Summary Clear'!HFB2)</f>
        <v/>
      </c>
      <c r="HEJ13" s="110" t="str">
        <f>IF('Summary Clear'!HFC2=0,"",'Summary Clear'!HFC2)</f>
        <v/>
      </c>
      <c r="HEK13" s="110" t="str">
        <f>IF('Summary Clear'!HFD2=0,"",'Summary Clear'!HFD2)</f>
        <v/>
      </c>
      <c r="HEL13" s="110" t="str">
        <f>IF('Summary Clear'!HFE2=0,"",'Summary Clear'!HFE2)</f>
        <v/>
      </c>
      <c r="HEM13" s="110" t="str">
        <f>IF('Summary Clear'!HFF2=0,"",'Summary Clear'!HFF2)</f>
        <v/>
      </c>
      <c r="HEN13" s="110" t="str">
        <f>IF('Summary Clear'!HFG2=0,"",'Summary Clear'!HFG2)</f>
        <v/>
      </c>
      <c r="HEO13" s="110" t="str">
        <f>IF('Summary Clear'!HFH2=0,"",'Summary Clear'!HFH2)</f>
        <v/>
      </c>
      <c r="HEP13" s="110" t="str">
        <f>IF('Summary Clear'!HFI2=0,"",'Summary Clear'!HFI2)</f>
        <v/>
      </c>
      <c r="HEQ13" s="110" t="str">
        <f>IF('Summary Clear'!HFJ2=0,"",'Summary Clear'!HFJ2)</f>
        <v/>
      </c>
      <c r="HER13" s="110" t="str">
        <f>IF('Summary Clear'!HFK2=0,"",'Summary Clear'!HFK2)</f>
        <v/>
      </c>
      <c r="HES13" s="110" t="str">
        <f>IF('Summary Clear'!HFL2=0,"",'Summary Clear'!HFL2)</f>
        <v/>
      </c>
      <c r="HET13" s="110" t="str">
        <f>IF('Summary Clear'!HFM2=0,"",'Summary Clear'!HFM2)</f>
        <v/>
      </c>
      <c r="HEU13" s="110" t="str">
        <f>IF('Summary Clear'!HFN2=0,"",'Summary Clear'!HFN2)</f>
        <v/>
      </c>
      <c r="HEV13" s="110" t="str">
        <f>IF('Summary Clear'!HFO2=0,"",'Summary Clear'!HFO2)</f>
        <v/>
      </c>
      <c r="HEW13" s="110" t="str">
        <f>IF('Summary Clear'!HFP2=0,"",'Summary Clear'!HFP2)</f>
        <v/>
      </c>
      <c r="HEX13" s="110" t="str">
        <f>IF('Summary Clear'!HFQ2=0,"",'Summary Clear'!HFQ2)</f>
        <v/>
      </c>
      <c r="HEY13" s="110" t="str">
        <f>IF('Summary Clear'!HFR2=0,"",'Summary Clear'!HFR2)</f>
        <v/>
      </c>
      <c r="HEZ13" s="110" t="str">
        <f>IF('Summary Clear'!HFS2=0,"",'Summary Clear'!HFS2)</f>
        <v/>
      </c>
      <c r="HFA13" s="110" t="str">
        <f>IF('Summary Clear'!HFT2=0,"",'Summary Clear'!HFT2)</f>
        <v/>
      </c>
      <c r="HFB13" s="110" t="str">
        <f>IF('Summary Clear'!HFU2=0,"",'Summary Clear'!HFU2)</f>
        <v/>
      </c>
      <c r="HFC13" s="110" t="str">
        <f>IF('Summary Clear'!HFV2=0,"",'Summary Clear'!HFV2)</f>
        <v/>
      </c>
      <c r="HFD13" s="110" t="str">
        <f>IF('Summary Clear'!HFW2=0,"",'Summary Clear'!HFW2)</f>
        <v/>
      </c>
      <c r="HFE13" s="110" t="str">
        <f>IF('Summary Clear'!HFX2=0,"",'Summary Clear'!HFX2)</f>
        <v/>
      </c>
      <c r="HFF13" s="110" t="str">
        <f>IF('Summary Clear'!HFY2=0,"",'Summary Clear'!HFY2)</f>
        <v/>
      </c>
      <c r="HFG13" s="110" t="str">
        <f>IF('Summary Clear'!HFZ2=0,"",'Summary Clear'!HFZ2)</f>
        <v/>
      </c>
      <c r="HFH13" s="110" t="str">
        <f>IF('Summary Clear'!HGA2=0,"",'Summary Clear'!HGA2)</f>
        <v/>
      </c>
      <c r="HFI13" s="110" t="str">
        <f>IF('Summary Clear'!HGB2=0,"",'Summary Clear'!HGB2)</f>
        <v/>
      </c>
      <c r="HFJ13" s="110" t="str">
        <f>IF('Summary Clear'!HGC2=0,"",'Summary Clear'!HGC2)</f>
        <v/>
      </c>
      <c r="HFK13" s="110" t="str">
        <f>IF('Summary Clear'!HGD2=0,"",'Summary Clear'!HGD2)</f>
        <v/>
      </c>
      <c r="HFL13" s="110" t="str">
        <f>IF('Summary Clear'!HGE2=0,"",'Summary Clear'!HGE2)</f>
        <v/>
      </c>
      <c r="HFM13" s="110" t="str">
        <f>IF('Summary Clear'!HGF2=0,"",'Summary Clear'!HGF2)</f>
        <v/>
      </c>
      <c r="HFN13" s="110" t="str">
        <f>IF('Summary Clear'!HGG2=0,"",'Summary Clear'!HGG2)</f>
        <v/>
      </c>
      <c r="HFO13" s="110" t="str">
        <f>IF('Summary Clear'!HGH2=0,"",'Summary Clear'!HGH2)</f>
        <v/>
      </c>
      <c r="HFP13" s="110" t="str">
        <f>IF('Summary Clear'!HGI2=0,"",'Summary Clear'!HGI2)</f>
        <v/>
      </c>
      <c r="HFQ13" s="110" t="str">
        <f>IF('Summary Clear'!HGJ2=0,"",'Summary Clear'!HGJ2)</f>
        <v/>
      </c>
      <c r="HFR13" s="110" t="str">
        <f>IF('Summary Clear'!HGK2=0,"",'Summary Clear'!HGK2)</f>
        <v/>
      </c>
      <c r="HFS13" s="110" t="str">
        <f>IF('Summary Clear'!HGL2=0,"",'Summary Clear'!HGL2)</f>
        <v/>
      </c>
      <c r="HFT13" s="110" t="str">
        <f>IF('Summary Clear'!HGM2=0,"",'Summary Clear'!HGM2)</f>
        <v/>
      </c>
      <c r="HFU13" s="110" t="str">
        <f>IF('Summary Clear'!HGN2=0,"",'Summary Clear'!HGN2)</f>
        <v/>
      </c>
      <c r="HFV13" s="110" t="str">
        <f>IF('Summary Clear'!HGO2=0,"",'Summary Clear'!HGO2)</f>
        <v/>
      </c>
      <c r="HFW13" s="110" t="str">
        <f>IF('Summary Clear'!HGP2=0,"",'Summary Clear'!HGP2)</f>
        <v/>
      </c>
      <c r="HFX13" s="110" t="str">
        <f>IF('Summary Clear'!HGQ2=0,"",'Summary Clear'!HGQ2)</f>
        <v/>
      </c>
      <c r="HFY13" s="110" t="str">
        <f>IF('Summary Clear'!HGR2=0,"",'Summary Clear'!HGR2)</f>
        <v/>
      </c>
      <c r="HFZ13" s="110" t="str">
        <f>IF('Summary Clear'!HGS2=0,"",'Summary Clear'!HGS2)</f>
        <v/>
      </c>
      <c r="HGA13" s="110" t="str">
        <f>IF('Summary Clear'!HGT2=0,"",'Summary Clear'!HGT2)</f>
        <v/>
      </c>
      <c r="HGB13" s="110" t="str">
        <f>IF('Summary Clear'!HGU2=0,"",'Summary Clear'!HGU2)</f>
        <v/>
      </c>
      <c r="HGC13" s="110" t="str">
        <f>IF('Summary Clear'!HGV2=0,"",'Summary Clear'!HGV2)</f>
        <v/>
      </c>
      <c r="HGD13" s="110" t="str">
        <f>IF('Summary Clear'!HGW2=0,"",'Summary Clear'!HGW2)</f>
        <v/>
      </c>
      <c r="HGE13" s="110" t="str">
        <f>IF('Summary Clear'!HGX2=0,"",'Summary Clear'!HGX2)</f>
        <v/>
      </c>
      <c r="HGF13" s="110" t="str">
        <f>IF('Summary Clear'!HGY2=0,"",'Summary Clear'!HGY2)</f>
        <v/>
      </c>
      <c r="HGG13" s="110" t="str">
        <f>IF('Summary Clear'!HGZ2=0,"",'Summary Clear'!HGZ2)</f>
        <v/>
      </c>
      <c r="HGH13" s="110" t="str">
        <f>IF('Summary Clear'!HHA2=0,"",'Summary Clear'!HHA2)</f>
        <v/>
      </c>
      <c r="HGI13" s="110" t="str">
        <f>IF('Summary Clear'!HHB2=0,"",'Summary Clear'!HHB2)</f>
        <v/>
      </c>
      <c r="HGJ13" s="110" t="str">
        <f>IF('Summary Clear'!HHC2=0,"",'Summary Clear'!HHC2)</f>
        <v/>
      </c>
      <c r="HGK13" s="110" t="str">
        <f>IF('Summary Clear'!HHD2=0,"",'Summary Clear'!HHD2)</f>
        <v/>
      </c>
      <c r="HGL13" s="110" t="str">
        <f>IF('Summary Clear'!HHE2=0,"",'Summary Clear'!HHE2)</f>
        <v/>
      </c>
      <c r="HGM13" s="110" t="str">
        <f>IF('Summary Clear'!HHF2=0,"",'Summary Clear'!HHF2)</f>
        <v/>
      </c>
      <c r="HGN13" s="110" t="str">
        <f>IF('Summary Clear'!HHG2=0,"",'Summary Clear'!HHG2)</f>
        <v/>
      </c>
      <c r="HGO13" s="110" t="str">
        <f>IF('Summary Clear'!HHH2=0,"",'Summary Clear'!HHH2)</f>
        <v/>
      </c>
      <c r="HGP13" s="110" t="str">
        <f>IF('Summary Clear'!HHI2=0,"",'Summary Clear'!HHI2)</f>
        <v/>
      </c>
      <c r="HGQ13" s="110" t="str">
        <f>IF('Summary Clear'!HHJ2=0,"",'Summary Clear'!HHJ2)</f>
        <v/>
      </c>
      <c r="HGR13" s="110" t="str">
        <f>IF('Summary Clear'!HHK2=0,"",'Summary Clear'!HHK2)</f>
        <v/>
      </c>
      <c r="HGS13" s="110" t="str">
        <f>IF('Summary Clear'!HHL2=0,"",'Summary Clear'!HHL2)</f>
        <v/>
      </c>
      <c r="HGT13" s="110" t="str">
        <f>IF('Summary Clear'!HHM2=0,"",'Summary Clear'!HHM2)</f>
        <v/>
      </c>
      <c r="HGU13" s="110" t="str">
        <f>IF('Summary Clear'!HHN2=0,"",'Summary Clear'!HHN2)</f>
        <v/>
      </c>
      <c r="HGV13" s="110" t="str">
        <f>IF('Summary Clear'!HHO2=0,"",'Summary Clear'!HHO2)</f>
        <v/>
      </c>
      <c r="HGW13" s="110" t="str">
        <f>IF('Summary Clear'!HHP2=0,"",'Summary Clear'!HHP2)</f>
        <v/>
      </c>
      <c r="HGX13" s="110" t="str">
        <f>IF('Summary Clear'!HHQ2=0,"",'Summary Clear'!HHQ2)</f>
        <v/>
      </c>
      <c r="HGY13" s="110" t="str">
        <f>IF('Summary Clear'!HHR2=0,"",'Summary Clear'!HHR2)</f>
        <v/>
      </c>
      <c r="HGZ13" s="110" t="str">
        <f>IF('Summary Clear'!HHS2=0,"",'Summary Clear'!HHS2)</f>
        <v/>
      </c>
      <c r="HHA13" s="110" t="str">
        <f>IF('Summary Clear'!HHT2=0,"",'Summary Clear'!HHT2)</f>
        <v/>
      </c>
      <c r="HHB13" s="110" t="str">
        <f>IF('Summary Clear'!HHU2=0,"",'Summary Clear'!HHU2)</f>
        <v/>
      </c>
      <c r="HHC13" s="110" t="str">
        <f>IF('Summary Clear'!HHV2=0,"",'Summary Clear'!HHV2)</f>
        <v/>
      </c>
      <c r="HHD13" s="110" t="str">
        <f>IF('Summary Clear'!HHW2=0,"",'Summary Clear'!HHW2)</f>
        <v/>
      </c>
      <c r="HHE13" s="110" t="str">
        <f>IF('Summary Clear'!HHX2=0,"",'Summary Clear'!HHX2)</f>
        <v/>
      </c>
      <c r="HHF13" s="110" t="str">
        <f>IF('Summary Clear'!HHY2=0,"",'Summary Clear'!HHY2)</f>
        <v/>
      </c>
      <c r="HHG13" s="110" t="str">
        <f>IF('Summary Clear'!HHZ2=0,"",'Summary Clear'!HHZ2)</f>
        <v/>
      </c>
      <c r="HHH13" s="110" t="str">
        <f>IF('Summary Clear'!HIA2=0,"",'Summary Clear'!HIA2)</f>
        <v/>
      </c>
      <c r="HHI13" s="110" t="str">
        <f>IF('Summary Clear'!HIB2=0,"",'Summary Clear'!HIB2)</f>
        <v/>
      </c>
      <c r="HHJ13" s="110" t="str">
        <f>IF('Summary Clear'!HIC2=0,"",'Summary Clear'!HIC2)</f>
        <v/>
      </c>
      <c r="HHK13" s="110" t="str">
        <f>IF('Summary Clear'!HID2=0,"",'Summary Clear'!HID2)</f>
        <v/>
      </c>
      <c r="HHL13" s="110" t="str">
        <f>IF('Summary Clear'!HIE2=0,"",'Summary Clear'!HIE2)</f>
        <v/>
      </c>
      <c r="HHM13" s="110" t="str">
        <f>IF('Summary Clear'!HIF2=0,"",'Summary Clear'!HIF2)</f>
        <v/>
      </c>
      <c r="HHN13" s="110" t="str">
        <f>IF('Summary Clear'!HIG2=0,"",'Summary Clear'!HIG2)</f>
        <v/>
      </c>
      <c r="HHO13" s="110" t="str">
        <f>IF('Summary Clear'!HIH2=0,"",'Summary Clear'!HIH2)</f>
        <v/>
      </c>
      <c r="HHP13" s="110" t="str">
        <f>IF('Summary Clear'!HII2=0,"",'Summary Clear'!HII2)</f>
        <v/>
      </c>
      <c r="HHQ13" s="110" t="str">
        <f>IF('Summary Clear'!HIJ2=0,"",'Summary Clear'!HIJ2)</f>
        <v/>
      </c>
      <c r="HHR13" s="110" t="str">
        <f>IF('Summary Clear'!HIK2=0,"",'Summary Clear'!HIK2)</f>
        <v/>
      </c>
      <c r="HHS13" s="110" t="str">
        <f>IF('Summary Clear'!HIL2=0,"",'Summary Clear'!HIL2)</f>
        <v/>
      </c>
      <c r="HHT13" s="110" t="str">
        <f>IF('Summary Clear'!HIM2=0,"",'Summary Clear'!HIM2)</f>
        <v/>
      </c>
      <c r="HHU13" s="110" t="str">
        <f>IF('Summary Clear'!HIN2=0,"",'Summary Clear'!HIN2)</f>
        <v/>
      </c>
      <c r="HHV13" s="110" t="str">
        <f>IF('Summary Clear'!HIO2=0,"",'Summary Clear'!HIO2)</f>
        <v/>
      </c>
      <c r="HHW13" s="110" t="str">
        <f>IF('Summary Clear'!HIP2=0,"",'Summary Clear'!HIP2)</f>
        <v/>
      </c>
      <c r="HHX13" s="110" t="str">
        <f>IF('Summary Clear'!HIQ2=0,"",'Summary Clear'!HIQ2)</f>
        <v/>
      </c>
      <c r="HHY13" s="110" t="str">
        <f>IF('Summary Clear'!HIR2=0,"",'Summary Clear'!HIR2)</f>
        <v/>
      </c>
      <c r="HHZ13" s="110" t="str">
        <f>IF('Summary Clear'!HIS2=0,"",'Summary Clear'!HIS2)</f>
        <v/>
      </c>
      <c r="HIA13" s="110" t="str">
        <f>IF('Summary Clear'!HIT2=0,"",'Summary Clear'!HIT2)</f>
        <v/>
      </c>
      <c r="HIB13" s="110" t="str">
        <f>IF('Summary Clear'!HIU2=0,"",'Summary Clear'!HIU2)</f>
        <v/>
      </c>
      <c r="HIC13" s="110" t="str">
        <f>IF('Summary Clear'!HIV2=0,"",'Summary Clear'!HIV2)</f>
        <v/>
      </c>
      <c r="HID13" s="110" t="str">
        <f>IF('Summary Clear'!HIW2=0,"",'Summary Clear'!HIW2)</f>
        <v/>
      </c>
      <c r="HIE13" s="110" t="str">
        <f>IF('Summary Clear'!HIX2=0,"",'Summary Clear'!HIX2)</f>
        <v/>
      </c>
      <c r="HIF13" s="110" t="str">
        <f>IF('Summary Clear'!HIY2=0,"",'Summary Clear'!HIY2)</f>
        <v/>
      </c>
      <c r="HIG13" s="110" t="str">
        <f>IF('Summary Clear'!HIZ2=0,"",'Summary Clear'!HIZ2)</f>
        <v/>
      </c>
      <c r="HIH13" s="110" t="str">
        <f>IF('Summary Clear'!HJA2=0,"",'Summary Clear'!HJA2)</f>
        <v/>
      </c>
      <c r="HII13" s="110" t="str">
        <f>IF('Summary Clear'!HJB2=0,"",'Summary Clear'!HJB2)</f>
        <v/>
      </c>
      <c r="HIJ13" s="110" t="str">
        <f>IF('Summary Clear'!HJC2=0,"",'Summary Clear'!HJC2)</f>
        <v/>
      </c>
      <c r="HIK13" s="110" t="str">
        <f>IF('Summary Clear'!HJD2=0,"",'Summary Clear'!HJD2)</f>
        <v/>
      </c>
      <c r="HIL13" s="110" t="str">
        <f>IF('Summary Clear'!HJE2=0,"",'Summary Clear'!HJE2)</f>
        <v/>
      </c>
      <c r="HIM13" s="110" t="str">
        <f>IF('Summary Clear'!HJF2=0,"",'Summary Clear'!HJF2)</f>
        <v/>
      </c>
      <c r="HIN13" s="110" t="str">
        <f>IF('Summary Clear'!HJG2=0,"",'Summary Clear'!HJG2)</f>
        <v/>
      </c>
      <c r="HIO13" s="110" t="str">
        <f>IF('Summary Clear'!HJH2=0,"",'Summary Clear'!HJH2)</f>
        <v/>
      </c>
      <c r="HIP13" s="110" t="str">
        <f>IF('Summary Clear'!HJI2=0,"",'Summary Clear'!HJI2)</f>
        <v/>
      </c>
      <c r="HIQ13" s="110" t="str">
        <f>IF('Summary Clear'!HJJ2=0,"",'Summary Clear'!HJJ2)</f>
        <v/>
      </c>
      <c r="HIR13" s="110" t="str">
        <f>IF('Summary Clear'!HJK2=0,"",'Summary Clear'!HJK2)</f>
        <v/>
      </c>
      <c r="HIS13" s="110" t="str">
        <f>IF('Summary Clear'!HJL2=0,"",'Summary Clear'!HJL2)</f>
        <v/>
      </c>
      <c r="HIT13" s="110" t="str">
        <f>IF('Summary Clear'!HJM2=0,"",'Summary Clear'!HJM2)</f>
        <v/>
      </c>
      <c r="HIU13" s="110" t="str">
        <f>IF('Summary Clear'!HJN2=0,"",'Summary Clear'!HJN2)</f>
        <v/>
      </c>
      <c r="HIV13" s="110" t="str">
        <f>IF('Summary Clear'!HJO2=0,"",'Summary Clear'!HJO2)</f>
        <v/>
      </c>
      <c r="HIW13" s="110" t="str">
        <f>IF('Summary Clear'!HJP2=0,"",'Summary Clear'!HJP2)</f>
        <v/>
      </c>
      <c r="HIX13" s="110" t="str">
        <f>IF('Summary Clear'!HJQ2=0,"",'Summary Clear'!HJQ2)</f>
        <v/>
      </c>
      <c r="HIY13" s="110" t="str">
        <f>IF('Summary Clear'!HJR2=0,"",'Summary Clear'!HJR2)</f>
        <v/>
      </c>
      <c r="HIZ13" s="110" t="str">
        <f>IF('Summary Clear'!HJS2=0,"",'Summary Clear'!HJS2)</f>
        <v/>
      </c>
      <c r="HJA13" s="110" t="str">
        <f>IF('Summary Clear'!HJT2=0,"",'Summary Clear'!HJT2)</f>
        <v/>
      </c>
      <c r="HJB13" s="110" t="str">
        <f>IF('Summary Clear'!HJU2=0,"",'Summary Clear'!HJU2)</f>
        <v/>
      </c>
      <c r="HJC13" s="110" t="str">
        <f>IF('Summary Clear'!HJV2=0,"",'Summary Clear'!HJV2)</f>
        <v/>
      </c>
      <c r="HJD13" s="110" t="str">
        <f>IF('Summary Clear'!HJW2=0,"",'Summary Clear'!HJW2)</f>
        <v/>
      </c>
      <c r="HJE13" s="110" t="str">
        <f>IF('Summary Clear'!HJX2=0,"",'Summary Clear'!HJX2)</f>
        <v/>
      </c>
      <c r="HJF13" s="110" t="str">
        <f>IF('Summary Clear'!HJY2=0,"",'Summary Clear'!HJY2)</f>
        <v/>
      </c>
      <c r="HJG13" s="110" t="str">
        <f>IF('Summary Clear'!HJZ2=0,"",'Summary Clear'!HJZ2)</f>
        <v/>
      </c>
      <c r="HJH13" s="110" t="str">
        <f>IF('Summary Clear'!HKA2=0,"",'Summary Clear'!HKA2)</f>
        <v/>
      </c>
      <c r="HJI13" s="110" t="str">
        <f>IF('Summary Clear'!HKB2=0,"",'Summary Clear'!HKB2)</f>
        <v/>
      </c>
      <c r="HJJ13" s="110" t="str">
        <f>IF('Summary Clear'!HKC2=0,"",'Summary Clear'!HKC2)</f>
        <v/>
      </c>
      <c r="HJK13" s="110" t="str">
        <f>IF('Summary Clear'!HKD2=0,"",'Summary Clear'!HKD2)</f>
        <v/>
      </c>
      <c r="HJL13" s="110" t="str">
        <f>IF('Summary Clear'!HKE2=0,"",'Summary Clear'!HKE2)</f>
        <v/>
      </c>
      <c r="HJM13" s="110" t="str">
        <f>IF('Summary Clear'!HKF2=0,"",'Summary Clear'!HKF2)</f>
        <v/>
      </c>
      <c r="HJN13" s="110" t="str">
        <f>IF('Summary Clear'!HKG2=0,"",'Summary Clear'!HKG2)</f>
        <v/>
      </c>
      <c r="HJO13" s="110" t="str">
        <f>IF('Summary Clear'!HKH2=0,"",'Summary Clear'!HKH2)</f>
        <v/>
      </c>
      <c r="HJP13" s="110" t="str">
        <f>IF('Summary Clear'!HKI2=0,"",'Summary Clear'!HKI2)</f>
        <v/>
      </c>
      <c r="HJQ13" s="110" t="str">
        <f>IF('Summary Clear'!HKJ2=0,"",'Summary Clear'!HKJ2)</f>
        <v/>
      </c>
      <c r="HJR13" s="110" t="str">
        <f>IF('Summary Clear'!HKK2=0,"",'Summary Clear'!HKK2)</f>
        <v/>
      </c>
      <c r="HJS13" s="110" t="str">
        <f>IF('Summary Clear'!HKL2=0,"",'Summary Clear'!HKL2)</f>
        <v/>
      </c>
      <c r="HJT13" s="110" t="str">
        <f>IF('Summary Clear'!HKM2=0,"",'Summary Clear'!HKM2)</f>
        <v/>
      </c>
      <c r="HJU13" s="110" t="str">
        <f>IF('Summary Clear'!HKN2=0,"",'Summary Clear'!HKN2)</f>
        <v/>
      </c>
      <c r="HJV13" s="110" t="str">
        <f>IF('Summary Clear'!HKO2=0,"",'Summary Clear'!HKO2)</f>
        <v/>
      </c>
      <c r="HJW13" s="110" t="str">
        <f>IF('Summary Clear'!HKP2=0,"",'Summary Clear'!HKP2)</f>
        <v/>
      </c>
      <c r="HJX13" s="110" t="str">
        <f>IF('Summary Clear'!HKQ2=0,"",'Summary Clear'!HKQ2)</f>
        <v/>
      </c>
      <c r="HJY13" s="110" t="str">
        <f>IF('Summary Clear'!HKR2=0,"",'Summary Clear'!HKR2)</f>
        <v/>
      </c>
      <c r="HJZ13" s="110" t="str">
        <f>IF('Summary Clear'!HKS2=0,"",'Summary Clear'!HKS2)</f>
        <v/>
      </c>
      <c r="HKA13" s="110" t="str">
        <f>IF('Summary Clear'!HKT2=0,"",'Summary Clear'!HKT2)</f>
        <v/>
      </c>
      <c r="HKB13" s="110" t="str">
        <f>IF('Summary Clear'!HKU2=0,"",'Summary Clear'!HKU2)</f>
        <v/>
      </c>
      <c r="HKC13" s="110" t="str">
        <f>IF('Summary Clear'!HKV2=0,"",'Summary Clear'!HKV2)</f>
        <v/>
      </c>
      <c r="HKD13" s="110" t="str">
        <f>IF('Summary Clear'!HKW2=0,"",'Summary Clear'!HKW2)</f>
        <v/>
      </c>
      <c r="HKE13" s="110" t="str">
        <f>IF('Summary Clear'!HKX2=0,"",'Summary Clear'!HKX2)</f>
        <v/>
      </c>
      <c r="HKF13" s="110" t="str">
        <f>IF('Summary Clear'!HKY2=0,"",'Summary Clear'!HKY2)</f>
        <v/>
      </c>
      <c r="HKG13" s="110" t="str">
        <f>IF('Summary Clear'!HKZ2=0,"",'Summary Clear'!HKZ2)</f>
        <v/>
      </c>
      <c r="HKH13" s="110" t="str">
        <f>IF('Summary Clear'!HLA2=0,"",'Summary Clear'!HLA2)</f>
        <v/>
      </c>
      <c r="HKI13" s="110" t="str">
        <f>IF('Summary Clear'!HLB2=0,"",'Summary Clear'!HLB2)</f>
        <v/>
      </c>
      <c r="HKJ13" s="110" t="str">
        <f>IF('Summary Clear'!HLC2=0,"",'Summary Clear'!HLC2)</f>
        <v/>
      </c>
      <c r="HKK13" s="110" t="str">
        <f>IF('Summary Clear'!HLD2=0,"",'Summary Clear'!HLD2)</f>
        <v/>
      </c>
      <c r="HKL13" s="110" t="str">
        <f>IF('Summary Clear'!HLE2=0,"",'Summary Clear'!HLE2)</f>
        <v/>
      </c>
      <c r="HKM13" s="110" t="str">
        <f>IF('Summary Clear'!HLF2=0,"",'Summary Clear'!HLF2)</f>
        <v/>
      </c>
      <c r="HKN13" s="110" t="str">
        <f>IF('Summary Clear'!HLG2=0,"",'Summary Clear'!HLG2)</f>
        <v/>
      </c>
      <c r="HKO13" s="110" t="str">
        <f>IF('Summary Clear'!HLH2=0,"",'Summary Clear'!HLH2)</f>
        <v/>
      </c>
      <c r="HKP13" s="110" t="str">
        <f>IF('Summary Clear'!HLI2=0,"",'Summary Clear'!HLI2)</f>
        <v/>
      </c>
      <c r="HKQ13" s="110" t="str">
        <f>IF('Summary Clear'!HLJ2=0,"",'Summary Clear'!HLJ2)</f>
        <v/>
      </c>
      <c r="HKR13" s="110" t="str">
        <f>IF('Summary Clear'!HLK2=0,"",'Summary Clear'!HLK2)</f>
        <v/>
      </c>
      <c r="HKS13" s="110" t="str">
        <f>IF('Summary Clear'!HLL2=0,"",'Summary Clear'!HLL2)</f>
        <v/>
      </c>
      <c r="HKT13" s="110" t="str">
        <f>IF('Summary Clear'!HLM2=0,"",'Summary Clear'!HLM2)</f>
        <v/>
      </c>
      <c r="HKU13" s="110" t="str">
        <f>IF('Summary Clear'!HLN2=0,"",'Summary Clear'!HLN2)</f>
        <v/>
      </c>
      <c r="HKV13" s="110" t="str">
        <f>IF('Summary Clear'!HLO2=0,"",'Summary Clear'!HLO2)</f>
        <v/>
      </c>
      <c r="HKW13" s="110" t="str">
        <f>IF('Summary Clear'!HLP2=0,"",'Summary Clear'!HLP2)</f>
        <v/>
      </c>
      <c r="HKX13" s="110" t="str">
        <f>IF('Summary Clear'!HLQ2=0,"",'Summary Clear'!HLQ2)</f>
        <v/>
      </c>
      <c r="HKY13" s="110" t="str">
        <f>IF('Summary Clear'!HLR2=0,"",'Summary Clear'!HLR2)</f>
        <v/>
      </c>
      <c r="HKZ13" s="110" t="str">
        <f>IF('Summary Clear'!HLS2=0,"",'Summary Clear'!HLS2)</f>
        <v/>
      </c>
      <c r="HLA13" s="110" t="str">
        <f>IF('Summary Clear'!HLT2=0,"",'Summary Clear'!HLT2)</f>
        <v/>
      </c>
      <c r="HLB13" s="110" t="str">
        <f>IF('Summary Clear'!HLU2=0,"",'Summary Clear'!HLU2)</f>
        <v/>
      </c>
      <c r="HLC13" s="110" t="str">
        <f>IF('Summary Clear'!HLV2=0,"",'Summary Clear'!HLV2)</f>
        <v/>
      </c>
      <c r="HLD13" s="110" t="str">
        <f>IF('Summary Clear'!HLW2=0,"",'Summary Clear'!HLW2)</f>
        <v/>
      </c>
      <c r="HLE13" s="110" t="str">
        <f>IF('Summary Clear'!HLX2=0,"",'Summary Clear'!HLX2)</f>
        <v/>
      </c>
      <c r="HLF13" s="110" t="str">
        <f>IF('Summary Clear'!HLY2=0,"",'Summary Clear'!HLY2)</f>
        <v/>
      </c>
      <c r="HLG13" s="110" t="str">
        <f>IF('Summary Clear'!HLZ2=0,"",'Summary Clear'!HLZ2)</f>
        <v/>
      </c>
      <c r="HLH13" s="110" t="str">
        <f>IF('Summary Clear'!HMA2=0,"",'Summary Clear'!HMA2)</f>
        <v/>
      </c>
      <c r="HLI13" s="110" t="str">
        <f>IF('Summary Clear'!HMB2=0,"",'Summary Clear'!HMB2)</f>
        <v/>
      </c>
      <c r="HLJ13" s="110" t="str">
        <f>IF('Summary Clear'!HMC2=0,"",'Summary Clear'!HMC2)</f>
        <v/>
      </c>
      <c r="HLK13" s="110" t="str">
        <f>IF('Summary Clear'!HMD2=0,"",'Summary Clear'!HMD2)</f>
        <v/>
      </c>
      <c r="HLL13" s="110" t="str">
        <f>IF('Summary Clear'!HME2=0,"",'Summary Clear'!HME2)</f>
        <v/>
      </c>
      <c r="HLM13" s="110" t="str">
        <f>IF('Summary Clear'!HMF2=0,"",'Summary Clear'!HMF2)</f>
        <v/>
      </c>
      <c r="HLN13" s="110" t="str">
        <f>IF('Summary Clear'!HMG2=0,"",'Summary Clear'!HMG2)</f>
        <v/>
      </c>
      <c r="HLO13" s="110" t="str">
        <f>IF('Summary Clear'!HMH2=0,"",'Summary Clear'!HMH2)</f>
        <v/>
      </c>
      <c r="HLP13" s="110" t="str">
        <f>IF('Summary Clear'!HMI2=0,"",'Summary Clear'!HMI2)</f>
        <v/>
      </c>
      <c r="HLQ13" s="110" t="str">
        <f>IF('Summary Clear'!HMJ2=0,"",'Summary Clear'!HMJ2)</f>
        <v/>
      </c>
      <c r="HLR13" s="110" t="str">
        <f>IF('Summary Clear'!HMK2=0,"",'Summary Clear'!HMK2)</f>
        <v/>
      </c>
      <c r="HLS13" s="110" t="str">
        <f>IF('Summary Clear'!HML2=0,"",'Summary Clear'!HML2)</f>
        <v/>
      </c>
      <c r="HLT13" s="110" t="str">
        <f>IF('Summary Clear'!HMM2=0,"",'Summary Clear'!HMM2)</f>
        <v/>
      </c>
      <c r="HLU13" s="110" t="str">
        <f>IF('Summary Clear'!HMN2=0,"",'Summary Clear'!HMN2)</f>
        <v/>
      </c>
      <c r="HLV13" s="110" t="str">
        <f>IF('Summary Clear'!HMO2=0,"",'Summary Clear'!HMO2)</f>
        <v/>
      </c>
      <c r="HLW13" s="110" t="str">
        <f>IF('Summary Clear'!HMP2=0,"",'Summary Clear'!HMP2)</f>
        <v/>
      </c>
      <c r="HLX13" s="110" t="str">
        <f>IF('Summary Clear'!HMQ2=0,"",'Summary Clear'!HMQ2)</f>
        <v/>
      </c>
      <c r="HLY13" s="110" t="str">
        <f>IF('Summary Clear'!HMR2=0,"",'Summary Clear'!HMR2)</f>
        <v/>
      </c>
      <c r="HLZ13" s="110" t="str">
        <f>IF('Summary Clear'!HMS2=0,"",'Summary Clear'!HMS2)</f>
        <v/>
      </c>
      <c r="HMA13" s="110" t="str">
        <f>IF('Summary Clear'!HMT2=0,"",'Summary Clear'!HMT2)</f>
        <v/>
      </c>
      <c r="HMB13" s="110" t="str">
        <f>IF('Summary Clear'!HMU2=0,"",'Summary Clear'!HMU2)</f>
        <v/>
      </c>
      <c r="HMC13" s="110" t="str">
        <f>IF('Summary Clear'!HMV2=0,"",'Summary Clear'!HMV2)</f>
        <v/>
      </c>
      <c r="HMD13" s="110" t="str">
        <f>IF('Summary Clear'!HMW2=0,"",'Summary Clear'!HMW2)</f>
        <v/>
      </c>
      <c r="HME13" s="110" t="str">
        <f>IF('Summary Clear'!HMX2=0,"",'Summary Clear'!HMX2)</f>
        <v/>
      </c>
      <c r="HMF13" s="110" t="str">
        <f>IF('Summary Clear'!HMY2=0,"",'Summary Clear'!HMY2)</f>
        <v/>
      </c>
      <c r="HMG13" s="110" t="str">
        <f>IF('Summary Clear'!HMZ2=0,"",'Summary Clear'!HMZ2)</f>
        <v/>
      </c>
      <c r="HMH13" s="110" t="str">
        <f>IF('Summary Clear'!HNA2=0,"",'Summary Clear'!HNA2)</f>
        <v/>
      </c>
      <c r="HMI13" s="110" t="str">
        <f>IF('Summary Clear'!HNB2=0,"",'Summary Clear'!HNB2)</f>
        <v/>
      </c>
      <c r="HMJ13" s="110" t="str">
        <f>IF('Summary Clear'!HNC2=0,"",'Summary Clear'!HNC2)</f>
        <v/>
      </c>
      <c r="HMK13" s="110" t="str">
        <f>IF('Summary Clear'!HND2=0,"",'Summary Clear'!HND2)</f>
        <v/>
      </c>
      <c r="HML13" s="110" t="str">
        <f>IF('Summary Clear'!HNE2=0,"",'Summary Clear'!HNE2)</f>
        <v/>
      </c>
      <c r="HMM13" s="110" t="str">
        <f>IF('Summary Clear'!HNF2=0,"",'Summary Clear'!HNF2)</f>
        <v/>
      </c>
      <c r="HMN13" s="110" t="str">
        <f>IF('Summary Clear'!HNG2=0,"",'Summary Clear'!HNG2)</f>
        <v/>
      </c>
      <c r="HMO13" s="110" t="str">
        <f>IF('Summary Clear'!HNH2=0,"",'Summary Clear'!HNH2)</f>
        <v/>
      </c>
      <c r="HMP13" s="110" t="str">
        <f>IF('Summary Clear'!HNI2=0,"",'Summary Clear'!HNI2)</f>
        <v/>
      </c>
      <c r="HMQ13" s="110" t="str">
        <f>IF('Summary Clear'!HNJ2=0,"",'Summary Clear'!HNJ2)</f>
        <v/>
      </c>
      <c r="HMR13" s="110" t="str">
        <f>IF('Summary Clear'!HNK2=0,"",'Summary Clear'!HNK2)</f>
        <v/>
      </c>
      <c r="HMS13" s="110" t="str">
        <f>IF('Summary Clear'!HNL2=0,"",'Summary Clear'!HNL2)</f>
        <v/>
      </c>
      <c r="HMT13" s="110" t="str">
        <f>IF('Summary Clear'!HNM2=0,"",'Summary Clear'!HNM2)</f>
        <v/>
      </c>
      <c r="HMU13" s="110" t="str">
        <f>IF('Summary Clear'!HNN2=0,"",'Summary Clear'!HNN2)</f>
        <v/>
      </c>
      <c r="HMV13" s="110" t="str">
        <f>IF('Summary Clear'!HNO2=0,"",'Summary Clear'!HNO2)</f>
        <v/>
      </c>
      <c r="HMW13" s="110" t="str">
        <f>IF('Summary Clear'!HNP2=0,"",'Summary Clear'!HNP2)</f>
        <v/>
      </c>
      <c r="HMX13" s="110" t="str">
        <f>IF('Summary Clear'!HNQ2=0,"",'Summary Clear'!HNQ2)</f>
        <v/>
      </c>
      <c r="HMY13" s="110" t="str">
        <f>IF('Summary Clear'!HNR2=0,"",'Summary Clear'!HNR2)</f>
        <v/>
      </c>
      <c r="HMZ13" s="110" t="str">
        <f>IF('Summary Clear'!HNS2=0,"",'Summary Clear'!HNS2)</f>
        <v/>
      </c>
      <c r="HNA13" s="110" t="str">
        <f>IF('Summary Clear'!HNT2=0,"",'Summary Clear'!HNT2)</f>
        <v/>
      </c>
      <c r="HNB13" s="110" t="str">
        <f>IF('Summary Clear'!HNU2=0,"",'Summary Clear'!HNU2)</f>
        <v/>
      </c>
      <c r="HNC13" s="110" t="str">
        <f>IF('Summary Clear'!HNV2=0,"",'Summary Clear'!HNV2)</f>
        <v/>
      </c>
      <c r="HND13" s="110" t="str">
        <f>IF('Summary Clear'!HNW2=0,"",'Summary Clear'!HNW2)</f>
        <v/>
      </c>
      <c r="HNE13" s="110" t="str">
        <f>IF('Summary Clear'!HNX2=0,"",'Summary Clear'!HNX2)</f>
        <v/>
      </c>
      <c r="HNF13" s="110" t="str">
        <f>IF('Summary Clear'!HNY2=0,"",'Summary Clear'!HNY2)</f>
        <v/>
      </c>
      <c r="HNG13" s="110" t="str">
        <f>IF('Summary Clear'!HNZ2=0,"",'Summary Clear'!HNZ2)</f>
        <v/>
      </c>
      <c r="HNH13" s="110" t="str">
        <f>IF('Summary Clear'!HOA2=0,"",'Summary Clear'!HOA2)</f>
        <v/>
      </c>
      <c r="HNI13" s="110" t="str">
        <f>IF('Summary Clear'!HOB2=0,"",'Summary Clear'!HOB2)</f>
        <v/>
      </c>
      <c r="HNJ13" s="110" t="str">
        <f>IF('Summary Clear'!HOC2=0,"",'Summary Clear'!HOC2)</f>
        <v/>
      </c>
      <c r="HNK13" s="110" t="str">
        <f>IF('Summary Clear'!HOD2=0,"",'Summary Clear'!HOD2)</f>
        <v/>
      </c>
      <c r="HNL13" s="110" t="str">
        <f>IF('Summary Clear'!HOE2=0,"",'Summary Clear'!HOE2)</f>
        <v/>
      </c>
      <c r="HNM13" s="110" t="str">
        <f>IF('Summary Clear'!HOF2=0,"",'Summary Clear'!HOF2)</f>
        <v/>
      </c>
      <c r="HNN13" s="110" t="str">
        <f>IF('Summary Clear'!HOG2=0,"",'Summary Clear'!HOG2)</f>
        <v/>
      </c>
      <c r="HNO13" s="110" t="str">
        <f>IF('Summary Clear'!HOH2=0,"",'Summary Clear'!HOH2)</f>
        <v/>
      </c>
      <c r="HNP13" s="110" t="str">
        <f>IF('Summary Clear'!HOI2=0,"",'Summary Clear'!HOI2)</f>
        <v/>
      </c>
      <c r="HNQ13" s="110" t="str">
        <f>IF('Summary Clear'!HOJ2=0,"",'Summary Clear'!HOJ2)</f>
        <v/>
      </c>
      <c r="HNR13" s="110" t="str">
        <f>IF('Summary Clear'!HOK2=0,"",'Summary Clear'!HOK2)</f>
        <v/>
      </c>
      <c r="HNS13" s="110" t="str">
        <f>IF('Summary Clear'!HOL2=0,"",'Summary Clear'!HOL2)</f>
        <v/>
      </c>
      <c r="HNT13" s="110" t="str">
        <f>IF('Summary Clear'!HOM2=0,"",'Summary Clear'!HOM2)</f>
        <v/>
      </c>
      <c r="HNU13" s="110" t="str">
        <f>IF('Summary Clear'!HON2=0,"",'Summary Clear'!HON2)</f>
        <v/>
      </c>
      <c r="HNV13" s="110" t="str">
        <f>IF('Summary Clear'!HOO2=0,"",'Summary Clear'!HOO2)</f>
        <v/>
      </c>
      <c r="HNW13" s="110" t="str">
        <f>IF('Summary Clear'!HOP2=0,"",'Summary Clear'!HOP2)</f>
        <v/>
      </c>
      <c r="HNX13" s="110" t="str">
        <f>IF('Summary Clear'!HOQ2=0,"",'Summary Clear'!HOQ2)</f>
        <v/>
      </c>
      <c r="HNY13" s="110" t="str">
        <f>IF('Summary Clear'!HOR2=0,"",'Summary Clear'!HOR2)</f>
        <v/>
      </c>
      <c r="HNZ13" s="110" t="str">
        <f>IF('Summary Clear'!HOS2=0,"",'Summary Clear'!HOS2)</f>
        <v/>
      </c>
      <c r="HOA13" s="110" t="str">
        <f>IF('Summary Clear'!HOT2=0,"",'Summary Clear'!HOT2)</f>
        <v/>
      </c>
      <c r="HOB13" s="110" t="str">
        <f>IF('Summary Clear'!HOU2=0,"",'Summary Clear'!HOU2)</f>
        <v/>
      </c>
      <c r="HOC13" s="110" t="str">
        <f>IF('Summary Clear'!HOV2=0,"",'Summary Clear'!HOV2)</f>
        <v/>
      </c>
      <c r="HOD13" s="110" t="str">
        <f>IF('Summary Clear'!HOW2=0,"",'Summary Clear'!HOW2)</f>
        <v/>
      </c>
      <c r="HOE13" s="110" t="str">
        <f>IF('Summary Clear'!HOX2=0,"",'Summary Clear'!HOX2)</f>
        <v/>
      </c>
      <c r="HOF13" s="110" t="str">
        <f>IF('Summary Clear'!HOY2=0,"",'Summary Clear'!HOY2)</f>
        <v/>
      </c>
      <c r="HOG13" s="110" t="str">
        <f>IF('Summary Clear'!HOZ2=0,"",'Summary Clear'!HOZ2)</f>
        <v/>
      </c>
      <c r="HOH13" s="110" t="str">
        <f>IF('Summary Clear'!HPA2=0,"",'Summary Clear'!HPA2)</f>
        <v/>
      </c>
      <c r="HOI13" s="110" t="str">
        <f>IF('Summary Clear'!HPB2=0,"",'Summary Clear'!HPB2)</f>
        <v/>
      </c>
      <c r="HOJ13" s="110" t="str">
        <f>IF('Summary Clear'!HPC2=0,"",'Summary Clear'!HPC2)</f>
        <v/>
      </c>
      <c r="HOK13" s="110" t="str">
        <f>IF('Summary Clear'!HPD2=0,"",'Summary Clear'!HPD2)</f>
        <v/>
      </c>
      <c r="HOL13" s="110" t="str">
        <f>IF('Summary Clear'!HPE2=0,"",'Summary Clear'!HPE2)</f>
        <v/>
      </c>
      <c r="HOM13" s="110" t="str">
        <f>IF('Summary Clear'!HPF2=0,"",'Summary Clear'!HPF2)</f>
        <v/>
      </c>
      <c r="HON13" s="110" t="str">
        <f>IF('Summary Clear'!HPG2=0,"",'Summary Clear'!HPG2)</f>
        <v/>
      </c>
      <c r="HOO13" s="110" t="str">
        <f>IF('Summary Clear'!HPH2=0,"",'Summary Clear'!HPH2)</f>
        <v/>
      </c>
      <c r="HOP13" s="110" t="str">
        <f>IF('Summary Clear'!HPI2=0,"",'Summary Clear'!HPI2)</f>
        <v/>
      </c>
      <c r="HOQ13" s="110" t="str">
        <f>IF('Summary Clear'!HPJ2=0,"",'Summary Clear'!HPJ2)</f>
        <v/>
      </c>
      <c r="HOR13" s="110" t="str">
        <f>IF('Summary Clear'!HPK2=0,"",'Summary Clear'!HPK2)</f>
        <v/>
      </c>
      <c r="HOS13" s="110" t="str">
        <f>IF('Summary Clear'!HPL2=0,"",'Summary Clear'!HPL2)</f>
        <v/>
      </c>
      <c r="HOT13" s="110" t="str">
        <f>IF('Summary Clear'!HPM2=0,"",'Summary Clear'!HPM2)</f>
        <v/>
      </c>
      <c r="HOU13" s="110" t="str">
        <f>IF('Summary Clear'!HPN2=0,"",'Summary Clear'!HPN2)</f>
        <v/>
      </c>
      <c r="HOV13" s="110" t="str">
        <f>IF('Summary Clear'!HPO2=0,"",'Summary Clear'!HPO2)</f>
        <v/>
      </c>
      <c r="HOW13" s="110" t="str">
        <f>IF('Summary Clear'!HPP2=0,"",'Summary Clear'!HPP2)</f>
        <v/>
      </c>
      <c r="HOX13" s="110" t="str">
        <f>IF('Summary Clear'!HPQ2=0,"",'Summary Clear'!HPQ2)</f>
        <v/>
      </c>
      <c r="HOY13" s="110" t="str">
        <f>IF('Summary Clear'!HPR2=0,"",'Summary Clear'!HPR2)</f>
        <v/>
      </c>
      <c r="HOZ13" s="110" t="str">
        <f>IF('Summary Clear'!HPS2=0,"",'Summary Clear'!HPS2)</f>
        <v/>
      </c>
      <c r="HPA13" s="110" t="str">
        <f>IF('Summary Clear'!HPT2=0,"",'Summary Clear'!HPT2)</f>
        <v/>
      </c>
      <c r="HPB13" s="110" t="str">
        <f>IF('Summary Clear'!HPU2=0,"",'Summary Clear'!HPU2)</f>
        <v/>
      </c>
      <c r="HPC13" s="110" t="str">
        <f>IF('Summary Clear'!HPV2=0,"",'Summary Clear'!HPV2)</f>
        <v/>
      </c>
      <c r="HPD13" s="110" t="str">
        <f>IF('Summary Clear'!HPW2=0,"",'Summary Clear'!HPW2)</f>
        <v/>
      </c>
      <c r="HPE13" s="110" t="str">
        <f>IF('Summary Clear'!HPX2=0,"",'Summary Clear'!HPX2)</f>
        <v/>
      </c>
      <c r="HPF13" s="110" t="str">
        <f>IF('Summary Clear'!HPY2=0,"",'Summary Clear'!HPY2)</f>
        <v/>
      </c>
      <c r="HPG13" s="110" t="str">
        <f>IF('Summary Clear'!HPZ2=0,"",'Summary Clear'!HPZ2)</f>
        <v/>
      </c>
      <c r="HPH13" s="110" t="str">
        <f>IF('Summary Clear'!HQA2=0,"",'Summary Clear'!HQA2)</f>
        <v/>
      </c>
      <c r="HPI13" s="110" t="str">
        <f>IF('Summary Clear'!HQB2=0,"",'Summary Clear'!HQB2)</f>
        <v/>
      </c>
      <c r="HPJ13" s="110" t="str">
        <f>IF('Summary Clear'!HQC2=0,"",'Summary Clear'!HQC2)</f>
        <v/>
      </c>
      <c r="HPK13" s="110" t="str">
        <f>IF('Summary Clear'!HQD2=0,"",'Summary Clear'!HQD2)</f>
        <v/>
      </c>
      <c r="HPL13" s="110" t="str">
        <f>IF('Summary Clear'!HQE2=0,"",'Summary Clear'!HQE2)</f>
        <v/>
      </c>
      <c r="HPM13" s="110" t="str">
        <f>IF('Summary Clear'!HQF2=0,"",'Summary Clear'!HQF2)</f>
        <v/>
      </c>
      <c r="HPN13" s="110" t="str">
        <f>IF('Summary Clear'!HQG2=0,"",'Summary Clear'!HQG2)</f>
        <v/>
      </c>
      <c r="HPO13" s="110" t="str">
        <f>IF('Summary Clear'!HQH2=0,"",'Summary Clear'!HQH2)</f>
        <v/>
      </c>
      <c r="HPP13" s="110" t="str">
        <f>IF('Summary Clear'!HQI2=0,"",'Summary Clear'!HQI2)</f>
        <v/>
      </c>
      <c r="HPQ13" s="110" t="str">
        <f>IF('Summary Clear'!HQJ2=0,"",'Summary Clear'!HQJ2)</f>
        <v/>
      </c>
      <c r="HPR13" s="110" t="str">
        <f>IF('Summary Clear'!HQK2=0,"",'Summary Clear'!HQK2)</f>
        <v/>
      </c>
      <c r="HPS13" s="110" t="str">
        <f>IF('Summary Clear'!HQL2=0,"",'Summary Clear'!HQL2)</f>
        <v/>
      </c>
      <c r="HPT13" s="110" t="str">
        <f>IF('Summary Clear'!HQM2=0,"",'Summary Clear'!HQM2)</f>
        <v/>
      </c>
      <c r="HPU13" s="110" t="str">
        <f>IF('Summary Clear'!HQN2=0,"",'Summary Clear'!HQN2)</f>
        <v/>
      </c>
      <c r="HPV13" s="110" t="str">
        <f>IF('Summary Clear'!HQO2=0,"",'Summary Clear'!HQO2)</f>
        <v/>
      </c>
      <c r="HPW13" s="110" t="str">
        <f>IF('Summary Clear'!HQP2=0,"",'Summary Clear'!HQP2)</f>
        <v/>
      </c>
      <c r="HPX13" s="110" t="str">
        <f>IF('Summary Clear'!HQQ2=0,"",'Summary Clear'!HQQ2)</f>
        <v/>
      </c>
      <c r="HPY13" s="110" t="str">
        <f>IF('Summary Clear'!HQR2=0,"",'Summary Clear'!HQR2)</f>
        <v/>
      </c>
      <c r="HPZ13" s="110" t="str">
        <f>IF('Summary Clear'!HQS2=0,"",'Summary Clear'!HQS2)</f>
        <v/>
      </c>
      <c r="HQA13" s="110" t="str">
        <f>IF('Summary Clear'!HQT2=0,"",'Summary Clear'!HQT2)</f>
        <v/>
      </c>
      <c r="HQB13" s="110" t="str">
        <f>IF('Summary Clear'!HQU2=0,"",'Summary Clear'!HQU2)</f>
        <v/>
      </c>
      <c r="HQC13" s="110" t="str">
        <f>IF('Summary Clear'!HQV2=0,"",'Summary Clear'!HQV2)</f>
        <v/>
      </c>
      <c r="HQD13" s="110" t="str">
        <f>IF('Summary Clear'!HQW2=0,"",'Summary Clear'!HQW2)</f>
        <v/>
      </c>
      <c r="HQE13" s="110" t="str">
        <f>IF('Summary Clear'!HQX2=0,"",'Summary Clear'!HQX2)</f>
        <v/>
      </c>
      <c r="HQF13" s="110" t="str">
        <f>IF('Summary Clear'!HQY2=0,"",'Summary Clear'!HQY2)</f>
        <v/>
      </c>
      <c r="HQG13" s="110" t="str">
        <f>IF('Summary Clear'!HQZ2=0,"",'Summary Clear'!HQZ2)</f>
        <v/>
      </c>
      <c r="HQH13" s="110" t="str">
        <f>IF('Summary Clear'!HRA2=0,"",'Summary Clear'!HRA2)</f>
        <v/>
      </c>
      <c r="HQI13" s="110" t="str">
        <f>IF('Summary Clear'!HRB2=0,"",'Summary Clear'!HRB2)</f>
        <v/>
      </c>
      <c r="HQJ13" s="110" t="str">
        <f>IF('Summary Clear'!HRC2=0,"",'Summary Clear'!HRC2)</f>
        <v/>
      </c>
      <c r="HQK13" s="110" t="str">
        <f>IF('Summary Clear'!HRD2=0,"",'Summary Clear'!HRD2)</f>
        <v/>
      </c>
      <c r="HQL13" s="110" t="str">
        <f>IF('Summary Clear'!HRE2=0,"",'Summary Clear'!HRE2)</f>
        <v/>
      </c>
      <c r="HQM13" s="110" t="str">
        <f>IF('Summary Clear'!HRF2=0,"",'Summary Clear'!HRF2)</f>
        <v/>
      </c>
      <c r="HQN13" s="110" t="str">
        <f>IF('Summary Clear'!HRG2=0,"",'Summary Clear'!HRG2)</f>
        <v/>
      </c>
      <c r="HQO13" s="110" t="str">
        <f>IF('Summary Clear'!HRH2=0,"",'Summary Clear'!HRH2)</f>
        <v/>
      </c>
      <c r="HQP13" s="110" t="str">
        <f>IF('Summary Clear'!HRI2=0,"",'Summary Clear'!HRI2)</f>
        <v/>
      </c>
      <c r="HQQ13" s="110" t="str">
        <f>IF('Summary Clear'!HRJ2=0,"",'Summary Clear'!HRJ2)</f>
        <v/>
      </c>
      <c r="HQR13" s="110" t="str">
        <f>IF('Summary Clear'!HRK2=0,"",'Summary Clear'!HRK2)</f>
        <v/>
      </c>
      <c r="HQS13" s="110" t="str">
        <f>IF('Summary Clear'!HRL2=0,"",'Summary Clear'!HRL2)</f>
        <v/>
      </c>
      <c r="HQT13" s="110" t="str">
        <f>IF('Summary Clear'!HRM2=0,"",'Summary Clear'!HRM2)</f>
        <v/>
      </c>
      <c r="HQU13" s="110" t="str">
        <f>IF('Summary Clear'!HRN2=0,"",'Summary Clear'!HRN2)</f>
        <v/>
      </c>
      <c r="HQV13" s="110" t="str">
        <f>IF('Summary Clear'!HRO2=0,"",'Summary Clear'!HRO2)</f>
        <v/>
      </c>
      <c r="HQW13" s="110" t="str">
        <f>IF('Summary Clear'!HRP2=0,"",'Summary Clear'!HRP2)</f>
        <v/>
      </c>
      <c r="HQX13" s="110" t="str">
        <f>IF('Summary Clear'!HRQ2=0,"",'Summary Clear'!HRQ2)</f>
        <v/>
      </c>
      <c r="HQY13" s="110" t="str">
        <f>IF('Summary Clear'!HRR2=0,"",'Summary Clear'!HRR2)</f>
        <v/>
      </c>
      <c r="HQZ13" s="110" t="str">
        <f>IF('Summary Clear'!HRS2=0,"",'Summary Clear'!HRS2)</f>
        <v/>
      </c>
      <c r="HRA13" s="110" t="str">
        <f>IF('Summary Clear'!HRT2=0,"",'Summary Clear'!HRT2)</f>
        <v/>
      </c>
      <c r="HRB13" s="110" t="str">
        <f>IF('Summary Clear'!HRU2=0,"",'Summary Clear'!HRU2)</f>
        <v/>
      </c>
      <c r="HRC13" s="110" t="str">
        <f>IF('Summary Clear'!HRV2=0,"",'Summary Clear'!HRV2)</f>
        <v/>
      </c>
      <c r="HRD13" s="110" t="str">
        <f>IF('Summary Clear'!HRW2=0,"",'Summary Clear'!HRW2)</f>
        <v/>
      </c>
      <c r="HRE13" s="110" t="str">
        <f>IF('Summary Clear'!HRX2=0,"",'Summary Clear'!HRX2)</f>
        <v/>
      </c>
      <c r="HRF13" s="110" t="str">
        <f>IF('Summary Clear'!HRY2=0,"",'Summary Clear'!HRY2)</f>
        <v/>
      </c>
      <c r="HRG13" s="110" t="str">
        <f>IF('Summary Clear'!HRZ2=0,"",'Summary Clear'!HRZ2)</f>
        <v/>
      </c>
      <c r="HRH13" s="110" t="str">
        <f>IF('Summary Clear'!HSA2=0,"",'Summary Clear'!HSA2)</f>
        <v/>
      </c>
      <c r="HRI13" s="110" t="str">
        <f>IF('Summary Clear'!HSB2=0,"",'Summary Clear'!HSB2)</f>
        <v/>
      </c>
      <c r="HRJ13" s="110" t="str">
        <f>IF('Summary Clear'!HSC2=0,"",'Summary Clear'!HSC2)</f>
        <v/>
      </c>
      <c r="HRK13" s="110" t="str">
        <f>IF('Summary Clear'!HSD2=0,"",'Summary Clear'!HSD2)</f>
        <v/>
      </c>
      <c r="HRL13" s="110" t="str">
        <f>IF('Summary Clear'!HSE2=0,"",'Summary Clear'!HSE2)</f>
        <v/>
      </c>
      <c r="HRM13" s="110" t="str">
        <f>IF('Summary Clear'!HSF2=0,"",'Summary Clear'!HSF2)</f>
        <v/>
      </c>
      <c r="HRN13" s="110" t="str">
        <f>IF('Summary Clear'!HSG2=0,"",'Summary Clear'!HSG2)</f>
        <v/>
      </c>
      <c r="HRO13" s="110" t="str">
        <f>IF('Summary Clear'!HSH2=0,"",'Summary Clear'!HSH2)</f>
        <v/>
      </c>
      <c r="HRP13" s="110" t="str">
        <f>IF('Summary Clear'!HSI2=0,"",'Summary Clear'!HSI2)</f>
        <v/>
      </c>
      <c r="HRQ13" s="110" t="str">
        <f>IF('Summary Clear'!HSJ2=0,"",'Summary Clear'!HSJ2)</f>
        <v/>
      </c>
      <c r="HRR13" s="110" t="str">
        <f>IF('Summary Clear'!HSK2=0,"",'Summary Clear'!HSK2)</f>
        <v/>
      </c>
      <c r="HRS13" s="110" t="str">
        <f>IF('Summary Clear'!HSL2=0,"",'Summary Clear'!HSL2)</f>
        <v/>
      </c>
      <c r="HRT13" s="110" t="str">
        <f>IF('Summary Clear'!HSM2=0,"",'Summary Clear'!HSM2)</f>
        <v/>
      </c>
      <c r="HRU13" s="110" t="str">
        <f>IF('Summary Clear'!HSN2=0,"",'Summary Clear'!HSN2)</f>
        <v/>
      </c>
      <c r="HRV13" s="110" t="str">
        <f>IF('Summary Clear'!HSO2=0,"",'Summary Clear'!HSO2)</f>
        <v/>
      </c>
      <c r="HRW13" s="110" t="str">
        <f>IF('Summary Clear'!HSP2=0,"",'Summary Clear'!HSP2)</f>
        <v/>
      </c>
      <c r="HRX13" s="110" t="str">
        <f>IF('Summary Clear'!HSQ2=0,"",'Summary Clear'!HSQ2)</f>
        <v/>
      </c>
      <c r="HRY13" s="110" t="str">
        <f>IF('Summary Clear'!HSR2=0,"",'Summary Clear'!HSR2)</f>
        <v/>
      </c>
      <c r="HRZ13" s="110" t="str">
        <f>IF('Summary Clear'!HSS2=0,"",'Summary Clear'!HSS2)</f>
        <v/>
      </c>
      <c r="HSA13" s="110" t="str">
        <f>IF('Summary Clear'!HST2=0,"",'Summary Clear'!HST2)</f>
        <v/>
      </c>
      <c r="HSB13" s="110" t="str">
        <f>IF('Summary Clear'!HSU2=0,"",'Summary Clear'!HSU2)</f>
        <v/>
      </c>
      <c r="HSC13" s="110" t="str">
        <f>IF('Summary Clear'!HSV2=0,"",'Summary Clear'!HSV2)</f>
        <v/>
      </c>
      <c r="HSD13" s="110" t="str">
        <f>IF('Summary Clear'!HSW2=0,"",'Summary Clear'!HSW2)</f>
        <v/>
      </c>
      <c r="HSE13" s="110" t="str">
        <f>IF('Summary Clear'!HSX2=0,"",'Summary Clear'!HSX2)</f>
        <v/>
      </c>
      <c r="HSF13" s="110" t="str">
        <f>IF('Summary Clear'!HSY2=0,"",'Summary Clear'!HSY2)</f>
        <v/>
      </c>
      <c r="HSG13" s="110" t="str">
        <f>IF('Summary Clear'!HSZ2=0,"",'Summary Clear'!HSZ2)</f>
        <v/>
      </c>
      <c r="HSH13" s="110" t="str">
        <f>IF('Summary Clear'!HTA2=0,"",'Summary Clear'!HTA2)</f>
        <v/>
      </c>
      <c r="HSI13" s="110" t="str">
        <f>IF('Summary Clear'!HTB2=0,"",'Summary Clear'!HTB2)</f>
        <v/>
      </c>
      <c r="HSJ13" s="110" t="str">
        <f>IF('Summary Clear'!HTC2=0,"",'Summary Clear'!HTC2)</f>
        <v/>
      </c>
      <c r="HSK13" s="110" t="str">
        <f>IF('Summary Clear'!HTD2=0,"",'Summary Clear'!HTD2)</f>
        <v/>
      </c>
      <c r="HSL13" s="110" t="str">
        <f>IF('Summary Clear'!HTE2=0,"",'Summary Clear'!HTE2)</f>
        <v/>
      </c>
      <c r="HSM13" s="110" t="str">
        <f>IF('Summary Clear'!HTF2=0,"",'Summary Clear'!HTF2)</f>
        <v/>
      </c>
      <c r="HSN13" s="110" t="str">
        <f>IF('Summary Clear'!HTG2=0,"",'Summary Clear'!HTG2)</f>
        <v/>
      </c>
      <c r="HSO13" s="110" t="str">
        <f>IF('Summary Clear'!HTH2=0,"",'Summary Clear'!HTH2)</f>
        <v/>
      </c>
      <c r="HSP13" s="110" t="str">
        <f>IF('Summary Clear'!HTI2=0,"",'Summary Clear'!HTI2)</f>
        <v/>
      </c>
      <c r="HSQ13" s="110" t="str">
        <f>IF('Summary Clear'!HTJ2=0,"",'Summary Clear'!HTJ2)</f>
        <v/>
      </c>
      <c r="HSR13" s="110" t="str">
        <f>IF('Summary Clear'!HTK2=0,"",'Summary Clear'!HTK2)</f>
        <v/>
      </c>
      <c r="HSS13" s="110" t="str">
        <f>IF('Summary Clear'!HTL2=0,"",'Summary Clear'!HTL2)</f>
        <v/>
      </c>
      <c r="HST13" s="110" t="str">
        <f>IF('Summary Clear'!HTM2=0,"",'Summary Clear'!HTM2)</f>
        <v/>
      </c>
      <c r="HSU13" s="110" t="str">
        <f>IF('Summary Clear'!HTN2=0,"",'Summary Clear'!HTN2)</f>
        <v/>
      </c>
      <c r="HSV13" s="110" t="str">
        <f>IF('Summary Clear'!HTO2=0,"",'Summary Clear'!HTO2)</f>
        <v/>
      </c>
      <c r="HSW13" s="110" t="str">
        <f>IF('Summary Clear'!HTP2=0,"",'Summary Clear'!HTP2)</f>
        <v/>
      </c>
      <c r="HSX13" s="110" t="str">
        <f>IF('Summary Clear'!HTQ2=0,"",'Summary Clear'!HTQ2)</f>
        <v/>
      </c>
      <c r="HSY13" s="110" t="str">
        <f>IF('Summary Clear'!HTR2=0,"",'Summary Clear'!HTR2)</f>
        <v/>
      </c>
      <c r="HSZ13" s="110" t="str">
        <f>IF('Summary Clear'!HTS2=0,"",'Summary Clear'!HTS2)</f>
        <v/>
      </c>
      <c r="HTA13" s="110" t="str">
        <f>IF('Summary Clear'!HTT2=0,"",'Summary Clear'!HTT2)</f>
        <v/>
      </c>
      <c r="HTB13" s="110" t="str">
        <f>IF('Summary Clear'!HTU2=0,"",'Summary Clear'!HTU2)</f>
        <v/>
      </c>
      <c r="HTC13" s="110" t="str">
        <f>IF('Summary Clear'!HTV2=0,"",'Summary Clear'!HTV2)</f>
        <v/>
      </c>
      <c r="HTD13" s="110" t="str">
        <f>IF('Summary Clear'!HTW2=0,"",'Summary Clear'!HTW2)</f>
        <v/>
      </c>
      <c r="HTE13" s="110" t="str">
        <f>IF('Summary Clear'!HTX2=0,"",'Summary Clear'!HTX2)</f>
        <v/>
      </c>
      <c r="HTF13" s="110" t="str">
        <f>IF('Summary Clear'!HTY2=0,"",'Summary Clear'!HTY2)</f>
        <v/>
      </c>
      <c r="HTG13" s="110" t="str">
        <f>IF('Summary Clear'!HTZ2=0,"",'Summary Clear'!HTZ2)</f>
        <v/>
      </c>
      <c r="HTH13" s="110" t="str">
        <f>IF('Summary Clear'!HUA2=0,"",'Summary Clear'!HUA2)</f>
        <v/>
      </c>
      <c r="HTI13" s="110" t="str">
        <f>IF('Summary Clear'!HUB2=0,"",'Summary Clear'!HUB2)</f>
        <v/>
      </c>
      <c r="HTJ13" s="110" t="str">
        <f>IF('Summary Clear'!HUC2=0,"",'Summary Clear'!HUC2)</f>
        <v/>
      </c>
      <c r="HTK13" s="110" t="str">
        <f>IF('Summary Clear'!HUD2=0,"",'Summary Clear'!HUD2)</f>
        <v/>
      </c>
      <c r="HTL13" s="110" t="str">
        <f>IF('Summary Clear'!HUE2=0,"",'Summary Clear'!HUE2)</f>
        <v/>
      </c>
      <c r="HTM13" s="110" t="str">
        <f>IF('Summary Clear'!HUF2=0,"",'Summary Clear'!HUF2)</f>
        <v/>
      </c>
      <c r="HTN13" s="110" t="str">
        <f>IF('Summary Clear'!HUG2=0,"",'Summary Clear'!HUG2)</f>
        <v/>
      </c>
      <c r="HTO13" s="110" t="str">
        <f>IF('Summary Clear'!HUH2=0,"",'Summary Clear'!HUH2)</f>
        <v/>
      </c>
      <c r="HTP13" s="110" t="str">
        <f>IF('Summary Clear'!HUI2=0,"",'Summary Clear'!HUI2)</f>
        <v/>
      </c>
      <c r="HTQ13" s="110" t="str">
        <f>IF('Summary Clear'!HUJ2=0,"",'Summary Clear'!HUJ2)</f>
        <v/>
      </c>
      <c r="HTR13" s="110" t="str">
        <f>IF('Summary Clear'!HUK2=0,"",'Summary Clear'!HUK2)</f>
        <v/>
      </c>
      <c r="HTS13" s="110" t="str">
        <f>IF('Summary Clear'!HUL2=0,"",'Summary Clear'!HUL2)</f>
        <v/>
      </c>
      <c r="HTT13" s="110" t="str">
        <f>IF('Summary Clear'!HUM2=0,"",'Summary Clear'!HUM2)</f>
        <v/>
      </c>
      <c r="HTU13" s="110" t="str">
        <f>IF('Summary Clear'!HUN2=0,"",'Summary Clear'!HUN2)</f>
        <v/>
      </c>
      <c r="HTV13" s="110" t="str">
        <f>IF('Summary Clear'!HUO2=0,"",'Summary Clear'!HUO2)</f>
        <v/>
      </c>
      <c r="HTW13" s="110" t="str">
        <f>IF('Summary Clear'!HUP2=0,"",'Summary Clear'!HUP2)</f>
        <v/>
      </c>
      <c r="HTX13" s="110" t="str">
        <f>IF('Summary Clear'!HUQ2=0,"",'Summary Clear'!HUQ2)</f>
        <v/>
      </c>
      <c r="HTY13" s="110" t="str">
        <f>IF('Summary Clear'!HUR2=0,"",'Summary Clear'!HUR2)</f>
        <v/>
      </c>
      <c r="HTZ13" s="110" t="str">
        <f>IF('Summary Clear'!HUS2=0,"",'Summary Clear'!HUS2)</f>
        <v/>
      </c>
      <c r="HUA13" s="110" t="str">
        <f>IF('Summary Clear'!HUT2=0,"",'Summary Clear'!HUT2)</f>
        <v/>
      </c>
      <c r="HUB13" s="110" t="str">
        <f>IF('Summary Clear'!HUU2=0,"",'Summary Clear'!HUU2)</f>
        <v/>
      </c>
      <c r="HUC13" s="110" t="str">
        <f>IF('Summary Clear'!HUV2=0,"",'Summary Clear'!HUV2)</f>
        <v/>
      </c>
      <c r="HUD13" s="110" t="str">
        <f>IF('Summary Clear'!HUW2=0,"",'Summary Clear'!HUW2)</f>
        <v/>
      </c>
      <c r="HUE13" s="110" t="str">
        <f>IF('Summary Clear'!HUX2=0,"",'Summary Clear'!HUX2)</f>
        <v/>
      </c>
      <c r="HUF13" s="110" t="str">
        <f>IF('Summary Clear'!HUY2=0,"",'Summary Clear'!HUY2)</f>
        <v/>
      </c>
      <c r="HUG13" s="110" t="str">
        <f>IF('Summary Clear'!HUZ2=0,"",'Summary Clear'!HUZ2)</f>
        <v/>
      </c>
      <c r="HUH13" s="110" t="str">
        <f>IF('Summary Clear'!HVA2=0,"",'Summary Clear'!HVA2)</f>
        <v/>
      </c>
      <c r="HUI13" s="110" t="str">
        <f>IF('Summary Clear'!HVB2=0,"",'Summary Clear'!HVB2)</f>
        <v/>
      </c>
      <c r="HUJ13" s="110" t="str">
        <f>IF('Summary Clear'!HVC2=0,"",'Summary Clear'!HVC2)</f>
        <v/>
      </c>
      <c r="HUK13" s="110" t="str">
        <f>IF('Summary Clear'!HVD2=0,"",'Summary Clear'!HVD2)</f>
        <v/>
      </c>
      <c r="HUL13" s="110" t="str">
        <f>IF('Summary Clear'!HVE2=0,"",'Summary Clear'!HVE2)</f>
        <v/>
      </c>
      <c r="HUM13" s="110" t="str">
        <f>IF('Summary Clear'!HVF2=0,"",'Summary Clear'!HVF2)</f>
        <v/>
      </c>
      <c r="HUN13" s="110" t="str">
        <f>IF('Summary Clear'!HVG2=0,"",'Summary Clear'!HVG2)</f>
        <v/>
      </c>
      <c r="HUO13" s="110" t="str">
        <f>IF('Summary Clear'!HVH2=0,"",'Summary Clear'!HVH2)</f>
        <v/>
      </c>
      <c r="HUP13" s="110" t="str">
        <f>IF('Summary Clear'!HVI2=0,"",'Summary Clear'!HVI2)</f>
        <v/>
      </c>
      <c r="HUQ13" s="110" t="str">
        <f>IF('Summary Clear'!HVJ2=0,"",'Summary Clear'!HVJ2)</f>
        <v/>
      </c>
      <c r="HUR13" s="110" t="str">
        <f>IF('Summary Clear'!HVK2=0,"",'Summary Clear'!HVK2)</f>
        <v/>
      </c>
      <c r="HUS13" s="110" t="str">
        <f>IF('Summary Clear'!HVL2=0,"",'Summary Clear'!HVL2)</f>
        <v/>
      </c>
      <c r="HUT13" s="110" t="str">
        <f>IF('Summary Clear'!HVM2=0,"",'Summary Clear'!HVM2)</f>
        <v/>
      </c>
      <c r="HUU13" s="110" t="str">
        <f>IF('Summary Clear'!HVN2=0,"",'Summary Clear'!HVN2)</f>
        <v/>
      </c>
      <c r="HUV13" s="110" t="str">
        <f>IF('Summary Clear'!HVO2=0,"",'Summary Clear'!HVO2)</f>
        <v/>
      </c>
      <c r="HUW13" s="110" t="str">
        <f>IF('Summary Clear'!HVP2=0,"",'Summary Clear'!HVP2)</f>
        <v/>
      </c>
      <c r="HUX13" s="110" t="str">
        <f>IF('Summary Clear'!HVQ2=0,"",'Summary Clear'!HVQ2)</f>
        <v/>
      </c>
      <c r="HUY13" s="110" t="str">
        <f>IF('Summary Clear'!HVR2=0,"",'Summary Clear'!HVR2)</f>
        <v/>
      </c>
      <c r="HUZ13" s="110" t="str">
        <f>IF('Summary Clear'!HVS2=0,"",'Summary Clear'!HVS2)</f>
        <v/>
      </c>
      <c r="HVA13" s="110" t="str">
        <f>IF('Summary Clear'!HVT2=0,"",'Summary Clear'!HVT2)</f>
        <v/>
      </c>
      <c r="HVB13" s="110" t="str">
        <f>IF('Summary Clear'!HVU2=0,"",'Summary Clear'!HVU2)</f>
        <v/>
      </c>
      <c r="HVC13" s="110" t="str">
        <f>IF('Summary Clear'!HVV2=0,"",'Summary Clear'!HVV2)</f>
        <v/>
      </c>
      <c r="HVD13" s="110" t="str">
        <f>IF('Summary Clear'!HVW2=0,"",'Summary Clear'!HVW2)</f>
        <v/>
      </c>
      <c r="HVE13" s="110" t="str">
        <f>IF('Summary Clear'!HVX2=0,"",'Summary Clear'!HVX2)</f>
        <v/>
      </c>
      <c r="HVF13" s="110" t="str">
        <f>IF('Summary Clear'!HVY2=0,"",'Summary Clear'!HVY2)</f>
        <v/>
      </c>
      <c r="HVG13" s="110" t="str">
        <f>IF('Summary Clear'!HVZ2=0,"",'Summary Clear'!HVZ2)</f>
        <v/>
      </c>
      <c r="HVH13" s="110" t="str">
        <f>IF('Summary Clear'!HWA2=0,"",'Summary Clear'!HWA2)</f>
        <v/>
      </c>
      <c r="HVI13" s="110" t="str">
        <f>IF('Summary Clear'!HWB2=0,"",'Summary Clear'!HWB2)</f>
        <v/>
      </c>
      <c r="HVJ13" s="110" t="str">
        <f>IF('Summary Clear'!HWC2=0,"",'Summary Clear'!HWC2)</f>
        <v/>
      </c>
      <c r="HVK13" s="110" t="str">
        <f>IF('Summary Clear'!HWD2=0,"",'Summary Clear'!HWD2)</f>
        <v/>
      </c>
      <c r="HVL13" s="110" t="str">
        <f>IF('Summary Clear'!HWE2=0,"",'Summary Clear'!HWE2)</f>
        <v/>
      </c>
      <c r="HVM13" s="110" t="str">
        <f>IF('Summary Clear'!HWF2=0,"",'Summary Clear'!HWF2)</f>
        <v/>
      </c>
      <c r="HVN13" s="110" t="str">
        <f>IF('Summary Clear'!HWG2=0,"",'Summary Clear'!HWG2)</f>
        <v/>
      </c>
      <c r="HVO13" s="110" t="str">
        <f>IF('Summary Clear'!HWH2=0,"",'Summary Clear'!HWH2)</f>
        <v/>
      </c>
      <c r="HVP13" s="110" t="str">
        <f>IF('Summary Clear'!HWI2=0,"",'Summary Clear'!HWI2)</f>
        <v/>
      </c>
      <c r="HVQ13" s="110" t="str">
        <f>IF('Summary Clear'!HWJ2=0,"",'Summary Clear'!HWJ2)</f>
        <v/>
      </c>
      <c r="HVR13" s="110" t="str">
        <f>IF('Summary Clear'!HWK2=0,"",'Summary Clear'!HWK2)</f>
        <v/>
      </c>
      <c r="HVS13" s="110" t="str">
        <f>IF('Summary Clear'!HWL2=0,"",'Summary Clear'!HWL2)</f>
        <v/>
      </c>
      <c r="HVT13" s="110" t="str">
        <f>IF('Summary Clear'!HWM2=0,"",'Summary Clear'!HWM2)</f>
        <v/>
      </c>
      <c r="HVU13" s="110" t="str">
        <f>IF('Summary Clear'!HWN2=0,"",'Summary Clear'!HWN2)</f>
        <v/>
      </c>
      <c r="HVV13" s="110" t="str">
        <f>IF('Summary Clear'!HWO2=0,"",'Summary Clear'!HWO2)</f>
        <v/>
      </c>
      <c r="HVW13" s="110" t="str">
        <f>IF('Summary Clear'!HWP2=0,"",'Summary Clear'!HWP2)</f>
        <v/>
      </c>
      <c r="HVX13" s="110" t="str">
        <f>IF('Summary Clear'!HWQ2=0,"",'Summary Clear'!HWQ2)</f>
        <v/>
      </c>
      <c r="HVY13" s="110" t="str">
        <f>IF('Summary Clear'!HWR2=0,"",'Summary Clear'!HWR2)</f>
        <v/>
      </c>
      <c r="HVZ13" s="110" t="str">
        <f>IF('Summary Clear'!HWS2=0,"",'Summary Clear'!HWS2)</f>
        <v/>
      </c>
      <c r="HWA13" s="110" t="str">
        <f>IF('Summary Clear'!HWT2=0,"",'Summary Clear'!HWT2)</f>
        <v/>
      </c>
      <c r="HWB13" s="110" t="str">
        <f>IF('Summary Clear'!HWU2=0,"",'Summary Clear'!HWU2)</f>
        <v/>
      </c>
      <c r="HWC13" s="110" t="str">
        <f>IF('Summary Clear'!HWV2=0,"",'Summary Clear'!HWV2)</f>
        <v/>
      </c>
      <c r="HWD13" s="110" t="str">
        <f>IF('Summary Clear'!HWW2=0,"",'Summary Clear'!HWW2)</f>
        <v/>
      </c>
      <c r="HWE13" s="110" t="str">
        <f>IF('Summary Clear'!HWX2=0,"",'Summary Clear'!HWX2)</f>
        <v/>
      </c>
      <c r="HWF13" s="110" t="str">
        <f>IF('Summary Clear'!HWY2=0,"",'Summary Clear'!HWY2)</f>
        <v/>
      </c>
      <c r="HWG13" s="110" t="str">
        <f>IF('Summary Clear'!HWZ2=0,"",'Summary Clear'!HWZ2)</f>
        <v/>
      </c>
      <c r="HWH13" s="110" t="str">
        <f>IF('Summary Clear'!HXA2=0,"",'Summary Clear'!HXA2)</f>
        <v/>
      </c>
      <c r="HWI13" s="110" t="str">
        <f>IF('Summary Clear'!HXB2=0,"",'Summary Clear'!HXB2)</f>
        <v/>
      </c>
      <c r="HWJ13" s="110" t="str">
        <f>IF('Summary Clear'!HXC2=0,"",'Summary Clear'!HXC2)</f>
        <v/>
      </c>
      <c r="HWK13" s="110" t="str">
        <f>IF('Summary Clear'!HXD2=0,"",'Summary Clear'!HXD2)</f>
        <v/>
      </c>
      <c r="HWL13" s="110" t="str">
        <f>IF('Summary Clear'!HXE2=0,"",'Summary Clear'!HXE2)</f>
        <v/>
      </c>
      <c r="HWM13" s="110" t="str">
        <f>IF('Summary Clear'!HXF2=0,"",'Summary Clear'!HXF2)</f>
        <v/>
      </c>
      <c r="HWN13" s="110" t="str">
        <f>IF('Summary Clear'!HXG2=0,"",'Summary Clear'!HXG2)</f>
        <v/>
      </c>
      <c r="HWO13" s="110" t="str">
        <f>IF('Summary Clear'!HXH2=0,"",'Summary Clear'!HXH2)</f>
        <v/>
      </c>
      <c r="HWP13" s="110" t="str">
        <f>IF('Summary Clear'!HXI2=0,"",'Summary Clear'!HXI2)</f>
        <v/>
      </c>
      <c r="HWQ13" s="110" t="str">
        <f>IF('Summary Clear'!HXJ2=0,"",'Summary Clear'!HXJ2)</f>
        <v/>
      </c>
      <c r="HWR13" s="110" t="str">
        <f>IF('Summary Clear'!HXK2=0,"",'Summary Clear'!HXK2)</f>
        <v/>
      </c>
      <c r="HWS13" s="110" t="str">
        <f>IF('Summary Clear'!HXL2=0,"",'Summary Clear'!HXL2)</f>
        <v/>
      </c>
      <c r="HWT13" s="110" t="str">
        <f>IF('Summary Clear'!HXM2=0,"",'Summary Clear'!HXM2)</f>
        <v/>
      </c>
      <c r="HWU13" s="110" t="str">
        <f>IF('Summary Clear'!HXN2=0,"",'Summary Clear'!HXN2)</f>
        <v/>
      </c>
      <c r="HWV13" s="110" t="str">
        <f>IF('Summary Clear'!HXO2=0,"",'Summary Clear'!HXO2)</f>
        <v/>
      </c>
      <c r="HWW13" s="110" t="str">
        <f>IF('Summary Clear'!HXP2=0,"",'Summary Clear'!HXP2)</f>
        <v/>
      </c>
      <c r="HWX13" s="110" t="str">
        <f>IF('Summary Clear'!HXQ2=0,"",'Summary Clear'!HXQ2)</f>
        <v/>
      </c>
      <c r="HWY13" s="110" t="str">
        <f>IF('Summary Clear'!HXR2=0,"",'Summary Clear'!HXR2)</f>
        <v/>
      </c>
      <c r="HWZ13" s="110" t="str">
        <f>IF('Summary Clear'!HXS2=0,"",'Summary Clear'!HXS2)</f>
        <v/>
      </c>
      <c r="HXA13" s="110" t="str">
        <f>IF('Summary Clear'!HXT2=0,"",'Summary Clear'!HXT2)</f>
        <v/>
      </c>
      <c r="HXB13" s="110" t="str">
        <f>IF('Summary Clear'!HXU2=0,"",'Summary Clear'!HXU2)</f>
        <v/>
      </c>
      <c r="HXC13" s="110" t="str">
        <f>IF('Summary Clear'!HXV2=0,"",'Summary Clear'!HXV2)</f>
        <v/>
      </c>
      <c r="HXD13" s="110" t="str">
        <f>IF('Summary Clear'!HXW2=0,"",'Summary Clear'!HXW2)</f>
        <v/>
      </c>
      <c r="HXE13" s="110" t="str">
        <f>IF('Summary Clear'!HXX2=0,"",'Summary Clear'!HXX2)</f>
        <v/>
      </c>
      <c r="HXF13" s="110" t="str">
        <f>IF('Summary Clear'!HXY2=0,"",'Summary Clear'!HXY2)</f>
        <v/>
      </c>
      <c r="HXG13" s="110" t="str">
        <f>IF('Summary Clear'!HXZ2=0,"",'Summary Clear'!HXZ2)</f>
        <v/>
      </c>
      <c r="HXH13" s="110" t="str">
        <f>IF('Summary Clear'!HYA2=0,"",'Summary Clear'!HYA2)</f>
        <v/>
      </c>
      <c r="HXI13" s="110" t="str">
        <f>IF('Summary Clear'!HYB2=0,"",'Summary Clear'!HYB2)</f>
        <v/>
      </c>
      <c r="HXJ13" s="110" t="str">
        <f>IF('Summary Clear'!HYC2=0,"",'Summary Clear'!HYC2)</f>
        <v/>
      </c>
      <c r="HXK13" s="110" t="str">
        <f>IF('Summary Clear'!HYD2=0,"",'Summary Clear'!HYD2)</f>
        <v/>
      </c>
      <c r="HXL13" s="110" t="str">
        <f>IF('Summary Clear'!HYE2=0,"",'Summary Clear'!HYE2)</f>
        <v/>
      </c>
      <c r="HXM13" s="110" t="str">
        <f>IF('Summary Clear'!HYF2=0,"",'Summary Clear'!HYF2)</f>
        <v/>
      </c>
      <c r="HXN13" s="110" t="str">
        <f>IF('Summary Clear'!HYG2=0,"",'Summary Clear'!HYG2)</f>
        <v/>
      </c>
      <c r="HXO13" s="110" t="str">
        <f>IF('Summary Clear'!HYH2=0,"",'Summary Clear'!HYH2)</f>
        <v/>
      </c>
      <c r="HXP13" s="110" t="str">
        <f>IF('Summary Clear'!HYI2=0,"",'Summary Clear'!HYI2)</f>
        <v/>
      </c>
      <c r="HXQ13" s="110" t="str">
        <f>IF('Summary Clear'!HYJ2=0,"",'Summary Clear'!HYJ2)</f>
        <v/>
      </c>
      <c r="HXR13" s="110" t="str">
        <f>IF('Summary Clear'!HYK2=0,"",'Summary Clear'!HYK2)</f>
        <v/>
      </c>
      <c r="HXS13" s="110" t="str">
        <f>IF('Summary Clear'!HYL2=0,"",'Summary Clear'!HYL2)</f>
        <v/>
      </c>
      <c r="HXT13" s="110" t="str">
        <f>IF('Summary Clear'!HYM2=0,"",'Summary Clear'!HYM2)</f>
        <v/>
      </c>
      <c r="HXU13" s="110" t="str">
        <f>IF('Summary Clear'!HYN2=0,"",'Summary Clear'!HYN2)</f>
        <v/>
      </c>
      <c r="HXV13" s="110" t="str">
        <f>IF('Summary Clear'!HYO2=0,"",'Summary Clear'!HYO2)</f>
        <v/>
      </c>
      <c r="HXW13" s="110" t="str">
        <f>IF('Summary Clear'!HYP2=0,"",'Summary Clear'!HYP2)</f>
        <v/>
      </c>
      <c r="HXX13" s="110" t="str">
        <f>IF('Summary Clear'!HYQ2=0,"",'Summary Clear'!HYQ2)</f>
        <v/>
      </c>
      <c r="HXY13" s="110" t="str">
        <f>IF('Summary Clear'!HYR2=0,"",'Summary Clear'!HYR2)</f>
        <v/>
      </c>
      <c r="HXZ13" s="110" t="str">
        <f>IF('Summary Clear'!HYS2=0,"",'Summary Clear'!HYS2)</f>
        <v/>
      </c>
      <c r="HYA13" s="110" t="str">
        <f>IF('Summary Clear'!HYT2=0,"",'Summary Clear'!HYT2)</f>
        <v/>
      </c>
      <c r="HYB13" s="110" t="str">
        <f>IF('Summary Clear'!HYU2=0,"",'Summary Clear'!HYU2)</f>
        <v/>
      </c>
      <c r="HYC13" s="110" t="str">
        <f>IF('Summary Clear'!HYV2=0,"",'Summary Clear'!HYV2)</f>
        <v/>
      </c>
      <c r="HYD13" s="110" t="str">
        <f>IF('Summary Clear'!HYW2=0,"",'Summary Clear'!HYW2)</f>
        <v/>
      </c>
      <c r="HYE13" s="110" t="str">
        <f>IF('Summary Clear'!HYX2=0,"",'Summary Clear'!HYX2)</f>
        <v/>
      </c>
      <c r="HYF13" s="110" t="str">
        <f>IF('Summary Clear'!HYY2=0,"",'Summary Clear'!HYY2)</f>
        <v/>
      </c>
      <c r="HYG13" s="110" t="str">
        <f>IF('Summary Clear'!HYZ2=0,"",'Summary Clear'!HYZ2)</f>
        <v/>
      </c>
      <c r="HYH13" s="110" t="str">
        <f>IF('Summary Clear'!HZA2=0,"",'Summary Clear'!HZA2)</f>
        <v/>
      </c>
      <c r="HYI13" s="110" t="str">
        <f>IF('Summary Clear'!HZB2=0,"",'Summary Clear'!HZB2)</f>
        <v/>
      </c>
      <c r="HYJ13" s="110" t="str">
        <f>IF('Summary Clear'!HZC2=0,"",'Summary Clear'!HZC2)</f>
        <v/>
      </c>
      <c r="HYK13" s="110" t="str">
        <f>IF('Summary Clear'!HZD2=0,"",'Summary Clear'!HZD2)</f>
        <v/>
      </c>
      <c r="HYL13" s="110" t="str">
        <f>IF('Summary Clear'!HZE2=0,"",'Summary Clear'!HZE2)</f>
        <v/>
      </c>
      <c r="HYM13" s="110" t="str">
        <f>IF('Summary Clear'!HZF2=0,"",'Summary Clear'!HZF2)</f>
        <v/>
      </c>
      <c r="HYN13" s="110" t="str">
        <f>IF('Summary Clear'!HZG2=0,"",'Summary Clear'!HZG2)</f>
        <v/>
      </c>
      <c r="HYO13" s="110" t="str">
        <f>IF('Summary Clear'!HZH2=0,"",'Summary Clear'!HZH2)</f>
        <v/>
      </c>
      <c r="HYP13" s="110" t="str">
        <f>IF('Summary Clear'!HZI2=0,"",'Summary Clear'!HZI2)</f>
        <v/>
      </c>
      <c r="HYQ13" s="110" t="str">
        <f>IF('Summary Clear'!HZJ2=0,"",'Summary Clear'!HZJ2)</f>
        <v/>
      </c>
      <c r="HYR13" s="110" t="str">
        <f>IF('Summary Clear'!HZK2=0,"",'Summary Clear'!HZK2)</f>
        <v/>
      </c>
      <c r="HYS13" s="110" t="str">
        <f>IF('Summary Clear'!HZL2=0,"",'Summary Clear'!HZL2)</f>
        <v/>
      </c>
      <c r="HYT13" s="110" t="str">
        <f>IF('Summary Clear'!HZM2=0,"",'Summary Clear'!HZM2)</f>
        <v/>
      </c>
      <c r="HYU13" s="110" t="str">
        <f>IF('Summary Clear'!HZN2=0,"",'Summary Clear'!HZN2)</f>
        <v/>
      </c>
      <c r="HYV13" s="110" t="str">
        <f>IF('Summary Clear'!HZO2=0,"",'Summary Clear'!HZO2)</f>
        <v/>
      </c>
      <c r="HYW13" s="110" t="str">
        <f>IF('Summary Clear'!HZP2=0,"",'Summary Clear'!HZP2)</f>
        <v/>
      </c>
      <c r="HYX13" s="110" t="str">
        <f>IF('Summary Clear'!HZQ2=0,"",'Summary Clear'!HZQ2)</f>
        <v/>
      </c>
      <c r="HYY13" s="110" t="str">
        <f>IF('Summary Clear'!HZR2=0,"",'Summary Clear'!HZR2)</f>
        <v/>
      </c>
      <c r="HYZ13" s="110" t="str">
        <f>IF('Summary Clear'!HZS2=0,"",'Summary Clear'!HZS2)</f>
        <v/>
      </c>
      <c r="HZA13" s="110" t="str">
        <f>IF('Summary Clear'!HZT2=0,"",'Summary Clear'!HZT2)</f>
        <v/>
      </c>
      <c r="HZB13" s="110" t="str">
        <f>IF('Summary Clear'!HZU2=0,"",'Summary Clear'!HZU2)</f>
        <v/>
      </c>
      <c r="HZC13" s="110" t="str">
        <f>IF('Summary Clear'!HZV2=0,"",'Summary Clear'!HZV2)</f>
        <v/>
      </c>
      <c r="HZD13" s="110" t="str">
        <f>IF('Summary Clear'!HZW2=0,"",'Summary Clear'!HZW2)</f>
        <v/>
      </c>
      <c r="HZE13" s="110" t="str">
        <f>IF('Summary Clear'!HZX2=0,"",'Summary Clear'!HZX2)</f>
        <v/>
      </c>
      <c r="HZF13" s="110" t="str">
        <f>IF('Summary Clear'!HZY2=0,"",'Summary Clear'!HZY2)</f>
        <v/>
      </c>
      <c r="HZG13" s="110" t="str">
        <f>IF('Summary Clear'!HZZ2=0,"",'Summary Clear'!HZZ2)</f>
        <v/>
      </c>
      <c r="HZH13" s="110" t="str">
        <f>IF('Summary Clear'!IAA2=0,"",'Summary Clear'!IAA2)</f>
        <v/>
      </c>
      <c r="HZI13" s="110" t="str">
        <f>IF('Summary Clear'!IAB2=0,"",'Summary Clear'!IAB2)</f>
        <v/>
      </c>
      <c r="HZJ13" s="110" t="str">
        <f>IF('Summary Clear'!IAC2=0,"",'Summary Clear'!IAC2)</f>
        <v/>
      </c>
      <c r="HZK13" s="110" t="str">
        <f>IF('Summary Clear'!IAD2=0,"",'Summary Clear'!IAD2)</f>
        <v/>
      </c>
      <c r="HZL13" s="110" t="str">
        <f>IF('Summary Clear'!IAE2=0,"",'Summary Clear'!IAE2)</f>
        <v/>
      </c>
      <c r="HZM13" s="110" t="str">
        <f>IF('Summary Clear'!IAF2=0,"",'Summary Clear'!IAF2)</f>
        <v/>
      </c>
      <c r="HZN13" s="110" t="str">
        <f>IF('Summary Clear'!IAG2=0,"",'Summary Clear'!IAG2)</f>
        <v/>
      </c>
      <c r="HZO13" s="110" t="str">
        <f>IF('Summary Clear'!IAH2=0,"",'Summary Clear'!IAH2)</f>
        <v/>
      </c>
      <c r="HZP13" s="110" t="str">
        <f>IF('Summary Clear'!IAI2=0,"",'Summary Clear'!IAI2)</f>
        <v/>
      </c>
      <c r="HZQ13" s="110" t="str">
        <f>IF('Summary Clear'!IAJ2=0,"",'Summary Clear'!IAJ2)</f>
        <v/>
      </c>
      <c r="HZR13" s="110" t="str">
        <f>IF('Summary Clear'!IAK2=0,"",'Summary Clear'!IAK2)</f>
        <v/>
      </c>
      <c r="HZS13" s="110" t="str">
        <f>IF('Summary Clear'!IAL2=0,"",'Summary Clear'!IAL2)</f>
        <v/>
      </c>
      <c r="HZT13" s="110" t="str">
        <f>IF('Summary Clear'!IAM2=0,"",'Summary Clear'!IAM2)</f>
        <v/>
      </c>
      <c r="HZU13" s="110" t="str">
        <f>IF('Summary Clear'!IAN2=0,"",'Summary Clear'!IAN2)</f>
        <v/>
      </c>
      <c r="HZV13" s="110" t="str">
        <f>IF('Summary Clear'!IAO2=0,"",'Summary Clear'!IAO2)</f>
        <v/>
      </c>
      <c r="HZW13" s="110" t="str">
        <f>IF('Summary Clear'!IAP2=0,"",'Summary Clear'!IAP2)</f>
        <v/>
      </c>
      <c r="HZX13" s="110" t="str">
        <f>IF('Summary Clear'!IAQ2=0,"",'Summary Clear'!IAQ2)</f>
        <v/>
      </c>
      <c r="HZY13" s="110" t="str">
        <f>IF('Summary Clear'!IAR2=0,"",'Summary Clear'!IAR2)</f>
        <v/>
      </c>
      <c r="HZZ13" s="110" t="str">
        <f>IF('Summary Clear'!IAS2=0,"",'Summary Clear'!IAS2)</f>
        <v/>
      </c>
      <c r="IAA13" s="110" t="str">
        <f>IF('Summary Clear'!IAT2=0,"",'Summary Clear'!IAT2)</f>
        <v/>
      </c>
      <c r="IAB13" s="110" t="str">
        <f>IF('Summary Clear'!IAU2=0,"",'Summary Clear'!IAU2)</f>
        <v/>
      </c>
      <c r="IAC13" s="110" t="str">
        <f>IF('Summary Clear'!IAV2=0,"",'Summary Clear'!IAV2)</f>
        <v/>
      </c>
      <c r="IAD13" s="110" t="str">
        <f>IF('Summary Clear'!IAW2=0,"",'Summary Clear'!IAW2)</f>
        <v/>
      </c>
      <c r="IAE13" s="110" t="str">
        <f>IF('Summary Clear'!IAX2=0,"",'Summary Clear'!IAX2)</f>
        <v/>
      </c>
      <c r="IAF13" s="110" t="str">
        <f>IF('Summary Clear'!IAY2=0,"",'Summary Clear'!IAY2)</f>
        <v/>
      </c>
      <c r="IAG13" s="110" t="str">
        <f>IF('Summary Clear'!IAZ2=0,"",'Summary Clear'!IAZ2)</f>
        <v/>
      </c>
      <c r="IAH13" s="110" t="str">
        <f>IF('Summary Clear'!IBA2=0,"",'Summary Clear'!IBA2)</f>
        <v/>
      </c>
      <c r="IAI13" s="110" t="str">
        <f>IF('Summary Clear'!IBB2=0,"",'Summary Clear'!IBB2)</f>
        <v/>
      </c>
      <c r="IAJ13" s="110" t="str">
        <f>IF('Summary Clear'!IBC2=0,"",'Summary Clear'!IBC2)</f>
        <v/>
      </c>
      <c r="IAK13" s="110" t="str">
        <f>IF('Summary Clear'!IBD2=0,"",'Summary Clear'!IBD2)</f>
        <v/>
      </c>
      <c r="IAL13" s="110" t="str">
        <f>IF('Summary Clear'!IBE2=0,"",'Summary Clear'!IBE2)</f>
        <v/>
      </c>
      <c r="IAM13" s="110" t="str">
        <f>IF('Summary Clear'!IBF2=0,"",'Summary Clear'!IBF2)</f>
        <v/>
      </c>
      <c r="IAN13" s="110" t="str">
        <f>IF('Summary Clear'!IBG2=0,"",'Summary Clear'!IBG2)</f>
        <v/>
      </c>
      <c r="IAO13" s="110" t="str">
        <f>IF('Summary Clear'!IBH2=0,"",'Summary Clear'!IBH2)</f>
        <v/>
      </c>
      <c r="IAP13" s="110" t="str">
        <f>IF('Summary Clear'!IBI2=0,"",'Summary Clear'!IBI2)</f>
        <v/>
      </c>
      <c r="IAQ13" s="110" t="str">
        <f>IF('Summary Clear'!IBJ2=0,"",'Summary Clear'!IBJ2)</f>
        <v/>
      </c>
      <c r="IAR13" s="110" t="str">
        <f>IF('Summary Clear'!IBK2=0,"",'Summary Clear'!IBK2)</f>
        <v/>
      </c>
      <c r="IAS13" s="110" t="str">
        <f>IF('Summary Clear'!IBL2=0,"",'Summary Clear'!IBL2)</f>
        <v/>
      </c>
      <c r="IAT13" s="110" t="str">
        <f>IF('Summary Clear'!IBM2=0,"",'Summary Clear'!IBM2)</f>
        <v/>
      </c>
      <c r="IAU13" s="110" t="str">
        <f>IF('Summary Clear'!IBN2=0,"",'Summary Clear'!IBN2)</f>
        <v/>
      </c>
      <c r="IAV13" s="110" t="str">
        <f>IF('Summary Clear'!IBO2=0,"",'Summary Clear'!IBO2)</f>
        <v/>
      </c>
      <c r="IAW13" s="110" t="str">
        <f>IF('Summary Clear'!IBP2=0,"",'Summary Clear'!IBP2)</f>
        <v/>
      </c>
      <c r="IAX13" s="110" t="str">
        <f>IF('Summary Clear'!IBQ2=0,"",'Summary Clear'!IBQ2)</f>
        <v/>
      </c>
      <c r="IAY13" s="110" t="str">
        <f>IF('Summary Clear'!IBR2=0,"",'Summary Clear'!IBR2)</f>
        <v/>
      </c>
      <c r="IAZ13" s="110" t="str">
        <f>IF('Summary Clear'!IBS2=0,"",'Summary Clear'!IBS2)</f>
        <v/>
      </c>
      <c r="IBA13" s="110" t="str">
        <f>IF('Summary Clear'!IBT2=0,"",'Summary Clear'!IBT2)</f>
        <v/>
      </c>
      <c r="IBB13" s="110" t="str">
        <f>IF('Summary Clear'!IBU2=0,"",'Summary Clear'!IBU2)</f>
        <v/>
      </c>
      <c r="IBC13" s="110" t="str">
        <f>IF('Summary Clear'!IBV2=0,"",'Summary Clear'!IBV2)</f>
        <v/>
      </c>
      <c r="IBD13" s="110" t="str">
        <f>IF('Summary Clear'!IBW2=0,"",'Summary Clear'!IBW2)</f>
        <v/>
      </c>
      <c r="IBE13" s="110" t="str">
        <f>IF('Summary Clear'!IBX2=0,"",'Summary Clear'!IBX2)</f>
        <v/>
      </c>
      <c r="IBF13" s="110" t="str">
        <f>IF('Summary Clear'!IBY2=0,"",'Summary Clear'!IBY2)</f>
        <v/>
      </c>
      <c r="IBG13" s="110" t="str">
        <f>IF('Summary Clear'!IBZ2=0,"",'Summary Clear'!IBZ2)</f>
        <v/>
      </c>
      <c r="IBH13" s="110" t="str">
        <f>IF('Summary Clear'!ICA2=0,"",'Summary Clear'!ICA2)</f>
        <v/>
      </c>
      <c r="IBI13" s="110" t="str">
        <f>IF('Summary Clear'!ICB2=0,"",'Summary Clear'!ICB2)</f>
        <v/>
      </c>
      <c r="IBJ13" s="110" t="str">
        <f>IF('Summary Clear'!ICC2=0,"",'Summary Clear'!ICC2)</f>
        <v/>
      </c>
      <c r="IBK13" s="110" t="str">
        <f>IF('Summary Clear'!ICD2=0,"",'Summary Clear'!ICD2)</f>
        <v/>
      </c>
      <c r="IBL13" s="110" t="str">
        <f>IF('Summary Clear'!ICE2=0,"",'Summary Clear'!ICE2)</f>
        <v/>
      </c>
      <c r="IBM13" s="110" t="str">
        <f>IF('Summary Clear'!ICF2=0,"",'Summary Clear'!ICF2)</f>
        <v/>
      </c>
      <c r="IBN13" s="110" t="str">
        <f>IF('Summary Clear'!ICG2=0,"",'Summary Clear'!ICG2)</f>
        <v/>
      </c>
      <c r="IBO13" s="110" t="str">
        <f>IF('Summary Clear'!ICH2=0,"",'Summary Clear'!ICH2)</f>
        <v/>
      </c>
      <c r="IBP13" s="110" t="str">
        <f>IF('Summary Clear'!ICI2=0,"",'Summary Clear'!ICI2)</f>
        <v/>
      </c>
      <c r="IBQ13" s="110" t="str">
        <f>IF('Summary Clear'!ICJ2=0,"",'Summary Clear'!ICJ2)</f>
        <v/>
      </c>
      <c r="IBR13" s="110" t="str">
        <f>IF('Summary Clear'!ICK2=0,"",'Summary Clear'!ICK2)</f>
        <v/>
      </c>
      <c r="IBS13" s="110" t="str">
        <f>IF('Summary Clear'!ICL2=0,"",'Summary Clear'!ICL2)</f>
        <v/>
      </c>
      <c r="IBT13" s="110" t="str">
        <f>IF('Summary Clear'!ICM2=0,"",'Summary Clear'!ICM2)</f>
        <v/>
      </c>
      <c r="IBU13" s="110" t="str">
        <f>IF('Summary Clear'!ICN2=0,"",'Summary Clear'!ICN2)</f>
        <v/>
      </c>
      <c r="IBV13" s="110" t="str">
        <f>IF('Summary Clear'!ICO2=0,"",'Summary Clear'!ICO2)</f>
        <v/>
      </c>
      <c r="IBW13" s="110" t="str">
        <f>IF('Summary Clear'!ICP2=0,"",'Summary Clear'!ICP2)</f>
        <v/>
      </c>
      <c r="IBX13" s="110" t="str">
        <f>IF('Summary Clear'!ICQ2=0,"",'Summary Clear'!ICQ2)</f>
        <v/>
      </c>
      <c r="IBY13" s="110" t="str">
        <f>IF('Summary Clear'!ICR2=0,"",'Summary Clear'!ICR2)</f>
        <v/>
      </c>
      <c r="IBZ13" s="110" t="str">
        <f>IF('Summary Clear'!ICS2=0,"",'Summary Clear'!ICS2)</f>
        <v/>
      </c>
      <c r="ICA13" s="110" t="str">
        <f>IF('Summary Clear'!ICT2=0,"",'Summary Clear'!ICT2)</f>
        <v/>
      </c>
      <c r="ICB13" s="110" t="str">
        <f>IF('Summary Clear'!ICU2=0,"",'Summary Clear'!ICU2)</f>
        <v/>
      </c>
      <c r="ICC13" s="110" t="str">
        <f>IF('Summary Clear'!ICV2=0,"",'Summary Clear'!ICV2)</f>
        <v/>
      </c>
      <c r="ICD13" s="110" t="str">
        <f>IF('Summary Clear'!ICW2=0,"",'Summary Clear'!ICW2)</f>
        <v/>
      </c>
      <c r="ICE13" s="110" t="str">
        <f>IF('Summary Clear'!ICX2=0,"",'Summary Clear'!ICX2)</f>
        <v/>
      </c>
      <c r="ICF13" s="110" t="str">
        <f>IF('Summary Clear'!ICY2=0,"",'Summary Clear'!ICY2)</f>
        <v/>
      </c>
      <c r="ICG13" s="110" t="str">
        <f>IF('Summary Clear'!ICZ2=0,"",'Summary Clear'!ICZ2)</f>
        <v/>
      </c>
      <c r="ICH13" s="110" t="str">
        <f>IF('Summary Clear'!IDA2=0,"",'Summary Clear'!IDA2)</f>
        <v/>
      </c>
      <c r="ICI13" s="110" t="str">
        <f>IF('Summary Clear'!IDB2=0,"",'Summary Clear'!IDB2)</f>
        <v/>
      </c>
      <c r="ICJ13" s="110" t="str">
        <f>IF('Summary Clear'!IDC2=0,"",'Summary Clear'!IDC2)</f>
        <v/>
      </c>
      <c r="ICK13" s="110" t="str">
        <f>IF('Summary Clear'!IDD2=0,"",'Summary Clear'!IDD2)</f>
        <v/>
      </c>
      <c r="ICL13" s="110" t="str">
        <f>IF('Summary Clear'!IDE2=0,"",'Summary Clear'!IDE2)</f>
        <v/>
      </c>
      <c r="ICM13" s="110" t="str">
        <f>IF('Summary Clear'!IDF2=0,"",'Summary Clear'!IDF2)</f>
        <v/>
      </c>
      <c r="ICN13" s="110" t="str">
        <f>IF('Summary Clear'!IDG2=0,"",'Summary Clear'!IDG2)</f>
        <v/>
      </c>
      <c r="ICO13" s="110" t="str">
        <f>IF('Summary Clear'!IDH2=0,"",'Summary Clear'!IDH2)</f>
        <v/>
      </c>
      <c r="ICP13" s="110" t="str">
        <f>IF('Summary Clear'!IDI2=0,"",'Summary Clear'!IDI2)</f>
        <v/>
      </c>
      <c r="ICQ13" s="110" t="str">
        <f>IF('Summary Clear'!IDJ2=0,"",'Summary Clear'!IDJ2)</f>
        <v/>
      </c>
      <c r="ICR13" s="110" t="str">
        <f>IF('Summary Clear'!IDK2=0,"",'Summary Clear'!IDK2)</f>
        <v/>
      </c>
      <c r="ICS13" s="110" t="str">
        <f>IF('Summary Clear'!IDL2=0,"",'Summary Clear'!IDL2)</f>
        <v/>
      </c>
      <c r="ICT13" s="110" t="str">
        <f>IF('Summary Clear'!IDM2=0,"",'Summary Clear'!IDM2)</f>
        <v/>
      </c>
      <c r="ICU13" s="110" t="str">
        <f>IF('Summary Clear'!IDN2=0,"",'Summary Clear'!IDN2)</f>
        <v/>
      </c>
      <c r="ICV13" s="110" t="str">
        <f>IF('Summary Clear'!IDO2=0,"",'Summary Clear'!IDO2)</f>
        <v/>
      </c>
      <c r="ICW13" s="110" t="str">
        <f>IF('Summary Clear'!IDP2=0,"",'Summary Clear'!IDP2)</f>
        <v/>
      </c>
      <c r="ICX13" s="110" t="str">
        <f>IF('Summary Clear'!IDQ2=0,"",'Summary Clear'!IDQ2)</f>
        <v/>
      </c>
      <c r="ICY13" s="110" t="str">
        <f>IF('Summary Clear'!IDR2=0,"",'Summary Clear'!IDR2)</f>
        <v/>
      </c>
      <c r="ICZ13" s="110" t="str">
        <f>IF('Summary Clear'!IDS2=0,"",'Summary Clear'!IDS2)</f>
        <v/>
      </c>
      <c r="IDA13" s="110" t="str">
        <f>IF('Summary Clear'!IDT2=0,"",'Summary Clear'!IDT2)</f>
        <v/>
      </c>
      <c r="IDB13" s="110" t="str">
        <f>IF('Summary Clear'!IDU2=0,"",'Summary Clear'!IDU2)</f>
        <v/>
      </c>
      <c r="IDC13" s="110" t="str">
        <f>IF('Summary Clear'!IDV2=0,"",'Summary Clear'!IDV2)</f>
        <v/>
      </c>
      <c r="IDD13" s="110" t="str">
        <f>IF('Summary Clear'!IDW2=0,"",'Summary Clear'!IDW2)</f>
        <v/>
      </c>
      <c r="IDE13" s="110" t="str">
        <f>IF('Summary Clear'!IDX2=0,"",'Summary Clear'!IDX2)</f>
        <v/>
      </c>
      <c r="IDF13" s="110" t="str">
        <f>IF('Summary Clear'!IDY2=0,"",'Summary Clear'!IDY2)</f>
        <v/>
      </c>
      <c r="IDG13" s="110" t="str">
        <f>IF('Summary Clear'!IDZ2=0,"",'Summary Clear'!IDZ2)</f>
        <v/>
      </c>
      <c r="IDH13" s="110" t="str">
        <f>IF('Summary Clear'!IEA2=0,"",'Summary Clear'!IEA2)</f>
        <v/>
      </c>
      <c r="IDI13" s="110" t="str">
        <f>IF('Summary Clear'!IEB2=0,"",'Summary Clear'!IEB2)</f>
        <v/>
      </c>
      <c r="IDJ13" s="110" t="str">
        <f>IF('Summary Clear'!IEC2=0,"",'Summary Clear'!IEC2)</f>
        <v/>
      </c>
      <c r="IDK13" s="110" t="str">
        <f>IF('Summary Clear'!IED2=0,"",'Summary Clear'!IED2)</f>
        <v/>
      </c>
      <c r="IDL13" s="110" t="str">
        <f>IF('Summary Clear'!IEE2=0,"",'Summary Clear'!IEE2)</f>
        <v/>
      </c>
      <c r="IDM13" s="110" t="str">
        <f>IF('Summary Clear'!IEF2=0,"",'Summary Clear'!IEF2)</f>
        <v/>
      </c>
      <c r="IDN13" s="110" t="str">
        <f>IF('Summary Clear'!IEG2=0,"",'Summary Clear'!IEG2)</f>
        <v/>
      </c>
      <c r="IDO13" s="110" t="str">
        <f>IF('Summary Clear'!IEH2=0,"",'Summary Clear'!IEH2)</f>
        <v/>
      </c>
      <c r="IDP13" s="110" t="str">
        <f>IF('Summary Clear'!IEI2=0,"",'Summary Clear'!IEI2)</f>
        <v/>
      </c>
      <c r="IDQ13" s="110" t="str">
        <f>IF('Summary Clear'!IEJ2=0,"",'Summary Clear'!IEJ2)</f>
        <v/>
      </c>
      <c r="IDR13" s="110" t="str">
        <f>IF('Summary Clear'!IEK2=0,"",'Summary Clear'!IEK2)</f>
        <v/>
      </c>
      <c r="IDS13" s="110" t="str">
        <f>IF('Summary Clear'!IEL2=0,"",'Summary Clear'!IEL2)</f>
        <v/>
      </c>
      <c r="IDT13" s="110" t="str">
        <f>IF('Summary Clear'!IEM2=0,"",'Summary Clear'!IEM2)</f>
        <v/>
      </c>
      <c r="IDU13" s="110" t="str">
        <f>IF('Summary Clear'!IEN2=0,"",'Summary Clear'!IEN2)</f>
        <v/>
      </c>
      <c r="IDV13" s="110" t="str">
        <f>IF('Summary Clear'!IEO2=0,"",'Summary Clear'!IEO2)</f>
        <v/>
      </c>
      <c r="IDW13" s="110" t="str">
        <f>IF('Summary Clear'!IEP2=0,"",'Summary Clear'!IEP2)</f>
        <v/>
      </c>
      <c r="IDX13" s="110" t="str">
        <f>IF('Summary Clear'!IEQ2=0,"",'Summary Clear'!IEQ2)</f>
        <v/>
      </c>
      <c r="IDY13" s="110" t="str">
        <f>IF('Summary Clear'!IER2=0,"",'Summary Clear'!IER2)</f>
        <v/>
      </c>
      <c r="IDZ13" s="110" t="str">
        <f>IF('Summary Clear'!IES2=0,"",'Summary Clear'!IES2)</f>
        <v/>
      </c>
      <c r="IEA13" s="110" t="str">
        <f>IF('Summary Clear'!IET2=0,"",'Summary Clear'!IET2)</f>
        <v/>
      </c>
      <c r="IEB13" s="110" t="str">
        <f>IF('Summary Clear'!IEU2=0,"",'Summary Clear'!IEU2)</f>
        <v/>
      </c>
      <c r="IEC13" s="110" t="str">
        <f>IF('Summary Clear'!IEV2=0,"",'Summary Clear'!IEV2)</f>
        <v/>
      </c>
      <c r="IED13" s="110" t="str">
        <f>IF('Summary Clear'!IEW2=0,"",'Summary Clear'!IEW2)</f>
        <v/>
      </c>
      <c r="IEE13" s="110" t="str">
        <f>IF('Summary Clear'!IEX2=0,"",'Summary Clear'!IEX2)</f>
        <v/>
      </c>
      <c r="IEF13" s="110" t="str">
        <f>IF('Summary Clear'!IEY2=0,"",'Summary Clear'!IEY2)</f>
        <v/>
      </c>
      <c r="IEG13" s="110" t="str">
        <f>IF('Summary Clear'!IEZ2=0,"",'Summary Clear'!IEZ2)</f>
        <v/>
      </c>
      <c r="IEH13" s="110" t="str">
        <f>IF('Summary Clear'!IFA2=0,"",'Summary Clear'!IFA2)</f>
        <v/>
      </c>
      <c r="IEI13" s="110" t="str">
        <f>IF('Summary Clear'!IFB2=0,"",'Summary Clear'!IFB2)</f>
        <v/>
      </c>
      <c r="IEJ13" s="110" t="str">
        <f>IF('Summary Clear'!IFC2=0,"",'Summary Clear'!IFC2)</f>
        <v/>
      </c>
      <c r="IEK13" s="110" t="str">
        <f>IF('Summary Clear'!IFD2=0,"",'Summary Clear'!IFD2)</f>
        <v/>
      </c>
      <c r="IEL13" s="110" t="str">
        <f>IF('Summary Clear'!IFE2=0,"",'Summary Clear'!IFE2)</f>
        <v/>
      </c>
      <c r="IEM13" s="110" t="str">
        <f>IF('Summary Clear'!IFF2=0,"",'Summary Clear'!IFF2)</f>
        <v/>
      </c>
      <c r="IEN13" s="110" t="str">
        <f>IF('Summary Clear'!IFG2=0,"",'Summary Clear'!IFG2)</f>
        <v/>
      </c>
      <c r="IEO13" s="110" t="str">
        <f>IF('Summary Clear'!IFH2=0,"",'Summary Clear'!IFH2)</f>
        <v/>
      </c>
      <c r="IEP13" s="110" t="str">
        <f>IF('Summary Clear'!IFI2=0,"",'Summary Clear'!IFI2)</f>
        <v/>
      </c>
      <c r="IEQ13" s="110" t="str">
        <f>IF('Summary Clear'!IFJ2=0,"",'Summary Clear'!IFJ2)</f>
        <v/>
      </c>
      <c r="IER13" s="110" t="str">
        <f>IF('Summary Clear'!IFK2=0,"",'Summary Clear'!IFK2)</f>
        <v/>
      </c>
      <c r="IES13" s="110" t="str">
        <f>IF('Summary Clear'!IFL2=0,"",'Summary Clear'!IFL2)</f>
        <v/>
      </c>
      <c r="IET13" s="110" t="str">
        <f>IF('Summary Clear'!IFM2=0,"",'Summary Clear'!IFM2)</f>
        <v/>
      </c>
      <c r="IEU13" s="110" t="str">
        <f>IF('Summary Clear'!IFN2=0,"",'Summary Clear'!IFN2)</f>
        <v/>
      </c>
      <c r="IEV13" s="110" t="str">
        <f>IF('Summary Clear'!IFO2=0,"",'Summary Clear'!IFO2)</f>
        <v/>
      </c>
      <c r="IEW13" s="110" t="str">
        <f>IF('Summary Clear'!IFP2=0,"",'Summary Clear'!IFP2)</f>
        <v/>
      </c>
      <c r="IEX13" s="110" t="str">
        <f>IF('Summary Clear'!IFQ2=0,"",'Summary Clear'!IFQ2)</f>
        <v/>
      </c>
      <c r="IEY13" s="110" t="str">
        <f>IF('Summary Clear'!IFR2=0,"",'Summary Clear'!IFR2)</f>
        <v/>
      </c>
      <c r="IEZ13" s="110" t="str">
        <f>IF('Summary Clear'!IFS2=0,"",'Summary Clear'!IFS2)</f>
        <v/>
      </c>
      <c r="IFA13" s="110" t="str">
        <f>IF('Summary Clear'!IFT2=0,"",'Summary Clear'!IFT2)</f>
        <v/>
      </c>
      <c r="IFB13" s="110" t="str">
        <f>IF('Summary Clear'!IFU2=0,"",'Summary Clear'!IFU2)</f>
        <v/>
      </c>
      <c r="IFC13" s="110" t="str">
        <f>IF('Summary Clear'!IFV2=0,"",'Summary Clear'!IFV2)</f>
        <v/>
      </c>
      <c r="IFD13" s="110" t="str">
        <f>IF('Summary Clear'!IFW2=0,"",'Summary Clear'!IFW2)</f>
        <v/>
      </c>
      <c r="IFE13" s="110" t="str">
        <f>IF('Summary Clear'!IFX2=0,"",'Summary Clear'!IFX2)</f>
        <v/>
      </c>
      <c r="IFF13" s="110" t="str">
        <f>IF('Summary Clear'!IFY2=0,"",'Summary Clear'!IFY2)</f>
        <v/>
      </c>
      <c r="IFG13" s="110" t="str">
        <f>IF('Summary Clear'!IFZ2=0,"",'Summary Clear'!IFZ2)</f>
        <v/>
      </c>
      <c r="IFH13" s="110" t="str">
        <f>IF('Summary Clear'!IGA2=0,"",'Summary Clear'!IGA2)</f>
        <v/>
      </c>
      <c r="IFI13" s="110" t="str">
        <f>IF('Summary Clear'!IGB2=0,"",'Summary Clear'!IGB2)</f>
        <v/>
      </c>
      <c r="IFJ13" s="110" t="str">
        <f>IF('Summary Clear'!IGC2=0,"",'Summary Clear'!IGC2)</f>
        <v/>
      </c>
      <c r="IFK13" s="110" t="str">
        <f>IF('Summary Clear'!IGD2=0,"",'Summary Clear'!IGD2)</f>
        <v/>
      </c>
      <c r="IFL13" s="110" t="str">
        <f>IF('Summary Clear'!IGE2=0,"",'Summary Clear'!IGE2)</f>
        <v/>
      </c>
      <c r="IFM13" s="110" t="str">
        <f>IF('Summary Clear'!IGF2=0,"",'Summary Clear'!IGF2)</f>
        <v/>
      </c>
      <c r="IFN13" s="110" t="str">
        <f>IF('Summary Clear'!IGG2=0,"",'Summary Clear'!IGG2)</f>
        <v/>
      </c>
      <c r="IFO13" s="110" t="str">
        <f>IF('Summary Clear'!IGH2=0,"",'Summary Clear'!IGH2)</f>
        <v/>
      </c>
      <c r="IFP13" s="110" t="str">
        <f>IF('Summary Clear'!IGI2=0,"",'Summary Clear'!IGI2)</f>
        <v/>
      </c>
      <c r="IFQ13" s="110" t="str">
        <f>IF('Summary Clear'!IGJ2=0,"",'Summary Clear'!IGJ2)</f>
        <v/>
      </c>
      <c r="IFR13" s="110" t="str">
        <f>IF('Summary Clear'!IGK2=0,"",'Summary Clear'!IGK2)</f>
        <v/>
      </c>
      <c r="IFS13" s="110" t="str">
        <f>IF('Summary Clear'!IGL2=0,"",'Summary Clear'!IGL2)</f>
        <v/>
      </c>
      <c r="IFT13" s="110" t="str">
        <f>IF('Summary Clear'!IGM2=0,"",'Summary Clear'!IGM2)</f>
        <v/>
      </c>
      <c r="IFU13" s="110" t="str">
        <f>IF('Summary Clear'!IGN2=0,"",'Summary Clear'!IGN2)</f>
        <v/>
      </c>
      <c r="IFV13" s="110" t="str">
        <f>IF('Summary Clear'!IGO2=0,"",'Summary Clear'!IGO2)</f>
        <v/>
      </c>
      <c r="IFW13" s="110" t="str">
        <f>IF('Summary Clear'!IGP2=0,"",'Summary Clear'!IGP2)</f>
        <v/>
      </c>
      <c r="IFX13" s="110" t="str">
        <f>IF('Summary Clear'!IGQ2=0,"",'Summary Clear'!IGQ2)</f>
        <v/>
      </c>
      <c r="IFY13" s="110" t="str">
        <f>IF('Summary Clear'!IGR2=0,"",'Summary Clear'!IGR2)</f>
        <v/>
      </c>
      <c r="IFZ13" s="110" t="str">
        <f>IF('Summary Clear'!IGS2=0,"",'Summary Clear'!IGS2)</f>
        <v/>
      </c>
      <c r="IGA13" s="110" t="str">
        <f>IF('Summary Clear'!IGT2=0,"",'Summary Clear'!IGT2)</f>
        <v/>
      </c>
      <c r="IGB13" s="110" t="str">
        <f>IF('Summary Clear'!IGU2=0,"",'Summary Clear'!IGU2)</f>
        <v/>
      </c>
      <c r="IGC13" s="110" t="str">
        <f>IF('Summary Clear'!IGV2=0,"",'Summary Clear'!IGV2)</f>
        <v/>
      </c>
      <c r="IGD13" s="110" t="str">
        <f>IF('Summary Clear'!IGW2=0,"",'Summary Clear'!IGW2)</f>
        <v/>
      </c>
      <c r="IGE13" s="110" t="str">
        <f>IF('Summary Clear'!IGX2=0,"",'Summary Clear'!IGX2)</f>
        <v/>
      </c>
      <c r="IGF13" s="110" t="str">
        <f>IF('Summary Clear'!IGY2=0,"",'Summary Clear'!IGY2)</f>
        <v/>
      </c>
      <c r="IGG13" s="110" t="str">
        <f>IF('Summary Clear'!IGZ2=0,"",'Summary Clear'!IGZ2)</f>
        <v/>
      </c>
      <c r="IGH13" s="110" t="str">
        <f>IF('Summary Clear'!IHA2=0,"",'Summary Clear'!IHA2)</f>
        <v/>
      </c>
      <c r="IGI13" s="110" t="str">
        <f>IF('Summary Clear'!IHB2=0,"",'Summary Clear'!IHB2)</f>
        <v/>
      </c>
      <c r="IGJ13" s="110" t="str">
        <f>IF('Summary Clear'!IHC2=0,"",'Summary Clear'!IHC2)</f>
        <v/>
      </c>
      <c r="IGK13" s="110" t="str">
        <f>IF('Summary Clear'!IHD2=0,"",'Summary Clear'!IHD2)</f>
        <v/>
      </c>
      <c r="IGL13" s="110" t="str">
        <f>IF('Summary Clear'!IHE2=0,"",'Summary Clear'!IHE2)</f>
        <v/>
      </c>
      <c r="IGM13" s="110" t="str">
        <f>IF('Summary Clear'!IHF2=0,"",'Summary Clear'!IHF2)</f>
        <v/>
      </c>
      <c r="IGN13" s="110" t="str">
        <f>IF('Summary Clear'!IHG2=0,"",'Summary Clear'!IHG2)</f>
        <v/>
      </c>
      <c r="IGO13" s="110" t="str">
        <f>IF('Summary Clear'!IHH2=0,"",'Summary Clear'!IHH2)</f>
        <v/>
      </c>
      <c r="IGP13" s="110" t="str">
        <f>IF('Summary Clear'!IHI2=0,"",'Summary Clear'!IHI2)</f>
        <v/>
      </c>
      <c r="IGQ13" s="110" t="str">
        <f>IF('Summary Clear'!IHJ2=0,"",'Summary Clear'!IHJ2)</f>
        <v/>
      </c>
      <c r="IGR13" s="110" t="str">
        <f>IF('Summary Clear'!IHK2=0,"",'Summary Clear'!IHK2)</f>
        <v/>
      </c>
      <c r="IGS13" s="110" t="str">
        <f>IF('Summary Clear'!IHL2=0,"",'Summary Clear'!IHL2)</f>
        <v/>
      </c>
      <c r="IGT13" s="110" t="str">
        <f>IF('Summary Clear'!IHM2=0,"",'Summary Clear'!IHM2)</f>
        <v/>
      </c>
      <c r="IGU13" s="110" t="str">
        <f>IF('Summary Clear'!IHN2=0,"",'Summary Clear'!IHN2)</f>
        <v/>
      </c>
      <c r="IGV13" s="110" t="str">
        <f>IF('Summary Clear'!IHO2=0,"",'Summary Clear'!IHO2)</f>
        <v/>
      </c>
      <c r="IGW13" s="110" t="str">
        <f>IF('Summary Clear'!IHP2=0,"",'Summary Clear'!IHP2)</f>
        <v/>
      </c>
      <c r="IGX13" s="110" t="str">
        <f>IF('Summary Clear'!IHQ2=0,"",'Summary Clear'!IHQ2)</f>
        <v/>
      </c>
      <c r="IGY13" s="110" t="str">
        <f>IF('Summary Clear'!IHR2=0,"",'Summary Clear'!IHR2)</f>
        <v/>
      </c>
      <c r="IGZ13" s="110" t="str">
        <f>IF('Summary Clear'!IHS2=0,"",'Summary Clear'!IHS2)</f>
        <v/>
      </c>
      <c r="IHA13" s="110" t="str">
        <f>IF('Summary Clear'!IHT2=0,"",'Summary Clear'!IHT2)</f>
        <v/>
      </c>
      <c r="IHB13" s="110" t="str">
        <f>IF('Summary Clear'!IHU2=0,"",'Summary Clear'!IHU2)</f>
        <v/>
      </c>
      <c r="IHC13" s="110" t="str">
        <f>IF('Summary Clear'!IHV2=0,"",'Summary Clear'!IHV2)</f>
        <v/>
      </c>
      <c r="IHD13" s="110" t="str">
        <f>IF('Summary Clear'!IHW2=0,"",'Summary Clear'!IHW2)</f>
        <v/>
      </c>
      <c r="IHE13" s="110" t="str">
        <f>IF('Summary Clear'!IHX2=0,"",'Summary Clear'!IHX2)</f>
        <v/>
      </c>
      <c r="IHF13" s="110" t="str">
        <f>IF('Summary Clear'!IHY2=0,"",'Summary Clear'!IHY2)</f>
        <v/>
      </c>
      <c r="IHG13" s="110" t="str">
        <f>IF('Summary Clear'!IHZ2=0,"",'Summary Clear'!IHZ2)</f>
        <v/>
      </c>
      <c r="IHH13" s="110" t="str">
        <f>IF('Summary Clear'!IIA2=0,"",'Summary Clear'!IIA2)</f>
        <v/>
      </c>
      <c r="IHI13" s="110" t="str">
        <f>IF('Summary Clear'!IIB2=0,"",'Summary Clear'!IIB2)</f>
        <v/>
      </c>
      <c r="IHJ13" s="110" t="str">
        <f>IF('Summary Clear'!IIC2=0,"",'Summary Clear'!IIC2)</f>
        <v/>
      </c>
      <c r="IHK13" s="110" t="str">
        <f>IF('Summary Clear'!IID2=0,"",'Summary Clear'!IID2)</f>
        <v/>
      </c>
      <c r="IHL13" s="110" t="str">
        <f>IF('Summary Clear'!IIE2=0,"",'Summary Clear'!IIE2)</f>
        <v/>
      </c>
      <c r="IHM13" s="110" t="str">
        <f>IF('Summary Clear'!IIF2=0,"",'Summary Clear'!IIF2)</f>
        <v/>
      </c>
      <c r="IHN13" s="110" t="str">
        <f>IF('Summary Clear'!IIG2=0,"",'Summary Clear'!IIG2)</f>
        <v/>
      </c>
      <c r="IHO13" s="110" t="str">
        <f>IF('Summary Clear'!IIH2=0,"",'Summary Clear'!IIH2)</f>
        <v/>
      </c>
      <c r="IHP13" s="110" t="str">
        <f>IF('Summary Clear'!III2=0,"",'Summary Clear'!III2)</f>
        <v/>
      </c>
      <c r="IHQ13" s="110" t="str">
        <f>IF('Summary Clear'!IIJ2=0,"",'Summary Clear'!IIJ2)</f>
        <v/>
      </c>
      <c r="IHR13" s="110" t="str">
        <f>IF('Summary Clear'!IIK2=0,"",'Summary Clear'!IIK2)</f>
        <v/>
      </c>
      <c r="IHS13" s="110" t="str">
        <f>IF('Summary Clear'!IIL2=0,"",'Summary Clear'!IIL2)</f>
        <v/>
      </c>
      <c r="IHT13" s="110" t="str">
        <f>IF('Summary Clear'!IIM2=0,"",'Summary Clear'!IIM2)</f>
        <v/>
      </c>
      <c r="IHU13" s="110" t="str">
        <f>IF('Summary Clear'!IIN2=0,"",'Summary Clear'!IIN2)</f>
        <v/>
      </c>
      <c r="IHV13" s="110" t="str">
        <f>IF('Summary Clear'!IIO2=0,"",'Summary Clear'!IIO2)</f>
        <v/>
      </c>
      <c r="IHW13" s="110" t="str">
        <f>IF('Summary Clear'!IIP2=0,"",'Summary Clear'!IIP2)</f>
        <v/>
      </c>
      <c r="IHX13" s="110" t="str">
        <f>IF('Summary Clear'!IIQ2=0,"",'Summary Clear'!IIQ2)</f>
        <v/>
      </c>
      <c r="IHY13" s="110" t="str">
        <f>IF('Summary Clear'!IIR2=0,"",'Summary Clear'!IIR2)</f>
        <v/>
      </c>
      <c r="IHZ13" s="110" t="str">
        <f>IF('Summary Clear'!IIS2=0,"",'Summary Clear'!IIS2)</f>
        <v/>
      </c>
      <c r="IIA13" s="110" t="str">
        <f>IF('Summary Clear'!IIT2=0,"",'Summary Clear'!IIT2)</f>
        <v/>
      </c>
      <c r="IIB13" s="110" t="str">
        <f>IF('Summary Clear'!IIU2=0,"",'Summary Clear'!IIU2)</f>
        <v/>
      </c>
      <c r="IIC13" s="110" t="str">
        <f>IF('Summary Clear'!IIV2=0,"",'Summary Clear'!IIV2)</f>
        <v/>
      </c>
      <c r="IID13" s="110" t="str">
        <f>IF('Summary Clear'!IIW2=0,"",'Summary Clear'!IIW2)</f>
        <v/>
      </c>
      <c r="IIE13" s="110" t="str">
        <f>IF('Summary Clear'!IIX2=0,"",'Summary Clear'!IIX2)</f>
        <v/>
      </c>
      <c r="IIF13" s="110" t="str">
        <f>IF('Summary Clear'!IIY2=0,"",'Summary Clear'!IIY2)</f>
        <v/>
      </c>
      <c r="IIG13" s="110" t="str">
        <f>IF('Summary Clear'!IIZ2=0,"",'Summary Clear'!IIZ2)</f>
        <v/>
      </c>
      <c r="IIH13" s="110" t="str">
        <f>IF('Summary Clear'!IJA2=0,"",'Summary Clear'!IJA2)</f>
        <v/>
      </c>
      <c r="III13" s="110" t="str">
        <f>IF('Summary Clear'!IJB2=0,"",'Summary Clear'!IJB2)</f>
        <v/>
      </c>
      <c r="IIJ13" s="110" t="str">
        <f>IF('Summary Clear'!IJC2=0,"",'Summary Clear'!IJC2)</f>
        <v/>
      </c>
      <c r="IIK13" s="110" t="str">
        <f>IF('Summary Clear'!IJD2=0,"",'Summary Clear'!IJD2)</f>
        <v/>
      </c>
      <c r="IIL13" s="110" t="str">
        <f>IF('Summary Clear'!IJE2=0,"",'Summary Clear'!IJE2)</f>
        <v/>
      </c>
      <c r="IIM13" s="110" t="str">
        <f>IF('Summary Clear'!IJF2=0,"",'Summary Clear'!IJF2)</f>
        <v/>
      </c>
      <c r="IIN13" s="110" t="str">
        <f>IF('Summary Clear'!IJG2=0,"",'Summary Clear'!IJG2)</f>
        <v/>
      </c>
      <c r="IIO13" s="110" t="str">
        <f>IF('Summary Clear'!IJH2=0,"",'Summary Clear'!IJH2)</f>
        <v/>
      </c>
      <c r="IIP13" s="110" t="str">
        <f>IF('Summary Clear'!IJI2=0,"",'Summary Clear'!IJI2)</f>
        <v/>
      </c>
      <c r="IIQ13" s="110" t="str">
        <f>IF('Summary Clear'!IJJ2=0,"",'Summary Clear'!IJJ2)</f>
        <v/>
      </c>
      <c r="IIR13" s="110" t="str">
        <f>IF('Summary Clear'!IJK2=0,"",'Summary Clear'!IJK2)</f>
        <v/>
      </c>
      <c r="IIS13" s="110" t="str">
        <f>IF('Summary Clear'!IJL2=0,"",'Summary Clear'!IJL2)</f>
        <v/>
      </c>
      <c r="IIT13" s="110" t="str">
        <f>IF('Summary Clear'!IJM2=0,"",'Summary Clear'!IJM2)</f>
        <v/>
      </c>
      <c r="IIU13" s="110" t="str">
        <f>IF('Summary Clear'!IJN2=0,"",'Summary Clear'!IJN2)</f>
        <v/>
      </c>
      <c r="IIV13" s="110" t="str">
        <f>IF('Summary Clear'!IJO2=0,"",'Summary Clear'!IJO2)</f>
        <v/>
      </c>
      <c r="IIW13" s="110" t="str">
        <f>IF('Summary Clear'!IJP2=0,"",'Summary Clear'!IJP2)</f>
        <v/>
      </c>
      <c r="IIX13" s="110" t="str">
        <f>IF('Summary Clear'!IJQ2=0,"",'Summary Clear'!IJQ2)</f>
        <v/>
      </c>
      <c r="IIY13" s="110" t="str">
        <f>IF('Summary Clear'!IJR2=0,"",'Summary Clear'!IJR2)</f>
        <v/>
      </c>
      <c r="IIZ13" s="110" t="str">
        <f>IF('Summary Clear'!IJS2=0,"",'Summary Clear'!IJS2)</f>
        <v/>
      </c>
      <c r="IJA13" s="110" t="str">
        <f>IF('Summary Clear'!IJT2=0,"",'Summary Clear'!IJT2)</f>
        <v/>
      </c>
      <c r="IJB13" s="110" t="str">
        <f>IF('Summary Clear'!IJU2=0,"",'Summary Clear'!IJU2)</f>
        <v/>
      </c>
      <c r="IJC13" s="110" t="str">
        <f>IF('Summary Clear'!IJV2=0,"",'Summary Clear'!IJV2)</f>
        <v/>
      </c>
      <c r="IJD13" s="110" t="str">
        <f>IF('Summary Clear'!IJW2=0,"",'Summary Clear'!IJW2)</f>
        <v/>
      </c>
      <c r="IJE13" s="110" t="str">
        <f>IF('Summary Clear'!IJX2=0,"",'Summary Clear'!IJX2)</f>
        <v/>
      </c>
      <c r="IJF13" s="110" t="str">
        <f>IF('Summary Clear'!IJY2=0,"",'Summary Clear'!IJY2)</f>
        <v/>
      </c>
      <c r="IJG13" s="110" t="str">
        <f>IF('Summary Clear'!IJZ2=0,"",'Summary Clear'!IJZ2)</f>
        <v/>
      </c>
      <c r="IJH13" s="110" t="str">
        <f>IF('Summary Clear'!IKA2=0,"",'Summary Clear'!IKA2)</f>
        <v/>
      </c>
      <c r="IJI13" s="110" t="str">
        <f>IF('Summary Clear'!IKB2=0,"",'Summary Clear'!IKB2)</f>
        <v/>
      </c>
      <c r="IJJ13" s="110" t="str">
        <f>IF('Summary Clear'!IKC2=0,"",'Summary Clear'!IKC2)</f>
        <v/>
      </c>
      <c r="IJK13" s="110" t="str">
        <f>IF('Summary Clear'!IKD2=0,"",'Summary Clear'!IKD2)</f>
        <v/>
      </c>
      <c r="IJL13" s="110" t="str">
        <f>IF('Summary Clear'!IKE2=0,"",'Summary Clear'!IKE2)</f>
        <v/>
      </c>
      <c r="IJM13" s="110" t="str">
        <f>IF('Summary Clear'!IKF2=0,"",'Summary Clear'!IKF2)</f>
        <v/>
      </c>
      <c r="IJN13" s="110" t="str">
        <f>IF('Summary Clear'!IKG2=0,"",'Summary Clear'!IKG2)</f>
        <v/>
      </c>
      <c r="IJO13" s="110" t="str">
        <f>IF('Summary Clear'!IKH2=0,"",'Summary Clear'!IKH2)</f>
        <v/>
      </c>
      <c r="IJP13" s="110" t="str">
        <f>IF('Summary Clear'!IKI2=0,"",'Summary Clear'!IKI2)</f>
        <v/>
      </c>
      <c r="IJQ13" s="110" t="str">
        <f>IF('Summary Clear'!IKJ2=0,"",'Summary Clear'!IKJ2)</f>
        <v/>
      </c>
      <c r="IJR13" s="110" t="str">
        <f>IF('Summary Clear'!IKK2=0,"",'Summary Clear'!IKK2)</f>
        <v/>
      </c>
      <c r="IJS13" s="110" t="str">
        <f>IF('Summary Clear'!IKL2=0,"",'Summary Clear'!IKL2)</f>
        <v/>
      </c>
      <c r="IJT13" s="110" t="str">
        <f>IF('Summary Clear'!IKM2=0,"",'Summary Clear'!IKM2)</f>
        <v/>
      </c>
      <c r="IJU13" s="110" t="str">
        <f>IF('Summary Clear'!IKN2=0,"",'Summary Clear'!IKN2)</f>
        <v/>
      </c>
      <c r="IJV13" s="110" t="str">
        <f>IF('Summary Clear'!IKO2=0,"",'Summary Clear'!IKO2)</f>
        <v/>
      </c>
      <c r="IJW13" s="110" t="str">
        <f>IF('Summary Clear'!IKP2=0,"",'Summary Clear'!IKP2)</f>
        <v/>
      </c>
      <c r="IJX13" s="110" t="str">
        <f>IF('Summary Clear'!IKQ2=0,"",'Summary Clear'!IKQ2)</f>
        <v/>
      </c>
      <c r="IJY13" s="110" t="str">
        <f>IF('Summary Clear'!IKR2=0,"",'Summary Clear'!IKR2)</f>
        <v/>
      </c>
      <c r="IJZ13" s="110" t="str">
        <f>IF('Summary Clear'!IKS2=0,"",'Summary Clear'!IKS2)</f>
        <v/>
      </c>
      <c r="IKA13" s="110" t="str">
        <f>IF('Summary Clear'!IKT2=0,"",'Summary Clear'!IKT2)</f>
        <v/>
      </c>
      <c r="IKB13" s="110" t="str">
        <f>IF('Summary Clear'!IKU2=0,"",'Summary Clear'!IKU2)</f>
        <v/>
      </c>
      <c r="IKC13" s="110" t="str">
        <f>IF('Summary Clear'!IKV2=0,"",'Summary Clear'!IKV2)</f>
        <v/>
      </c>
      <c r="IKD13" s="110" t="str">
        <f>IF('Summary Clear'!IKW2=0,"",'Summary Clear'!IKW2)</f>
        <v/>
      </c>
      <c r="IKE13" s="110" t="str">
        <f>IF('Summary Clear'!IKX2=0,"",'Summary Clear'!IKX2)</f>
        <v/>
      </c>
      <c r="IKF13" s="110" t="str">
        <f>IF('Summary Clear'!IKY2=0,"",'Summary Clear'!IKY2)</f>
        <v/>
      </c>
      <c r="IKG13" s="110" t="str">
        <f>IF('Summary Clear'!IKZ2=0,"",'Summary Clear'!IKZ2)</f>
        <v/>
      </c>
      <c r="IKH13" s="110" t="str">
        <f>IF('Summary Clear'!ILA2=0,"",'Summary Clear'!ILA2)</f>
        <v/>
      </c>
      <c r="IKI13" s="110" t="str">
        <f>IF('Summary Clear'!ILB2=0,"",'Summary Clear'!ILB2)</f>
        <v/>
      </c>
      <c r="IKJ13" s="110" t="str">
        <f>IF('Summary Clear'!ILC2=0,"",'Summary Clear'!ILC2)</f>
        <v/>
      </c>
      <c r="IKK13" s="110" t="str">
        <f>IF('Summary Clear'!ILD2=0,"",'Summary Clear'!ILD2)</f>
        <v/>
      </c>
      <c r="IKL13" s="110" t="str">
        <f>IF('Summary Clear'!ILE2=0,"",'Summary Clear'!ILE2)</f>
        <v/>
      </c>
      <c r="IKM13" s="110" t="str">
        <f>IF('Summary Clear'!ILF2=0,"",'Summary Clear'!ILF2)</f>
        <v/>
      </c>
      <c r="IKN13" s="110" t="str">
        <f>IF('Summary Clear'!ILG2=0,"",'Summary Clear'!ILG2)</f>
        <v/>
      </c>
      <c r="IKO13" s="110" t="str">
        <f>IF('Summary Clear'!ILH2=0,"",'Summary Clear'!ILH2)</f>
        <v/>
      </c>
      <c r="IKP13" s="110" t="str">
        <f>IF('Summary Clear'!ILI2=0,"",'Summary Clear'!ILI2)</f>
        <v/>
      </c>
      <c r="IKQ13" s="110" t="str">
        <f>IF('Summary Clear'!ILJ2=0,"",'Summary Clear'!ILJ2)</f>
        <v/>
      </c>
      <c r="IKR13" s="110" t="str">
        <f>IF('Summary Clear'!ILK2=0,"",'Summary Clear'!ILK2)</f>
        <v/>
      </c>
      <c r="IKS13" s="110" t="str">
        <f>IF('Summary Clear'!ILL2=0,"",'Summary Clear'!ILL2)</f>
        <v/>
      </c>
      <c r="IKT13" s="110" t="str">
        <f>IF('Summary Clear'!ILM2=0,"",'Summary Clear'!ILM2)</f>
        <v/>
      </c>
      <c r="IKU13" s="110" t="str">
        <f>IF('Summary Clear'!ILN2=0,"",'Summary Clear'!ILN2)</f>
        <v/>
      </c>
      <c r="IKV13" s="110" t="str">
        <f>IF('Summary Clear'!ILO2=0,"",'Summary Clear'!ILO2)</f>
        <v/>
      </c>
      <c r="IKW13" s="110" t="str">
        <f>IF('Summary Clear'!ILP2=0,"",'Summary Clear'!ILP2)</f>
        <v/>
      </c>
      <c r="IKX13" s="110" t="str">
        <f>IF('Summary Clear'!ILQ2=0,"",'Summary Clear'!ILQ2)</f>
        <v/>
      </c>
      <c r="IKY13" s="110" t="str">
        <f>IF('Summary Clear'!ILR2=0,"",'Summary Clear'!ILR2)</f>
        <v/>
      </c>
      <c r="IKZ13" s="110" t="str">
        <f>IF('Summary Clear'!ILS2=0,"",'Summary Clear'!ILS2)</f>
        <v/>
      </c>
      <c r="ILA13" s="110" t="str">
        <f>IF('Summary Clear'!ILT2=0,"",'Summary Clear'!ILT2)</f>
        <v/>
      </c>
      <c r="ILB13" s="110" t="str">
        <f>IF('Summary Clear'!ILU2=0,"",'Summary Clear'!ILU2)</f>
        <v/>
      </c>
      <c r="ILC13" s="110" t="str">
        <f>IF('Summary Clear'!ILV2=0,"",'Summary Clear'!ILV2)</f>
        <v/>
      </c>
      <c r="ILD13" s="110" t="str">
        <f>IF('Summary Clear'!ILW2=0,"",'Summary Clear'!ILW2)</f>
        <v/>
      </c>
      <c r="ILE13" s="110" t="str">
        <f>IF('Summary Clear'!ILX2=0,"",'Summary Clear'!ILX2)</f>
        <v/>
      </c>
      <c r="ILF13" s="110" t="str">
        <f>IF('Summary Clear'!ILY2=0,"",'Summary Clear'!ILY2)</f>
        <v/>
      </c>
      <c r="ILG13" s="110" t="str">
        <f>IF('Summary Clear'!ILZ2=0,"",'Summary Clear'!ILZ2)</f>
        <v/>
      </c>
      <c r="ILH13" s="110" t="str">
        <f>IF('Summary Clear'!IMA2=0,"",'Summary Clear'!IMA2)</f>
        <v/>
      </c>
      <c r="ILI13" s="110" t="str">
        <f>IF('Summary Clear'!IMB2=0,"",'Summary Clear'!IMB2)</f>
        <v/>
      </c>
      <c r="ILJ13" s="110" t="str">
        <f>IF('Summary Clear'!IMC2=0,"",'Summary Clear'!IMC2)</f>
        <v/>
      </c>
      <c r="ILK13" s="110" t="str">
        <f>IF('Summary Clear'!IMD2=0,"",'Summary Clear'!IMD2)</f>
        <v/>
      </c>
      <c r="ILL13" s="110" t="str">
        <f>IF('Summary Clear'!IME2=0,"",'Summary Clear'!IME2)</f>
        <v/>
      </c>
      <c r="ILM13" s="110" t="str">
        <f>IF('Summary Clear'!IMF2=0,"",'Summary Clear'!IMF2)</f>
        <v/>
      </c>
      <c r="ILN13" s="110" t="str">
        <f>IF('Summary Clear'!IMG2=0,"",'Summary Clear'!IMG2)</f>
        <v/>
      </c>
      <c r="ILO13" s="110" t="str">
        <f>IF('Summary Clear'!IMH2=0,"",'Summary Clear'!IMH2)</f>
        <v/>
      </c>
      <c r="ILP13" s="110" t="str">
        <f>IF('Summary Clear'!IMI2=0,"",'Summary Clear'!IMI2)</f>
        <v/>
      </c>
      <c r="ILQ13" s="110" t="str">
        <f>IF('Summary Clear'!IMJ2=0,"",'Summary Clear'!IMJ2)</f>
        <v/>
      </c>
      <c r="ILR13" s="110" t="str">
        <f>IF('Summary Clear'!IMK2=0,"",'Summary Clear'!IMK2)</f>
        <v/>
      </c>
      <c r="ILS13" s="110" t="str">
        <f>IF('Summary Clear'!IML2=0,"",'Summary Clear'!IML2)</f>
        <v/>
      </c>
      <c r="ILT13" s="110" t="str">
        <f>IF('Summary Clear'!IMM2=0,"",'Summary Clear'!IMM2)</f>
        <v/>
      </c>
      <c r="ILU13" s="110" t="str">
        <f>IF('Summary Clear'!IMN2=0,"",'Summary Clear'!IMN2)</f>
        <v/>
      </c>
      <c r="ILV13" s="110" t="str">
        <f>IF('Summary Clear'!IMO2=0,"",'Summary Clear'!IMO2)</f>
        <v/>
      </c>
      <c r="ILW13" s="110" t="str">
        <f>IF('Summary Clear'!IMP2=0,"",'Summary Clear'!IMP2)</f>
        <v/>
      </c>
      <c r="ILX13" s="110" t="str">
        <f>IF('Summary Clear'!IMQ2=0,"",'Summary Clear'!IMQ2)</f>
        <v/>
      </c>
      <c r="ILY13" s="110" t="str">
        <f>IF('Summary Clear'!IMR2=0,"",'Summary Clear'!IMR2)</f>
        <v/>
      </c>
      <c r="ILZ13" s="110" t="str">
        <f>IF('Summary Clear'!IMS2=0,"",'Summary Clear'!IMS2)</f>
        <v/>
      </c>
      <c r="IMA13" s="110" t="str">
        <f>IF('Summary Clear'!IMT2=0,"",'Summary Clear'!IMT2)</f>
        <v/>
      </c>
      <c r="IMB13" s="110" t="str">
        <f>IF('Summary Clear'!IMU2=0,"",'Summary Clear'!IMU2)</f>
        <v/>
      </c>
      <c r="IMC13" s="110" t="str">
        <f>IF('Summary Clear'!IMV2=0,"",'Summary Clear'!IMV2)</f>
        <v/>
      </c>
      <c r="IMD13" s="110" t="str">
        <f>IF('Summary Clear'!IMW2=0,"",'Summary Clear'!IMW2)</f>
        <v/>
      </c>
      <c r="IME13" s="110" t="str">
        <f>IF('Summary Clear'!IMX2=0,"",'Summary Clear'!IMX2)</f>
        <v/>
      </c>
      <c r="IMF13" s="110" t="str">
        <f>IF('Summary Clear'!IMY2=0,"",'Summary Clear'!IMY2)</f>
        <v/>
      </c>
      <c r="IMG13" s="110" t="str">
        <f>IF('Summary Clear'!IMZ2=0,"",'Summary Clear'!IMZ2)</f>
        <v/>
      </c>
      <c r="IMH13" s="110" t="str">
        <f>IF('Summary Clear'!INA2=0,"",'Summary Clear'!INA2)</f>
        <v/>
      </c>
      <c r="IMI13" s="110" t="str">
        <f>IF('Summary Clear'!INB2=0,"",'Summary Clear'!INB2)</f>
        <v/>
      </c>
      <c r="IMJ13" s="110" t="str">
        <f>IF('Summary Clear'!INC2=0,"",'Summary Clear'!INC2)</f>
        <v/>
      </c>
      <c r="IMK13" s="110" t="str">
        <f>IF('Summary Clear'!IND2=0,"",'Summary Clear'!IND2)</f>
        <v/>
      </c>
      <c r="IML13" s="110" t="str">
        <f>IF('Summary Clear'!INE2=0,"",'Summary Clear'!INE2)</f>
        <v/>
      </c>
      <c r="IMM13" s="110" t="str">
        <f>IF('Summary Clear'!INF2=0,"",'Summary Clear'!INF2)</f>
        <v/>
      </c>
      <c r="IMN13" s="110" t="str">
        <f>IF('Summary Clear'!ING2=0,"",'Summary Clear'!ING2)</f>
        <v/>
      </c>
      <c r="IMO13" s="110" t="str">
        <f>IF('Summary Clear'!INH2=0,"",'Summary Clear'!INH2)</f>
        <v/>
      </c>
      <c r="IMP13" s="110" t="str">
        <f>IF('Summary Clear'!INI2=0,"",'Summary Clear'!INI2)</f>
        <v/>
      </c>
      <c r="IMQ13" s="110" t="str">
        <f>IF('Summary Clear'!INJ2=0,"",'Summary Clear'!INJ2)</f>
        <v/>
      </c>
      <c r="IMR13" s="110" t="str">
        <f>IF('Summary Clear'!INK2=0,"",'Summary Clear'!INK2)</f>
        <v/>
      </c>
      <c r="IMS13" s="110" t="str">
        <f>IF('Summary Clear'!INL2=0,"",'Summary Clear'!INL2)</f>
        <v/>
      </c>
      <c r="IMT13" s="110" t="str">
        <f>IF('Summary Clear'!INM2=0,"",'Summary Clear'!INM2)</f>
        <v/>
      </c>
      <c r="IMU13" s="110" t="str">
        <f>IF('Summary Clear'!INN2=0,"",'Summary Clear'!INN2)</f>
        <v/>
      </c>
      <c r="IMV13" s="110" t="str">
        <f>IF('Summary Clear'!INO2=0,"",'Summary Clear'!INO2)</f>
        <v/>
      </c>
      <c r="IMW13" s="110" t="str">
        <f>IF('Summary Clear'!INP2=0,"",'Summary Clear'!INP2)</f>
        <v/>
      </c>
      <c r="IMX13" s="110" t="str">
        <f>IF('Summary Clear'!INQ2=0,"",'Summary Clear'!INQ2)</f>
        <v/>
      </c>
      <c r="IMY13" s="110" t="str">
        <f>IF('Summary Clear'!INR2=0,"",'Summary Clear'!INR2)</f>
        <v/>
      </c>
      <c r="IMZ13" s="110" t="str">
        <f>IF('Summary Clear'!INS2=0,"",'Summary Clear'!INS2)</f>
        <v/>
      </c>
      <c r="INA13" s="110" t="str">
        <f>IF('Summary Clear'!INT2=0,"",'Summary Clear'!INT2)</f>
        <v/>
      </c>
      <c r="INB13" s="110" t="str">
        <f>IF('Summary Clear'!INU2=0,"",'Summary Clear'!INU2)</f>
        <v/>
      </c>
      <c r="INC13" s="110" t="str">
        <f>IF('Summary Clear'!INV2=0,"",'Summary Clear'!INV2)</f>
        <v/>
      </c>
      <c r="IND13" s="110" t="str">
        <f>IF('Summary Clear'!INW2=0,"",'Summary Clear'!INW2)</f>
        <v/>
      </c>
      <c r="INE13" s="110" t="str">
        <f>IF('Summary Clear'!INX2=0,"",'Summary Clear'!INX2)</f>
        <v/>
      </c>
      <c r="INF13" s="110" t="str">
        <f>IF('Summary Clear'!INY2=0,"",'Summary Clear'!INY2)</f>
        <v/>
      </c>
      <c r="ING13" s="110" t="str">
        <f>IF('Summary Clear'!INZ2=0,"",'Summary Clear'!INZ2)</f>
        <v/>
      </c>
      <c r="INH13" s="110" t="str">
        <f>IF('Summary Clear'!IOA2=0,"",'Summary Clear'!IOA2)</f>
        <v/>
      </c>
      <c r="INI13" s="110" t="str">
        <f>IF('Summary Clear'!IOB2=0,"",'Summary Clear'!IOB2)</f>
        <v/>
      </c>
      <c r="INJ13" s="110" t="str">
        <f>IF('Summary Clear'!IOC2=0,"",'Summary Clear'!IOC2)</f>
        <v/>
      </c>
      <c r="INK13" s="110" t="str">
        <f>IF('Summary Clear'!IOD2=0,"",'Summary Clear'!IOD2)</f>
        <v/>
      </c>
      <c r="INL13" s="110" t="str">
        <f>IF('Summary Clear'!IOE2=0,"",'Summary Clear'!IOE2)</f>
        <v/>
      </c>
      <c r="INM13" s="110" t="str">
        <f>IF('Summary Clear'!IOF2=0,"",'Summary Clear'!IOF2)</f>
        <v/>
      </c>
      <c r="INN13" s="110" t="str">
        <f>IF('Summary Clear'!IOG2=0,"",'Summary Clear'!IOG2)</f>
        <v/>
      </c>
      <c r="INO13" s="110" t="str">
        <f>IF('Summary Clear'!IOH2=0,"",'Summary Clear'!IOH2)</f>
        <v/>
      </c>
      <c r="INP13" s="110" t="str">
        <f>IF('Summary Clear'!IOI2=0,"",'Summary Clear'!IOI2)</f>
        <v/>
      </c>
      <c r="INQ13" s="110" t="str">
        <f>IF('Summary Clear'!IOJ2=0,"",'Summary Clear'!IOJ2)</f>
        <v/>
      </c>
      <c r="INR13" s="110" t="str">
        <f>IF('Summary Clear'!IOK2=0,"",'Summary Clear'!IOK2)</f>
        <v/>
      </c>
      <c r="INS13" s="110" t="str">
        <f>IF('Summary Clear'!IOL2=0,"",'Summary Clear'!IOL2)</f>
        <v/>
      </c>
      <c r="INT13" s="110" t="str">
        <f>IF('Summary Clear'!IOM2=0,"",'Summary Clear'!IOM2)</f>
        <v/>
      </c>
      <c r="INU13" s="110" t="str">
        <f>IF('Summary Clear'!ION2=0,"",'Summary Clear'!ION2)</f>
        <v/>
      </c>
      <c r="INV13" s="110" t="str">
        <f>IF('Summary Clear'!IOO2=0,"",'Summary Clear'!IOO2)</f>
        <v/>
      </c>
      <c r="INW13" s="110" t="str">
        <f>IF('Summary Clear'!IOP2=0,"",'Summary Clear'!IOP2)</f>
        <v/>
      </c>
      <c r="INX13" s="110" t="str">
        <f>IF('Summary Clear'!IOQ2=0,"",'Summary Clear'!IOQ2)</f>
        <v/>
      </c>
      <c r="INY13" s="110" t="str">
        <f>IF('Summary Clear'!IOR2=0,"",'Summary Clear'!IOR2)</f>
        <v/>
      </c>
      <c r="INZ13" s="110" t="str">
        <f>IF('Summary Clear'!IOS2=0,"",'Summary Clear'!IOS2)</f>
        <v/>
      </c>
      <c r="IOA13" s="110" t="str">
        <f>IF('Summary Clear'!IOT2=0,"",'Summary Clear'!IOT2)</f>
        <v/>
      </c>
      <c r="IOB13" s="110" t="str">
        <f>IF('Summary Clear'!IOU2=0,"",'Summary Clear'!IOU2)</f>
        <v/>
      </c>
      <c r="IOC13" s="110" t="str">
        <f>IF('Summary Clear'!IOV2=0,"",'Summary Clear'!IOV2)</f>
        <v/>
      </c>
      <c r="IOD13" s="110" t="str">
        <f>IF('Summary Clear'!IOW2=0,"",'Summary Clear'!IOW2)</f>
        <v/>
      </c>
      <c r="IOE13" s="110" t="str">
        <f>IF('Summary Clear'!IOX2=0,"",'Summary Clear'!IOX2)</f>
        <v/>
      </c>
      <c r="IOF13" s="110" t="str">
        <f>IF('Summary Clear'!IOY2=0,"",'Summary Clear'!IOY2)</f>
        <v/>
      </c>
      <c r="IOG13" s="110" t="str">
        <f>IF('Summary Clear'!IOZ2=0,"",'Summary Clear'!IOZ2)</f>
        <v/>
      </c>
      <c r="IOH13" s="110" t="str">
        <f>IF('Summary Clear'!IPA2=0,"",'Summary Clear'!IPA2)</f>
        <v/>
      </c>
      <c r="IOI13" s="110" t="str">
        <f>IF('Summary Clear'!IPB2=0,"",'Summary Clear'!IPB2)</f>
        <v/>
      </c>
      <c r="IOJ13" s="110" t="str">
        <f>IF('Summary Clear'!IPC2=0,"",'Summary Clear'!IPC2)</f>
        <v/>
      </c>
      <c r="IOK13" s="110" t="str">
        <f>IF('Summary Clear'!IPD2=0,"",'Summary Clear'!IPD2)</f>
        <v/>
      </c>
      <c r="IOL13" s="110" t="str">
        <f>IF('Summary Clear'!IPE2=0,"",'Summary Clear'!IPE2)</f>
        <v/>
      </c>
      <c r="IOM13" s="110" t="str">
        <f>IF('Summary Clear'!IPF2=0,"",'Summary Clear'!IPF2)</f>
        <v/>
      </c>
      <c r="ION13" s="110" t="str">
        <f>IF('Summary Clear'!IPG2=0,"",'Summary Clear'!IPG2)</f>
        <v/>
      </c>
      <c r="IOO13" s="110" t="str">
        <f>IF('Summary Clear'!IPH2=0,"",'Summary Clear'!IPH2)</f>
        <v/>
      </c>
      <c r="IOP13" s="110" t="str">
        <f>IF('Summary Clear'!IPI2=0,"",'Summary Clear'!IPI2)</f>
        <v/>
      </c>
      <c r="IOQ13" s="110" t="str">
        <f>IF('Summary Clear'!IPJ2=0,"",'Summary Clear'!IPJ2)</f>
        <v/>
      </c>
      <c r="IOR13" s="110" t="str">
        <f>IF('Summary Clear'!IPK2=0,"",'Summary Clear'!IPK2)</f>
        <v/>
      </c>
      <c r="IOS13" s="110" t="str">
        <f>IF('Summary Clear'!IPL2=0,"",'Summary Clear'!IPL2)</f>
        <v/>
      </c>
      <c r="IOT13" s="110" t="str">
        <f>IF('Summary Clear'!IPM2=0,"",'Summary Clear'!IPM2)</f>
        <v/>
      </c>
      <c r="IOU13" s="110" t="str">
        <f>IF('Summary Clear'!IPN2=0,"",'Summary Clear'!IPN2)</f>
        <v/>
      </c>
      <c r="IOV13" s="110" t="str">
        <f>IF('Summary Clear'!IPO2=0,"",'Summary Clear'!IPO2)</f>
        <v/>
      </c>
      <c r="IOW13" s="110" t="str">
        <f>IF('Summary Clear'!IPP2=0,"",'Summary Clear'!IPP2)</f>
        <v/>
      </c>
      <c r="IOX13" s="110" t="str">
        <f>IF('Summary Clear'!IPQ2=0,"",'Summary Clear'!IPQ2)</f>
        <v/>
      </c>
      <c r="IOY13" s="110" t="str">
        <f>IF('Summary Clear'!IPR2=0,"",'Summary Clear'!IPR2)</f>
        <v/>
      </c>
      <c r="IOZ13" s="110" t="str">
        <f>IF('Summary Clear'!IPS2=0,"",'Summary Clear'!IPS2)</f>
        <v/>
      </c>
      <c r="IPA13" s="110" t="str">
        <f>IF('Summary Clear'!IPT2=0,"",'Summary Clear'!IPT2)</f>
        <v/>
      </c>
      <c r="IPB13" s="110" t="str">
        <f>IF('Summary Clear'!IPU2=0,"",'Summary Clear'!IPU2)</f>
        <v/>
      </c>
      <c r="IPC13" s="110" t="str">
        <f>IF('Summary Clear'!IPV2=0,"",'Summary Clear'!IPV2)</f>
        <v/>
      </c>
      <c r="IPD13" s="110" t="str">
        <f>IF('Summary Clear'!IPW2=0,"",'Summary Clear'!IPW2)</f>
        <v/>
      </c>
      <c r="IPE13" s="110" t="str">
        <f>IF('Summary Clear'!IPX2=0,"",'Summary Clear'!IPX2)</f>
        <v/>
      </c>
      <c r="IPF13" s="110" t="str">
        <f>IF('Summary Clear'!IPY2=0,"",'Summary Clear'!IPY2)</f>
        <v/>
      </c>
      <c r="IPG13" s="110" t="str">
        <f>IF('Summary Clear'!IPZ2=0,"",'Summary Clear'!IPZ2)</f>
        <v/>
      </c>
      <c r="IPH13" s="110" t="str">
        <f>IF('Summary Clear'!IQA2=0,"",'Summary Clear'!IQA2)</f>
        <v/>
      </c>
      <c r="IPI13" s="110" t="str">
        <f>IF('Summary Clear'!IQB2=0,"",'Summary Clear'!IQB2)</f>
        <v/>
      </c>
      <c r="IPJ13" s="110" t="str">
        <f>IF('Summary Clear'!IQC2=0,"",'Summary Clear'!IQC2)</f>
        <v/>
      </c>
      <c r="IPK13" s="110" t="str">
        <f>IF('Summary Clear'!IQD2=0,"",'Summary Clear'!IQD2)</f>
        <v/>
      </c>
      <c r="IPL13" s="110" t="str">
        <f>IF('Summary Clear'!IQE2=0,"",'Summary Clear'!IQE2)</f>
        <v/>
      </c>
      <c r="IPM13" s="110" t="str">
        <f>IF('Summary Clear'!IQF2=0,"",'Summary Clear'!IQF2)</f>
        <v/>
      </c>
      <c r="IPN13" s="110" t="str">
        <f>IF('Summary Clear'!IQG2=0,"",'Summary Clear'!IQG2)</f>
        <v/>
      </c>
      <c r="IPO13" s="110" t="str">
        <f>IF('Summary Clear'!IQH2=0,"",'Summary Clear'!IQH2)</f>
        <v/>
      </c>
      <c r="IPP13" s="110" t="str">
        <f>IF('Summary Clear'!IQI2=0,"",'Summary Clear'!IQI2)</f>
        <v/>
      </c>
      <c r="IPQ13" s="110" t="str">
        <f>IF('Summary Clear'!IQJ2=0,"",'Summary Clear'!IQJ2)</f>
        <v/>
      </c>
      <c r="IPR13" s="110" t="str">
        <f>IF('Summary Clear'!IQK2=0,"",'Summary Clear'!IQK2)</f>
        <v/>
      </c>
      <c r="IPS13" s="110" t="str">
        <f>IF('Summary Clear'!IQL2=0,"",'Summary Clear'!IQL2)</f>
        <v/>
      </c>
      <c r="IPT13" s="110" t="str">
        <f>IF('Summary Clear'!IQM2=0,"",'Summary Clear'!IQM2)</f>
        <v/>
      </c>
      <c r="IPU13" s="110" t="str">
        <f>IF('Summary Clear'!IQN2=0,"",'Summary Clear'!IQN2)</f>
        <v/>
      </c>
      <c r="IPV13" s="110" t="str">
        <f>IF('Summary Clear'!IQO2=0,"",'Summary Clear'!IQO2)</f>
        <v/>
      </c>
      <c r="IPW13" s="110" t="str">
        <f>IF('Summary Clear'!IQP2=0,"",'Summary Clear'!IQP2)</f>
        <v/>
      </c>
      <c r="IPX13" s="110" t="str">
        <f>IF('Summary Clear'!IQQ2=0,"",'Summary Clear'!IQQ2)</f>
        <v/>
      </c>
      <c r="IPY13" s="110" t="str">
        <f>IF('Summary Clear'!IQR2=0,"",'Summary Clear'!IQR2)</f>
        <v/>
      </c>
      <c r="IPZ13" s="110" t="str">
        <f>IF('Summary Clear'!IQS2=0,"",'Summary Clear'!IQS2)</f>
        <v/>
      </c>
      <c r="IQA13" s="110" t="str">
        <f>IF('Summary Clear'!IQT2=0,"",'Summary Clear'!IQT2)</f>
        <v/>
      </c>
      <c r="IQB13" s="110" t="str">
        <f>IF('Summary Clear'!IQU2=0,"",'Summary Clear'!IQU2)</f>
        <v/>
      </c>
      <c r="IQC13" s="110" t="str">
        <f>IF('Summary Clear'!IQV2=0,"",'Summary Clear'!IQV2)</f>
        <v/>
      </c>
      <c r="IQD13" s="110" t="str">
        <f>IF('Summary Clear'!IQW2=0,"",'Summary Clear'!IQW2)</f>
        <v/>
      </c>
      <c r="IQE13" s="110" t="str">
        <f>IF('Summary Clear'!IQX2=0,"",'Summary Clear'!IQX2)</f>
        <v/>
      </c>
      <c r="IQF13" s="110" t="str">
        <f>IF('Summary Clear'!IQY2=0,"",'Summary Clear'!IQY2)</f>
        <v/>
      </c>
      <c r="IQG13" s="110" t="str">
        <f>IF('Summary Clear'!IQZ2=0,"",'Summary Clear'!IQZ2)</f>
        <v/>
      </c>
      <c r="IQH13" s="110" t="str">
        <f>IF('Summary Clear'!IRA2=0,"",'Summary Clear'!IRA2)</f>
        <v/>
      </c>
      <c r="IQI13" s="110" t="str">
        <f>IF('Summary Clear'!IRB2=0,"",'Summary Clear'!IRB2)</f>
        <v/>
      </c>
      <c r="IQJ13" s="110" t="str">
        <f>IF('Summary Clear'!IRC2=0,"",'Summary Clear'!IRC2)</f>
        <v/>
      </c>
      <c r="IQK13" s="110" t="str">
        <f>IF('Summary Clear'!IRD2=0,"",'Summary Clear'!IRD2)</f>
        <v/>
      </c>
      <c r="IQL13" s="110" t="str">
        <f>IF('Summary Clear'!IRE2=0,"",'Summary Clear'!IRE2)</f>
        <v/>
      </c>
      <c r="IQM13" s="110" t="str">
        <f>IF('Summary Clear'!IRF2=0,"",'Summary Clear'!IRF2)</f>
        <v/>
      </c>
      <c r="IQN13" s="110" t="str">
        <f>IF('Summary Clear'!IRG2=0,"",'Summary Clear'!IRG2)</f>
        <v/>
      </c>
      <c r="IQO13" s="110" t="str">
        <f>IF('Summary Clear'!IRH2=0,"",'Summary Clear'!IRH2)</f>
        <v/>
      </c>
      <c r="IQP13" s="110" t="str">
        <f>IF('Summary Clear'!IRI2=0,"",'Summary Clear'!IRI2)</f>
        <v/>
      </c>
      <c r="IQQ13" s="110" t="str">
        <f>IF('Summary Clear'!IRJ2=0,"",'Summary Clear'!IRJ2)</f>
        <v/>
      </c>
      <c r="IQR13" s="110" t="str">
        <f>IF('Summary Clear'!IRK2=0,"",'Summary Clear'!IRK2)</f>
        <v/>
      </c>
      <c r="IQS13" s="110" t="str">
        <f>IF('Summary Clear'!IRL2=0,"",'Summary Clear'!IRL2)</f>
        <v/>
      </c>
      <c r="IQT13" s="110" t="str">
        <f>IF('Summary Clear'!IRM2=0,"",'Summary Clear'!IRM2)</f>
        <v/>
      </c>
      <c r="IQU13" s="110" t="str">
        <f>IF('Summary Clear'!IRN2=0,"",'Summary Clear'!IRN2)</f>
        <v/>
      </c>
      <c r="IQV13" s="110" t="str">
        <f>IF('Summary Clear'!IRO2=0,"",'Summary Clear'!IRO2)</f>
        <v/>
      </c>
      <c r="IQW13" s="110" t="str">
        <f>IF('Summary Clear'!IRP2=0,"",'Summary Clear'!IRP2)</f>
        <v/>
      </c>
      <c r="IQX13" s="110" t="str">
        <f>IF('Summary Clear'!IRQ2=0,"",'Summary Clear'!IRQ2)</f>
        <v/>
      </c>
      <c r="IQY13" s="110" t="str">
        <f>IF('Summary Clear'!IRR2=0,"",'Summary Clear'!IRR2)</f>
        <v/>
      </c>
      <c r="IQZ13" s="110" t="str">
        <f>IF('Summary Clear'!IRS2=0,"",'Summary Clear'!IRS2)</f>
        <v/>
      </c>
      <c r="IRA13" s="110" t="str">
        <f>IF('Summary Clear'!IRT2=0,"",'Summary Clear'!IRT2)</f>
        <v/>
      </c>
      <c r="IRB13" s="110" t="str">
        <f>IF('Summary Clear'!IRU2=0,"",'Summary Clear'!IRU2)</f>
        <v/>
      </c>
      <c r="IRC13" s="110" t="str">
        <f>IF('Summary Clear'!IRV2=0,"",'Summary Clear'!IRV2)</f>
        <v/>
      </c>
      <c r="IRD13" s="110" t="str">
        <f>IF('Summary Clear'!IRW2=0,"",'Summary Clear'!IRW2)</f>
        <v/>
      </c>
      <c r="IRE13" s="110" t="str">
        <f>IF('Summary Clear'!IRX2=0,"",'Summary Clear'!IRX2)</f>
        <v/>
      </c>
      <c r="IRF13" s="110" t="str">
        <f>IF('Summary Clear'!IRY2=0,"",'Summary Clear'!IRY2)</f>
        <v/>
      </c>
      <c r="IRG13" s="110" t="str">
        <f>IF('Summary Clear'!IRZ2=0,"",'Summary Clear'!IRZ2)</f>
        <v/>
      </c>
      <c r="IRH13" s="110" t="str">
        <f>IF('Summary Clear'!ISA2=0,"",'Summary Clear'!ISA2)</f>
        <v/>
      </c>
      <c r="IRI13" s="110" t="str">
        <f>IF('Summary Clear'!ISB2=0,"",'Summary Clear'!ISB2)</f>
        <v/>
      </c>
      <c r="IRJ13" s="110" t="str">
        <f>IF('Summary Clear'!ISC2=0,"",'Summary Clear'!ISC2)</f>
        <v/>
      </c>
      <c r="IRK13" s="110" t="str">
        <f>IF('Summary Clear'!ISD2=0,"",'Summary Clear'!ISD2)</f>
        <v/>
      </c>
      <c r="IRL13" s="110" t="str">
        <f>IF('Summary Clear'!ISE2=0,"",'Summary Clear'!ISE2)</f>
        <v/>
      </c>
      <c r="IRM13" s="110" t="str">
        <f>IF('Summary Clear'!ISF2=0,"",'Summary Clear'!ISF2)</f>
        <v/>
      </c>
      <c r="IRN13" s="110" t="str">
        <f>IF('Summary Clear'!ISG2=0,"",'Summary Clear'!ISG2)</f>
        <v/>
      </c>
      <c r="IRO13" s="110" t="str">
        <f>IF('Summary Clear'!ISH2=0,"",'Summary Clear'!ISH2)</f>
        <v/>
      </c>
      <c r="IRP13" s="110" t="str">
        <f>IF('Summary Clear'!ISI2=0,"",'Summary Clear'!ISI2)</f>
        <v/>
      </c>
      <c r="IRQ13" s="110" t="str">
        <f>IF('Summary Clear'!ISJ2=0,"",'Summary Clear'!ISJ2)</f>
        <v/>
      </c>
      <c r="IRR13" s="110" t="str">
        <f>IF('Summary Clear'!ISK2=0,"",'Summary Clear'!ISK2)</f>
        <v/>
      </c>
      <c r="IRS13" s="110" t="str">
        <f>IF('Summary Clear'!ISL2=0,"",'Summary Clear'!ISL2)</f>
        <v/>
      </c>
      <c r="IRT13" s="110" t="str">
        <f>IF('Summary Clear'!ISM2=0,"",'Summary Clear'!ISM2)</f>
        <v/>
      </c>
      <c r="IRU13" s="110" t="str">
        <f>IF('Summary Clear'!ISN2=0,"",'Summary Clear'!ISN2)</f>
        <v/>
      </c>
      <c r="IRV13" s="110" t="str">
        <f>IF('Summary Clear'!ISO2=0,"",'Summary Clear'!ISO2)</f>
        <v/>
      </c>
      <c r="IRW13" s="110" t="str">
        <f>IF('Summary Clear'!ISP2=0,"",'Summary Clear'!ISP2)</f>
        <v/>
      </c>
      <c r="IRX13" s="110" t="str">
        <f>IF('Summary Clear'!ISQ2=0,"",'Summary Clear'!ISQ2)</f>
        <v/>
      </c>
      <c r="IRY13" s="110" t="str">
        <f>IF('Summary Clear'!ISR2=0,"",'Summary Clear'!ISR2)</f>
        <v/>
      </c>
      <c r="IRZ13" s="110" t="str">
        <f>IF('Summary Clear'!ISS2=0,"",'Summary Clear'!ISS2)</f>
        <v/>
      </c>
      <c r="ISA13" s="110" t="str">
        <f>IF('Summary Clear'!IST2=0,"",'Summary Clear'!IST2)</f>
        <v/>
      </c>
      <c r="ISB13" s="110" t="str">
        <f>IF('Summary Clear'!ISU2=0,"",'Summary Clear'!ISU2)</f>
        <v/>
      </c>
      <c r="ISC13" s="110" t="str">
        <f>IF('Summary Clear'!ISV2=0,"",'Summary Clear'!ISV2)</f>
        <v/>
      </c>
      <c r="ISD13" s="110" t="str">
        <f>IF('Summary Clear'!ISW2=0,"",'Summary Clear'!ISW2)</f>
        <v/>
      </c>
      <c r="ISE13" s="110" t="str">
        <f>IF('Summary Clear'!ISX2=0,"",'Summary Clear'!ISX2)</f>
        <v/>
      </c>
      <c r="ISF13" s="110" t="str">
        <f>IF('Summary Clear'!ISY2=0,"",'Summary Clear'!ISY2)</f>
        <v/>
      </c>
      <c r="ISG13" s="110" t="str">
        <f>IF('Summary Clear'!ISZ2=0,"",'Summary Clear'!ISZ2)</f>
        <v/>
      </c>
      <c r="ISH13" s="110" t="str">
        <f>IF('Summary Clear'!ITA2=0,"",'Summary Clear'!ITA2)</f>
        <v/>
      </c>
      <c r="ISI13" s="110" t="str">
        <f>IF('Summary Clear'!ITB2=0,"",'Summary Clear'!ITB2)</f>
        <v/>
      </c>
      <c r="ISJ13" s="110" t="str">
        <f>IF('Summary Clear'!ITC2=0,"",'Summary Clear'!ITC2)</f>
        <v/>
      </c>
      <c r="ISK13" s="110" t="str">
        <f>IF('Summary Clear'!ITD2=0,"",'Summary Clear'!ITD2)</f>
        <v/>
      </c>
      <c r="ISL13" s="110" t="str">
        <f>IF('Summary Clear'!ITE2=0,"",'Summary Clear'!ITE2)</f>
        <v/>
      </c>
      <c r="ISM13" s="110" t="str">
        <f>IF('Summary Clear'!ITF2=0,"",'Summary Clear'!ITF2)</f>
        <v/>
      </c>
      <c r="ISN13" s="110" t="str">
        <f>IF('Summary Clear'!ITG2=0,"",'Summary Clear'!ITG2)</f>
        <v/>
      </c>
      <c r="ISO13" s="110" t="str">
        <f>IF('Summary Clear'!ITH2=0,"",'Summary Clear'!ITH2)</f>
        <v/>
      </c>
      <c r="ISP13" s="110" t="str">
        <f>IF('Summary Clear'!ITI2=0,"",'Summary Clear'!ITI2)</f>
        <v/>
      </c>
      <c r="ISQ13" s="110" t="str">
        <f>IF('Summary Clear'!ITJ2=0,"",'Summary Clear'!ITJ2)</f>
        <v/>
      </c>
      <c r="ISR13" s="110" t="str">
        <f>IF('Summary Clear'!ITK2=0,"",'Summary Clear'!ITK2)</f>
        <v/>
      </c>
      <c r="ISS13" s="110" t="str">
        <f>IF('Summary Clear'!ITL2=0,"",'Summary Clear'!ITL2)</f>
        <v/>
      </c>
      <c r="IST13" s="110" t="str">
        <f>IF('Summary Clear'!ITM2=0,"",'Summary Clear'!ITM2)</f>
        <v/>
      </c>
      <c r="ISU13" s="110" t="str">
        <f>IF('Summary Clear'!ITN2=0,"",'Summary Clear'!ITN2)</f>
        <v/>
      </c>
      <c r="ISV13" s="110" t="str">
        <f>IF('Summary Clear'!ITO2=0,"",'Summary Clear'!ITO2)</f>
        <v/>
      </c>
      <c r="ISW13" s="110" t="str">
        <f>IF('Summary Clear'!ITP2=0,"",'Summary Clear'!ITP2)</f>
        <v/>
      </c>
      <c r="ISX13" s="110" t="str">
        <f>IF('Summary Clear'!ITQ2=0,"",'Summary Clear'!ITQ2)</f>
        <v/>
      </c>
      <c r="ISY13" s="110" t="str">
        <f>IF('Summary Clear'!ITR2=0,"",'Summary Clear'!ITR2)</f>
        <v/>
      </c>
      <c r="ISZ13" s="110" t="str">
        <f>IF('Summary Clear'!ITS2=0,"",'Summary Clear'!ITS2)</f>
        <v/>
      </c>
      <c r="ITA13" s="110" t="str">
        <f>IF('Summary Clear'!ITT2=0,"",'Summary Clear'!ITT2)</f>
        <v/>
      </c>
      <c r="ITB13" s="110" t="str">
        <f>IF('Summary Clear'!ITU2=0,"",'Summary Clear'!ITU2)</f>
        <v/>
      </c>
      <c r="ITC13" s="110" t="str">
        <f>IF('Summary Clear'!ITV2=0,"",'Summary Clear'!ITV2)</f>
        <v/>
      </c>
      <c r="ITD13" s="110" t="str">
        <f>IF('Summary Clear'!ITW2=0,"",'Summary Clear'!ITW2)</f>
        <v/>
      </c>
      <c r="ITE13" s="110" t="str">
        <f>IF('Summary Clear'!ITX2=0,"",'Summary Clear'!ITX2)</f>
        <v/>
      </c>
      <c r="ITF13" s="110" t="str">
        <f>IF('Summary Clear'!ITY2=0,"",'Summary Clear'!ITY2)</f>
        <v/>
      </c>
      <c r="ITG13" s="110" t="str">
        <f>IF('Summary Clear'!ITZ2=0,"",'Summary Clear'!ITZ2)</f>
        <v/>
      </c>
      <c r="ITH13" s="110" t="str">
        <f>IF('Summary Clear'!IUA2=0,"",'Summary Clear'!IUA2)</f>
        <v/>
      </c>
      <c r="ITI13" s="110" t="str">
        <f>IF('Summary Clear'!IUB2=0,"",'Summary Clear'!IUB2)</f>
        <v/>
      </c>
      <c r="ITJ13" s="110" t="str">
        <f>IF('Summary Clear'!IUC2=0,"",'Summary Clear'!IUC2)</f>
        <v/>
      </c>
      <c r="ITK13" s="110" t="str">
        <f>IF('Summary Clear'!IUD2=0,"",'Summary Clear'!IUD2)</f>
        <v/>
      </c>
      <c r="ITL13" s="110" t="str">
        <f>IF('Summary Clear'!IUE2=0,"",'Summary Clear'!IUE2)</f>
        <v/>
      </c>
      <c r="ITM13" s="110" t="str">
        <f>IF('Summary Clear'!IUF2=0,"",'Summary Clear'!IUF2)</f>
        <v/>
      </c>
      <c r="ITN13" s="110" t="str">
        <f>IF('Summary Clear'!IUG2=0,"",'Summary Clear'!IUG2)</f>
        <v/>
      </c>
      <c r="ITO13" s="110" t="str">
        <f>IF('Summary Clear'!IUH2=0,"",'Summary Clear'!IUH2)</f>
        <v/>
      </c>
      <c r="ITP13" s="110" t="str">
        <f>IF('Summary Clear'!IUI2=0,"",'Summary Clear'!IUI2)</f>
        <v/>
      </c>
      <c r="ITQ13" s="110" t="str">
        <f>IF('Summary Clear'!IUJ2=0,"",'Summary Clear'!IUJ2)</f>
        <v/>
      </c>
      <c r="ITR13" s="110" t="str">
        <f>IF('Summary Clear'!IUK2=0,"",'Summary Clear'!IUK2)</f>
        <v/>
      </c>
      <c r="ITS13" s="110" t="str">
        <f>IF('Summary Clear'!IUL2=0,"",'Summary Clear'!IUL2)</f>
        <v/>
      </c>
      <c r="ITT13" s="110" t="str">
        <f>IF('Summary Clear'!IUM2=0,"",'Summary Clear'!IUM2)</f>
        <v/>
      </c>
      <c r="ITU13" s="110" t="str">
        <f>IF('Summary Clear'!IUN2=0,"",'Summary Clear'!IUN2)</f>
        <v/>
      </c>
      <c r="ITV13" s="110" t="str">
        <f>IF('Summary Clear'!IUO2=0,"",'Summary Clear'!IUO2)</f>
        <v/>
      </c>
      <c r="ITW13" s="110" t="str">
        <f>IF('Summary Clear'!IUP2=0,"",'Summary Clear'!IUP2)</f>
        <v/>
      </c>
      <c r="ITX13" s="110" t="str">
        <f>IF('Summary Clear'!IUQ2=0,"",'Summary Clear'!IUQ2)</f>
        <v/>
      </c>
      <c r="ITY13" s="110" t="str">
        <f>IF('Summary Clear'!IUR2=0,"",'Summary Clear'!IUR2)</f>
        <v/>
      </c>
      <c r="ITZ13" s="110" t="str">
        <f>IF('Summary Clear'!IUS2=0,"",'Summary Clear'!IUS2)</f>
        <v/>
      </c>
      <c r="IUA13" s="110" t="str">
        <f>IF('Summary Clear'!IUT2=0,"",'Summary Clear'!IUT2)</f>
        <v/>
      </c>
      <c r="IUB13" s="110" t="str">
        <f>IF('Summary Clear'!IUU2=0,"",'Summary Clear'!IUU2)</f>
        <v/>
      </c>
      <c r="IUC13" s="110" t="str">
        <f>IF('Summary Clear'!IUV2=0,"",'Summary Clear'!IUV2)</f>
        <v/>
      </c>
      <c r="IUD13" s="110" t="str">
        <f>IF('Summary Clear'!IUW2=0,"",'Summary Clear'!IUW2)</f>
        <v/>
      </c>
      <c r="IUE13" s="110" t="str">
        <f>IF('Summary Clear'!IUX2=0,"",'Summary Clear'!IUX2)</f>
        <v/>
      </c>
      <c r="IUF13" s="110" t="str">
        <f>IF('Summary Clear'!IUY2=0,"",'Summary Clear'!IUY2)</f>
        <v/>
      </c>
      <c r="IUG13" s="110" t="str">
        <f>IF('Summary Clear'!IUZ2=0,"",'Summary Clear'!IUZ2)</f>
        <v/>
      </c>
      <c r="IUH13" s="110" t="str">
        <f>IF('Summary Clear'!IVA2=0,"",'Summary Clear'!IVA2)</f>
        <v/>
      </c>
      <c r="IUI13" s="110" t="str">
        <f>IF('Summary Clear'!IVB2=0,"",'Summary Clear'!IVB2)</f>
        <v/>
      </c>
      <c r="IUJ13" s="110" t="str">
        <f>IF('Summary Clear'!IVC2=0,"",'Summary Clear'!IVC2)</f>
        <v/>
      </c>
      <c r="IUK13" s="110" t="str">
        <f>IF('Summary Clear'!IVD2=0,"",'Summary Clear'!IVD2)</f>
        <v/>
      </c>
      <c r="IUL13" s="110" t="str">
        <f>IF('Summary Clear'!IVE2=0,"",'Summary Clear'!IVE2)</f>
        <v/>
      </c>
      <c r="IUM13" s="110" t="str">
        <f>IF('Summary Clear'!IVF2=0,"",'Summary Clear'!IVF2)</f>
        <v/>
      </c>
      <c r="IUN13" s="110" t="str">
        <f>IF('Summary Clear'!IVG2=0,"",'Summary Clear'!IVG2)</f>
        <v/>
      </c>
      <c r="IUO13" s="110" t="str">
        <f>IF('Summary Clear'!IVH2=0,"",'Summary Clear'!IVH2)</f>
        <v/>
      </c>
      <c r="IUP13" s="110" t="str">
        <f>IF('Summary Clear'!IVI2=0,"",'Summary Clear'!IVI2)</f>
        <v/>
      </c>
      <c r="IUQ13" s="110" t="str">
        <f>IF('Summary Clear'!IVJ2=0,"",'Summary Clear'!IVJ2)</f>
        <v/>
      </c>
      <c r="IUR13" s="110" t="str">
        <f>IF('Summary Clear'!IVK2=0,"",'Summary Clear'!IVK2)</f>
        <v/>
      </c>
      <c r="IUS13" s="110" t="str">
        <f>IF('Summary Clear'!IVL2=0,"",'Summary Clear'!IVL2)</f>
        <v/>
      </c>
      <c r="IUT13" s="110" t="str">
        <f>IF('Summary Clear'!IVM2=0,"",'Summary Clear'!IVM2)</f>
        <v/>
      </c>
      <c r="IUU13" s="110" t="str">
        <f>IF('Summary Clear'!IVN2=0,"",'Summary Clear'!IVN2)</f>
        <v/>
      </c>
      <c r="IUV13" s="110" t="str">
        <f>IF('Summary Clear'!IVO2=0,"",'Summary Clear'!IVO2)</f>
        <v/>
      </c>
      <c r="IUW13" s="110" t="str">
        <f>IF('Summary Clear'!IVP2=0,"",'Summary Clear'!IVP2)</f>
        <v/>
      </c>
      <c r="IUX13" s="110" t="str">
        <f>IF('Summary Clear'!IVQ2=0,"",'Summary Clear'!IVQ2)</f>
        <v/>
      </c>
      <c r="IUY13" s="110" t="str">
        <f>IF('Summary Clear'!IVR2=0,"",'Summary Clear'!IVR2)</f>
        <v/>
      </c>
      <c r="IUZ13" s="110" t="str">
        <f>IF('Summary Clear'!IVS2=0,"",'Summary Clear'!IVS2)</f>
        <v/>
      </c>
      <c r="IVA13" s="110" t="str">
        <f>IF('Summary Clear'!IVT2=0,"",'Summary Clear'!IVT2)</f>
        <v/>
      </c>
      <c r="IVB13" s="110" t="str">
        <f>IF('Summary Clear'!IVU2=0,"",'Summary Clear'!IVU2)</f>
        <v/>
      </c>
      <c r="IVC13" s="110" t="str">
        <f>IF('Summary Clear'!IVV2=0,"",'Summary Clear'!IVV2)</f>
        <v/>
      </c>
      <c r="IVD13" s="110" t="str">
        <f>IF('Summary Clear'!IVW2=0,"",'Summary Clear'!IVW2)</f>
        <v/>
      </c>
      <c r="IVE13" s="110" t="str">
        <f>IF('Summary Clear'!IVX2=0,"",'Summary Clear'!IVX2)</f>
        <v/>
      </c>
      <c r="IVF13" s="110" t="str">
        <f>IF('Summary Clear'!IVY2=0,"",'Summary Clear'!IVY2)</f>
        <v/>
      </c>
      <c r="IVG13" s="110" t="str">
        <f>IF('Summary Clear'!IVZ2=0,"",'Summary Clear'!IVZ2)</f>
        <v/>
      </c>
      <c r="IVH13" s="110" t="str">
        <f>IF('Summary Clear'!IWA2=0,"",'Summary Clear'!IWA2)</f>
        <v/>
      </c>
      <c r="IVI13" s="110" t="str">
        <f>IF('Summary Clear'!IWB2=0,"",'Summary Clear'!IWB2)</f>
        <v/>
      </c>
      <c r="IVJ13" s="110" t="str">
        <f>IF('Summary Clear'!IWC2=0,"",'Summary Clear'!IWC2)</f>
        <v/>
      </c>
      <c r="IVK13" s="110" t="str">
        <f>IF('Summary Clear'!IWD2=0,"",'Summary Clear'!IWD2)</f>
        <v/>
      </c>
      <c r="IVL13" s="110" t="str">
        <f>IF('Summary Clear'!IWE2=0,"",'Summary Clear'!IWE2)</f>
        <v/>
      </c>
      <c r="IVM13" s="110" t="str">
        <f>IF('Summary Clear'!IWF2=0,"",'Summary Clear'!IWF2)</f>
        <v/>
      </c>
      <c r="IVN13" s="110" t="str">
        <f>IF('Summary Clear'!IWG2=0,"",'Summary Clear'!IWG2)</f>
        <v/>
      </c>
      <c r="IVO13" s="110" t="str">
        <f>IF('Summary Clear'!IWH2=0,"",'Summary Clear'!IWH2)</f>
        <v/>
      </c>
      <c r="IVP13" s="110" t="str">
        <f>IF('Summary Clear'!IWI2=0,"",'Summary Clear'!IWI2)</f>
        <v/>
      </c>
      <c r="IVQ13" s="110" t="str">
        <f>IF('Summary Clear'!IWJ2=0,"",'Summary Clear'!IWJ2)</f>
        <v/>
      </c>
      <c r="IVR13" s="110" t="str">
        <f>IF('Summary Clear'!IWK2=0,"",'Summary Clear'!IWK2)</f>
        <v/>
      </c>
      <c r="IVS13" s="110" t="str">
        <f>IF('Summary Clear'!IWL2=0,"",'Summary Clear'!IWL2)</f>
        <v/>
      </c>
      <c r="IVT13" s="110" t="str">
        <f>IF('Summary Clear'!IWM2=0,"",'Summary Clear'!IWM2)</f>
        <v/>
      </c>
      <c r="IVU13" s="110" t="str">
        <f>IF('Summary Clear'!IWN2=0,"",'Summary Clear'!IWN2)</f>
        <v/>
      </c>
      <c r="IVV13" s="110" t="str">
        <f>IF('Summary Clear'!IWO2=0,"",'Summary Clear'!IWO2)</f>
        <v/>
      </c>
      <c r="IVW13" s="110" t="str">
        <f>IF('Summary Clear'!IWP2=0,"",'Summary Clear'!IWP2)</f>
        <v/>
      </c>
      <c r="IVX13" s="110" t="str">
        <f>IF('Summary Clear'!IWQ2=0,"",'Summary Clear'!IWQ2)</f>
        <v/>
      </c>
      <c r="IVY13" s="110" t="str">
        <f>IF('Summary Clear'!IWR2=0,"",'Summary Clear'!IWR2)</f>
        <v/>
      </c>
      <c r="IVZ13" s="110" t="str">
        <f>IF('Summary Clear'!IWS2=0,"",'Summary Clear'!IWS2)</f>
        <v/>
      </c>
      <c r="IWA13" s="110" t="str">
        <f>IF('Summary Clear'!IWT2=0,"",'Summary Clear'!IWT2)</f>
        <v/>
      </c>
      <c r="IWB13" s="110" t="str">
        <f>IF('Summary Clear'!IWU2=0,"",'Summary Clear'!IWU2)</f>
        <v/>
      </c>
      <c r="IWC13" s="110" t="str">
        <f>IF('Summary Clear'!IWV2=0,"",'Summary Clear'!IWV2)</f>
        <v/>
      </c>
      <c r="IWD13" s="110" t="str">
        <f>IF('Summary Clear'!IWW2=0,"",'Summary Clear'!IWW2)</f>
        <v/>
      </c>
      <c r="IWE13" s="110" t="str">
        <f>IF('Summary Clear'!IWX2=0,"",'Summary Clear'!IWX2)</f>
        <v/>
      </c>
      <c r="IWF13" s="110" t="str">
        <f>IF('Summary Clear'!IWY2=0,"",'Summary Clear'!IWY2)</f>
        <v/>
      </c>
      <c r="IWG13" s="110" t="str">
        <f>IF('Summary Clear'!IWZ2=0,"",'Summary Clear'!IWZ2)</f>
        <v/>
      </c>
      <c r="IWH13" s="110" t="str">
        <f>IF('Summary Clear'!IXA2=0,"",'Summary Clear'!IXA2)</f>
        <v/>
      </c>
      <c r="IWI13" s="110" t="str">
        <f>IF('Summary Clear'!IXB2=0,"",'Summary Clear'!IXB2)</f>
        <v/>
      </c>
      <c r="IWJ13" s="110" t="str">
        <f>IF('Summary Clear'!IXC2=0,"",'Summary Clear'!IXC2)</f>
        <v/>
      </c>
      <c r="IWK13" s="110" t="str">
        <f>IF('Summary Clear'!IXD2=0,"",'Summary Clear'!IXD2)</f>
        <v/>
      </c>
      <c r="IWL13" s="110" t="str">
        <f>IF('Summary Clear'!IXE2=0,"",'Summary Clear'!IXE2)</f>
        <v/>
      </c>
      <c r="IWM13" s="110" t="str">
        <f>IF('Summary Clear'!IXF2=0,"",'Summary Clear'!IXF2)</f>
        <v/>
      </c>
      <c r="IWN13" s="110" t="str">
        <f>IF('Summary Clear'!IXG2=0,"",'Summary Clear'!IXG2)</f>
        <v/>
      </c>
      <c r="IWO13" s="110" t="str">
        <f>IF('Summary Clear'!IXH2=0,"",'Summary Clear'!IXH2)</f>
        <v/>
      </c>
      <c r="IWP13" s="110" t="str">
        <f>IF('Summary Clear'!IXI2=0,"",'Summary Clear'!IXI2)</f>
        <v/>
      </c>
      <c r="IWQ13" s="110" t="str">
        <f>IF('Summary Clear'!IXJ2=0,"",'Summary Clear'!IXJ2)</f>
        <v/>
      </c>
      <c r="IWR13" s="110" t="str">
        <f>IF('Summary Clear'!IXK2=0,"",'Summary Clear'!IXK2)</f>
        <v/>
      </c>
      <c r="IWS13" s="110" t="str">
        <f>IF('Summary Clear'!IXL2=0,"",'Summary Clear'!IXL2)</f>
        <v/>
      </c>
      <c r="IWT13" s="110" t="str">
        <f>IF('Summary Clear'!IXM2=0,"",'Summary Clear'!IXM2)</f>
        <v/>
      </c>
      <c r="IWU13" s="110" t="str">
        <f>IF('Summary Clear'!IXN2=0,"",'Summary Clear'!IXN2)</f>
        <v/>
      </c>
      <c r="IWV13" s="110" t="str">
        <f>IF('Summary Clear'!IXO2=0,"",'Summary Clear'!IXO2)</f>
        <v/>
      </c>
      <c r="IWW13" s="110" t="str">
        <f>IF('Summary Clear'!IXP2=0,"",'Summary Clear'!IXP2)</f>
        <v/>
      </c>
      <c r="IWX13" s="110" t="str">
        <f>IF('Summary Clear'!IXQ2=0,"",'Summary Clear'!IXQ2)</f>
        <v/>
      </c>
      <c r="IWY13" s="110" t="str">
        <f>IF('Summary Clear'!IXR2=0,"",'Summary Clear'!IXR2)</f>
        <v/>
      </c>
      <c r="IWZ13" s="110" t="str">
        <f>IF('Summary Clear'!IXS2=0,"",'Summary Clear'!IXS2)</f>
        <v/>
      </c>
      <c r="IXA13" s="110" t="str">
        <f>IF('Summary Clear'!IXT2=0,"",'Summary Clear'!IXT2)</f>
        <v/>
      </c>
      <c r="IXB13" s="110" t="str">
        <f>IF('Summary Clear'!IXU2=0,"",'Summary Clear'!IXU2)</f>
        <v/>
      </c>
      <c r="IXC13" s="110" t="str">
        <f>IF('Summary Clear'!IXV2=0,"",'Summary Clear'!IXV2)</f>
        <v/>
      </c>
      <c r="IXD13" s="110" t="str">
        <f>IF('Summary Clear'!IXW2=0,"",'Summary Clear'!IXW2)</f>
        <v/>
      </c>
      <c r="IXE13" s="110" t="str">
        <f>IF('Summary Clear'!IXX2=0,"",'Summary Clear'!IXX2)</f>
        <v/>
      </c>
      <c r="IXF13" s="110" t="str">
        <f>IF('Summary Clear'!IXY2=0,"",'Summary Clear'!IXY2)</f>
        <v/>
      </c>
      <c r="IXG13" s="110" t="str">
        <f>IF('Summary Clear'!IXZ2=0,"",'Summary Clear'!IXZ2)</f>
        <v/>
      </c>
      <c r="IXH13" s="110" t="str">
        <f>IF('Summary Clear'!IYA2=0,"",'Summary Clear'!IYA2)</f>
        <v/>
      </c>
      <c r="IXI13" s="110" t="str">
        <f>IF('Summary Clear'!IYB2=0,"",'Summary Clear'!IYB2)</f>
        <v/>
      </c>
      <c r="IXJ13" s="110" t="str">
        <f>IF('Summary Clear'!IYC2=0,"",'Summary Clear'!IYC2)</f>
        <v/>
      </c>
      <c r="IXK13" s="110" t="str">
        <f>IF('Summary Clear'!IYD2=0,"",'Summary Clear'!IYD2)</f>
        <v/>
      </c>
      <c r="IXL13" s="110" t="str">
        <f>IF('Summary Clear'!IYE2=0,"",'Summary Clear'!IYE2)</f>
        <v/>
      </c>
      <c r="IXM13" s="110" t="str">
        <f>IF('Summary Clear'!IYF2=0,"",'Summary Clear'!IYF2)</f>
        <v/>
      </c>
      <c r="IXN13" s="110" t="str">
        <f>IF('Summary Clear'!IYG2=0,"",'Summary Clear'!IYG2)</f>
        <v/>
      </c>
      <c r="IXO13" s="110" t="str">
        <f>IF('Summary Clear'!IYH2=0,"",'Summary Clear'!IYH2)</f>
        <v/>
      </c>
      <c r="IXP13" s="110" t="str">
        <f>IF('Summary Clear'!IYI2=0,"",'Summary Clear'!IYI2)</f>
        <v/>
      </c>
      <c r="IXQ13" s="110" t="str">
        <f>IF('Summary Clear'!IYJ2=0,"",'Summary Clear'!IYJ2)</f>
        <v/>
      </c>
      <c r="IXR13" s="110" t="str">
        <f>IF('Summary Clear'!IYK2=0,"",'Summary Clear'!IYK2)</f>
        <v/>
      </c>
      <c r="IXS13" s="110" t="str">
        <f>IF('Summary Clear'!IYL2=0,"",'Summary Clear'!IYL2)</f>
        <v/>
      </c>
      <c r="IXT13" s="110" t="str">
        <f>IF('Summary Clear'!IYM2=0,"",'Summary Clear'!IYM2)</f>
        <v/>
      </c>
      <c r="IXU13" s="110" t="str">
        <f>IF('Summary Clear'!IYN2=0,"",'Summary Clear'!IYN2)</f>
        <v/>
      </c>
      <c r="IXV13" s="110" t="str">
        <f>IF('Summary Clear'!IYO2=0,"",'Summary Clear'!IYO2)</f>
        <v/>
      </c>
      <c r="IXW13" s="110" t="str">
        <f>IF('Summary Clear'!IYP2=0,"",'Summary Clear'!IYP2)</f>
        <v/>
      </c>
      <c r="IXX13" s="110" t="str">
        <f>IF('Summary Clear'!IYQ2=0,"",'Summary Clear'!IYQ2)</f>
        <v/>
      </c>
      <c r="IXY13" s="110" t="str">
        <f>IF('Summary Clear'!IYR2=0,"",'Summary Clear'!IYR2)</f>
        <v/>
      </c>
      <c r="IXZ13" s="110" t="str">
        <f>IF('Summary Clear'!IYS2=0,"",'Summary Clear'!IYS2)</f>
        <v/>
      </c>
      <c r="IYA13" s="110" t="str">
        <f>IF('Summary Clear'!IYT2=0,"",'Summary Clear'!IYT2)</f>
        <v/>
      </c>
      <c r="IYB13" s="110" t="str">
        <f>IF('Summary Clear'!IYU2=0,"",'Summary Clear'!IYU2)</f>
        <v/>
      </c>
      <c r="IYC13" s="110" t="str">
        <f>IF('Summary Clear'!IYV2=0,"",'Summary Clear'!IYV2)</f>
        <v/>
      </c>
      <c r="IYD13" s="110" t="str">
        <f>IF('Summary Clear'!IYW2=0,"",'Summary Clear'!IYW2)</f>
        <v/>
      </c>
      <c r="IYE13" s="110" t="str">
        <f>IF('Summary Clear'!IYX2=0,"",'Summary Clear'!IYX2)</f>
        <v/>
      </c>
      <c r="IYF13" s="110" t="str">
        <f>IF('Summary Clear'!IYY2=0,"",'Summary Clear'!IYY2)</f>
        <v/>
      </c>
      <c r="IYG13" s="110" t="str">
        <f>IF('Summary Clear'!IYZ2=0,"",'Summary Clear'!IYZ2)</f>
        <v/>
      </c>
      <c r="IYH13" s="110" t="str">
        <f>IF('Summary Clear'!IZA2=0,"",'Summary Clear'!IZA2)</f>
        <v/>
      </c>
      <c r="IYI13" s="110" t="str">
        <f>IF('Summary Clear'!IZB2=0,"",'Summary Clear'!IZB2)</f>
        <v/>
      </c>
      <c r="IYJ13" s="110" t="str">
        <f>IF('Summary Clear'!IZC2=0,"",'Summary Clear'!IZC2)</f>
        <v/>
      </c>
      <c r="IYK13" s="110" t="str">
        <f>IF('Summary Clear'!IZD2=0,"",'Summary Clear'!IZD2)</f>
        <v/>
      </c>
      <c r="IYL13" s="110" t="str">
        <f>IF('Summary Clear'!IZE2=0,"",'Summary Clear'!IZE2)</f>
        <v/>
      </c>
      <c r="IYM13" s="110" t="str">
        <f>IF('Summary Clear'!IZF2=0,"",'Summary Clear'!IZF2)</f>
        <v/>
      </c>
      <c r="IYN13" s="110" t="str">
        <f>IF('Summary Clear'!IZG2=0,"",'Summary Clear'!IZG2)</f>
        <v/>
      </c>
      <c r="IYO13" s="110" t="str">
        <f>IF('Summary Clear'!IZH2=0,"",'Summary Clear'!IZH2)</f>
        <v/>
      </c>
      <c r="IYP13" s="110" t="str">
        <f>IF('Summary Clear'!IZI2=0,"",'Summary Clear'!IZI2)</f>
        <v/>
      </c>
      <c r="IYQ13" s="110" t="str">
        <f>IF('Summary Clear'!IZJ2=0,"",'Summary Clear'!IZJ2)</f>
        <v/>
      </c>
      <c r="IYR13" s="110" t="str">
        <f>IF('Summary Clear'!IZK2=0,"",'Summary Clear'!IZK2)</f>
        <v/>
      </c>
      <c r="IYS13" s="110" t="str">
        <f>IF('Summary Clear'!IZL2=0,"",'Summary Clear'!IZL2)</f>
        <v/>
      </c>
      <c r="IYT13" s="110" t="str">
        <f>IF('Summary Clear'!IZM2=0,"",'Summary Clear'!IZM2)</f>
        <v/>
      </c>
      <c r="IYU13" s="110" t="str">
        <f>IF('Summary Clear'!IZN2=0,"",'Summary Clear'!IZN2)</f>
        <v/>
      </c>
      <c r="IYV13" s="110" t="str">
        <f>IF('Summary Clear'!IZO2=0,"",'Summary Clear'!IZO2)</f>
        <v/>
      </c>
      <c r="IYW13" s="110" t="str">
        <f>IF('Summary Clear'!IZP2=0,"",'Summary Clear'!IZP2)</f>
        <v/>
      </c>
      <c r="IYX13" s="110" t="str">
        <f>IF('Summary Clear'!IZQ2=0,"",'Summary Clear'!IZQ2)</f>
        <v/>
      </c>
      <c r="IYY13" s="110" t="str">
        <f>IF('Summary Clear'!IZR2=0,"",'Summary Clear'!IZR2)</f>
        <v/>
      </c>
      <c r="IYZ13" s="110" t="str">
        <f>IF('Summary Clear'!IZS2=0,"",'Summary Clear'!IZS2)</f>
        <v/>
      </c>
      <c r="IZA13" s="110" t="str">
        <f>IF('Summary Clear'!IZT2=0,"",'Summary Clear'!IZT2)</f>
        <v/>
      </c>
      <c r="IZB13" s="110" t="str">
        <f>IF('Summary Clear'!IZU2=0,"",'Summary Clear'!IZU2)</f>
        <v/>
      </c>
      <c r="IZC13" s="110" t="str">
        <f>IF('Summary Clear'!IZV2=0,"",'Summary Clear'!IZV2)</f>
        <v/>
      </c>
      <c r="IZD13" s="110" t="str">
        <f>IF('Summary Clear'!IZW2=0,"",'Summary Clear'!IZW2)</f>
        <v/>
      </c>
      <c r="IZE13" s="110" t="str">
        <f>IF('Summary Clear'!IZX2=0,"",'Summary Clear'!IZX2)</f>
        <v/>
      </c>
      <c r="IZF13" s="110" t="str">
        <f>IF('Summary Clear'!IZY2=0,"",'Summary Clear'!IZY2)</f>
        <v/>
      </c>
      <c r="IZG13" s="110" t="str">
        <f>IF('Summary Clear'!IZZ2=0,"",'Summary Clear'!IZZ2)</f>
        <v/>
      </c>
      <c r="IZH13" s="110" t="str">
        <f>IF('Summary Clear'!JAA2=0,"",'Summary Clear'!JAA2)</f>
        <v/>
      </c>
      <c r="IZI13" s="110" t="str">
        <f>IF('Summary Clear'!JAB2=0,"",'Summary Clear'!JAB2)</f>
        <v/>
      </c>
      <c r="IZJ13" s="110" t="str">
        <f>IF('Summary Clear'!JAC2=0,"",'Summary Clear'!JAC2)</f>
        <v/>
      </c>
      <c r="IZK13" s="110" t="str">
        <f>IF('Summary Clear'!JAD2=0,"",'Summary Clear'!JAD2)</f>
        <v/>
      </c>
      <c r="IZL13" s="110" t="str">
        <f>IF('Summary Clear'!JAE2=0,"",'Summary Clear'!JAE2)</f>
        <v/>
      </c>
      <c r="IZM13" s="110" t="str">
        <f>IF('Summary Clear'!JAF2=0,"",'Summary Clear'!JAF2)</f>
        <v/>
      </c>
      <c r="IZN13" s="110" t="str">
        <f>IF('Summary Clear'!JAG2=0,"",'Summary Clear'!JAG2)</f>
        <v/>
      </c>
      <c r="IZO13" s="110" t="str">
        <f>IF('Summary Clear'!JAH2=0,"",'Summary Clear'!JAH2)</f>
        <v/>
      </c>
      <c r="IZP13" s="110" t="str">
        <f>IF('Summary Clear'!JAI2=0,"",'Summary Clear'!JAI2)</f>
        <v/>
      </c>
      <c r="IZQ13" s="110" t="str">
        <f>IF('Summary Clear'!JAJ2=0,"",'Summary Clear'!JAJ2)</f>
        <v/>
      </c>
      <c r="IZR13" s="110" t="str">
        <f>IF('Summary Clear'!JAK2=0,"",'Summary Clear'!JAK2)</f>
        <v/>
      </c>
      <c r="IZS13" s="110" t="str">
        <f>IF('Summary Clear'!JAL2=0,"",'Summary Clear'!JAL2)</f>
        <v/>
      </c>
      <c r="IZT13" s="110" t="str">
        <f>IF('Summary Clear'!JAM2=0,"",'Summary Clear'!JAM2)</f>
        <v/>
      </c>
      <c r="IZU13" s="110" t="str">
        <f>IF('Summary Clear'!JAN2=0,"",'Summary Clear'!JAN2)</f>
        <v/>
      </c>
      <c r="IZV13" s="110" t="str">
        <f>IF('Summary Clear'!JAO2=0,"",'Summary Clear'!JAO2)</f>
        <v/>
      </c>
      <c r="IZW13" s="110" t="str">
        <f>IF('Summary Clear'!JAP2=0,"",'Summary Clear'!JAP2)</f>
        <v/>
      </c>
      <c r="IZX13" s="110" t="str">
        <f>IF('Summary Clear'!JAQ2=0,"",'Summary Clear'!JAQ2)</f>
        <v/>
      </c>
      <c r="IZY13" s="110" t="str">
        <f>IF('Summary Clear'!JAR2=0,"",'Summary Clear'!JAR2)</f>
        <v/>
      </c>
      <c r="IZZ13" s="110" t="str">
        <f>IF('Summary Clear'!JAS2=0,"",'Summary Clear'!JAS2)</f>
        <v/>
      </c>
      <c r="JAA13" s="110" t="str">
        <f>IF('Summary Clear'!JAT2=0,"",'Summary Clear'!JAT2)</f>
        <v/>
      </c>
      <c r="JAB13" s="110" t="str">
        <f>IF('Summary Clear'!JAU2=0,"",'Summary Clear'!JAU2)</f>
        <v/>
      </c>
      <c r="JAC13" s="110" t="str">
        <f>IF('Summary Clear'!JAV2=0,"",'Summary Clear'!JAV2)</f>
        <v/>
      </c>
      <c r="JAD13" s="110" t="str">
        <f>IF('Summary Clear'!JAW2=0,"",'Summary Clear'!JAW2)</f>
        <v/>
      </c>
      <c r="JAE13" s="110" t="str">
        <f>IF('Summary Clear'!JAX2=0,"",'Summary Clear'!JAX2)</f>
        <v/>
      </c>
      <c r="JAF13" s="110" t="str">
        <f>IF('Summary Clear'!JAY2=0,"",'Summary Clear'!JAY2)</f>
        <v/>
      </c>
      <c r="JAG13" s="110" t="str">
        <f>IF('Summary Clear'!JAZ2=0,"",'Summary Clear'!JAZ2)</f>
        <v/>
      </c>
      <c r="JAH13" s="110" t="str">
        <f>IF('Summary Clear'!JBA2=0,"",'Summary Clear'!JBA2)</f>
        <v/>
      </c>
      <c r="JAI13" s="110" t="str">
        <f>IF('Summary Clear'!JBB2=0,"",'Summary Clear'!JBB2)</f>
        <v/>
      </c>
      <c r="JAJ13" s="110" t="str">
        <f>IF('Summary Clear'!JBC2=0,"",'Summary Clear'!JBC2)</f>
        <v/>
      </c>
      <c r="JAK13" s="110" t="str">
        <f>IF('Summary Clear'!JBD2=0,"",'Summary Clear'!JBD2)</f>
        <v/>
      </c>
      <c r="JAL13" s="110" t="str">
        <f>IF('Summary Clear'!JBE2=0,"",'Summary Clear'!JBE2)</f>
        <v/>
      </c>
      <c r="JAM13" s="110" t="str">
        <f>IF('Summary Clear'!JBF2=0,"",'Summary Clear'!JBF2)</f>
        <v/>
      </c>
      <c r="JAN13" s="110" t="str">
        <f>IF('Summary Clear'!JBG2=0,"",'Summary Clear'!JBG2)</f>
        <v/>
      </c>
      <c r="JAO13" s="110" t="str">
        <f>IF('Summary Clear'!JBH2=0,"",'Summary Clear'!JBH2)</f>
        <v/>
      </c>
      <c r="JAP13" s="110" t="str">
        <f>IF('Summary Clear'!JBI2=0,"",'Summary Clear'!JBI2)</f>
        <v/>
      </c>
      <c r="JAQ13" s="110" t="str">
        <f>IF('Summary Clear'!JBJ2=0,"",'Summary Clear'!JBJ2)</f>
        <v/>
      </c>
      <c r="JAR13" s="110" t="str">
        <f>IF('Summary Clear'!JBK2=0,"",'Summary Clear'!JBK2)</f>
        <v/>
      </c>
      <c r="JAS13" s="110" t="str">
        <f>IF('Summary Clear'!JBL2=0,"",'Summary Clear'!JBL2)</f>
        <v/>
      </c>
      <c r="JAT13" s="110" t="str">
        <f>IF('Summary Clear'!JBM2=0,"",'Summary Clear'!JBM2)</f>
        <v/>
      </c>
      <c r="JAU13" s="110" t="str">
        <f>IF('Summary Clear'!JBN2=0,"",'Summary Clear'!JBN2)</f>
        <v/>
      </c>
      <c r="JAV13" s="110" t="str">
        <f>IF('Summary Clear'!JBO2=0,"",'Summary Clear'!JBO2)</f>
        <v/>
      </c>
      <c r="JAW13" s="110" t="str">
        <f>IF('Summary Clear'!JBP2=0,"",'Summary Clear'!JBP2)</f>
        <v/>
      </c>
      <c r="JAX13" s="110" t="str">
        <f>IF('Summary Clear'!JBQ2=0,"",'Summary Clear'!JBQ2)</f>
        <v/>
      </c>
      <c r="JAY13" s="110" t="str">
        <f>IF('Summary Clear'!JBR2=0,"",'Summary Clear'!JBR2)</f>
        <v/>
      </c>
      <c r="JAZ13" s="110" t="str">
        <f>IF('Summary Clear'!JBS2=0,"",'Summary Clear'!JBS2)</f>
        <v/>
      </c>
      <c r="JBA13" s="110" t="str">
        <f>IF('Summary Clear'!JBT2=0,"",'Summary Clear'!JBT2)</f>
        <v/>
      </c>
      <c r="JBB13" s="110" t="str">
        <f>IF('Summary Clear'!JBU2=0,"",'Summary Clear'!JBU2)</f>
        <v/>
      </c>
      <c r="JBC13" s="110" t="str">
        <f>IF('Summary Clear'!JBV2=0,"",'Summary Clear'!JBV2)</f>
        <v/>
      </c>
      <c r="JBD13" s="110" t="str">
        <f>IF('Summary Clear'!JBW2=0,"",'Summary Clear'!JBW2)</f>
        <v/>
      </c>
      <c r="JBE13" s="110" t="str">
        <f>IF('Summary Clear'!JBX2=0,"",'Summary Clear'!JBX2)</f>
        <v/>
      </c>
      <c r="JBF13" s="110" t="str">
        <f>IF('Summary Clear'!JBY2=0,"",'Summary Clear'!JBY2)</f>
        <v/>
      </c>
      <c r="JBG13" s="110" t="str">
        <f>IF('Summary Clear'!JBZ2=0,"",'Summary Clear'!JBZ2)</f>
        <v/>
      </c>
      <c r="JBH13" s="110" t="str">
        <f>IF('Summary Clear'!JCA2=0,"",'Summary Clear'!JCA2)</f>
        <v/>
      </c>
      <c r="JBI13" s="110" t="str">
        <f>IF('Summary Clear'!JCB2=0,"",'Summary Clear'!JCB2)</f>
        <v/>
      </c>
      <c r="JBJ13" s="110" t="str">
        <f>IF('Summary Clear'!JCC2=0,"",'Summary Clear'!JCC2)</f>
        <v/>
      </c>
      <c r="JBK13" s="110" t="str">
        <f>IF('Summary Clear'!JCD2=0,"",'Summary Clear'!JCD2)</f>
        <v/>
      </c>
      <c r="JBL13" s="110" t="str">
        <f>IF('Summary Clear'!JCE2=0,"",'Summary Clear'!JCE2)</f>
        <v/>
      </c>
      <c r="JBM13" s="110" t="str">
        <f>IF('Summary Clear'!JCF2=0,"",'Summary Clear'!JCF2)</f>
        <v/>
      </c>
      <c r="JBN13" s="110" t="str">
        <f>IF('Summary Clear'!JCG2=0,"",'Summary Clear'!JCG2)</f>
        <v/>
      </c>
      <c r="JBO13" s="110" t="str">
        <f>IF('Summary Clear'!JCH2=0,"",'Summary Clear'!JCH2)</f>
        <v/>
      </c>
      <c r="JBP13" s="110" t="str">
        <f>IF('Summary Clear'!JCI2=0,"",'Summary Clear'!JCI2)</f>
        <v/>
      </c>
      <c r="JBQ13" s="110" t="str">
        <f>IF('Summary Clear'!JCJ2=0,"",'Summary Clear'!JCJ2)</f>
        <v/>
      </c>
      <c r="JBR13" s="110" t="str">
        <f>IF('Summary Clear'!JCK2=0,"",'Summary Clear'!JCK2)</f>
        <v/>
      </c>
      <c r="JBS13" s="110" t="str">
        <f>IF('Summary Clear'!JCL2=0,"",'Summary Clear'!JCL2)</f>
        <v/>
      </c>
      <c r="JBT13" s="110" t="str">
        <f>IF('Summary Clear'!JCM2=0,"",'Summary Clear'!JCM2)</f>
        <v/>
      </c>
      <c r="JBU13" s="110" t="str">
        <f>IF('Summary Clear'!JCN2=0,"",'Summary Clear'!JCN2)</f>
        <v/>
      </c>
      <c r="JBV13" s="110" t="str">
        <f>IF('Summary Clear'!JCO2=0,"",'Summary Clear'!JCO2)</f>
        <v/>
      </c>
      <c r="JBW13" s="110" t="str">
        <f>IF('Summary Clear'!JCP2=0,"",'Summary Clear'!JCP2)</f>
        <v/>
      </c>
      <c r="JBX13" s="110" t="str">
        <f>IF('Summary Clear'!JCQ2=0,"",'Summary Clear'!JCQ2)</f>
        <v/>
      </c>
      <c r="JBY13" s="110" t="str">
        <f>IF('Summary Clear'!JCR2=0,"",'Summary Clear'!JCR2)</f>
        <v/>
      </c>
      <c r="JBZ13" s="110" t="str">
        <f>IF('Summary Clear'!JCS2=0,"",'Summary Clear'!JCS2)</f>
        <v/>
      </c>
      <c r="JCA13" s="110" t="str">
        <f>IF('Summary Clear'!JCT2=0,"",'Summary Clear'!JCT2)</f>
        <v/>
      </c>
      <c r="JCB13" s="110" t="str">
        <f>IF('Summary Clear'!JCU2=0,"",'Summary Clear'!JCU2)</f>
        <v/>
      </c>
      <c r="JCC13" s="110" t="str">
        <f>IF('Summary Clear'!JCV2=0,"",'Summary Clear'!JCV2)</f>
        <v/>
      </c>
      <c r="JCD13" s="110" t="str">
        <f>IF('Summary Clear'!JCW2=0,"",'Summary Clear'!JCW2)</f>
        <v/>
      </c>
      <c r="JCE13" s="110" t="str">
        <f>IF('Summary Clear'!JCX2=0,"",'Summary Clear'!JCX2)</f>
        <v/>
      </c>
      <c r="JCF13" s="110" t="str">
        <f>IF('Summary Clear'!JCY2=0,"",'Summary Clear'!JCY2)</f>
        <v/>
      </c>
      <c r="JCG13" s="110" t="str">
        <f>IF('Summary Clear'!JCZ2=0,"",'Summary Clear'!JCZ2)</f>
        <v/>
      </c>
      <c r="JCH13" s="110" t="str">
        <f>IF('Summary Clear'!JDA2=0,"",'Summary Clear'!JDA2)</f>
        <v/>
      </c>
      <c r="JCI13" s="110" t="str">
        <f>IF('Summary Clear'!JDB2=0,"",'Summary Clear'!JDB2)</f>
        <v/>
      </c>
      <c r="JCJ13" s="110" t="str">
        <f>IF('Summary Clear'!JDC2=0,"",'Summary Clear'!JDC2)</f>
        <v/>
      </c>
      <c r="JCK13" s="110" t="str">
        <f>IF('Summary Clear'!JDD2=0,"",'Summary Clear'!JDD2)</f>
        <v/>
      </c>
      <c r="JCL13" s="110" t="str">
        <f>IF('Summary Clear'!JDE2=0,"",'Summary Clear'!JDE2)</f>
        <v/>
      </c>
      <c r="JCM13" s="110" t="str">
        <f>IF('Summary Clear'!JDF2=0,"",'Summary Clear'!JDF2)</f>
        <v/>
      </c>
      <c r="JCN13" s="110" t="str">
        <f>IF('Summary Clear'!JDG2=0,"",'Summary Clear'!JDG2)</f>
        <v/>
      </c>
      <c r="JCO13" s="110" t="str">
        <f>IF('Summary Clear'!JDH2=0,"",'Summary Clear'!JDH2)</f>
        <v/>
      </c>
      <c r="JCP13" s="110" t="str">
        <f>IF('Summary Clear'!JDI2=0,"",'Summary Clear'!JDI2)</f>
        <v/>
      </c>
      <c r="JCQ13" s="110" t="str">
        <f>IF('Summary Clear'!JDJ2=0,"",'Summary Clear'!JDJ2)</f>
        <v/>
      </c>
      <c r="JCR13" s="110" t="str">
        <f>IF('Summary Clear'!JDK2=0,"",'Summary Clear'!JDK2)</f>
        <v/>
      </c>
      <c r="JCS13" s="110" t="str">
        <f>IF('Summary Clear'!JDL2=0,"",'Summary Clear'!JDL2)</f>
        <v/>
      </c>
      <c r="JCT13" s="110" t="str">
        <f>IF('Summary Clear'!JDM2=0,"",'Summary Clear'!JDM2)</f>
        <v/>
      </c>
      <c r="JCU13" s="110" t="str">
        <f>IF('Summary Clear'!JDN2=0,"",'Summary Clear'!JDN2)</f>
        <v/>
      </c>
      <c r="JCV13" s="110" t="str">
        <f>IF('Summary Clear'!JDO2=0,"",'Summary Clear'!JDO2)</f>
        <v/>
      </c>
      <c r="JCW13" s="110" t="str">
        <f>IF('Summary Clear'!JDP2=0,"",'Summary Clear'!JDP2)</f>
        <v/>
      </c>
      <c r="JCX13" s="110" t="str">
        <f>IF('Summary Clear'!JDQ2=0,"",'Summary Clear'!JDQ2)</f>
        <v/>
      </c>
      <c r="JCY13" s="110" t="str">
        <f>IF('Summary Clear'!JDR2=0,"",'Summary Clear'!JDR2)</f>
        <v/>
      </c>
      <c r="JCZ13" s="110" t="str">
        <f>IF('Summary Clear'!JDS2=0,"",'Summary Clear'!JDS2)</f>
        <v/>
      </c>
      <c r="JDA13" s="110" t="str">
        <f>IF('Summary Clear'!JDT2=0,"",'Summary Clear'!JDT2)</f>
        <v/>
      </c>
      <c r="JDB13" s="110" t="str">
        <f>IF('Summary Clear'!JDU2=0,"",'Summary Clear'!JDU2)</f>
        <v/>
      </c>
      <c r="JDC13" s="110" t="str">
        <f>IF('Summary Clear'!JDV2=0,"",'Summary Clear'!JDV2)</f>
        <v/>
      </c>
      <c r="JDD13" s="110" t="str">
        <f>IF('Summary Clear'!JDW2=0,"",'Summary Clear'!JDW2)</f>
        <v/>
      </c>
      <c r="JDE13" s="110" t="str">
        <f>IF('Summary Clear'!JDX2=0,"",'Summary Clear'!JDX2)</f>
        <v/>
      </c>
      <c r="JDF13" s="110" t="str">
        <f>IF('Summary Clear'!JDY2=0,"",'Summary Clear'!JDY2)</f>
        <v/>
      </c>
      <c r="JDG13" s="110" t="str">
        <f>IF('Summary Clear'!JDZ2=0,"",'Summary Clear'!JDZ2)</f>
        <v/>
      </c>
      <c r="JDH13" s="110" t="str">
        <f>IF('Summary Clear'!JEA2=0,"",'Summary Clear'!JEA2)</f>
        <v/>
      </c>
      <c r="JDI13" s="110" t="str">
        <f>IF('Summary Clear'!JEB2=0,"",'Summary Clear'!JEB2)</f>
        <v/>
      </c>
      <c r="JDJ13" s="110" t="str">
        <f>IF('Summary Clear'!JEC2=0,"",'Summary Clear'!JEC2)</f>
        <v/>
      </c>
      <c r="JDK13" s="110" t="str">
        <f>IF('Summary Clear'!JED2=0,"",'Summary Clear'!JED2)</f>
        <v/>
      </c>
      <c r="JDL13" s="110" t="str">
        <f>IF('Summary Clear'!JEE2=0,"",'Summary Clear'!JEE2)</f>
        <v/>
      </c>
      <c r="JDM13" s="110" t="str">
        <f>IF('Summary Clear'!JEF2=0,"",'Summary Clear'!JEF2)</f>
        <v/>
      </c>
      <c r="JDN13" s="110" t="str">
        <f>IF('Summary Clear'!JEG2=0,"",'Summary Clear'!JEG2)</f>
        <v/>
      </c>
      <c r="JDO13" s="110" t="str">
        <f>IF('Summary Clear'!JEH2=0,"",'Summary Clear'!JEH2)</f>
        <v/>
      </c>
      <c r="JDP13" s="110" t="str">
        <f>IF('Summary Clear'!JEI2=0,"",'Summary Clear'!JEI2)</f>
        <v/>
      </c>
      <c r="JDQ13" s="110" t="str">
        <f>IF('Summary Clear'!JEJ2=0,"",'Summary Clear'!JEJ2)</f>
        <v/>
      </c>
      <c r="JDR13" s="110" t="str">
        <f>IF('Summary Clear'!JEK2=0,"",'Summary Clear'!JEK2)</f>
        <v/>
      </c>
      <c r="JDS13" s="110" t="str">
        <f>IF('Summary Clear'!JEL2=0,"",'Summary Clear'!JEL2)</f>
        <v/>
      </c>
      <c r="JDT13" s="110" t="str">
        <f>IF('Summary Clear'!JEM2=0,"",'Summary Clear'!JEM2)</f>
        <v/>
      </c>
      <c r="JDU13" s="110" t="str">
        <f>IF('Summary Clear'!JEN2=0,"",'Summary Clear'!JEN2)</f>
        <v/>
      </c>
      <c r="JDV13" s="110" t="str">
        <f>IF('Summary Clear'!JEO2=0,"",'Summary Clear'!JEO2)</f>
        <v/>
      </c>
      <c r="JDW13" s="110" t="str">
        <f>IF('Summary Clear'!JEP2=0,"",'Summary Clear'!JEP2)</f>
        <v/>
      </c>
      <c r="JDX13" s="110" t="str">
        <f>IF('Summary Clear'!JEQ2=0,"",'Summary Clear'!JEQ2)</f>
        <v/>
      </c>
      <c r="JDY13" s="110" t="str">
        <f>IF('Summary Clear'!JER2=0,"",'Summary Clear'!JER2)</f>
        <v/>
      </c>
      <c r="JDZ13" s="110" t="str">
        <f>IF('Summary Clear'!JES2=0,"",'Summary Clear'!JES2)</f>
        <v/>
      </c>
      <c r="JEA13" s="110" t="str">
        <f>IF('Summary Clear'!JET2=0,"",'Summary Clear'!JET2)</f>
        <v/>
      </c>
      <c r="JEB13" s="110" t="str">
        <f>IF('Summary Clear'!JEU2=0,"",'Summary Clear'!JEU2)</f>
        <v/>
      </c>
      <c r="JEC13" s="110" t="str">
        <f>IF('Summary Clear'!JEV2=0,"",'Summary Clear'!JEV2)</f>
        <v/>
      </c>
      <c r="JED13" s="110" t="str">
        <f>IF('Summary Clear'!JEW2=0,"",'Summary Clear'!JEW2)</f>
        <v/>
      </c>
      <c r="JEE13" s="110" t="str">
        <f>IF('Summary Clear'!JEX2=0,"",'Summary Clear'!JEX2)</f>
        <v/>
      </c>
      <c r="JEF13" s="110" t="str">
        <f>IF('Summary Clear'!JEY2=0,"",'Summary Clear'!JEY2)</f>
        <v/>
      </c>
      <c r="JEG13" s="110" t="str">
        <f>IF('Summary Clear'!JEZ2=0,"",'Summary Clear'!JEZ2)</f>
        <v/>
      </c>
      <c r="JEH13" s="110" t="str">
        <f>IF('Summary Clear'!JFA2=0,"",'Summary Clear'!JFA2)</f>
        <v/>
      </c>
      <c r="JEI13" s="110" t="str">
        <f>IF('Summary Clear'!JFB2=0,"",'Summary Clear'!JFB2)</f>
        <v/>
      </c>
      <c r="JEJ13" s="110" t="str">
        <f>IF('Summary Clear'!JFC2=0,"",'Summary Clear'!JFC2)</f>
        <v/>
      </c>
      <c r="JEK13" s="110" t="str">
        <f>IF('Summary Clear'!JFD2=0,"",'Summary Clear'!JFD2)</f>
        <v/>
      </c>
      <c r="JEL13" s="110" t="str">
        <f>IF('Summary Clear'!JFE2=0,"",'Summary Clear'!JFE2)</f>
        <v/>
      </c>
      <c r="JEM13" s="110" t="str">
        <f>IF('Summary Clear'!JFF2=0,"",'Summary Clear'!JFF2)</f>
        <v/>
      </c>
      <c r="JEN13" s="110" t="str">
        <f>IF('Summary Clear'!JFG2=0,"",'Summary Clear'!JFG2)</f>
        <v/>
      </c>
      <c r="JEO13" s="110" t="str">
        <f>IF('Summary Clear'!JFH2=0,"",'Summary Clear'!JFH2)</f>
        <v/>
      </c>
      <c r="JEP13" s="110" t="str">
        <f>IF('Summary Clear'!JFI2=0,"",'Summary Clear'!JFI2)</f>
        <v/>
      </c>
      <c r="JEQ13" s="110" t="str">
        <f>IF('Summary Clear'!JFJ2=0,"",'Summary Clear'!JFJ2)</f>
        <v/>
      </c>
      <c r="JER13" s="110" t="str">
        <f>IF('Summary Clear'!JFK2=0,"",'Summary Clear'!JFK2)</f>
        <v/>
      </c>
      <c r="JES13" s="110" t="str">
        <f>IF('Summary Clear'!JFL2=0,"",'Summary Clear'!JFL2)</f>
        <v/>
      </c>
      <c r="JET13" s="110" t="str">
        <f>IF('Summary Clear'!JFM2=0,"",'Summary Clear'!JFM2)</f>
        <v/>
      </c>
      <c r="JEU13" s="110" t="str">
        <f>IF('Summary Clear'!JFN2=0,"",'Summary Clear'!JFN2)</f>
        <v/>
      </c>
      <c r="JEV13" s="110" t="str">
        <f>IF('Summary Clear'!JFO2=0,"",'Summary Clear'!JFO2)</f>
        <v/>
      </c>
      <c r="JEW13" s="110" t="str">
        <f>IF('Summary Clear'!JFP2=0,"",'Summary Clear'!JFP2)</f>
        <v/>
      </c>
      <c r="JEX13" s="110" t="str">
        <f>IF('Summary Clear'!JFQ2=0,"",'Summary Clear'!JFQ2)</f>
        <v/>
      </c>
      <c r="JEY13" s="110" t="str">
        <f>IF('Summary Clear'!JFR2=0,"",'Summary Clear'!JFR2)</f>
        <v/>
      </c>
      <c r="JEZ13" s="110" t="str">
        <f>IF('Summary Clear'!JFS2=0,"",'Summary Clear'!JFS2)</f>
        <v/>
      </c>
      <c r="JFA13" s="110" t="str">
        <f>IF('Summary Clear'!JFT2=0,"",'Summary Clear'!JFT2)</f>
        <v/>
      </c>
      <c r="JFB13" s="110" t="str">
        <f>IF('Summary Clear'!JFU2=0,"",'Summary Clear'!JFU2)</f>
        <v/>
      </c>
      <c r="JFC13" s="110" t="str">
        <f>IF('Summary Clear'!JFV2=0,"",'Summary Clear'!JFV2)</f>
        <v/>
      </c>
      <c r="JFD13" s="110" t="str">
        <f>IF('Summary Clear'!JFW2=0,"",'Summary Clear'!JFW2)</f>
        <v/>
      </c>
      <c r="JFE13" s="110" t="str">
        <f>IF('Summary Clear'!JFX2=0,"",'Summary Clear'!JFX2)</f>
        <v/>
      </c>
      <c r="JFF13" s="110" t="str">
        <f>IF('Summary Clear'!JFY2=0,"",'Summary Clear'!JFY2)</f>
        <v/>
      </c>
      <c r="JFG13" s="110" t="str">
        <f>IF('Summary Clear'!JFZ2=0,"",'Summary Clear'!JFZ2)</f>
        <v/>
      </c>
      <c r="JFH13" s="110" t="str">
        <f>IF('Summary Clear'!JGA2=0,"",'Summary Clear'!JGA2)</f>
        <v/>
      </c>
      <c r="JFI13" s="110" t="str">
        <f>IF('Summary Clear'!JGB2=0,"",'Summary Clear'!JGB2)</f>
        <v/>
      </c>
      <c r="JFJ13" s="110" t="str">
        <f>IF('Summary Clear'!JGC2=0,"",'Summary Clear'!JGC2)</f>
        <v/>
      </c>
      <c r="JFK13" s="110" t="str">
        <f>IF('Summary Clear'!JGD2=0,"",'Summary Clear'!JGD2)</f>
        <v/>
      </c>
      <c r="JFL13" s="110" t="str">
        <f>IF('Summary Clear'!JGE2=0,"",'Summary Clear'!JGE2)</f>
        <v/>
      </c>
      <c r="JFM13" s="110" t="str">
        <f>IF('Summary Clear'!JGF2=0,"",'Summary Clear'!JGF2)</f>
        <v/>
      </c>
      <c r="JFN13" s="110" t="str">
        <f>IF('Summary Clear'!JGG2=0,"",'Summary Clear'!JGG2)</f>
        <v/>
      </c>
      <c r="JFO13" s="110" t="str">
        <f>IF('Summary Clear'!JGH2=0,"",'Summary Clear'!JGH2)</f>
        <v/>
      </c>
      <c r="JFP13" s="110" t="str">
        <f>IF('Summary Clear'!JGI2=0,"",'Summary Clear'!JGI2)</f>
        <v/>
      </c>
      <c r="JFQ13" s="110" t="str">
        <f>IF('Summary Clear'!JGJ2=0,"",'Summary Clear'!JGJ2)</f>
        <v/>
      </c>
      <c r="JFR13" s="110" t="str">
        <f>IF('Summary Clear'!JGK2=0,"",'Summary Clear'!JGK2)</f>
        <v/>
      </c>
      <c r="JFS13" s="110" t="str">
        <f>IF('Summary Clear'!JGL2=0,"",'Summary Clear'!JGL2)</f>
        <v/>
      </c>
      <c r="JFT13" s="110" t="str">
        <f>IF('Summary Clear'!JGM2=0,"",'Summary Clear'!JGM2)</f>
        <v/>
      </c>
      <c r="JFU13" s="110" t="str">
        <f>IF('Summary Clear'!JGN2=0,"",'Summary Clear'!JGN2)</f>
        <v/>
      </c>
      <c r="JFV13" s="110" t="str">
        <f>IF('Summary Clear'!JGO2=0,"",'Summary Clear'!JGO2)</f>
        <v/>
      </c>
      <c r="JFW13" s="110" t="str">
        <f>IF('Summary Clear'!JGP2=0,"",'Summary Clear'!JGP2)</f>
        <v/>
      </c>
      <c r="JFX13" s="110" t="str">
        <f>IF('Summary Clear'!JGQ2=0,"",'Summary Clear'!JGQ2)</f>
        <v/>
      </c>
      <c r="JFY13" s="110" t="str">
        <f>IF('Summary Clear'!JGR2=0,"",'Summary Clear'!JGR2)</f>
        <v/>
      </c>
      <c r="JFZ13" s="110" t="str">
        <f>IF('Summary Clear'!JGS2=0,"",'Summary Clear'!JGS2)</f>
        <v/>
      </c>
      <c r="JGA13" s="110" t="str">
        <f>IF('Summary Clear'!JGT2=0,"",'Summary Clear'!JGT2)</f>
        <v/>
      </c>
      <c r="JGB13" s="110" t="str">
        <f>IF('Summary Clear'!JGU2=0,"",'Summary Clear'!JGU2)</f>
        <v/>
      </c>
      <c r="JGC13" s="110" t="str">
        <f>IF('Summary Clear'!JGV2=0,"",'Summary Clear'!JGV2)</f>
        <v/>
      </c>
      <c r="JGD13" s="110" t="str">
        <f>IF('Summary Clear'!JGW2=0,"",'Summary Clear'!JGW2)</f>
        <v/>
      </c>
      <c r="JGE13" s="110" t="str">
        <f>IF('Summary Clear'!JGX2=0,"",'Summary Clear'!JGX2)</f>
        <v/>
      </c>
      <c r="JGF13" s="110" t="str">
        <f>IF('Summary Clear'!JGY2=0,"",'Summary Clear'!JGY2)</f>
        <v/>
      </c>
      <c r="JGG13" s="110" t="str">
        <f>IF('Summary Clear'!JGZ2=0,"",'Summary Clear'!JGZ2)</f>
        <v/>
      </c>
      <c r="JGH13" s="110" t="str">
        <f>IF('Summary Clear'!JHA2=0,"",'Summary Clear'!JHA2)</f>
        <v/>
      </c>
      <c r="JGI13" s="110" t="str">
        <f>IF('Summary Clear'!JHB2=0,"",'Summary Clear'!JHB2)</f>
        <v/>
      </c>
      <c r="JGJ13" s="110" t="str">
        <f>IF('Summary Clear'!JHC2=0,"",'Summary Clear'!JHC2)</f>
        <v/>
      </c>
      <c r="JGK13" s="110" t="str">
        <f>IF('Summary Clear'!JHD2=0,"",'Summary Clear'!JHD2)</f>
        <v/>
      </c>
      <c r="JGL13" s="110" t="str">
        <f>IF('Summary Clear'!JHE2=0,"",'Summary Clear'!JHE2)</f>
        <v/>
      </c>
      <c r="JGM13" s="110" t="str">
        <f>IF('Summary Clear'!JHF2=0,"",'Summary Clear'!JHF2)</f>
        <v/>
      </c>
      <c r="JGN13" s="110" t="str">
        <f>IF('Summary Clear'!JHG2=0,"",'Summary Clear'!JHG2)</f>
        <v/>
      </c>
      <c r="JGO13" s="110" t="str">
        <f>IF('Summary Clear'!JHH2=0,"",'Summary Clear'!JHH2)</f>
        <v/>
      </c>
      <c r="JGP13" s="110" t="str">
        <f>IF('Summary Clear'!JHI2=0,"",'Summary Clear'!JHI2)</f>
        <v/>
      </c>
      <c r="JGQ13" s="110" t="str">
        <f>IF('Summary Clear'!JHJ2=0,"",'Summary Clear'!JHJ2)</f>
        <v/>
      </c>
      <c r="JGR13" s="110" t="str">
        <f>IF('Summary Clear'!JHK2=0,"",'Summary Clear'!JHK2)</f>
        <v/>
      </c>
      <c r="JGS13" s="110" t="str">
        <f>IF('Summary Clear'!JHL2=0,"",'Summary Clear'!JHL2)</f>
        <v/>
      </c>
      <c r="JGT13" s="110" t="str">
        <f>IF('Summary Clear'!JHM2=0,"",'Summary Clear'!JHM2)</f>
        <v/>
      </c>
      <c r="JGU13" s="110" t="str">
        <f>IF('Summary Clear'!JHN2=0,"",'Summary Clear'!JHN2)</f>
        <v/>
      </c>
      <c r="JGV13" s="110" t="str">
        <f>IF('Summary Clear'!JHO2=0,"",'Summary Clear'!JHO2)</f>
        <v/>
      </c>
      <c r="JGW13" s="110" t="str">
        <f>IF('Summary Clear'!JHP2=0,"",'Summary Clear'!JHP2)</f>
        <v/>
      </c>
      <c r="JGX13" s="110" t="str">
        <f>IF('Summary Clear'!JHQ2=0,"",'Summary Clear'!JHQ2)</f>
        <v/>
      </c>
      <c r="JGY13" s="110" t="str">
        <f>IF('Summary Clear'!JHR2=0,"",'Summary Clear'!JHR2)</f>
        <v/>
      </c>
      <c r="JGZ13" s="110" t="str">
        <f>IF('Summary Clear'!JHS2=0,"",'Summary Clear'!JHS2)</f>
        <v/>
      </c>
      <c r="JHA13" s="110" t="str">
        <f>IF('Summary Clear'!JHT2=0,"",'Summary Clear'!JHT2)</f>
        <v/>
      </c>
      <c r="JHB13" s="110" t="str">
        <f>IF('Summary Clear'!JHU2=0,"",'Summary Clear'!JHU2)</f>
        <v/>
      </c>
      <c r="JHC13" s="110" t="str">
        <f>IF('Summary Clear'!JHV2=0,"",'Summary Clear'!JHV2)</f>
        <v/>
      </c>
      <c r="JHD13" s="110" t="str">
        <f>IF('Summary Clear'!JHW2=0,"",'Summary Clear'!JHW2)</f>
        <v/>
      </c>
      <c r="JHE13" s="110" t="str">
        <f>IF('Summary Clear'!JHX2=0,"",'Summary Clear'!JHX2)</f>
        <v/>
      </c>
      <c r="JHF13" s="110" t="str">
        <f>IF('Summary Clear'!JHY2=0,"",'Summary Clear'!JHY2)</f>
        <v/>
      </c>
      <c r="JHG13" s="110" t="str">
        <f>IF('Summary Clear'!JHZ2=0,"",'Summary Clear'!JHZ2)</f>
        <v/>
      </c>
      <c r="JHH13" s="110" t="str">
        <f>IF('Summary Clear'!JIA2=0,"",'Summary Clear'!JIA2)</f>
        <v/>
      </c>
      <c r="JHI13" s="110" t="str">
        <f>IF('Summary Clear'!JIB2=0,"",'Summary Clear'!JIB2)</f>
        <v/>
      </c>
      <c r="JHJ13" s="110" t="str">
        <f>IF('Summary Clear'!JIC2=0,"",'Summary Clear'!JIC2)</f>
        <v/>
      </c>
      <c r="JHK13" s="110" t="str">
        <f>IF('Summary Clear'!JID2=0,"",'Summary Clear'!JID2)</f>
        <v/>
      </c>
      <c r="JHL13" s="110" t="str">
        <f>IF('Summary Clear'!JIE2=0,"",'Summary Clear'!JIE2)</f>
        <v/>
      </c>
      <c r="JHM13" s="110" t="str">
        <f>IF('Summary Clear'!JIF2=0,"",'Summary Clear'!JIF2)</f>
        <v/>
      </c>
      <c r="JHN13" s="110" t="str">
        <f>IF('Summary Clear'!JIG2=0,"",'Summary Clear'!JIG2)</f>
        <v/>
      </c>
      <c r="JHO13" s="110" t="str">
        <f>IF('Summary Clear'!JIH2=0,"",'Summary Clear'!JIH2)</f>
        <v/>
      </c>
      <c r="JHP13" s="110" t="str">
        <f>IF('Summary Clear'!JII2=0,"",'Summary Clear'!JII2)</f>
        <v/>
      </c>
      <c r="JHQ13" s="110" t="str">
        <f>IF('Summary Clear'!JIJ2=0,"",'Summary Clear'!JIJ2)</f>
        <v/>
      </c>
      <c r="JHR13" s="110" t="str">
        <f>IF('Summary Clear'!JIK2=0,"",'Summary Clear'!JIK2)</f>
        <v/>
      </c>
      <c r="JHS13" s="110" t="str">
        <f>IF('Summary Clear'!JIL2=0,"",'Summary Clear'!JIL2)</f>
        <v/>
      </c>
      <c r="JHT13" s="110" t="str">
        <f>IF('Summary Clear'!JIM2=0,"",'Summary Clear'!JIM2)</f>
        <v/>
      </c>
      <c r="JHU13" s="110" t="str">
        <f>IF('Summary Clear'!JIN2=0,"",'Summary Clear'!JIN2)</f>
        <v/>
      </c>
      <c r="JHV13" s="110" t="str">
        <f>IF('Summary Clear'!JIO2=0,"",'Summary Clear'!JIO2)</f>
        <v/>
      </c>
      <c r="JHW13" s="110" t="str">
        <f>IF('Summary Clear'!JIP2=0,"",'Summary Clear'!JIP2)</f>
        <v/>
      </c>
      <c r="JHX13" s="110" t="str">
        <f>IF('Summary Clear'!JIQ2=0,"",'Summary Clear'!JIQ2)</f>
        <v/>
      </c>
      <c r="JHY13" s="110" t="str">
        <f>IF('Summary Clear'!JIR2=0,"",'Summary Clear'!JIR2)</f>
        <v/>
      </c>
      <c r="JHZ13" s="110" t="str">
        <f>IF('Summary Clear'!JIS2=0,"",'Summary Clear'!JIS2)</f>
        <v/>
      </c>
      <c r="JIA13" s="110" t="str">
        <f>IF('Summary Clear'!JIT2=0,"",'Summary Clear'!JIT2)</f>
        <v/>
      </c>
      <c r="JIB13" s="110" t="str">
        <f>IF('Summary Clear'!JIU2=0,"",'Summary Clear'!JIU2)</f>
        <v/>
      </c>
      <c r="JIC13" s="110" t="str">
        <f>IF('Summary Clear'!JIV2=0,"",'Summary Clear'!JIV2)</f>
        <v/>
      </c>
      <c r="JID13" s="110" t="str">
        <f>IF('Summary Clear'!JIW2=0,"",'Summary Clear'!JIW2)</f>
        <v/>
      </c>
      <c r="JIE13" s="110" t="str">
        <f>IF('Summary Clear'!JIX2=0,"",'Summary Clear'!JIX2)</f>
        <v/>
      </c>
      <c r="JIF13" s="110" t="str">
        <f>IF('Summary Clear'!JIY2=0,"",'Summary Clear'!JIY2)</f>
        <v/>
      </c>
      <c r="JIG13" s="110" t="str">
        <f>IF('Summary Clear'!JIZ2=0,"",'Summary Clear'!JIZ2)</f>
        <v/>
      </c>
      <c r="JIH13" s="110" t="str">
        <f>IF('Summary Clear'!JJA2=0,"",'Summary Clear'!JJA2)</f>
        <v/>
      </c>
      <c r="JII13" s="110" t="str">
        <f>IF('Summary Clear'!JJB2=0,"",'Summary Clear'!JJB2)</f>
        <v/>
      </c>
      <c r="JIJ13" s="110" t="str">
        <f>IF('Summary Clear'!JJC2=0,"",'Summary Clear'!JJC2)</f>
        <v/>
      </c>
      <c r="JIK13" s="110" t="str">
        <f>IF('Summary Clear'!JJD2=0,"",'Summary Clear'!JJD2)</f>
        <v/>
      </c>
      <c r="JIL13" s="110" t="str">
        <f>IF('Summary Clear'!JJE2=0,"",'Summary Clear'!JJE2)</f>
        <v/>
      </c>
      <c r="JIM13" s="110" t="str">
        <f>IF('Summary Clear'!JJF2=0,"",'Summary Clear'!JJF2)</f>
        <v/>
      </c>
      <c r="JIN13" s="110" t="str">
        <f>IF('Summary Clear'!JJG2=0,"",'Summary Clear'!JJG2)</f>
        <v/>
      </c>
      <c r="JIO13" s="110" t="str">
        <f>IF('Summary Clear'!JJH2=0,"",'Summary Clear'!JJH2)</f>
        <v/>
      </c>
      <c r="JIP13" s="110" t="str">
        <f>IF('Summary Clear'!JJI2=0,"",'Summary Clear'!JJI2)</f>
        <v/>
      </c>
      <c r="JIQ13" s="110" t="str">
        <f>IF('Summary Clear'!JJJ2=0,"",'Summary Clear'!JJJ2)</f>
        <v/>
      </c>
      <c r="JIR13" s="110" t="str">
        <f>IF('Summary Clear'!JJK2=0,"",'Summary Clear'!JJK2)</f>
        <v/>
      </c>
      <c r="JIS13" s="110" t="str">
        <f>IF('Summary Clear'!JJL2=0,"",'Summary Clear'!JJL2)</f>
        <v/>
      </c>
      <c r="JIT13" s="110" t="str">
        <f>IF('Summary Clear'!JJM2=0,"",'Summary Clear'!JJM2)</f>
        <v/>
      </c>
      <c r="JIU13" s="110" t="str">
        <f>IF('Summary Clear'!JJN2=0,"",'Summary Clear'!JJN2)</f>
        <v/>
      </c>
      <c r="JIV13" s="110" t="str">
        <f>IF('Summary Clear'!JJO2=0,"",'Summary Clear'!JJO2)</f>
        <v/>
      </c>
      <c r="JIW13" s="110" t="str">
        <f>IF('Summary Clear'!JJP2=0,"",'Summary Clear'!JJP2)</f>
        <v/>
      </c>
      <c r="JIX13" s="110" t="str">
        <f>IF('Summary Clear'!JJQ2=0,"",'Summary Clear'!JJQ2)</f>
        <v/>
      </c>
      <c r="JIY13" s="110" t="str">
        <f>IF('Summary Clear'!JJR2=0,"",'Summary Clear'!JJR2)</f>
        <v/>
      </c>
      <c r="JIZ13" s="110" t="str">
        <f>IF('Summary Clear'!JJS2=0,"",'Summary Clear'!JJS2)</f>
        <v/>
      </c>
      <c r="JJA13" s="110" t="str">
        <f>IF('Summary Clear'!JJT2=0,"",'Summary Clear'!JJT2)</f>
        <v/>
      </c>
      <c r="JJB13" s="110" t="str">
        <f>IF('Summary Clear'!JJU2=0,"",'Summary Clear'!JJU2)</f>
        <v/>
      </c>
      <c r="JJC13" s="110" t="str">
        <f>IF('Summary Clear'!JJV2=0,"",'Summary Clear'!JJV2)</f>
        <v/>
      </c>
      <c r="JJD13" s="110" t="str">
        <f>IF('Summary Clear'!JJW2=0,"",'Summary Clear'!JJW2)</f>
        <v/>
      </c>
      <c r="JJE13" s="110" t="str">
        <f>IF('Summary Clear'!JJX2=0,"",'Summary Clear'!JJX2)</f>
        <v/>
      </c>
      <c r="JJF13" s="110" t="str">
        <f>IF('Summary Clear'!JJY2=0,"",'Summary Clear'!JJY2)</f>
        <v/>
      </c>
      <c r="JJG13" s="110" t="str">
        <f>IF('Summary Clear'!JJZ2=0,"",'Summary Clear'!JJZ2)</f>
        <v/>
      </c>
      <c r="JJH13" s="110" t="str">
        <f>IF('Summary Clear'!JKA2=0,"",'Summary Clear'!JKA2)</f>
        <v/>
      </c>
      <c r="JJI13" s="110" t="str">
        <f>IF('Summary Clear'!JKB2=0,"",'Summary Clear'!JKB2)</f>
        <v/>
      </c>
      <c r="JJJ13" s="110" t="str">
        <f>IF('Summary Clear'!JKC2=0,"",'Summary Clear'!JKC2)</f>
        <v/>
      </c>
      <c r="JJK13" s="110" t="str">
        <f>IF('Summary Clear'!JKD2=0,"",'Summary Clear'!JKD2)</f>
        <v/>
      </c>
      <c r="JJL13" s="110" t="str">
        <f>IF('Summary Clear'!JKE2=0,"",'Summary Clear'!JKE2)</f>
        <v/>
      </c>
      <c r="JJM13" s="110" t="str">
        <f>IF('Summary Clear'!JKF2=0,"",'Summary Clear'!JKF2)</f>
        <v/>
      </c>
      <c r="JJN13" s="110" t="str">
        <f>IF('Summary Clear'!JKG2=0,"",'Summary Clear'!JKG2)</f>
        <v/>
      </c>
      <c r="JJO13" s="110" t="str">
        <f>IF('Summary Clear'!JKH2=0,"",'Summary Clear'!JKH2)</f>
        <v/>
      </c>
      <c r="JJP13" s="110" t="str">
        <f>IF('Summary Clear'!JKI2=0,"",'Summary Clear'!JKI2)</f>
        <v/>
      </c>
      <c r="JJQ13" s="110" t="str">
        <f>IF('Summary Clear'!JKJ2=0,"",'Summary Clear'!JKJ2)</f>
        <v/>
      </c>
      <c r="JJR13" s="110" t="str">
        <f>IF('Summary Clear'!JKK2=0,"",'Summary Clear'!JKK2)</f>
        <v/>
      </c>
      <c r="JJS13" s="110" t="str">
        <f>IF('Summary Clear'!JKL2=0,"",'Summary Clear'!JKL2)</f>
        <v/>
      </c>
      <c r="JJT13" s="110" t="str">
        <f>IF('Summary Clear'!JKM2=0,"",'Summary Clear'!JKM2)</f>
        <v/>
      </c>
      <c r="JJU13" s="110" t="str">
        <f>IF('Summary Clear'!JKN2=0,"",'Summary Clear'!JKN2)</f>
        <v/>
      </c>
      <c r="JJV13" s="110" t="str">
        <f>IF('Summary Clear'!JKO2=0,"",'Summary Clear'!JKO2)</f>
        <v/>
      </c>
      <c r="JJW13" s="110" t="str">
        <f>IF('Summary Clear'!JKP2=0,"",'Summary Clear'!JKP2)</f>
        <v/>
      </c>
      <c r="JJX13" s="110" t="str">
        <f>IF('Summary Clear'!JKQ2=0,"",'Summary Clear'!JKQ2)</f>
        <v/>
      </c>
      <c r="JJY13" s="110" t="str">
        <f>IF('Summary Clear'!JKR2=0,"",'Summary Clear'!JKR2)</f>
        <v/>
      </c>
      <c r="JJZ13" s="110" t="str">
        <f>IF('Summary Clear'!JKS2=0,"",'Summary Clear'!JKS2)</f>
        <v/>
      </c>
      <c r="JKA13" s="110" t="str">
        <f>IF('Summary Clear'!JKT2=0,"",'Summary Clear'!JKT2)</f>
        <v/>
      </c>
      <c r="JKB13" s="110" t="str">
        <f>IF('Summary Clear'!JKU2=0,"",'Summary Clear'!JKU2)</f>
        <v/>
      </c>
      <c r="JKC13" s="110" t="str">
        <f>IF('Summary Clear'!JKV2=0,"",'Summary Clear'!JKV2)</f>
        <v/>
      </c>
      <c r="JKD13" s="110" t="str">
        <f>IF('Summary Clear'!JKW2=0,"",'Summary Clear'!JKW2)</f>
        <v/>
      </c>
      <c r="JKE13" s="110" t="str">
        <f>IF('Summary Clear'!JKX2=0,"",'Summary Clear'!JKX2)</f>
        <v/>
      </c>
      <c r="JKF13" s="110" t="str">
        <f>IF('Summary Clear'!JKY2=0,"",'Summary Clear'!JKY2)</f>
        <v/>
      </c>
      <c r="JKG13" s="110" t="str">
        <f>IF('Summary Clear'!JKZ2=0,"",'Summary Clear'!JKZ2)</f>
        <v/>
      </c>
      <c r="JKH13" s="110" t="str">
        <f>IF('Summary Clear'!JLA2=0,"",'Summary Clear'!JLA2)</f>
        <v/>
      </c>
      <c r="JKI13" s="110" t="str">
        <f>IF('Summary Clear'!JLB2=0,"",'Summary Clear'!JLB2)</f>
        <v/>
      </c>
      <c r="JKJ13" s="110" t="str">
        <f>IF('Summary Clear'!JLC2=0,"",'Summary Clear'!JLC2)</f>
        <v/>
      </c>
      <c r="JKK13" s="110" t="str">
        <f>IF('Summary Clear'!JLD2=0,"",'Summary Clear'!JLD2)</f>
        <v/>
      </c>
      <c r="JKL13" s="110" t="str">
        <f>IF('Summary Clear'!JLE2=0,"",'Summary Clear'!JLE2)</f>
        <v/>
      </c>
      <c r="JKM13" s="110" t="str">
        <f>IF('Summary Clear'!JLF2=0,"",'Summary Clear'!JLF2)</f>
        <v/>
      </c>
      <c r="JKN13" s="110" t="str">
        <f>IF('Summary Clear'!JLG2=0,"",'Summary Clear'!JLG2)</f>
        <v/>
      </c>
      <c r="JKO13" s="110" t="str">
        <f>IF('Summary Clear'!JLH2=0,"",'Summary Clear'!JLH2)</f>
        <v/>
      </c>
      <c r="JKP13" s="110" t="str">
        <f>IF('Summary Clear'!JLI2=0,"",'Summary Clear'!JLI2)</f>
        <v/>
      </c>
      <c r="JKQ13" s="110" t="str">
        <f>IF('Summary Clear'!JLJ2=0,"",'Summary Clear'!JLJ2)</f>
        <v/>
      </c>
      <c r="JKR13" s="110" t="str">
        <f>IF('Summary Clear'!JLK2=0,"",'Summary Clear'!JLK2)</f>
        <v/>
      </c>
      <c r="JKS13" s="110" t="str">
        <f>IF('Summary Clear'!JLL2=0,"",'Summary Clear'!JLL2)</f>
        <v/>
      </c>
      <c r="JKT13" s="110" t="str">
        <f>IF('Summary Clear'!JLM2=0,"",'Summary Clear'!JLM2)</f>
        <v/>
      </c>
      <c r="JKU13" s="110" t="str">
        <f>IF('Summary Clear'!JLN2=0,"",'Summary Clear'!JLN2)</f>
        <v/>
      </c>
      <c r="JKV13" s="110" t="str">
        <f>IF('Summary Clear'!JLO2=0,"",'Summary Clear'!JLO2)</f>
        <v/>
      </c>
      <c r="JKW13" s="110" t="str">
        <f>IF('Summary Clear'!JLP2=0,"",'Summary Clear'!JLP2)</f>
        <v/>
      </c>
      <c r="JKX13" s="110" t="str">
        <f>IF('Summary Clear'!JLQ2=0,"",'Summary Clear'!JLQ2)</f>
        <v/>
      </c>
      <c r="JKY13" s="110" t="str">
        <f>IF('Summary Clear'!JLR2=0,"",'Summary Clear'!JLR2)</f>
        <v/>
      </c>
      <c r="JKZ13" s="110" t="str">
        <f>IF('Summary Clear'!JLS2=0,"",'Summary Clear'!JLS2)</f>
        <v/>
      </c>
      <c r="JLA13" s="110" t="str">
        <f>IF('Summary Clear'!JLT2=0,"",'Summary Clear'!JLT2)</f>
        <v/>
      </c>
      <c r="JLB13" s="110" t="str">
        <f>IF('Summary Clear'!JLU2=0,"",'Summary Clear'!JLU2)</f>
        <v/>
      </c>
      <c r="JLC13" s="110" t="str">
        <f>IF('Summary Clear'!JLV2=0,"",'Summary Clear'!JLV2)</f>
        <v/>
      </c>
      <c r="JLD13" s="110" t="str">
        <f>IF('Summary Clear'!JLW2=0,"",'Summary Clear'!JLW2)</f>
        <v/>
      </c>
      <c r="JLE13" s="110" t="str">
        <f>IF('Summary Clear'!JLX2=0,"",'Summary Clear'!JLX2)</f>
        <v/>
      </c>
      <c r="JLF13" s="110" t="str">
        <f>IF('Summary Clear'!JLY2=0,"",'Summary Clear'!JLY2)</f>
        <v/>
      </c>
      <c r="JLG13" s="110" t="str">
        <f>IF('Summary Clear'!JLZ2=0,"",'Summary Clear'!JLZ2)</f>
        <v/>
      </c>
      <c r="JLH13" s="110" t="str">
        <f>IF('Summary Clear'!JMA2=0,"",'Summary Clear'!JMA2)</f>
        <v/>
      </c>
      <c r="JLI13" s="110" t="str">
        <f>IF('Summary Clear'!JMB2=0,"",'Summary Clear'!JMB2)</f>
        <v/>
      </c>
      <c r="JLJ13" s="110" t="str">
        <f>IF('Summary Clear'!JMC2=0,"",'Summary Clear'!JMC2)</f>
        <v/>
      </c>
      <c r="JLK13" s="110" t="str">
        <f>IF('Summary Clear'!JMD2=0,"",'Summary Clear'!JMD2)</f>
        <v/>
      </c>
      <c r="JLL13" s="110" t="str">
        <f>IF('Summary Clear'!JME2=0,"",'Summary Clear'!JME2)</f>
        <v/>
      </c>
      <c r="JLM13" s="110" t="str">
        <f>IF('Summary Clear'!JMF2=0,"",'Summary Clear'!JMF2)</f>
        <v/>
      </c>
      <c r="JLN13" s="110" t="str">
        <f>IF('Summary Clear'!JMG2=0,"",'Summary Clear'!JMG2)</f>
        <v/>
      </c>
      <c r="JLO13" s="110" t="str">
        <f>IF('Summary Clear'!JMH2=0,"",'Summary Clear'!JMH2)</f>
        <v/>
      </c>
      <c r="JLP13" s="110" t="str">
        <f>IF('Summary Clear'!JMI2=0,"",'Summary Clear'!JMI2)</f>
        <v/>
      </c>
      <c r="JLQ13" s="110" t="str">
        <f>IF('Summary Clear'!JMJ2=0,"",'Summary Clear'!JMJ2)</f>
        <v/>
      </c>
      <c r="JLR13" s="110" t="str">
        <f>IF('Summary Clear'!JMK2=0,"",'Summary Clear'!JMK2)</f>
        <v/>
      </c>
      <c r="JLS13" s="110" t="str">
        <f>IF('Summary Clear'!JML2=0,"",'Summary Clear'!JML2)</f>
        <v/>
      </c>
      <c r="JLT13" s="110" t="str">
        <f>IF('Summary Clear'!JMM2=0,"",'Summary Clear'!JMM2)</f>
        <v/>
      </c>
      <c r="JLU13" s="110" t="str">
        <f>IF('Summary Clear'!JMN2=0,"",'Summary Clear'!JMN2)</f>
        <v/>
      </c>
      <c r="JLV13" s="110" t="str">
        <f>IF('Summary Clear'!JMO2=0,"",'Summary Clear'!JMO2)</f>
        <v/>
      </c>
      <c r="JLW13" s="110" t="str">
        <f>IF('Summary Clear'!JMP2=0,"",'Summary Clear'!JMP2)</f>
        <v/>
      </c>
      <c r="JLX13" s="110" t="str">
        <f>IF('Summary Clear'!JMQ2=0,"",'Summary Clear'!JMQ2)</f>
        <v/>
      </c>
      <c r="JLY13" s="110" t="str">
        <f>IF('Summary Clear'!JMR2=0,"",'Summary Clear'!JMR2)</f>
        <v/>
      </c>
      <c r="JLZ13" s="110" t="str">
        <f>IF('Summary Clear'!JMS2=0,"",'Summary Clear'!JMS2)</f>
        <v/>
      </c>
      <c r="JMA13" s="110" t="str">
        <f>IF('Summary Clear'!JMT2=0,"",'Summary Clear'!JMT2)</f>
        <v/>
      </c>
      <c r="JMB13" s="110" t="str">
        <f>IF('Summary Clear'!JMU2=0,"",'Summary Clear'!JMU2)</f>
        <v/>
      </c>
      <c r="JMC13" s="110" t="str">
        <f>IF('Summary Clear'!JMV2=0,"",'Summary Clear'!JMV2)</f>
        <v/>
      </c>
      <c r="JMD13" s="110" t="str">
        <f>IF('Summary Clear'!JMW2=0,"",'Summary Clear'!JMW2)</f>
        <v/>
      </c>
      <c r="JME13" s="110" t="str">
        <f>IF('Summary Clear'!JMX2=0,"",'Summary Clear'!JMX2)</f>
        <v/>
      </c>
      <c r="JMF13" s="110" t="str">
        <f>IF('Summary Clear'!JMY2=0,"",'Summary Clear'!JMY2)</f>
        <v/>
      </c>
      <c r="JMG13" s="110" t="str">
        <f>IF('Summary Clear'!JMZ2=0,"",'Summary Clear'!JMZ2)</f>
        <v/>
      </c>
      <c r="JMH13" s="110" t="str">
        <f>IF('Summary Clear'!JNA2=0,"",'Summary Clear'!JNA2)</f>
        <v/>
      </c>
      <c r="JMI13" s="110" t="str">
        <f>IF('Summary Clear'!JNB2=0,"",'Summary Clear'!JNB2)</f>
        <v/>
      </c>
      <c r="JMJ13" s="110" t="str">
        <f>IF('Summary Clear'!JNC2=0,"",'Summary Clear'!JNC2)</f>
        <v/>
      </c>
      <c r="JMK13" s="110" t="str">
        <f>IF('Summary Clear'!JND2=0,"",'Summary Clear'!JND2)</f>
        <v/>
      </c>
      <c r="JML13" s="110" t="str">
        <f>IF('Summary Clear'!JNE2=0,"",'Summary Clear'!JNE2)</f>
        <v/>
      </c>
      <c r="JMM13" s="110" t="str">
        <f>IF('Summary Clear'!JNF2=0,"",'Summary Clear'!JNF2)</f>
        <v/>
      </c>
      <c r="JMN13" s="110" t="str">
        <f>IF('Summary Clear'!JNG2=0,"",'Summary Clear'!JNG2)</f>
        <v/>
      </c>
      <c r="JMO13" s="110" t="str">
        <f>IF('Summary Clear'!JNH2=0,"",'Summary Clear'!JNH2)</f>
        <v/>
      </c>
      <c r="JMP13" s="110" t="str">
        <f>IF('Summary Clear'!JNI2=0,"",'Summary Clear'!JNI2)</f>
        <v/>
      </c>
      <c r="JMQ13" s="110" t="str">
        <f>IF('Summary Clear'!JNJ2=0,"",'Summary Clear'!JNJ2)</f>
        <v/>
      </c>
      <c r="JMR13" s="110" t="str">
        <f>IF('Summary Clear'!JNK2=0,"",'Summary Clear'!JNK2)</f>
        <v/>
      </c>
      <c r="JMS13" s="110" t="str">
        <f>IF('Summary Clear'!JNL2=0,"",'Summary Clear'!JNL2)</f>
        <v/>
      </c>
      <c r="JMT13" s="110" t="str">
        <f>IF('Summary Clear'!JNM2=0,"",'Summary Clear'!JNM2)</f>
        <v/>
      </c>
      <c r="JMU13" s="110" t="str">
        <f>IF('Summary Clear'!JNN2=0,"",'Summary Clear'!JNN2)</f>
        <v/>
      </c>
      <c r="JMV13" s="110" t="str">
        <f>IF('Summary Clear'!JNO2=0,"",'Summary Clear'!JNO2)</f>
        <v/>
      </c>
      <c r="JMW13" s="110" t="str">
        <f>IF('Summary Clear'!JNP2=0,"",'Summary Clear'!JNP2)</f>
        <v/>
      </c>
      <c r="JMX13" s="110" t="str">
        <f>IF('Summary Clear'!JNQ2=0,"",'Summary Clear'!JNQ2)</f>
        <v/>
      </c>
      <c r="JMY13" s="110" t="str">
        <f>IF('Summary Clear'!JNR2=0,"",'Summary Clear'!JNR2)</f>
        <v/>
      </c>
      <c r="JMZ13" s="110" t="str">
        <f>IF('Summary Clear'!JNS2=0,"",'Summary Clear'!JNS2)</f>
        <v/>
      </c>
      <c r="JNA13" s="110" t="str">
        <f>IF('Summary Clear'!JNT2=0,"",'Summary Clear'!JNT2)</f>
        <v/>
      </c>
      <c r="JNB13" s="110" t="str">
        <f>IF('Summary Clear'!JNU2=0,"",'Summary Clear'!JNU2)</f>
        <v/>
      </c>
      <c r="JNC13" s="110" t="str">
        <f>IF('Summary Clear'!JNV2=0,"",'Summary Clear'!JNV2)</f>
        <v/>
      </c>
      <c r="JND13" s="110" t="str">
        <f>IF('Summary Clear'!JNW2=0,"",'Summary Clear'!JNW2)</f>
        <v/>
      </c>
      <c r="JNE13" s="110" t="str">
        <f>IF('Summary Clear'!JNX2=0,"",'Summary Clear'!JNX2)</f>
        <v/>
      </c>
      <c r="JNF13" s="110" t="str">
        <f>IF('Summary Clear'!JNY2=0,"",'Summary Clear'!JNY2)</f>
        <v/>
      </c>
      <c r="JNG13" s="110" t="str">
        <f>IF('Summary Clear'!JNZ2=0,"",'Summary Clear'!JNZ2)</f>
        <v/>
      </c>
      <c r="JNH13" s="110" t="str">
        <f>IF('Summary Clear'!JOA2=0,"",'Summary Clear'!JOA2)</f>
        <v/>
      </c>
      <c r="JNI13" s="110" t="str">
        <f>IF('Summary Clear'!JOB2=0,"",'Summary Clear'!JOB2)</f>
        <v/>
      </c>
      <c r="JNJ13" s="110" t="str">
        <f>IF('Summary Clear'!JOC2=0,"",'Summary Clear'!JOC2)</f>
        <v/>
      </c>
      <c r="JNK13" s="110" t="str">
        <f>IF('Summary Clear'!JOD2=0,"",'Summary Clear'!JOD2)</f>
        <v/>
      </c>
      <c r="JNL13" s="110" t="str">
        <f>IF('Summary Clear'!JOE2=0,"",'Summary Clear'!JOE2)</f>
        <v/>
      </c>
      <c r="JNM13" s="110" t="str">
        <f>IF('Summary Clear'!JOF2=0,"",'Summary Clear'!JOF2)</f>
        <v/>
      </c>
      <c r="JNN13" s="110" t="str">
        <f>IF('Summary Clear'!JOG2=0,"",'Summary Clear'!JOG2)</f>
        <v/>
      </c>
      <c r="JNO13" s="110" t="str">
        <f>IF('Summary Clear'!JOH2=0,"",'Summary Clear'!JOH2)</f>
        <v/>
      </c>
      <c r="JNP13" s="110" t="str">
        <f>IF('Summary Clear'!JOI2=0,"",'Summary Clear'!JOI2)</f>
        <v/>
      </c>
      <c r="JNQ13" s="110" t="str">
        <f>IF('Summary Clear'!JOJ2=0,"",'Summary Clear'!JOJ2)</f>
        <v/>
      </c>
      <c r="JNR13" s="110" t="str">
        <f>IF('Summary Clear'!JOK2=0,"",'Summary Clear'!JOK2)</f>
        <v/>
      </c>
      <c r="JNS13" s="110" t="str">
        <f>IF('Summary Clear'!JOL2=0,"",'Summary Clear'!JOL2)</f>
        <v/>
      </c>
      <c r="JNT13" s="110" t="str">
        <f>IF('Summary Clear'!JOM2=0,"",'Summary Clear'!JOM2)</f>
        <v/>
      </c>
      <c r="JNU13" s="110" t="str">
        <f>IF('Summary Clear'!JON2=0,"",'Summary Clear'!JON2)</f>
        <v/>
      </c>
      <c r="JNV13" s="110" t="str">
        <f>IF('Summary Clear'!JOO2=0,"",'Summary Clear'!JOO2)</f>
        <v/>
      </c>
      <c r="JNW13" s="110" t="str">
        <f>IF('Summary Clear'!JOP2=0,"",'Summary Clear'!JOP2)</f>
        <v/>
      </c>
      <c r="JNX13" s="110" t="str">
        <f>IF('Summary Clear'!JOQ2=0,"",'Summary Clear'!JOQ2)</f>
        <v/>
      </c>
      <c r="JNY13" s="110" t="str">
        <f>IF('Summary Clear'!JOR2=0,"",'Summary Clear'!JOR2)</f>
        <v/>
      </c>
      <c r="JNZ13" s="110" t="str">
        <f>IF('Summary Clear'!JOS2=0,"",'Summary Clear'!JOS2)</f>
        <v/>
      </c>
      <c r="JOA13" s="110" t="str">
        <f>IF('Summary Clear'!JOT2=0,"",'Summary Clear'!JOT2)</f>
        <v/>
      </c>
      <c r="JOB13" s="110" t="str">
        <f>IF('Summary Clear'!JOU2=0,"",'Summary Clear'!JOU2)</f>
        <v/>
      </c>
      <c r="JOC13" s="110" t="str">
        <f>IF('Summary Clear'!JOV2=0,"",'Summary Clear'!JOV2)</f>
        <v/>
      </c>
      <c r="JOD13" s="110" t="str">
        <f>IF('Summary Clear'!JOW2=0,"",'Summary Clear'!JOW2)</f>
        <v/>
      </c>
      <c r="JOE13" s="110" t="str">
        <f>IF('Summary Clear'!JOX2=0,"",'Summary Clear'!JOX2)</f>
        <v/>
      </c>
      <c r="JOF13" s="110" t="str">
        <f>IF('Summary Clear'!JOY2=0,"",'Summary Clear'!JOY2)</f>
        <v/>
      </c>
      <c r="JOG13" s="110" t="str">
        <f>IF('Summary Clear'!JOZ2=0,"",'Summary Clear'!JOZ2)</f>
        <v/>
      </c>
      <c r="JOH13" s="110" t="str">
        <f>IF('Summary Clear'!JPA2=0,"",'Summary Clear'!JPA2)</f>
        <v/>
      </c>
      <c r="JOI13" s="110" t="str">
        <f>IF('Summary Clear'!JPB2=0,"",'Summary Clear'!JPB2)</f>
        <v/>
      </c>
      <c r="JOJ13" s="110" t="str">
        <f>IF('Summary Clear'!JPC2=0,"",'Summary Clear'!JPC2)</f>
        <v/>
      </c>
      <c r="JOK13" s="110" t="str">
        <f>IF('Summary Clear'!JPD2=0,"",'Summary Clear'!JPD2)</f>
        <v/>
      </c>
      <c r="JOL13" s="110" t="str">
        <f>IF('Summary Clear'!JPE2=0,"",'Summary Clear'!JPE2)</f>
        <v/>
      </c>
      <c r="JOM13" s="110" t="str">
        <f>IF('Summary Clear'!JPF2=0,"",'Summary Clear'!JPF2)</f>
        <v/>
      </c>
      <c r="JON13" s="110" t="str">
        <f>IF('Summary Clear'!JPG2=0,"",'Summary Clear'!JPG2)</f>
        <v/>
      </c>
      <c r="JOO13" s="110" t="str">
        <f>IF('Summary Clear'!JPH2=0,"",'Summary Clear'!JPH2)</f>
        <v/>
      </c>
      <c r="JOP13" s="110" t="str">
        <f>IF('Summary Clear'!JPI2=0,"",'Summary Clear'!JPI2)</f>
        <v/>
      </c>
      <c r="JOQ13" s="110" t="str">
        <f>IF('Summary Clear'!JPJ2=0,"",'Summary Clear'!JPJ2)</f>
        <v/>
      </c>
      <c r="JOR13" s="110" t="str">
        <f>IF('Summary Clear'!JPK2=0,"",'Summary Clear'!JPK2)</f>
        <v/>
      </c>
      <c r="JOS13" s="110" t="str">
        <f>IF('Summary Clear'!JPL2=0,"",'Summary Clear'!JPL2)</f>
        <v/>
      </c>
      <c r="JOT13" s="110" t="str">
        <f>IF('Summary Clear'!JPM2=0,"",'Summary Clear'!JPM2)</f>
        <v/>
      </c>
      <c r="JOU13" s="110" t="str">
        <f>IF('Summary Clear'!JPN2=0,"",'Summary Clear'!JPN2)</f>
        <v/>
      </c>
      <c r="JOV13" s="110" t="str">
        <f>IF('Summary Clear'!JPO2=0,"",'Summary Clear'!JPO2)</f>
        <v/>
      </c>
      <c r="JOW13" s="110" t="str">
        <f>IF('Summary Clear'!JPP2=0,"",'Summary Clear'!JPP2)</f>
        <v/>
      </c>
      <c r="JOX13" s="110" t="str">
        <f>IF('Summary Clear'!JPQ2=0,"",'Summary Clear'!JPQ2)</f>
        <v/>
      </c>
      <c r="JOY13" s="110" t="str">
        <f>IF('Summary Clear'!JPR2=0,"",'Summary Clear'!JPR2)</f>
        <v/>
      </c>
      <c r="JOZ13" s="110" t="str">
        <f>IF('Summary Clear'!JPS2=0,"",'Summary Clear'!JPS2)</f>
        <v/>
      </c>
      <c r="JPA13" s="110" t="str">
        <f>IF('Summary Clear'!JPT2=0,"",'Summary Clear'!JPT2)</f>
        <v/>
      </c>
      <c r="JPB13" s="110" t="str">
        <f>IF('Summary Clear'!JPU2=0,"",'Summary Clear'!JPU2)</f>
        <v/>
      </c>
      <c r="JPC13" s="110" t="str">
        <f>IF('Summary Clear'!JPV2=0,"",'Summary Clear'!JPV2)</f>
        <v/>
      </c>
      <c r="JPD13" s="110" t="str">
        <f>IF('Summary Clear'!JPW2=0,"",'Summary Clear'!JPW2)</f>
        <v/>
      </c>
      <c r="JPE13" s="110" t="str">
        <f>IF('Summary Clear'!JPX2=0,"",'Summary Clear'!JPX2)</f>
        <v/>
      </c>
      <c r="JPF13" s="110" t="str">
        <f>IF('Summary Clear'!JPY2=0,"",'Summary Clear'!JPY2)</f>
        <v/>
      </c>
      <c r="JPG13" s="110" t="str">
        <f>IF('Summary Clear'!JPZ2=0,"",'Summary Clear'!JPZ2)</f>
        <v/>
      </c>
      <c r="JPH13" s="110" t="str">
        <f>IF('Summary Clear'!JQA2=0,"",'Summary Clear'!JQA2)</f>
        <v/>
      </c>
      <c r="JPI13" s="110" t="str">
        <f>IF('Summary Clear'!JQB2=0,"",'Summary Clear'!JQB2)</f>
        <v/>
      </c>
      <c r="JPJ13" s="110" t="str">
        <f>IF('Summary Clear'!JQC2=0,"",'Summary Clear'!JQC2)</f>
        <v/>
      </c>
      <c r="JPK13" s="110" t="str">
        <f>IF('Summary Clear'!JQD2=0,"",'Summary Clear'!JQD2)</f>
        <v/>
      </c>
      <c r="JPL13" s="110" t="str">
        <f>IF('Summary Clear'!JQE2=0,"",'Summary Clear'!JQE2)</f>
        <v/>
      </c>
      <c r="JPM13" s="110" t="str">
        <f>IF('Summary Clear'!JQF2=0,"",'Summary Clear'!JQF2)</f>
        <v/>
      </c>
      <c r="JPN13" s="110" t="str">
        <f>IF('Summary Clear'!JQG2=0,"",'Summary Clear'!JQG2)</f>
        <v/>
      </c>
      <c r="JPO13" s="110" t="str">
        <f>IF('Summary Clear'!JQH2=0,"",'Summary Clear'!JQH2)</f>
        <v/>
      </c>
      <c r="JPP13" s="110" t="str">
        <f>IF('Summary Clear'!JQI2=0,"",'Summary Clear'!JQI2)</f>
        <v/>
      </c>
      <c r="JPQ13" s="110" t="str">
        <f>IF('Summary Clear'!JQJ2=0,"",'Summary Clear'!JQJ2)</f>
        <v/>
      </c>
      <c r="JPR13" s="110" t="str">
        <f>IF('Summary Clear'!JQK2=0,"",'Summary Clear'!JQK2)</f>
        <v/>
      </c>
      <c r="JPS13" s="110" t="str">
        <f>IF('Summary Clear'!JQL2=0,"",'Summary Clear'!JQL2)</f>
        <v/>
      </c>
      <c r="JPT13" s="110" t="str">
        <f>IF('Summary Clear'!JQM2=0,"",'Summary Clear'!JQM2)</f>
        <v/>
      </c>
      <c r="JPU13" s="110" t="str">
        <f>IF('Summary Clear'!JQN2=0,"",'Summary Clear'!JQN2)</f>
        <v/>
      </c>
      <c r="JPV13" s="110" t="str">
        <f>IF('Summary Clear'!JQO2=0,"",'Summary Clear'!JQO2)</f>
        <v/>
      </c>
      <c r="JPW13" s="110" t="str">
        <f>IF('Summary Clear'!JQP2=0,"",'Summary Clear'!JQP2)</f>
        <v/>
      </c>
      <c r="JPX13" s="110" t="str">
        <f>IF('Summary Clear'!JQQ2=0,"",'Summary Clear'!JQQ2)</f>
        <v/>
      </c>
      <c r="JPY13" s="110" t="str">
        <f>IF('Summary Clear'!JQR2=0,"",'Summary Clear'!JQR2)</f>
        <v/>
      </c>
      <c r="JPZ13" s="110" t="str">
        <f>IF('Summary Clear'!JQS2=0,"",'Summary Clear'!JQS2)</f>
        <v/>
      </c>
      <c r="JQA13" s="110" t="str">
        <f>IF('Summary Clear'!JQT2=0,"",'Summary Clear'!JQT2)</f>
        <v/>
      </c>
      <c r="JQB13" s="110" t="str">
        <f>IF('Summary Clear'!JQU2=0,"",'Summary Clear'!JQU2)</f>
        <v/>
      </c>
      <c r="JQC13" s="110" t="str">
        <f>IF('Summary Clear'!JQV2=0,"",'Summary Clear'!JQV2)</f>
        <v/>
      </c>
      <c r="JQD13" s="110" t="str">
        <f>IF('Summary Clear'!JQW2=0,"",'Summary Clear'!JQW2)</f>
        <v/>
      </c>
      <c r="JQE13" s="110" t="str">
        <f>IF('Summary Clear'!JQX2=0,"",'Summary Clear'!JQX2)</f>
        <v/>
      </c>
      <c r="JQF13" s="110" t="str">
        <f>IF('Summary Clear'!JQY2=0,"",'Summary Clear'!JQY2)</f>
        <v/>
      </c>
      <c r="JQG13" s="110" t="str">
        <f>IF('Summary Clear'!JQZ2=0,"",'Summary Clear'!JQZ2)</f>
        <v/>
      </c>
      <c r="JQH13" s="110" t="str">
        <f>IF('Summary Clear'!JRA2=0,"",'Summary Clear'!JRA2)</f>
        <v/>
      </c>
      <c r="JQI13" s="110" t="str">
        <f>IF('Summary Clear'!JRB2=0,"",'Summary Clear'!JRB2)</f>
        <v/>
      </c>
      <c r="JQJ13" s="110" t="str">
        <f>IF('Summary Clear'!JRC2=0,"",'Summary Clear'!JRC2)</f>
        <v/>
      </c>
      <c r="JQK13" s="110" t="str">
        <f>IF('Summary Clear'!JRD2=0,"",'Summary Clear'!JRD2)</f>
        <v/>
      </c>
      <c r="JQL13" s="110" t="str">
        <f>IF('Summary Clear'!JRE2=0,"",'Summary Clear'!JRE2)</f>
        <v/>
      </c>
      <c r="JQM13" s="110" t="str">
        <f>IF('Summary Clear'!JRF2=0,"",'Summary Clear'!JRF2)</f>
        <v/>
      </c>
      <c r="JQN13" s="110" t="str">
        <f>IF('Summary Clear'!JRG2=0,"",'Summary Clear'!JRG2)</f>
        <v/>
      </c>
      <c r="JQO13" s="110" t="str">
        <f>IF('Summary Clear'!JRH2=0,"",'Summary Clear'!JRH2)</f>
        <v/>
      </c>
      <c r="JQP13" s="110" t="str">
        <f>IF('Summary Clear'!JRI2=0,"",'Summary Clear'!JRI2)</f>
        <v/>
      </c>
      <c r="JQQ13" s="110" t="str">
        <f>IF('Summary Clear'!JRJ2=0,"",'Summary Clear'!JRJ2)</f>
        <v/>
      </c>
      <c r="JQR13" s="110" t="str">
        <f>IF('Summary Clear'!JRK2=0,"",'Summary Clear'!JRK2)</f>
        <v/>
      </c>
      <c r="JQS13" s="110" t="str">
        <f>IF('Summary Clear'!JRL2=0,"",'Summary Clear'!JRL2)</f>
        <v/>
      </c>
      <c r="JQT13" s="110" t="str">
        <f>IF('Summary Clear'!JRM2=0,"",'Summary Clear'!JRM2)</f>
        <v/>
      </c>
      <c r="JQU13" s="110" t="str">
        <f>IF('Summary Clear'!JRN2=0,"",'Summary Clear'!JRN2)</f>
        <v/>
      </c>
      <c r="JQV13" s="110" t="str">
        <f>IF('Summary Clear'!JRO2=0,"",'Summary Clear'!JRO2)</f>
        <v/>
      </c>
      <c r="JQW13" s="110" t="str">
        <f>IF('Summary Clear'!JRP2=0,"",'Summary Clear'!JRP2)</f>
        <v/>
      </c>
      <c r="JQX13" s="110" t="str">
        <f>IF('Summary Clear'!JRQ2=0,"",'Summary Clear'!JRQ2)</f>
        <v/>
      </c>
      <c r="JQY13" s="110" t="str">
        <f>IF('Summary Clear'!JRR2=0,"",'Summary Clear'!JRR2)</f>
        <v/>
      </c>
      <c r="JQZ13" s="110" t="str">
        <f>IF('Summary Clear'!JRS2=0,"",'Summary Clear'!JRS2)</f>
        <v/>
      </c>
      <c r="JRA13" s="110" t="str">
        <f>IF('Summary Clear'!JRT2=0,"",'Summary Clear'!JRT2)</f>
        <v/>
      </c>
      <c r="JRB13" s="110" t="str">
        <f>IF('Summary Clear'!JRU2=0,"",'Summary Clear'!JRU2)</f>
        <v/>
      </c>
      <c r="JRC13" s="110" t="str">
        <f>IF('Summary Clear'!JRV2=0,"",'Summary Clear'!JRV2)</f>
        <v/>
      </c>
      <c r="JRD13" s="110" t="str">
        <f>IF('Summary Clear'!JRW2=0,"",'Summary Clear'!JRW2)</f>
        <v/>
      </c>
      <c r="JRE13" s="110" t="str">
        <f>IF('Summary Clear'!JRX2=0,"",'Summary Clear'!JRX2)</f>
        <v/>
      </c>
      <c r="JRF13" s="110" t="str">
        <f>IF('Summary Clear'!JRY2=0,"",'Summary Clear'!JRY2)</f>
        <v/>
      </c>
      <c r="JRG13" s="110" t="str">
        <f>IF('Summary Clear'!JRZ2=0,"",'Summary Clear'!JRZ2)</f>
        <v/>
      </c>
      <c r="JRH13" s="110" t="str">
        <f>IF('Summary Clear'!JSA2=0,"",'Summary Clear'!JSA2)</f>
        <v/>
      </c>
      <c r="JRI13" s="110" t="str">
        <f>IF('Summary Clear'!JSB2=0,"",'Summary Clear'!JSB2)</f>
        <v/>
      </c>
      <c r="JRJ13" s="110" t="str">
        <f>IF('Summary Clear'!JSC2=0,"",'Summary Clear'!JSC2)</f>
        <v/>
      </c>
      <c r="JRK13" s="110" t="str">
        <f>IF('Summary Clear'!JSD2=0,"",'Summary Clear'!JSD2)</f>
        <v/>
      </c>
      <c r="JRL13" s="110" t="str">
        <f>IF('Summary Clear'!JSE2=0,"",'Summary Clear'!JSE2)</f>
        <v/>
      </c>
      <c r="JRM13" s="110" t="str">
        <f>IF('Summary Clear'!JSF2=0,"",'Summary Clear'!JSF2)</f>
        <v/>
      </c>
      <c r="JRN13" s="110" t="str">
        <f>IF('Summary Clear'!JSG2=0,"",'Summary Clear'!JSG2)</f>
        <v/>
      </c>
      <c r="JRO13" s="110" t="str">
        <f>IF('Summary Clear'!JSH2=0,"",'Summary Clear'!JSH2)</f>
        <v/>
      </c>
      <c r="JRP13" s="110" t="str">
        <f>IF('Summary Clear'!JSI2=0,"",'Summary Clear'!JSI2)</f>
        <v/>
      </c>
      <c r="JRQ13" s="110" t="str">
        <f>IF('Summary Clear'!JSJ2=0,"",'Summary Clear'!JSJ2)</f>
        <v/>
      </c>
      <c r="JRR13" s="110" t="str">
        <f>IF('Summary Clear'!JSK2=0,"",'Summary Clear'!JSK2)</f>
        <v/>
      </c>
      <c r="JRS13" s="110" t="str">
        <f>IF('Summary Clear'!JSL2=0,"",'Summary Clear'!JSL2)</f>
        <v/>
      </c>
      <c r="JRT13" s="110" t="str">
        <f>IF('Summary Clear'!JSM2=0,"",'Summary Clear'!JSM2)</f>
        <v/>
      </c>
      <c r="JRU13" s="110" t="str">
        <f>IF('Summary Clear'!JSN2=0,"",'Summary Clear'!JSN2)</f>
        <v/>
      </c>
      <c r="JRV13" s="110" t="str">
        <f>IF('Summary Clear'!JSO2=0,"",'Summary Clear'!JSO2)</f>
        <v/>
      </c>
      <c r="JRW13" s="110" t="str">
        <f>IF('Summary Clear'!JSP2=0,"",'Summary Clear'!JSP2)</f>
        <v/>
      </c>
      <c r="JRX13" s="110" t="str">
        <f>IF('Summary Clear'!JSQ2=0,"",'Summary Clear'!JSQ2)</f>
        <v/>
      </c>
      <c r="JRY13" s="110" t="str">
        <f>IF('Summary Clear'!JSR2=0,"",'Summary Clear'!JSR2)</f>
        <v/>
      </c>
      <c r="JRZ13" s="110" t="str">
        <f>IF('Summary Clear'!JSS2=0,"",'Summary Clear'!JSS2)</f>
        <v/>
      </c>
      <c r="JSA13" s="110" t="str">
        <f>IF('Summary Clear'!JST2=0,"",'Summary Clear'!JST2)</f>
        <v/>
      </c>
      <c r="JSB13" s="110" t="str">
        <f>IF('Summary Clear'!JSU2=0,"",'Summary Clear'!JSU2)</f>
        <v/>
      </c>
      <c r="JSC13" s="110" t="str">
        <f>IF('Summary Clear'!JSV2=0,"",'Summary Clear'!JSV2)</f>
        <v/>
      </c>
      <c r="JSD13" s="110" t="str">
        <f>IF('Summary Clear'!JSW2=0,"",'Summary Clear'!JSW2)</f>
        <v/>
      </c>
      <c r="JSE13" s="110" t="str">
        <f>IF('Summary Clear'!JSX2=0,"",'Summary Clear'!JSX2)</f>
        <v/>
      </c>
      <c r="JSF13" s="110" t="str">
        <f>IF('Summary Clear'!JSY2=0,"",'Summary Clear'!JSY2)</f>
        <v/>
      </c>
      <c r="JSG13" s="110" t="str">
        <f>IF('Summary Clear'!JSZ2=0,"",'Summary Clear'!JSZ2)</f>
        <v/>
      </c>
      <c r="JSH13" s="110" t="str">
        <f>IF('Summary Clear'!JTA2=0,"",'Summary Clear'!JTA2)</f>
        <v/>
      </c>
      <c r="JSI13" s="110" t="str">
        <f>IF('Summary Clear'!JTB2=0,"",'Summary Clear'!JTB2)</f>
        <v/>
      </c>
      <c r="JSJ13" s="110" t="str">
        <f>IF('Summary Clear'!JTC2=0,"",'Summary Clear'!JTC2)</f>
        <v/>
      </c>
      <c r="JSK13" s="110" t="str">
        <f>IF('Summary Clear'!JTD2=0,"",'Summary Clear'!JTD2)</f>
        <v/>
      </c>
      <c r="JSL13" s="110" t="str">
        <f>IF('Summary Clear'!JTE2=0,"",'Summary Clear'!JTE2)</f>
        <v/>
      </c>
      <c r="JSM13" s="110" t="str">
        <f>IF('Summary Clear'!JTF2=0,"",'Summary Clear'!JTF2)</f>
        <v/>
      </c>
      <c r="JSN13" s="110" t="str">
        <f>IF('Summary Clear'!JTG2=0,"",'Summary Clear'!JTG2)</f>
        <v/>
      </c>
      <c r="JSO13" s="110" t="str">
        <f>IF('Summary Clear'!JTH2=0,"",'Summary Clear'!JTH2)</f>
        <v/>
      </c>
      <c r="JSP13" s="110" t="str">
        <f>IF('Summary Clear'!JTI2=0,"",'Summary Clear'!JTI2)</f>
        <v/>
      </c>
      <c r="JSQ13" s="110" t="str">
        <f>IF('Summary Clear'!JTJ2=0,"",'Summary Clear'!JTJ2)</f>
        <v/>
      </c>
      <c r="JSR13" s="110" t="str">
        <f>IF('Summary Clear'!JTK2=0,"",'Summary Clear'!JTK2)</f>
        <v/>
      </c>
      <c r="JSS13" s="110" t="str">
        <f>IF('Summary Clear'!JTL2=0,"",'Summary Clear'!JTL2)</f>
        <v/>
      </c>
      <c r="JST13" s="110" t="str">
        <f>IF('Summary Clear'!JTM2=0,"",'Summary Clear'!JTM2)</f>
        <v/>
      </c>
      <c r="JSU13" s="110" t="str">
        <f>IF('Summary Clear'!JTN2=0,"",'Summary Clear'!JTN2)</f>
        <v/>
      </c>
      <c r="JSV13" s="110" t="str">
        <f>IF('Summary Clear'!JTO2=0,"",'Summary Clear'!JTO2)</f>
        <v/>
      </c>
      <c r="JSW13" s="110" t="str">
        <f>IF('Summary Clear'!JTP2=0,"",'Summary Clear'!JTP2)</f>
        <v/>
      </c>
      <c r="JSX13" s="110" t="str">
        <f>IF('Summary Clear'!JTQ2=0,"",'Summary Clear'!JTQ2)</f>
        <v/>
      </c>
      <c r="JSY13" s="110" t="str">
        <f>IF('Summary Clear'!JTR2=0,"",'Summary Clear'!JTR2)</f>
        <v/>
      </c>
      <c r="JSZ13" s="110" t="str">
        <f>IF('Summary Clear'!JTS2=0,"",'Summary Clear'!JTS2)</f>
        <v/>
      </c>
      <c r="JTA13" s="110" t="str">
        <f>IF('Summary Clear'!JTT2=0,"",'Summary Clear'!JTT2)</f>
        <v/>
      </c>
      <c r="JTB13" s="110" t="str">
        <f>IF('Summary Clear'!JTU2=0,"",'Summary Clear'!JTU2)</f>
        <v/>
      </c>
      <c r="JTC13" s="110" t="str">
        <f>IF('Summary Clear'!JTV2=0,"",'Summary Clear'!JTV2)</f>
        <v/>
      </c>
      <c r="JTD13" s="110" t="str">
        <f>IF('Summary Clear'!JTW2=0,"",'Summary Clear'!JTW2)</f>
        <v/>
      </c>
      <c r="JTE13" s="110" t="str">
        <f>IF('Summary Clear'!JTX2=0,"",'Summary Clear'!JTX2)</f>
        <v/>
      </c>
      <c r="JTF13" s="110" t="str">
        <f>IF('Summary Clear'!JTY2=0,"",'Summary Clear'!JTY2)</f>
        <v/>
      </c>
      <c r="JTG13" s="110" t="str">
        <f>IF('Summary Clear'!JTZ2=0,"",'Summary Clear'!JTZ2)</f>
        <v/>
      </c>
      <c r="JTH13" s="110" t="str">
        <f>IF('Summary Clear'!JUA2=0,"",'Summary Clear'!JUA2)</f>
        <v/>
      </c>
      <c r="JTI13" s="110" t="str">
        <f>IF('Summary Clear'!JUB2=0,"",'Summary Clear'!JUB2)</f>
        <v/>
      </c>
      <c r="JTJ13" s="110" t="str">
        <f>IF('Summary Clear'!JUC2=0,"",'Summary Clear'!JUC2)</f>
        <v/>
      </c>
      <c r="JTK13" s="110" t="str">
        <f>IF('Summary Clear'!JUD2=0,"",'Summary Clear'!JUD2)</f>
        <v/>
      </c>
      <c r="JTL13" s="110" t="str">
        <f>IF('Summary Clear'!JUE2=0,"",'Summary Clear'!JUE2)</f>
        <v/>
      </c>
      <c r="JTM13" s="110" t="str">
        <f>IF('Summary Clear'!JUF2=0,"",'Summary Clear'!JUF2)</f>
        <v/>
      </c>
      <c r="JTN13" s="110" t="str">
        <f>IF('Summary Clear'!JUG2=0,"",'Summary Clear'!JUG2)</f>
        <v/>
      </c>
      <c r="JTO13" s="110" t="str">
        <f>IF('Summary Clear'!JUH2=0,"",'Summary Clear'!JUH2)</f>
        <v/>
      </c>
      <c r="JTP13" s="110" t="str">
        <f>IF('Summary Clear'!JUI2=0,"",'Summary Clear'!JUI2)</f>
        <v/>
      </c>
      <c r="JTQ13" s="110" t="str">
        <f>IF('Summary Clear'!JUJ2=0,"",'Summary Clear'!JUJ2)</f>
        <v/>
      </c>
      <c r="JTR13" s="110" t="str">
        <f>IF('Summary Clear'!JUK2=0,"",'Summary Clear'!JUK2)</f>
        <v/>
      </c>
      <c r="JTS13" s="110" t="str">
        <f>IF('Summary Clear'!JUL2=0,"",'Summary Clear'!JUL2)</f>
        <v/>
      </c>
      <c r="JTT13" s="110" t="str">
        <f>IF('Summary Clear'!JUM2=0,"",'Summary Clear'!JUM2)</f>
        <v/>
      </c>
      <c r="JTU13" s="110" t="str">
        <f>IF('Summary Clear'!JUN2=0,"",'Summary Clear'!JUN2)</f>
        <v/>
      </c>
      <c r="JTV13" s="110" t="str">
        <f>IF('Summary Clear'!JUO2=0,"",'Summary Clear'!JUO2)</f>
        <v/>
      </c>
      <c r="JTW13" s="110" t="str">
        <f>IF('Summary Clear'!JUP2=0,"",'Summary Clear'!JUP2)</f>
        <v/>
      </c>
      <c r="JTX13" s="110" t="str">
        <f>IF('Summary Clear'!JUQ2=0,"",'Summary Clear'!JUQ2)</f>
        <v/>
      </c>
      <c r="JTY13" s="110" t="str">
        <f>IF('Summary Clear'!JUR2=0,"",'Summary Clear'!JUR2)</f>
        <v/>
      </c>
      <c r="JTZ13" s="110" t="str">
        <f>IF('Summary Clear'!JUS2=0,"",'Summary Clear'!JUS2)</f>
        <v/>
      </c>
      <c r="JUA13" s="110" t="str">
        <f>IF('Summary Clear'!JUT2=0,"",'Summary Clear'!JUT2)</f>
        <v/>
      </c>
      <c r="JUB13" s="110" t="str">
        <f>IF('Summary Clear'!JUU2=0,"",'Summary Clear'!JUU2)</f>
        <v/>
      </c>
      <c r="JUC13" s="110" t="str">
        <f>IF('Summary Clear'!JUV2=0,"",'Summary Clear'!JUV2)</f>
        <v/>
      </c>
      <c r="JUD13" s="110" t="str">
        <f>IF('Summary Clear'!JUW2=0,"",'Summary Clear'!JUW2)</f>
        <v/>
      </c>
      <c r="JUE13" s="110" t="str">
        <f>IF('Summary Clear'!JUX2=0,"",'Summary Clear'!JUX2)</f>
        <v/>
      </c>
      <c r="JUF13" s="110" t="str">
        <f>IF('Summary Clear'!JUY2=0,"",'Summary Clear'!JUY2)</f>
        <v/>
      </c>
      <c r="JUG13" s="110" t="str">
        <f>IF('Summary Clear'!JUZ2=0,"",'Summary Clear'!JUZ2)</f>
        <v/>
      </c>
      <c r="JUH13" s="110" t="str">
        <f>IF('Summary Clear'!JVA2=0,"",'Summary Clear'!JVA2)</f>
        <v/>
      </c>
      <c r="JUI13" s="110" t="str">
        <f>IF('Summary Clear'!JVB2=0,"",'Summary Clear'!JVB2)</f>
        <v/>
      </c>
      <c r="JUJ13" s="110" t="str">
        <f>IF('Summary Clear'!JVC2=0,"",'Summary Clear'!JVC2)</f>
        <v/>
      </c>
      <c r="JUK13" s="110" t="str">
        <f>IF('Summary Clear'!JVD2=0,"",'Summary Clear'!JVD2)</f>
        <v/>
      </c>
      <c r="JUL13" s="110" t="str">
        <f>IF('Summary Clear'!JVE2=0,"",'Summary Clear'!JVE2)</f>
        <v/>
      </c>
      <c r="JUM13" s="110" t="str">
        <f>IF('Summary Clear'!JVF2=0,"",'Summary Clear'!JVF2)</f>
        <v/>
      </c>
      <c r="JUN13" s="110" t="str">
        <f>IF('Summary Clear'!JVG2=0,"",'Summary Clear'!JVG2)</f>
        <v/>
      </c>
      <c r="JUO13" s="110" t="str">
        <f>IF('Summary Clear'!JVH2=0,"",'Summary Clear'!JVH2)</f>
        <v/>
      </c>
      <c r="JUP13" s="110" t="str">
        <f>IF('Summary Clear'!JVI2=0,"",'Summary Clear'!JVI2)</f>
        <v/>
      </c>
      <c r="JUQ13" s="110" t="str">
        <f>IF('Summary Clear'!JVJ2=0,"",'Summary Clear'!JVJ2)</f>
        <v/>
      </c>
      <c r="JUR13" s="110" t="str">
        <f>IF('Summary Clear'!JVK2=0,"",'Summary Clear'!JVK2)</f>
        <v/>
      </c>
      <c r="JUS13" s="110" t="str">
        <f>IF('Summary Clear'!JVL2=0,"",'Summary Clear'!JVL2)</f>
        <v/>
      </c>
      <c r="JUT13" s="110" t="str">
        <f>IF('Summary Clear'!JVM2=0,"",'Summary Clear'!JVM2)</f>
        <v/>
      </c>
      <c r="JUU13" s="110" t="str">
        <f>IF('Summary Clear'!JVN2=0,"",'Summary Clear'!JVN2)</f>
        <v/>
      </c>
      <c r="JUV13" s="110" t="str">
        <f>IF('Summary Clear'!JVO2=0,"",'Summary Clear'!JVO2)</f>
        <v/>
      </c>
      <c r="JUW13" s="110" t="str">
        <f>IF('Summary Clear'!JVP2=0,"",'Summary Clear'!JVP2)</f>
        <v/>
      </c>
      <c r="JUX13" s="110" t="str">
        <f>IF('Summary Clear'!JVQ2=0,"",'Summary Clear'!JVQ2)</f>
        <v/>
      </c>
      <c r="JUY13" s="110" t="str">
        <f>IF('Summary Clear'!JVR2=0,"",'Summary Clear'!JVR2)</f>
        <v/>
      </c>
      <c r="JUZ13" s="110" t="str">
        <f>IF('Summary Clear'!JVS2=0,"",'Summary Clear'!JVS2)</f>
        <v/>
      </c>
      <c r="JVA13" s="110" t="str">
        <f>IF('Summary Clear'!JVT2=0,"",'Summary Clear'!JVT2)</f>
        <v/>
      </c>
      <c r="JVB13" s="110" t="str">
        <f>IF('Summary Clear'!JVU2=0,"",'Summary Clear'!JVU2)</f>
        <v/>
      </c>
      <c r="JVC13" s="110" t="str">
        <f>IF('Summary Clear'!JVV2=0,"",'Summary Clear'!JVV2)</f>
        <v/>
      </c>
      <c r="JVD13" s="110" t="str">
        <f>IF('Summary Clear'!JVW2=0,"",'Summary Clear'!JVW2)</f>
        <v/>
      </c>
      <c r="JVE13" s="110" t="str">
        <f>IF('Summary Clear'!JVX2=0,"",'Summary Clear'!JVX2)</f>
        <v/>
      </c>
      <c r="JVF13" s="110" t="str">
        <f>IF('Summary Clear'!JVY2=0,"",'Summary Clear'!JVY2)</f>
        <v/>
      </c>
      <c r="JVG13" s="110" t="str">
        <f>IF('Summary Clear'!JVZ2=0,"",'Summary Clear'!JVZ2)</f>
        <v/>
      </c>
      <c r="JVH13" s="110" t="str">
        <f>IF('Summary Clear'!JWA2=0,"",'Summary Clear'!JWA2)</f>
        <v/>
      </c>
      <c r="JVI13" s="110" t="str">
        <f>IF('Summary Clear'!JWB2=0,"",'Summary Clear'!JWB2)</f>
        <v/>
      </c>
      <c r="JVJ13" s="110" t="str">
        <f>IF('Summary Clear'!JWC2=0,"",'Summary Clear'!JWC2)</f>
        <v/>
      </c>
      <c r="JVK13" s="110" t="str">
        <f>IF('Summary Clear'!JWD2=0,"",'Summary Clear'!JWD2)</f>
        <v/>
      </c>
      <c r="JVL13" s="110" t="str">
        <f>IF('Summary Clear'!JWE2=0,"",'Summary Clear'!JWE2)</f>
        <v/>
      </c>
      <c r="JVM13" s="110" t="str">
        <f>IF('Summary Clear'!JWF2=0,"",'Summary Clear'!JWF2)</f>
        <v/>
      </c>
      <c r="JVN13" s="110" t="str">
        <f>IF('Summary Clear'!JWG2=0,"",'Summary Clear'!JWG2)</f>
        <v/>
      </c>
      <c r="JVO13" s="110" t="str">
        <f>IF('Summary Clear'!JWH2=0,"",'Summary Clear'!JWH2)</f>
        <v/>
      </c>
      <c r="JVP13" s="110" t="str">
        <f>IF('Summary Clear'!JWI2=0,"",'Summary Clear'!JWI2)</f>
        <v/>
      </c>
      <c r="JVQ13" s="110" t="str">
        <f>IF('Summary Clear'!JWJ2=0,"",'Summary Clear'!JWJ2)</f>
        <v/>
      </c>
      <c r="JVR13" s="110" t="str">
        <f>IF('Summary Clear'!JWK2=0,"",'Summary Clear'!JWK2)</f>
        <v/>
      </c>
      <c r="JVS13" s="110" t="str">
        <f>IF('Summary Clear'!JWL2=0,"",'Summary Clear'!JWL2)</f>
        <v/>
      </c>
      <c r="JVT13" s="110" t="str">
        <f>IF('Summary Clear'!JWM2=0,"",'Summary Clear'!JWM2)</f>
        <v/>
      </c>
      <c r="JVU13" s="110" t="str">
        <f>IF('Summary Clear'!JWN2=0,"",'Summary Clear'!JWN2)</f>
        <v/>
      </c>
      <c r="JVV13" s="110" t="str">
        <f>IF('Summary Clear'!JWO2=0,"",'Summary Clear'!JWO2)</f>
        <v/>
      </c>
      <c r="JVW13" s="110" t="str">
        <f>IF('Summary Clear'!JWP2=0,"",'Summary Clear'!JWP2)</f>
        <v/>
      </c>
      <c r="JVX13" s="110" t="str">
        <f>IF('Summary Clear'!JWQ2=0,"",'Summary Clear'!JWQ2)</f>
        <v/>
      </c>
      <c r="JVY13" s="110" t="str">
        <f>IF('Summary Clear'!JWR2=0,"",'Summary Clear'!JWR2)</f>
        <v/>
      </c>
      <c r="JVZ13" s="110" t="str">
        <f>IF('Summary Clear'!JWS2=0,"",'Summary Clear'!JWS2)</f>
        <v/>
      </c>
      <c r="JWA13" s="110" t="str">
        <f>IF('Summary Clear'!JWT2=0,"",'Summary Clear'!JWT2)</f>
        <v/>
      </c>
      <c r="JWB13" s="110" t="str">
        <f>IF('Summary Clear'!JWU2=0,"",'Summary Clear'!JWU2)</f>
        <v/>
      </c>
      <c r="JWC13" s="110" t="str">
        <f>IF('Summary Clear'!JWV2=0,"",'Summary Clear'!JWV2)</f>
        <v/>
      </c>
      <c r="JWD13" s="110" t="str">
        <f>IF('Summary Clear'!JWW2=0,"",'Summary Clear'!JWW2)</f>
        <v/>
      </c>
      <c r="JWE13" s="110" t="str">
        <f>IF('Summary Clear'!JWX2=0,"",'Summary Clear'!JWX2)</f>
        <v/>
      </c>
      <c r="JWF13" s="110" t="str">
        <f>IF('Summary Clear'!JWY2=0,"",'Summary Clear'!JWY2)</f>
        <v/>
      </c>
      <c r="JWG13" s="110" t="str">
        <f>IF('Summary Clear'!JWZ2=0,"",'Summary Clear'!JWZ2)</f>
        <v/>
      </c>
      <c r="JWH13" s="110" t="str">
        <f>IF('Summary Clear'!JXA2=0,"",'Summary Clear'!JXA2)</f>
        <v/>
      </c>
      <c r="JWI13" s="110" t="str">
        <f>IF('Summary Clear'!JXB2=0,"",'Summary Clear'!JXB2)</f>
        <v/>
      </c>
      <c r="JWJ13" s="110" t="str">
        <f>IF('Summary Clear'!JXC2=0,"",'Summary Clear'!JXC2)</f>
        <v/>
      </c>
      <c r="JWK13" s="110" t="str">
        <f>IF('Summary Clear'!JXD2=0,"",'Summary Clear'!JXD2)</f>
        <v/>
      </c>
      <c r="JWL13" s="110" t="str">
        <f>IF('Summary Clear'!JXE2=0,"",'Summary Clear'!JXE2)</f>
        <v/>
      </c>
      <c r="JWM13" s="110" t="str">
        <f>IF('Summary Clear'!JXF2=0,"",'Summary Clear'!JXF2)</f>
        <v/>
      </c>
      <c r="JWN13" s="110" t="str">
        <f>IF('Summary Clear'!JXG2=0,"",'Summary Clear'!JXG2)</f>
        <v/>
      </c>
      <c r="JWO13" s="110" t="str">
        <f>IF('Summary Clear'!JXH2=0,"",'Summary Clear'!JXH2)</f>
        <v/>
      </c>
      <c r="JWP13" s="110" t="str">
        <f>IF('Summary Clear'!JXI2=0,"",'Summary Clear'!JXI2)</f>
        <v/>
      </c>
      <c r="JWQ13" s="110" t="str">
        <f>IF('Summary Clear'!JXJ2=0,"",'Summary Clear'!JXJ2)</f>
        <v/>
      </c>
      <c r="JWR13" s="110" t="str">
        <f>IF('Summary Clear'!JXK2=0,"",'Summary Clear'!JXK2)</f>
        <v/>
      </c>
      <c r="JWS13" s="110" t="str">
        <f>IF('Summary Clear'!JXL2=0,"",'Summary Clear'!JXL2)</f>
        <v/>
      </c>
      <c r="JWT13" s="110" t="str">
        <f>IF('Summary Clear'!JXM2=0,"",'Summary Clear'!JXM2)</f>
        <v/>
      </c>
      <c r="JWU13" s="110" t="str">
        <f>IF('Summary Clear'!JXN2=0,"",'Summary Clear'!JXN2)</f>
        <v/>
      </c>
      <c r="JWV13" s="110" t="str">
        <f>IF('Summary Clear'!JXO2=0,"",'Summary Clear'!JXO2)</f>
        <v/>
      </c>
      <c r="JWW13" s="110" t="str">
        <f>IF('Summary Clear'!JXP2=0,"",'Summary Clear'!JXP2)</f>
        <v/>
      </c>
      <c r="JWX13" s="110" t="str">
        <f>IF('Summary Clear'!JXQ2=0,"",'Summary Clear'!JXQ2)</f>
        <v/>
      </c>
      <c r="JWY13" s="110" t="str">
        <f>IF('Summary Clear'!JXR2=0,"",'Summary Clear'!JXR2)</f>
        <v/>
      </c>
      <c r="JWZ13" s="110" t="str">
        <f>IF('Summary Clear'!JXS2=0,"",'Summary Clear'!JXS2)</f>
        <v/>
      </c>
      <c r="JXA13" s="110" t="str">
        <f>IF('Summary Clear'!JXT2=0,"",'Summary Clear'!JXT2)</f>
        <v/>
      </c>
      <c r="JXB13" s="110" t="str">
        <f>IF('Summary Clear'!JXU2=0,"",'Summary Clear'!JXU2)</f>
        <v/>
      </c>
      <c r="JXC13" s="110" t="str">
        <f>IF('Summary Clear'!JXV2=0,"",'Summary Clear'!JXV2)</f>
        <v/>
      </c>
      <c r="JXD13" s="110" t="str">
        <f>IF('Summary Clear'!JXW2=0,"",'Summary Clear'!JXW2)</f>
        <v/>
      </c>
      <c r="JXE13" s="110" t="str">
        <f>IF('Summary Clear'!JXX2=0,"",'Summary Clear'!JXX2)</f>
        <v/>
      </c>
      <c r="JXF13" s="110" t="str">
        <f>IF('Summary Clear'!JXY2=0,"",'Summary Clear'!JXY2)</f>
        <v/>
      </c>
      <c r="JXG13" s="110" t="str">
        <f>IF('Summary Clear'!JXZ2=0,"",'Summary Clear'!JXZ2)</f>
        <v/>
      </c>
      <c r="JXH13" s="110" t="str">
        <f>IF('Summary Clear'!JYA2=0,"",'Summary Clear'!JYA2)</f>
        <v/>
      </c>
      <c r="JXI13" s="110" t="str">
        <f>IF('Summary Clear'!JYB2=0,"",'Summary Clear'!JYB2)</f>
        <v/>
      </c>
      <c r="JXJ13" s="110" t="str">
        <f>IF('Summary Clear'!JYC2=0,"",'Summary Clear'!JYC2)</f>
        <v/>
      </c>
      <c r="JXK13" s="110" t="str">
        <f>IF('Summary Clear'!JYD2=0,"",'Summary Clear'!JYD2)</f>
        <v/>
      </c>
      <c r="JXL13" s="110" t="str">
        <f>IF('Summary Clear'!JYE2=0,"",'Summary Clear'!JYE2)</f>
        <v/>
      </c>
      <c r="JXM13" s="110" t="str">
        <f>IF('Summary Clear'!JYF2=0,"",'Summary Clear'!JYF2)</f>
        <v/>
      </c>
      <c r="JXN13" s="110" t="str">
        <f>IF('Summary Clear'!JYG2=0,"",'Summary Clear'!JYG2)</f>
        <v/>
      </c>
      <c r="JXO13" s="110" t="str">
        <f>IF('Summary Clear'!JYH2=0,"",'Summary Clear'!JYH2)</f>
        <v/>
      </c>
      <c r="JXP13" s="110" t="str">
        <f>IF('Summary Clear'!JYI2=0,"",'Summary Clear'!JYI2)</f>
        <v/>
      </c>
      <c r="JXQ13" s="110" t="str">
        <f>IF('Summary Clear'!JYJ2=0,"",'Summary Clear'!JYJ2)</f>
        <v/>
      </c>
      <c r="JXR13" s="110" t="str">
        <f>IF('Summary Clear'!JYK2=0,"",'Summary Clear'!JYK2)</f>
        <v/>
      </c>
      <c r="JXS13" s="110" t="str">
        <f>IF('Summary Clear'!JYL2=0,"",'Summary Clear'!JYL2)</f>
        <v/>
      </c>
      <c r="JXT13" s="110" t="str">
        <f>IF('Summary Clear'!JYM2=0,"",'Summary Clear'!JYM2)</f>
        <v/>
      </c>
      <c r="JXU13" s="110" t="str">
        <f>IF('Summary Clear'!JYN2=0,"",'Summary Clear'!JYN2)</f>
        <v/>
      </c>
      <c r="JXV13" s="110" t="str">
        <f>IF('Summary Clear'!JYO2=0,"",'Summary Clear'!JYO2)</f>
        <v/>
      </c>
      <c r="JXW13" s="110" t="str">
        <f>IF('Summary Clear'!JYP2=0,"",'Summary Clear'!JYP2)</f>
        <v/>
      </c>
      <c r="JXX13" s="110" t="str">
        <f>IF('Summary Clear'!JYQ2=0,"",'Summary Clear'!JYQ2)</f>
        <v/>
      </c>
      <c r="JXY13" s="110" t="str">
        <f>IF('Summary Clear'!JYR2=0,"",'Summary Clear'!JYR2)</f>
        <v/>
      </c>
      <c r="JXZ13" s="110" t="str">
        <f>IF('Summary Clear'!JYS2=0,"",'Summary Clear'!JYS2)</f>
        <v/>
      </c>
      <c r="JYA13" s="110" t="str">
        <f>IF('Summary Clear'!JYT2=0,"",'Summary Clear'!JYT2)</f>
        <v/>
      </c>
      <c r="JYB13" s="110" t="str">
        <f>IF('Summary Clear'!JYU2=0,"",'Summary Clear'!JYU2)</f>
        <v/>
      </c>
      <c r="JYC13" s="110" t="str">
        <f>IF('Summary Clear'!JYV2=0,"",'Summary Clear'!JYV2)</f>
        <v/>
      </c>
      <c r="JYD13" s="110" t="str">
        <f>IF('Summary Clear'!JYW2=0,"",'Summary Clear'!JYW2)</f>
        <v/>
      </c>
      <c r="JYE13" s="110" t="str">
        <f>IF('Summary Clear'!JYX2=0,"",'Summary Clear'!JYX2)</f>
        <v/>
      </c>
      <c r="JYF13" s="110" t="str">
        <f>IF('Summary Clear'!JYY2=0,"",'Summary Clear'!JYY2)</f>
        <v/>
      </c>
      <c r="JYG13" s="110" t="str">
        <f>IF('Summary Clear'!JYZ2=0,"",'Summary Clear'!JYZ2)</f>
        <v/>
      </c>
      <c r="JYH13" s="110" t="str">
        <f>IF('Summary Clear'!JZA2=0,"",'Summary Clear'!JZA2)</f>
        <v/>
      </c>
      <c r="JYI13" s="110" t="str">
        <f>IF('Summary Clear'!JZB2=0,"",'Summary Clear'!JZB2)</f>
        <v/>
      </c>
      <c r="JYJ13" s="110" t="str">
        <f>IF('Summary Clear'!JZC2=0,"",'Summary Clear'!JZC2)</f>
        <v/>
      </c>
      <c r="JYK13" s="110" t="str">
        <f>IF('Summary Clear'!JZD2=0,"",'Summary Clear'!JZD2)</f>
        <v/>
      </c>
      <c r="JYL13" s="110" t="str">
        <f>IF('Summary Clear'!JZE2=0,"",'Summary Clear'!JZE2)</f>
        <v/>
      </c>
      <c r="JYM13" s="110" t="str">
        <f>IF('Summary Clear'!JZF2=0,"",'Summary Clear'!JZF2)</f>
        <v/>
      </c>
      <c r="JYN13" s="110" t="str">
        <f>IF('Summary Clear'!JZG2=0,"",'Summary Clear'!JZG2)</f>
        <v/>
      </c>
      <c r="JYO13" s="110" t="str">
        <f>IF('Summary Clear'!JZH2=0,"",'Summary Clear'!JZH2)</f>
        <v/>
      </c>
      <c r="JYP13" s="110" t="str">
        <f>IF('Summary Clear'!JZI2=0,"",'Summary Clear'!JZI2)</f>
        <v/>
      </c>
      <c r="JYQ13" s="110" t="str">
        <f>IF('Summary Clear'!JZJ2=0,"",'Summary Clear'!JZJ2)</f>
        <v/>
      </c>
      <c r="JYR13" s="110" t="str">
        <f>IF('Summary Clear'!JZK2=0,"",'Summary Clear'!JZK2)</f>
        <v/>
      </c>
      <c r="JYS13" s="110" t="str">
        <f>IF('Summary Clear'!JZL2=0,"",'Summary Clear'!JZL2)</f>
        <v/>
      </c>
      <c r="JYT13" s="110" t="str">
        <f>IF('Summary Clear'!JZM2=0,"",'Summary Clear'!JZM2)</f>
        <v/>
      </c>
      <c r="JYU13" s="110" t="str">
        <f>IF('Summary Clear'!JZN2=0,"",'Summary Clear'!JZN2)</f>
        <v/>
      </c>
      <c r="JYV13" s="110" t="str">
        <f>IF('Summary Clear'!JZO2=0,"",'Summary Clear'!JZO2)</f>
        <v/>
      </c>
      <c r="JYW13" s="110" t="str">
        <f>IF('Summary Clear'!JZP2=0,"",'Summary Clear'!JZP2)</f>
        <v/>
      </c>
      <c r="JYX13" s="110" t="str">
        <f>IF('Summary Clear'!JZQ2=0,"",'Summary Clear'!JZQ2)</f>
        <v/>
      </c>
      <c r="JYY13" s="110" t="str">
        <f>IF('Summary Clear'!JZR2=0,"",'Summary Clear'!JZR2)</f>
        <v/>
      </c>
      <c r="JYZ13" s="110" t="str">
        <f>IF('Summary Clear'!JZS2=0,"",'Summary Clear'!JZS2)</f>
        <v/>
      </c>
      <c r="JZA13" s="110" t="str">
        <f>IF('Summary Clear'!JZT2=0,"",'Summary Clear'!JZT2)</f>
        <v/>
      </c>
      <c r="JZB13" s="110" t="str">
        <f>IF('Summary Clear'!JZU2=0,"",'Summary Clear'!JZU2)</f>
        <v/>
      </c>
      <c r="JZC13" s="110" t="str">
        <f>IF('Summary Clear'!JZV2=0,"",'Summary Clear'!JZV2)</f>
        <v/>
      </c>
      <c r="JZD13" s="110" t="str">
        <f>IF('Summary Clear'!JZW2=0,"",'Summary Clear'!JZW2)</f>
        <v/>
      </c>
      <c r="JZE13" s="110" t="str">
        <f>IF('Summary Clear'!JZX2=0,"",'Summary Clear'!JZX2)</f>
        <v/>
      </c>
      <c r="JZF13" s="110" t="str">
        <f>IF('Summary Clear'!JZY2=0,"",'Summary Clear'!JZY2)</f>
        <v/>
      </c>
      <c r="JZG13" s="110" t="str">
        <f>IF('Summary Clear'!JZZ2=0,"",'Summary Clear'!JZZ2)</f>
        <v/>
      </c>
      <c r="JZH13" s="110" t="str">
        <f>IF('Summary Clear'!KAA2=0,"",'Summary Clear'!KAA2)</f>
        <v/>
      </c>
      <c r="JZI13" s="110" t="str">
        <f>IF('Summary Clear'!KAB2=0,"",'Summary Clear'!KAB2)</f>
        <v/>
      </c>
      <c r="JZJ13" s="110" t="str">
        <f>IF('Summary Clear'!KAC2=0,"",'Summary Clear'!KAC2)</f>
        <v/>
      </c>
      <c r="JZK13" s="110" t="str">
        <f>IF('Summary Clear'!KAD2=0,"",'Summary Clear'!KAD2)</f>
        <v/>
      </c>
      <c r="JZL13" s="110" t="str">
        <f>IF('Summary Clear'!KAE2=0,"",'Summary Clear'!KAE2)</f>
        <v/>
      </c>
      <c r="JZM13" s="110" t="str">
        <f>IF('Summary Clear'!KAF2=0,"",'Summary Clear'!KAF2)</f>
        <v/>
      </c>
      <c r="JZN13" s="110" t="str">
        <f>IF('Summary Clear'!KAG2=0,"",'Summary Clear'!KAG2)</f>
        <v/>
      </c>
      <c r="JZO13" s="110" t="str">
        <f>IF('Summary Clear'!KAH2=0,"",'Summary Clear'!KAH2)</f>
        <v/>
      </c>
      <c r="JZP13" s="110" t="str">
        <f>IF('Summary Clear'!KAI2=0,"",'Summary Clear'!KAI2)</f>
        <v/>
      </c>
      <c r="JZQ13" s="110" t="str">
        <f>IF('Summary Clear'!KAJ2=0,"",'Summary Clear'!KAJ2)</f>
        <v/>
      </c>
      <c r="JZR13" s="110" t="str">
        <f>IF('Summary Clear'!KAK2=0,"",'Summary Clear'!KAK2)</f>
        <v/>
      </c>
      <c r="JZS13" s="110" t="str">
        <f>IF('Summary Clear'!KAL2=0,"",'Summary Clear'!KAL2)</f>
        <v/>
      </c>
      <c r="JZT13" s="110" t="str">
        <f>IF('Summary Clear'!KAM2=0,"",'Summary Clear'!KAM2)</f>
        <v/>
      </c>
      <c r="JZU13" s="110" t="str">
        <f>IF('Summary Clear'!KAN2=0,"",'Summary Clear'!KAN2)</f>
        <v/>
      </c>
      <c r="JZV13" s="110" t="str">
        <f>IF('Summary Clear'!KAO2=0,"",'Summary Clear'!KAO2)</f>
        <v/>
      </c>
      <c r="JZW13" s="110" t="str">
        <f>IF('Summary Clear'!KAP2=0,"",'Summary Clear'!KAP2)</f>
        <v/>
      </c>
      <c r="JZX13" s="110" t="str">
        <f>IF('Summary Clear'!KAQ2=0,"",'Summary Clear'!KAQ2)</f>
        <v/>
      </c>
      <c r="JZY13" s="110" t="str">
        <f>IF('Summary Clear'!KAR2=0,"",'Summary Clear'!KAR2)</f>
        <v/>
      </c>
      <c r="JZZ13" s="110" t="str">
        <f>IF('Summary Clear'!KAS2=0,"",'Summary Clear'!KAS2)</f>
        <v/>
      </c>
      <c r="KAA13" s="110" t="str">
        <f>IF('Summary Clear'!KAT2=0,"",'Summary Clear'!KAT2)</f>
        <v/>
      </c>
      <c r="KAB13" s="110" t="str">
        <f>IF('Summary Clear'!KAU2=0,"",'Summary Clear'!KAU2)</f>
        <v/>
      </c>
      <c r="KAC13" s="110" t="str">
        <f>IF('Summary Clear'!KAV2=0,"",'Summary Clear'!KAV2)</f>
        <v/>
      </c>
      <c r="KAD13" s="110" t="str">
        <f>IF('Summary Clear'!KAW2=0,"",'Summary Clear'!KAW2)</f>
        <v/>
      </c>
      <c r="KAE13" s="110" t="str">
        <f>IF('Summary Clear'!KAX2=0,"",'Summary Clear'!KAX2)</f>
        <v/>
      </c>
      <c r="KAF13" s="110" t="str">
        <f>IF('Summary Clear'!KAY2=0,"",'Summary Clear'!KAY2)</f>
        <v/>
      </c>
      <c r="KAG13" s="110" t="str">
        <f>IF('Summary Clear'!KAZ2=0,"",'Summary Clear'!KAZ2)</f>
        <v/>
      </c>
      <c r="KAH13" s="110" t="str">
        <f>IF('Summary Clear'!KBA2=0,"",'Summary Clear'!KBA2)</f>
        <v/>
      </c>
      <c r="KAI13" s="110" t="str">
        <f>IF('Summary Clear'!KBB2=0,"",'Summary Clear'!KBB2)</f>
        <v/>
      </c>
      <c r="KAJ13" s="110" t="str">
        <f>IF('Summary Clear'!KBC2=0,"",'Summary Clear'!KBC2)</f>
        <v/>
      </c>
      <c r="KAK13" s="110" t="str">
        <f>IF('Summary Clear'!KBD2=0,"",'Summary Clear'!KBD2)</f>
        <v/>
      </c>
      <c r="KAL13" s="110" t="str">
        <f>IF('Summary Clear'!KBE2=0,"",'Summary Clear'!KBE2)</f>
        <v/>
      </c>
      <c r="KAM13" s="110" t="str">
        <f>IF('Summary Clear'!KBF2=0,"",'Summary Clear'!KBF2)</f>
        <v/>
      </c>
      <c r="KAN13" s="110" t="str">
        <f>IF('Summary Clear'!KBG2=0,"",'Summary Clear'!KBG2)</f>
        <v/>
      </c>
      <c r="KAO13" s="110" t="str">
        <f>IF('Summary Clear'!KBH2=0,"",'Summary Clear'!KBH2)</f>
        <v/>
      </c>
      <c r="KAP13" s="110" t="str">
        <f>IF('Summary Clear'!KBI2=0,"",'Summary Clear'!KBI2)</f>
        <v/>
      </c>
      <c r="KAQ13" s="110" t="str">
        <f>IF('Summary Clear'!KBJ2=0,"",'Summary Clear'!KBJ2)</f>
        <v/>
      </c>
      <c r="KAR13" s="110" t="str">
        <f>IF('Summary Clear'!KBK2=0,"",'Summary Clear'!KBK2)</f>
        <v/>
      </c>
      <c r="KAS13" s="110" t="str">
        <f>IF('Summary Clear'!KBL2=0,"",'Summary Clear'!KBL2)</f>
        <v/>
      </c>
      <c r="KAT13" s="110" t="str">
        <f>IF('Summary Clear'!KBM2=0,"",'Summary Clear'!KBM2)</f>
        <v/>
      </c>
      <c r="KAU13" s="110" t="str">
        <f>IF('Summary Clear'!KBN2=0,"",'Summary Clear'!KBN2)</f>
        <v/>
      </c>
      <c r="KAV13" s="110" t="str">
        <f>IF('Summary Clear'!KBO2=0,"",'Summary Clear'!KBO2)</f>
        <v/>
      </c>
      <c r="KAW13" s="110" t="str">
        <f>IF('Summary Clear'!KBP2=0,"",'Summary Clear'!KBP2)</f>
        <v/>
      </c>
      <c r="KAX13" s="110" t="str">
        <f>IF('Summary Clear'!KBQ2=0,"",'Summary Clear'!KBQ2)</f>
        <v/>
      </c>
      <c r="KAY13" s="110" t="str">
        <f>IF('Summary Clear'!KBR2=0,"",'Summary Clear'!KBR2)</f>
        <v/>
      </c>
      <c r="KAZ13" s="110" t="str">
        <f>IF('Summary Clear'!KBS2=0,"",'Summary Clear'!KBS2)</f>
        <v/>
      </c>
      <c r="KBA13" s="110" t="str">
        <f>IF('Summary Clear'!KBT2=0,"",'Summary Clear'!KBT2)</f>
        <v/>
      </c>
      <c r="KBB13" s="110" t="str">
        <f>IF('Summary Clear'!KBU2=0,"",'Summary Clear'!KBU2)</f>
        <v/>
      </c>
      <c r="KBC13" s="110" t="str">
        <f>IF('Summary Clear'!KBV2=0,"",'Summary Clear'!KBV2)</f>
        <v/>
      </c>
      <c r="KBD13" s="110" t="str">
        <f>IF('Summary Clear'!KBW2=0,"",'Summary Clear'!KBW2)</f>
        <v/>
      </c>
      <c r="KBE13" s="110" t="str">
        <f>IF('Summary Clear'!KBX2=0,"",'Summary Clear'!KBX2)</f>
        <v/>
      </c>
      <c r="KBF13" s="110" t="str">
        <f>IF('Summary Clear'!KBY2=0,"",'Summary Clear'!KBY2)</f>
        <v/>
      </c>
      <c r="KBG13" s="110" t="str">
        <f>IF('Summary Clear'!KBZ2=0,"",'Summary Clear'!KBZ2)</f>
        <v/>
      </c>
      <c r="KBH13" s="110" t="str">
        <f>IF('Summary Clear'!KCA2=0,"",'Summary Clear'!KCA2)</f>
        <v/>
      </c>
      <c r="KBI13" s="110" t="str">
        <f>IF('Summary Clear'!KCB2=0,"",'Summary Clear'!KCB2)</f>
        <v/>
      </c>
      <c r="KBJ13" s="110" t="str">
        <f>IF('Summary Clear'!KCC2=0,"",'Summary Clear'!KCC2)</f>
        <v/>
      </c>
      <c r="KBK13" s="110" t="str">
        <f>IF('Summary Clear'!KCD2=0,"",'Summary Clear'!KCD2)</f>
        <v/>
      </c>
      <c r="KBL13" s="110" t="str">
        <f>IF('Summary Clear'!KCE2=0,"",'Summary Clear'!KCE2)</f>
        <v/>
      </c>
      <c r="KBM13" s="110" t="str">
        <f>IF('Summary Clear'!KCF2=0,"",'Summary Clear'!KCF2)</f>
        <v/>
      </c>
      <c r="KBN13" s="110" t="str">
        <f>IF('Summary Clear'!KCG2=0,"",'Summary Clear'!KCG2)</f>
        <v/>
      </c>
      <c r="KBO13" s="110" t="str">
        <f>IF('Summary Clear'!KCH2=0,"",'Summary Clear'!KCH2)</f>
        <v/>
      </c>
      <c r="KBP13" s="110" t="str">
        <f>IF('Summary Clear'!KCI2=0,"",'Summary Clear'!KCI2)</f>
        <v/>
      </c>
      <c r="KBQ13" s="110" t="str">
        <f>IF('Summary Clear'!KCJ2=0,"",'Summary Clear'!KCJ2)</f>
        <v/>
      </c>
      <c r="KBR13" s="110" t="str">
        <f>IF('Summary Clear'!KCK2=0,"",'Summary Clear'!KCK2)</f>
        <v/>
      </c>
      <c r="KBS13" s="110" t="str">
        <f>IF('Summary Clear'!KCL2=0,"",'Summary Clear'!KCL2)</f>
        <v/>
      </c>
      <c r="KBT13" s="110" t="str">
        <f>IF('Summary Clear'!KCM2=0,"",'Summary Clear'!KCM2)</f>
        <v/>
      </c>
      <c r="KBU13" s="110" t="str">
        <f>IF('Summary Clear'!KCN2=0,"",'Summary Clear'!KCN2)</f>
        <v/>
      </c>
      <c r="KBV13" s="110" t="str">
        <f>IF('Summary Clear'!KCO2=0,"",'Summary Clear'!KCO2)</f>
        <v/>
      </c>
      <c r="KBW13" s="110" t="str">
        <f>IF('Summary Clear'!KCP2=0,"",'Summary Clear'!KCP2)</f>
        <v/>
      </c>
      <c r="KBX13" s="110" t="str">
        <f>IF('Summary Clear'!KCQ2=0,"",'Summary Clear'!KCQ2)</f>
        <v/>
      </c>
      <c r="KBY13" s="110" t="str">
        <f>IF('Summary Clear'!KCR2=0,"",'Summary Clear'!KCR2)</f>
        <v/>
      </c>
      <c r="KBZ13" s="110" t="str">
        <f>IF('Summary Clear'!KCS2=0,"",'Summary Clear'!KCS2)</f>
        <v/>
      </c>
      <c r="KCA13" s="110" t="str">
        <f>IF('Summary Clear'!KCT2=0,"",'Summary Clear'!KCT2)</f>
        <v/>
      </c>
      <c r="KCB13" s="110" t="str">
        <f>IF('Summary Clear'!KCU2=0,"",'Summary Clear'!KCU2)</f>
        <v/>
      </c>
      <c r="KCC13" s="110" t="str">
        <f>IF('Summary Clear'!KCV2=0,"",'Summary Clear'!KCV2)</f>
        <v/>
      </c>
      <c r="KCD13" s="110" t="str">
        <f>IF('Summary Clear'!KCW2=0,"",'Summary Clear'!KCW2)</f>
        <v/>
      </c>
      <c r="KCE13" s="110" t="str">
        <f>IF('Summary Clear'!KCX2=0,"",'Summary Clear'!KCX2)</f>
        <v/>
      </c>
      <c r="KCF13" s="110" t="str">
        <f>IF('Summary Clear'!KCY2=0,"",'Summary Clear'!KCY2)</f>
        <v/>
      </c>
      <c r="KCG13" s="110" t="str">
        <f>IF('Summary Clear'!KCZ2=0,"",'Summary Clear'!KCZ2)</f>
        <v/>
      </c>
      <c r="KCH13" s="110" t="str">
        <f>IF('Summary Clear'!KDA2=0,"",'Summary Clear'!KDA2)</f>
        <v/>
      </c>
      <c r="KCI13" s="110" t="str">
        <f>IF('Summary Clear'!KDB2=0,"",'Summary Clear'!KDB2)</f>
        <v/>
      </c>
      <c r="KCJ13" s="110" t="str">
        <f>IF('Summary Clear'!KDC2=0,"",'Summary Clear'!KDC2)</f>
        <v/>
      </c>
      <c r="KCK13" s="110" t="str">
        <f>IF('Summary Clear'!KDD2=0,"",'Summary Clear'!KDD2)</f>
        <v/>
      </c>
      <c r="KCL13" s="110" t="str">
        <f>IF('Summary Clear'!KDE2=0,"",'Summary Clear'!KDE2)</f>
        <v/>
      </c>
      <c r="KCM13" s="110" t="str">
        <f>IF('Summary Clear'!KDF2=0,"",'Summary Clear'!KDF2)</f>
        <v/>
      </c>
      <c r="KCN13" s="110" t="str">
        <f>IF('Summary Clear'!KDG2=0,"",'Summary Clear'!KDG2)</f>
        <v/>
      </c>
      <c r="KCO13" s="110" t="str">
        <f>IF('Summary Clear'!KDH2=0,"",'Summary Clear'!KDH2)</f>
        <v/>
      </c>
      <c r="KCP13" s="110" t="str">
        <f>IF('Summary Clear'!KDI2=0,"",'Summary Clear'!KDI2)</f>
        <v/>
      </c>
      <c r="KCQ13" s="110" t="str">
        <f>IF('Summary Clear'!KDJ2=0,"",'Summary Clear'!KDJ2)</f>
        <v/>
      </c>
      <c r="KCR13" s="110" t="str">
        <f>IF('Summary Clear'!KDK2=0,"",'Summary Clear'!KDK2)</f>
        <v/>
      </c>
      <c r="KCS13" s="110" t="str">
        <f>IF('Summary Clear'!KDL2=0,"",'Summary Clear'!KDL2)</f>
        <v/>
      </c>
      <c r="KCT13" s="110" t="str">
        <f>IF('Summary Clear'!KDM2=0,"",'Summary Clear'!KDM2)</f>
        <v/>
      </c>
      <c r="KCU13" s="110" t="str">
        <f>IF('Summary Clear'!KDN2=0,"",'Summary Clear'!KDN2)</f>
        <v/>
      </c>
      <c r="KCV13" s="110" t="str">
        <f>IF('Summary Clear'!KDO2=0,"",'Summary Clear'!KDO2)</f>
        <v/>
      </c>
      <c r="KCW13" s="110" t="str">
        <f>IF('Summary Clear'!KDP2=0,"",'Summary Clear'!KDP2)</f>
        <v/>
      </c>
      <c r="KCX13" s="110" t="str">
        <f>IF('Summary Clear'!KDQ2=0,"",'Summary Clear'!KDQ2)</f>
        <v/>
      </c>
      <c r="KCY13" s="110" t="str">
        <f>IF('Summary Clear'!KDR2=0,"",'Summary Clear'!KDR2)</f>
        <v/>
      </c>
      <c r="KCZ13" s="110" t="str">
        <f>IF('Summary Clear'!KDS2=0,"",'Summary Clear'!KDS2)</f>
        <v/>
      </c>
      <c r="KDA13" s="110" t="str">
        <f>IF('Summary Clear'!KDT2=0,"",'Summary Clear'!KDT2)</f>
        <v/>
      </c>
      <c r="KDB13" s="110" t="str">
        <f>IF('Summary Clear'!KDU2=0,"",'Summary Clear'!KDU2)</f>
        <v/>
      </c>
      <c r="KDC13" s="110" t="str">
        <f>IF('Summary Clear'!KDV2=0,"",'Summary Clear'!KDV2)</f>
        <v/>
      </c>
      <c r="KDD13" s="110" t="str">
        <f>IF('Summary Clear'!KDW2=0,"",'Summary Clear'!KDW2)</f>
        <v/>
      </c>
      <c r="KDE13" s="110" t="str">
        <f>IF('Summary Clear'!KDX2=0,"",'Summary Clear'!KDX2)</f>
        <v/>
      </c>
      <c r="KDF13" s="110" t="str">
        <f>IF('Summary Clear'!KDY2=0,"",'Summary Clear'!KDY2)</f>
        <v/>
      </c>
      <c r="KDG13" s="110" t="str">
        <f>IF('Summary Clear'!KDZ2=0,"",'Summary Clear'!KDZ2)</f>
        <v/>
      </c>
      <c r="KDH13" s="110" t="str">
        <f>IF('Summary Clear'!KEA2=0,"",'Summary Clear'!KEA2)</f>
        <v/>
      </c>
      <c r="KDI13" s="110" t="str">
        <f>IF('Summary Clear'!KEB2=0,"",'Summary Clear'!KEB2)</f>
        <v/>
      </c>
      <c r="KDJ13" s="110" t="str">
        <f>IF('Summary Clear'!KEC2=0,"",'Summary Clear'!KEC2)</f>
        <v/>
      </c>
      <c r="KDK13" s="110" t="str">
        <f>IF('Summary Clear'!KED2=0,"",'Summary Clear'!KED2)</f>
        <v/>
      </c>
      <c r="KDL13" s="110" t="str">
        <f>IF('Summary Clear'!KEE2=0,"",'Summary Clear'!KEE2)</f>
        <v/>
      </c>
      <c r="KDM13" s="110" t="str">
        <f>IF('Summary Clear'!KEF2=0,"",'Summary Clear'!KEF2)</f>
        <v/>
      </c>
      <c r="KDN13" s="110" t="str">
        <f>IF('Summary Clear'!KEG2=0,"",'Summary Clear'!KEG2)</f>
        <v/>
      </c>
      <c r="KDO13" s="110" t="str">
        <f>IF('Summary Clear'!KEH2=0,"",'Summary Clear'!KEH2)</f>
        <v/>
      </c>
      <c r="KDP13" s="110" t="str">
        <f>IF('Summary Clear'!KEI2=0,"",'Summary Clear'!KEI2)</f>
        <v/>
      </c>
      <c r="KDQ13" s="110" t="str">
        <f>IF('Summary Clear'!KEJ2=0,"",'Summary Clear'!KEJ2)</f>
        <v/>
      </c>
      <c r="KDR13" s="110" t="str">
        <f>IF('Summary Clear'!KEK2=0,"",'Summary Clear'!KEK2)</f>
        <v/>
      </c>
      <c r="KDS13" s="110" t="str">
        <f>IF('Summary Clear'!KEL2=0,"",'Summary Clear'!KEL2)</f>
        <v/>
      </c>
      <c r="KDT13" s="110" t="str">
        <f>IF('Summary Clear'!KEM2=0,"",'Summary Clear'!KEM2)</f>
        <v/>
      </c>
      <c r="KDU13" s="110" t="str">
        <f>IF('Summary Clear'!KEN2=0,"",'Summary Clear'!KEN2)</f>
        <v/>
      </c>
      <c r="KDV13" s="110" t="str">
        <f>IF('Summary Clear'!KEO2=0,"",'Summary Clear'!KEO2)</f>
        <v/>
      </c>
      <c r="KDW13" s="110" t="str">
        <f>IF('Summary Clear'!KEP2=0,"",'Summary Clear'!KEP2)</f>
        <v/>
      </c>
      <c r="KDX13" s="110" t="str">
        <f>IF('Summary Clear'!KEQ2=0,"",'Summary Clear'!KEQ2)</f>
        <v/>
      </c>
      <c r="KDY13" s="110" t="str">
        <f>IF('Summary Clear'!KER2=0,"",'Summary Clear'!KER2)</f>
        <v/>
      </c>
      <c r="KDZ13" s="110" t="str">
        <f>IF('Summary Clear'!KES2=0,"",'Summary Clear'!KES2)</f>
        <v/>
      </c>
      <c r="KEA13" s="110" t="str">
        <f>IF('Summary Clear'!KET2=0,"",'Summary Clear'!KET2)</f>
        <v/>
      </c>
      <c r="KEB13" s="110" t="str">
        <f>IF('Summary Clear'!KEU2=0,"",'Summary Clear'!KEU2)</f>
        <v/>
      </c>
      <c r="KEC13" s="110" t="str">
        <f>IF('Summary Clear'!KEV2=0,"",'Summary Clear'!KEV2)</f>
        <v/>
      </c>
      <c r="KED13" s="110" t="str">
        <f>IF('Summary Clear'!KEW2=0,"",'Summary Clear'!KEW2)</f>
        <v/>
      </c>
      <c r="KEE13" s="110" t="str">
        <f>IF('Summary Clear'!KEX2=0,"",'Summary Clear'!KEX2)</f>
        <v/>
      </c>
      <c r="KEF13" s="110" t="str">
        <f>IF('Summary Clear'!KEY2=0,"",'Summary Clear'!KEY2)</f>
        <v/>
      </c>
      <c r="KEG13" s="110" t="str">
        <f>IF('Summary Clear'!KEZ2=0,"",'Summary Clear'!KEZ2)</f>
        <v/>
      </c>
      <c r="KEH13" s="110" t="str">
        <f>IF('Summary Clear'!KFA2=0,"",'Summary Clear'!KFA2)</f>
        <v/>
      </c>
      <c r="KEI13" s="110" t="str">
        <f>IF('Summary Clear'!KFB2=0,"",'Summary Clear'!KFB2)</f>
        <v/>
      </c>
      <c r="KEJ13" s="110" t="str">
        <f>IF('Summary Clear'!KFC2=0,"",'Summary Clear'!KFC2)</f>
        <v/>
      </c>
      <c r="KEK13" s="110" t="str">
        <f>IF('Summary Clear'!KFD2=0,"",'Summary Clear'!KFD2)</f>
        <v/>
      </c>
      <c r="KEL13" s="110" t="str">
        <f>IF('Summary Clear'!KFE2=0,"",'Summary Clear'!KFE2)</f>
        <v/>
      </c>
      <c r="KEM13" s="110" t="str">
        <f>IF('Summary Clear'!KFF2=0,"",'Summary Clear'!KFF2)</f>
        <v/>
      </c>
      <c r="KEN13" s="110" t="str">
        <f>IF('Summary Clear'!KFG2=0,"",'Summary Clear'!KFG2)</f>
        <v/>
      </c>
      <c r="KEO13" s="110" t="str">
        <f>IF('Summary Clear'!KFH2=0,"",'Summary Clear'!KFH2)</f>
        <v/>
      </c>
      <c r="KEP13" s="110" t="str">
        <f>IF('Summary Clear'!KFI2=0,"",'Summary Clear'!KFI2)</f>
        <v/>
      </c>
      <c r="KEQ13" s="110" t="str">
        <f>IF('Summary Clear'!KFJ2=0,"",'Summary Clear'!KFJ2)</f>
        <v/>
      </c>
      <c r="KER13" s="110" t="str">
        <f>IF('Summary Clear'!KFK2=0,"",'Summary Clear'!KFK2)</f>
        <v/>
      </c>
      <c r="KES13" s="110" t="str">
        <f>IF('Summary Clear'!KFL2=0,"",'Summary Clear'!KFL2)</f>
        <v/>
      </c>
      <c r="KET13" s="110" t="str">
        <f>IF('Summary Clear'!KFM2=0,"",'Summary Clear'!KFM2)</f>
        <v/>
      </c>
      <c r="KEU13" s="110" t="str">
        <f>IF('Summary Clear'!KFN2=0,"",'Summary Clear'!KFN2)</f>
        <v/>
      </c>
      <c r="KEV13" s="110" t="str">
        <f>IF('Summary Clear'!KFO2=0,"",'Summary Clear'!KFO2)</f>
        <v/>
      </c>
      <c r="KEW13" s="110" t="str">
        <f>IF('Summary Clear'!KFP2=0,"",'Summary Clear'!KFP2)</f>
        <v/>
      </c>
      <c r="KEX13" s="110" t="str">
        <f>IF('Summary Clear'!KFQ2=0,"",'Summary Clear'!KFQ2)</f>
        <v/>
      </c>
      <c r="KEY13" s="110" t="str">
        <f>IF('Summary Clear'!KFR2=0,"",'Summary Clear'!KFR2)</f>
        <v/>
      </c>
      <c r="KEZ13" s="110" t="str">
        <f>IF('Summary Clear'!KFS2=0,"",'Summary Clear'!KFS2)</f>
        <v/>
      </c>
      <c r="KFA13" s="110" t="str">
        <f>IF('Summary Clear'!KFT2=0,"",'Summary Clear'!KFT2)</f>
        <v/>
      </c>
      <c r="KFB13" s="110" t="str">
        <f>IF('Summary Clear'!KFU2=0,"",'Summary Clear'!KFU2)</f>
        <v/>
      </c>
      <c r="KFC13" s="110" t="str">
        <f>IF('Summary Clear'!KFV2=0,"",'Summary Clear'!KFV2)</f>
        <v/>
      </c>
      <c r="KFD13" s="110" t="str">
        <f>IF('Summary Clear'!KFW2=0,"",'Summary Clear'!KFW2)</f>
        <v/>
      </c>
      <c r="KFE13" s="110" t="str">
        <f>IF('Summary Clear'!KFX2=0,"",'Summary Clear'!KFX2)</f>
        <v/>
      </c>
      <c r="KFF13" s="110" t="str">
        <f>IF('Summary Clear'!KFY2=0,"",'Summary Clear'!KFY2)</f>
        <v/>
      </c>
      <c r="KFG13" s="110" t="str">
        <f>IF('Summary Clear'!KFZ2=0,"",'Summary Clear'!KFZ2)</f>
        <v/>
      </c>
      <c r="KFH13" s="110" t="str">
        <f>IF('Summary Clear'!KGA2=0,"",'Summary Clear'!KGA2)</f>
        <v/>
      </c>
      <c r="KFI13" s="110" t="str">
        <f>IF('Summary Clear'!KGB2=0,"",'Summary Clear'!KGB2)</f>
        <v/>
      </c>
      <c r="KFJ13" s="110" t="str">
        <f>IF('Summary Clear'!KGC2=0,"",'Summary Clear'!KGC2)</f>
        <v/>
      </c>
      <c r="KFK13" s="110" t="str">
        <f>IF('Summary Clear'!KGD2=0,"",'Summary Clear'!KGD2)</f>
        <v/>
      </c>
      <c r="KFL13" s="110" t="str">
        <f>IF('Summary Clear'!KGE2=0,"",'Summary Clear'!KGE2)</f>
        <v/>
      </c>
      <c r="KFM13" s="110" t="str">
        <f>IF('Summary Clear'!KGF2=0,"",'Summary Clear'!KGF2)</f>
        <v/>
      </c>
      <c r="KFN13" s="110" t="str">
        <f>IF('Summary Clear'!KGG2=0,"",'Summary Clear'!KGG2)</f>
        <v/>
      </c>
      <c r="KFO13" s="110" t="str">
        <f>IF('Summary Clear'!KGH2=0,"",'Summary Clear'!KGH2)</f>
        <v/>
      </c>
      <c r="KFP13" s="110" t="str">
        <f>IF('Summary Clear'!KGI2=0,"",'Summary Clear'!KGI2)</f>
        <v/>
      </c>
      <c r="KFQ13" s="110" t="str">
        <f>IF('Summary Clear'!KGJ2=0,"",'Summary Clear'!KGJ2)</f>
        <v/>
      </c>
      <c r="KFR13" s="110" t="str">
        <f>IF('Summary Clear'!KGK2=0,"",'Summary Clear'!KGK2)</f>
        <v/>
      </c>
      <c r="KFS13" s="110" t="str">
        <f>IF('Summary Clear'!KGL2=0,"",'Summary Clear'!KGL2)</f>
        <v/>
      </c>
      <c r="KFT13" s="110" t="str">
        <f>IF('Summary Clear'!KGM2=0,"",'Summary Clear'!KGM2)</f>
        <v/>
      </c>
      <c r="KFU13" s="110" t="str">
        <f>IF('Summary Clear'!KGN2=0,"",'Summary Clear'!KGN2)</f>
        <v/>
      </c>
      <c r="KFV13" s="110" t="str">
        <f>IF('Summary Clear'!KGO2=0,"",'Summary Clear'!KGO2)</f>
        <v/>
      </c>
      <c r="KFW13" s="110" t="str">
        <f>IF('Summary Clear'!KGP2=0,"",'Summary Clear'!KGP2)</f>
        <v/>
      </c>
      <c r="KFX13" s="110" t="str">
        <f>IF('Summary Clear'!KGQ2=0,"",'Summary Clear'!KGQ2)</f>
        <v/>
      </c>
      <c r="KFY13" s="110" t="str">
        <f>IF('Summary Clear'!KGR2=0,"",'Summary Clear'!KGR2)</f>
        <v/>
      </c>
      <c r="KFZ13" s="110" t="str">
        <f>IF('Summary Clear'!KGS2=0,"",'Summary Clear'!KGS2)</f>
        <v/>
      </c>
      <c r="KGA13" s="110" t="str">
        <f>IF('Summary Clear'!KGT2=0,"",'Summary Clear'!KGT2)</f>
        <v/>
      </c>
      <c r="KGB13" s="110" t="str">
        <f>IF('Summary Clear'!KGU2=0,"",'Summary Clear'!KGU2)</f>
        <v/>
      </c>
      <c r="KGC13" s="110" t="str">
        <f>IF('Summary Clear'!KGV2=0,"",'Summary Clear'!KGV2)</f>
        <v/>
      </c>
      <c r="KGD13" s="110" t="str">
        <f>IF('Summary Clear'!KGW2=0,"",'Summary Clear'!KGW2)</f>
        <v/>
      </c>
      <c r="KGE13" s="110" t="str">
        <f>IF('Summary Clear'!KGX2=0,"",'Summary Clear'!KGX2)</f>
        <v/>
      </c>
      <c r="KGF13" s="110" t="str">
        <f>IF('Summary Clear'!KGY2=0,"",'Summary Clear'!KGY2)</f>
        <v/>
      </c>
      <c r="KGG13" s="110" t="str">
        <f>IF('Summary Clear'!KGZ2=0,"",'Summary Clear'!KGZ2)</f>
        <v/>
      </c>
      <c r="KGH13" s="110" t="str">
        <f>IF('Summary Clear'!KHA2=0,"",'Summary Clear'!KHA2)</f>
        <v/>
      </c>
      <c r="KGI13" s="110" t="str">
        <f>IF('Summary Clear'!KHB2=0,"",'Summary Clear'!KHB2)</f>
        <v/>
      </c>
      <c r="KGJ13" s="110" t="str">
        <f>IF('Summary Clear'!KHC2=0,"",'Summary Clear'!KHC2)</f>
        <v/>
      </c>
      <c r="KGK13" s="110" t="str">
        <f>IF('Summary Clear'!KHD2=0,"",'Summary Clear'!KHD2)</f>
        <v/>
      </c>
      <c r="KGL13" s="110" t="str">
        <f>IF('Summary Clear'!KHE2=0,"",'Summary Clear'!KHE2)</f>
        <v/>
      </c>
      <c r="KGM13" s="110" t="str">
        <f>IF('Summary Clear'!KHF2=0,"",'Summary Clear'!KHF2)</f>
        <v/>
      </c>
      <c r="KGN13" s="110" t="str">
        <f>IF('Summary Clear'!KHG2=0,"",'Summary Clear'!KHG2)</f>
        <v/>
      </c>
      <c r="KGO13" s="110" t="str">
        <f>IF('Summary Clear'!KHH2=0,"",'Summary Clear'!KHH2)</f>
        <v/>
      </c>
      <c r="KGP13" s="110" t="str">
        <f>IF('Summary Clear'!KHI2=0,"",'Summary Clear'!KHI2)</f>
        <v/>
      </c>
      <c r="KGQ13" s="110" t="str">
        <f>IF('Summary Clear'!KHJ2=0,"",'Summary Clear'!KHJ2)</f>
        <v/>
      </c>
      <c r="KGR13" s="110" t="str">
        <f>IF('Summary Clear'!KHK2=0,"",'Summary Clear'!KHK2)</f>
        <v/>
      </c>
      <c r="KGS13" s="110" t="str">
        <f>IF('Summary Clear'!KHL2=0,"",'Summary Clear'!KHL2)</f>
        <v/>
      </c>
      <c r="KGT13" s="110" t="str">
        <f>IF('Summary Clear'!KHM2=0,"",'Summary Clear'!KHM2)</f>
        <v/>
      </c>
      <c r="KGU13" s="110" t="str">
        <f>IF('Summary Clear'!KHN2=0,"",'Summary Clear'!KHN2)</f>
        <v/>
      </c>
      <c r="KGV13" s="110" t="str">
        <f>IF('Summary Clear'!KHO2=0,"",'Summary Clear'!KHO2)</f>
        <v/>
      </c>
      <c r="KGW13" s="110" t="str">
        <f>IF('Summary Clear'!KHP2=0,"",'Summary Clear'!KHP2)</f>
        <v/>
      </c>
      <c r="KGX13" s="110" t="str">
        <f>IF('Summary Clear'!KHQ2=0,"",'Summary Clear'!KHQ2)</f>
        <v/>
      </c>
      <c r="KGY13" s="110" t="str">
        <f>IF('Summary Clear'!KHR2=0,"",'Summary Clear'!KHR2)</f>
        <v/>
      </c>
      <c r="KGZ13" s="110" t="str">
        <f>IF('Summary Clear'!KHS2=0,"",'Summary Clear'!KHS2)</f>
        <v/>
      </c>
      <c r="KHA13" s="110" t="str">
        <f>IF('Summary Clear'!KHT2=0,"",'Summary Clear'!KHT2)</f>
        <v/>
      </c>
      <c r="KHB13" s="110" t="str">
        <f>IF('Summary Clear'!KHU2=0,"",'Summary Clear'!KHU2)</f>
        <v/>
      </c>
      <c r="KHC13" s="110" t="str">
        <f>IF('Summary Clear'!KHV2=0,"",'Summary Clear'!KHV2)</f>
        <v/>
      </c>
      <c r="KHD13" s="110" t="str">
        <f>IF('Summary Clear'!KHW2=0,"",'Summary Clear'!KHW2)</f>
        <v/>
      </c>
      <c r="KHE13" s="110" t="str">
        <f>IF('Summary Clear'!KHX2=0,"",'Summary Clear'!KHX2)</f>
        <v/>
      </c>
      <c r="KHF13" s="110" t="str">
        <f>IF('Summary Clear'!KHY2=0,"",'Summary Clear'!KHY2)</f>
        <v/>
      </c>
      <c r="KHG13" s="110" t="str">
        <f>IF('Summary Clear'!KHZ2=0,"",'Summary Clear'!KHZ2)</f>
        <v/>
      </c>
      <c r="KHH13" s="110" t="str">
        <f>IF('Summary Clear'!KIA2=0,"",'Summary Clear'!KIA2)</f>
        <v/>
      </c>
      <c r="KHI13" s="110" t="str">
        <f>IF('Summary Clear'!KIB2=0,"",'Summary Clear'!KIB2)</f>
        <v/>
      </c>
      <c r="KHJ13" s="110" t="str">
        <f>IF('Summary Clear'!KIC2=0,"",'Summary Clear'!KIC2)</f>
        <v/>
      </c>
      <c r="KHK13" s="110" t="str">
        <f>IF('Summary Clear'!KID2=0,"",'Summary Clear'!KID2)</f>
        <v/>
      </c>
      <c r="KHL13" s="110" t="str">
        <f>IF('Summary Clear'!KIE2=0,"",'Summary Clear'!KIE2)</f>
        <v/>
      </c>
      <c r="KHM13" s="110" t="str">
        <f>IF('Summary Clear'!KIF2=0,"",'Summary Clear'!KIF2)</f>
        <v/>
      </c>
      <c r="KHN13" s="110" t="str">
        <f>IF('Summary Clear'!KIG2=0,"",'Summary Clear'!KIG2)</f>
        <v/>
      </c>
      <c r="KHO13" s="110" t="str">
        <f>IF('Summary Clear'!KIH2=0,"",'Summary Clear'!KIH2)</f>
        <v/>
      </c>
      <c r="KHP13" s="110" t="str">
        <f>IF('Summary Clear'!KII2=0,"",'Summary Clear'!KII2)</f>
        <v/>
      </c>
      <c r="KHQ13" s="110" t="str">
        <f>IF('Summary Clear'!KIJ2=0,"",'Summary Clear'!KIJ2)</f>
        <v/>
      </c>
      <c r="KHR13" s="110" t="str">
        <f>IF('Summary Clear'!KIK2=0,"",'Summary Clear'!KIK2)</f>
        <v/>
      </c>
      <c r="KHS13" s="110" t="str">
        <f>IF('Summary Clear'!KIL2=0,"",'Summary Clear'!KIL2)</f>
        <v/>
      </c>
      <c r="KHT13" s="110" t="str">
        <f>IF('Summary Clear'!KIM2=0,"",'Summary Clear'!KIM2)</f>
        <v/>
      </c>
      <c r="KHU13" s="110" t="str">
        <f>IF('Summary Clear'!KIN2=0,"",'Summary Clear'!KIN2)</f>
        <v/>
      </c>
      <c r="KHV13" s="110" t="str">
        <f>IF('Summary Clear'!KIO2=0,"",'Summary Clear'!KIO2)</f>
        <v/>
      </c>
      <c r="KHW13" s="110" t="str">
        <f>IF('Summary Clear'!KIP2=0,"",'Summary Clear'!KIP2)</f>
        <v/>
      </c>
      <c r="KHX13" s="110" t="str">
        <f>IF('Summary Clear'!KIQ2=0,"",'Summary Clear'!KIQ2)</f>
        <v/>
      </c>
      <c r="KHY13" s="110" t="str">
        <f>IF('Summary Clear'!KIR2=0,"",'Summary Clear'!KIR2)</f>
        <v/>
      </c>
      <c r="KHZ13" s="110" t="str">
        <f>IF('Summary Clear'!KIS2=0,"",'Summary Clear'!KIS2)</f>
        <v/>
      </c>
      <c r="KIA13" s="110" t="str">
        <f>IF('Summary Clear'!KIT2=0,"",'Summary Clear'!KIT2)</f>
        <v/>
      </c>
      <c r="KIB13" s="110" t="str">
        <f>IF('Summary Clear'!KIU2=0,"",'Summary Clear'!KIU2)</f>
        <v/>
      </c>
      <c r="KIC13" s="110" t="str">
        <f>IF('Summary Clear'!KIV2=0,"",'Summary Clear'!KIV2)</f>
        <v/>
      </c>
      <c r="KID13" s="110" t="str">
        <f>IF('Summary Clear'!KIW2=0,"",'Summary Clear'!KIW2)</f>
        <v/>
      </c>
      <c r="KIE13" s="110" t="str">
        <f>IF('Summary Clear'!KIX2=0,"",'Summary Clear'!KIX2)</f>
        <v/>
      </c>
      <c r="KIF13" s="110" t="str">
        <f>IF('Summary Clear'!KIY2=0,"",'Summary Clear'!KIY2)</f>
        <v/>
      </c>
      <c r="KIG13" s="110" t="str">
        <f>IF('Summary Clear'!KIZ2=0,"",'Summary Clear'!KIZ2)</f>
        <v/>
      </c>
      <c r="KIH13" s="110" t="str">
        <f>IF('Summary Clear'!KJA2=0,"",'Summary Clear'!KJA2)</f>
        <v/>
      </c>
      <c r="KII13" s="110" t="str">
        <f>IF('Summary Clear'!KJB2=0,"",'Summary Clear'!KJB2)</f>
        <v/>
      </c>
      <c r="KIJ13" s="110" t="str">
        <f>IF('Summary Clear'!KJC2=0,"",'Summary Clear'!KJC2)</f>
        <v/>
      </c>
      <c r="KIK13" s="110" t="str">
        <f>IF('Summary Clear'!KJD2=0,"",'Summary Clear'!KJD2)</f>
        <v/>
      </c>
      <c r="KIL13" s="110" t="str">
        <f>IF('Summary Clear'!KJE2=0,"",'Summary Clear'!KJE2)</f>
        <v/>
      </c>
      <c r="KIM13" s="110" t="str">
        <f>IF('Summary Clear'!KJF2=0,"",'Summary Clear'!KJF2)</f>
        <v/>
      </c>
      <c r="KIN13" s="110" t="str">
        <f>IF('Summary Clear'!KJG2=0,"",'Summary Clear'!KJG2)</f>
        <v/>
      </c>
      <c r="KIO13" s="110" t="str">
        <f>IF('Summary Clear'!KJH2=0,"",'Summary Clear'!KJH2)</f>
        <v/>
      </c>
      <c r="KIP13" s="110" t="str">
        <f>IF('Summary Clear'!KJI2=0,"",'Summary Clear'!KJI2)</f>
        <v/>
      </c>
      <c r="KIQ13" s="110" t="str">
        <f>IF('Summary Clear'!KJJ2=0,"",'Summary Clear'!KJJ2)</f>
        <v/>
      </c>
      <c r="KIR13" s="110" t="str">
        <f>IF('Summary Clear'!KJK2=0,"",'Summary Clear'!KJK2)</f>
        <v/>
      </c>
      <c r="KIS13" s="110" t="str">
        <f>IF('Summary Clear'!KJL2=0,"",'Summary Clear'!KJL2)</f>
        <v/>
      </c>
      <c r="KIT13" s="110" t="str">
        <f>IF('Summary Clear'!KJM2=0,"",'Summary Clear'!KJM2)</f>
        <v/>
      </c>
      <c r="KIU13" s="110" t="str">
        <f>IF('Summary Clear'!KJN2=0,"",'Summary Clear'!KJN2)</f>
        <v/>
      </c>
      <c r="KIV13" s="110" t="str">
        <f>IF('Summary Clear'!KJO2=0,"",'Summary Clear'!KJO2)</f>
        <v/>
      </c>
      <c r="KIW13" s="110" t="str">
        <f>IF('Summary Clear'!KJP2=0,"",'Summary Clear'!KJP2)</f>
        <v/>
      </c>
      <c r="KIX13" s="110" t="str">
        <f>IF('Summary Clear'!KJQ2=0,"",'Summary Clear'!KJQ2)</f>
        <v/>
      </c>
      <c r="KIY13" s="110" t="str">
        <f>IF('Summary Clear'!KJR2=0,"",'Summary Clear'!KJR2)</f>
        <v/>
      </c>
      <c r="KIZ13" s="110" t="str">
        <f>IF('Summary Clear'!KJS2=0,"",'Summary Clear'!KJS2)</f>
        <v/>
      </c>
      <c r="KJA13" s="110" t="str">
        <f>IF('Summary Clear'!KJT2=0,"",'Summary Clear'!KJT2)</f>
        <v/>
      </c>
      <c r="KJB13" s="110" t="str">
        <f>IF('Summary Clear'!KJU2=0,"",'Summary Clear'!KJU2)</f>
        <v/>
      </c>
      <c r="KJC13" s="110" t="str">
        <f>IF('Summary Clear'!KJV2=0,"",'Summary Clear'!KJV2)</f>
        <v/>
      </c>
      <c r="KJD13" s="110" t="str">
        <f>IF('Summary Clear'!KJW2=0,"",'Summary Clear'!KJW2)</f>
        <v/>
      </c>
      <c r="KJE13" s="110" t="str">
        <f>IF('Summary Clear'!KJX2=0,"",'Summary Clear'!KJX2)</f>
        <v/>
      </c>
      <c r="KJF13" s="110" t="str">
        <f>IF('Summary Clear'!KJY2=0,"",'Summary Clear'!KJY2)</f>
        <v/>
      </c>
      <c r="KJG13" s="110" t="str">
        <f>IF('Summary Clear'!KJZ2=0,"",'Summary Clear'!KJZ2)</f>
        <v/>
      </c>
      <c r="KJH13" s="110" t="str">
        <f>IF('Summary Clear'!KKA2=0,"",'Summary Clear'!KKA2)</f>
        <v/>
      </c>
      <c r="KJI13" s="110" t="str">
        <f>IF('Summary Clear'!KKB2=0,"",'Summary Clear'!KKB2)</f>
        <v/>
      </c>
      <c r="KJJ13" s="110" t="str">
        <f>IF('Summary Clear'!KKC2=0,"",'Summary Clear'!KKC2)</f>
        <v/>
      </c>
      <c r="KJK13" s="110" t="str">
        <f>IF('Summary Clear'!KKD2=0,"",'Summary Clear'!KKD2)</f>
        <v/>
      </c>
      <c r="KJL13" s="110" t="str">
        <f>IF('Summary Clear'!KKE2=0,"",'Summary Clear'!KKE2)</f>
        <v/>
      </c>
      <c r="KJM13" s="110" t="str">
        <f>IF('Summary Clear'!KKF2=0,"",'Summary Clear'!KKF2)</f>
        <v/>
      </c>
      <c r="KJN13" s="110" t="str">
        <f>IF('Summary Clear'!KKG2=0,"",'Summary Clear'!KKG2)</f>
        <v/>
      </c>
      <c r="KJO13" s="110" t="str">
        <f>IF('Summary Clear'!KKH2=0,"",'Summary Clear'!KKH2)</f>
        <v/>
      </c>
      <c r="KJP13" s="110" t="str">
        <f>IF('Summary Clear'!KKI2=0,"",'Summary Clear'!KKI2)</f>
        <v/>
      </c>
      <c r="KJQ13" s="110" t="str">
        <f>IF('Summary Clear'!KKJ2=0,"",'Summary Clear'!KKJ2)</f>
        <v/>
      </c>
      <c r="KJR13" s="110" t="str">
        <f>IF('Summary Clear'!KKK2=0,"",'Summary Clear'!KKK2)</f>
        <v/>
      </c>
      <c r="KJS13" s="110" t="str">
        <f>IF('Summary Clear'!KKL2=0,"",'Summary Clear'!KKL2)</f>
        <v/>
      </c>
      <c r="KJT13" s="110" t="str">
        <f>IF('Summary Clear'!KKM2=0,"",'Summary Clear'!KKM2)</f>
        <v/>
      </c>
      <c r="KJU13" s="110" t="str">
        <f>IF('Summary Clear'!KKN2=0,"",'Summary Clear'!KKN2)</f>
        <v/>
      </c>
      <c r="KJV13" s="110" t="str">
        <f>IF('Summary Clear'!KKO2=0,"",'Summary Clear'!KKO2)</f>
        <v/>
      </c>
      <c r="KJW13" s="110" t="str">
        <f>IF('Summary Clear'!KKP2=0,"",'Summary Clear'!KKP2)</f>
        <v/>
      </c>
      <c r="KJX13" s="110" t="str">
        <f>IF('Summary Clear'!KKQ2=0,"",'Summary Clear'!KKQ2)</f>
        <v/>
      </c>
      <c r="KJY13" s="110" t="str">
        <f>IF('Summary Clear'!KKR2=0,"",'Summary Clear'!KKR2)</f>
        <v/>
      </c>
      <c r="KJZ13" s="110" t="str">
        <f>IF('Summary Clear'!KKS2=0,"",'Summary Clear'!KKS2)</f>
        <v/>
      </c>
      <c r="KKA13" s="110" t="str">
        <f>IF('Summary Clear'!KKT2=0,"",'Summary Clear'!KKT2)</f>
        <v/>
      </c>
      <c r="KKB13" s="110" t="str">
        <f>IF('Summary Clear'!KKU2=0,"",'Summary Clear'!KKU2)</f>
        <v/>
      </c>
      <c r="KKC13" s="110" t="str">
        <f>IF('Summary Clear'!KKV2=0,"",'Summary Clear'!KKV2)</f>
        <v/>
      </c>
      <c r="KKD13" s="110" t="str">
        <f>IF('Summary Clear'!KKW2=0,"",'Summary Clear'!KKW2)</f>
        <v/>
      </c>
      <c r="KKE13" s="110" t="str">
        <f>IF('Summary Clear'!KKX2=0,"",'Summary Clear'!KKX2)</f>
        <v/>
      </c>
      <c r="KKF13" s="110" t="str">
        <f>IF('Summary Clear'!KKY2=0,"",'Summary Clear'!KKY2)</f>
        <v/>
      </c>
      <c r="KKG13" s="110" t="str">
        <f>IF('Summary Clear'!KKZ2=0,"",'Summary Clear'!KKZ2)</f>
        <v/>
      </c>
      <c r="KKH13" s="110" t="str">
        <f>IF('Summary Clear'!KLA2=0,"",'Summary Clear'!KLA2)</f>
        <v/>
      </c>
      <c r="KKI13" s="110" t="str">
        <f>IF('Summary Clear'!KLB2=0,"",'Summary Clear'!KLB2)</f>
        <v/>
      </c>
      <c r="KKJ13" s="110" t="str">
        <f>IF('Summary Clear'!KLC2=0,"",'Summary Clear'!KLC2)</f>
        <v/>
      </c>
      <c r="KKK13" s="110" t="str">
        <f>IF('Summary Clear'!KLD2=0,"",'Summary Clear'!KLD2)</f>
        <v/>
      </c>
      <c r="KKL13" s="110" t="str">
        <f>IF('Summary Clear'!KLE2=0,"",'Summary Clear'!KLE2)</f>
        <v/>
      </c>
      <c r="KKM13" s="110" t="str">
        <f>IF('Summary Clear'!KLF2=0,"",'Summary Clear'!KLF2)</f>
        <v/>
      </c>
      <c r="KKN13" s="110" t="str">
        <f>IF('Summary Clear'!KLG2=0,"",'Summary Clear'!KLG2)</f>
        <v/>
      </c>
      <c r="KKO13" s="110" t="str">
        <f>IF('Summary Clear'!KLH2=0,"",'Summary Clear'!KLH2)</f>
        <v/>
      </c>
      <c r="KKP13" s="110" t="str">
        <f>IF('Summary Clear'!KLI2=0,"",'Summary Clear'!KLI2)</f>
        <v/>
      </c>
      <c r="KKQ13" s="110" t="str">
        <f>IF('Summary Clear'!KLJ2=0,"",'Summary Clear'!KLJ2)</f>
        <v/>
      </c>
      <c r="KKR13" s="110" t="str">
        <f>IF('Summary Clear'!KLK2=0,"",'Summary Clear'!KLK2)</f>
        <v/>
      </c>
      <c r="KKS13" s="110" t="str">
        <f>IF('Summary Clear'!KLL2=0,"",'Summary Clear'!KLL2)</f>
        <v/>
      </c>
      <c r="KKT13" s="110" t="str">
        <f>IF('Summary Clear'!KLM2=0,"",'Summary Clear'!KLM2)</f>
        <v/>
      </c>
      <c r="KKU13" s="110" t="str">
        <f>IF('Summary Clear'!KLN2=0,"",'Summary Clear'!KLN2)</f>
        <v/>
      </c>
      <c r="KKV13" s="110" t="str">
        <f>IF('Summary Clear'!KLO2=0,"",'Summary Clear'!KLO2)</f>
        <v/>
      </c>
      <c r="KKW13" s="110" t="str">
        <f>IF('Summary Clear'!KLP2=0,"",'Summary Clear'!KLP2)</f>
        <v/>
      </c>
      <c r="KKX13" s="110" t="str">
        <f>IF('Summary Clear'!KLQ2=0,"",'Summary Clear'!KLQ2)</f>
        <v/>
      </c>
      <c r="KKY13" s="110" t="str">
        <f>IF('Summary Clear'!KLR2=0,"",'Summary Clear'!KLR2)</f>
        <v/>
      </c>
      <c r="KKZ13" s="110" t="str">
        <f>IF('Summary Clear'!KLS2=0,"",'Summary Clear'!KLS2)</f>
        <v/>
      </c>
      <c r="KLA13" s="110" t="str">
        <f>IF('Summary Clear'!KLT2=0,"",'Summary Clear'!KLT2)</f>
        <v/>
      </c>
      <c r="KLB13" s="110" t="str">
        <f>IF('Summary Clear'!KLU2=0,"",'Summary Clear'!KLU2)</f>
        <v/>
      </c>
      <c r="KLC13" s="110" t="str">
        <f>IF('Summary Clear'!KLV2=0,"",'Summary Clear'!KLV2)</f>
        <v/>
      </c>
      <c r="KLD13" s="110" t="str">
        <f>IF('Summary Clear'!KLW2=0,"",'Summary Clear'!KLW2)</f>
        <v/>
      </c>
      <c r="KLE13" s="110" t="str">
        <f>IF('Summary Clear'!KLX2=0,"",'Summary Clear'!KLX2)</f>
        <v/>
      </c>
      <c r="KLF13" s="110" t="str">
        <f>IF('Summary Clear'!KLY2=0,"",'Summary Clear'!KLY2)</f>
        <v/>
      </c>
      <c r="KLG13" s="110" t="str">
        <f>IF('Summary Clear'!KLZ2=0,"",'Summary Clear'!KLZ2)</f>
        <v/>
      </c>
      <c r="KLH13" s="110" t="str">
        <f>IF('Summary Clear'!KMA2=0,"",'Summary Clear'!KMA2)</f>
        <v/>
      </c>
      <c r="KLI13" s="110" t="str">
        <f>IF('Summary Clear'!KMB2=0,"",'Summary Clear'!KMB2)</f>
        <v/>
      </c>
      <c r="KLJ13" s="110" t="str">
        <f>IF('Summary Clear'!KMC2=0,"",'Summary Clear'!KMC2)</f>
        <v/>
      </c>
      <c r="KLK13" s="110" t="str">
        <f>IF('Summary Clear'!KMD2=0,"",'Summary Clear'!KMD2)</f>
        <v/>
      </c>
      <c r="KLL13" s="110" t="str">
        <f>IF('Summary Clear'!KME2=0,"",'Summary Clear'!KME2)</f>
        <v/>
      </c>
      <c r="KLM13" s="110" t="str">
        <f>IF('Summary Clear'!KMF2=0,"",'Summary Clear'!KMF2)</f>
        <v/>
      </c>
      <c r="KLN13" s="110" t="str">
        <f>IF('Summary Clear'!KMG2=0,"",'Summary Clear'!KMG2)</f>
        <v/>
      </c>
      <c r="KLO13" s="110" t="str">
        <f>IF('Summary Clear'!KMH2=0,"",'Summary Clear'!KMH2)</f>
        <v/>
      </c>
      <c r="KLP13" s="110" t="str">
        <f>IF('Summary Clear'!KMI2=0,"",'Summary Clear'!KMI2)</f>
        <v/>
      </c>
      <c r="KLQ13" s="110" t="str">
        <f>IF('Summary Clear'!KMJ2=0,"",'Summary Clear'!KMJ2)</f>
        <v/>
      </c>
      <c r="KLR13" s="110" t="str">
        <f>IF('Summary Clear'!KMK2=0,"",'Summary Clear'!KMK2)</f>
        <v/>
      </c>
      <c r="KLS13" s="110" t="str">
        <f>IF('Summary Clear'!KML2=0,"",'Summary Clear'!KML2)</f>
        <v/>
      </c>
      <c r="KLT13" s="110" t="str">
        <f>IF('Summary Clear'!KMM2=0,"",'Summary Clear'!KMM2)</f>
        <v/>
      </c>
      <c r="KLU13" s="110" t="str">
        <f>IF('Summary Clear'!KMN2=0,"",'Summary Clear'!KMN2)</f>
        <v/>
      </c>
      <c r="KLV13" s="110" t="str">
        <f>IF('Summary Clear'!KMO2=0,"",'Summary Clear'!KMO2)</f>
        <v/>
      </c>
      <c r="KLW13" s="110" t="str">
        <f>IF('Summary Clear'!KMP2=0,"",'Summary Clear'!KMP2)</f>
        <v/>
      </c>
      <c r="KLX13" s="110" t="str">
        <f>IF('Summary Clear'!KMQ2=0,"",'Summary Clear'!KMQ2)</f>
        <v/>
      </c>
      <c r="KLY13" s="110" t="str">
        <f>IF('Summary Clear'!KMR2=0,"",'Summary Clear'!KMR2)</f>
        <v/>
      </c>
      <c r="KLZ13" s="110" t="str">
        <f>IF('Summary Clear'!KMS2=0,"",'Summary Clear'!KMS2)</f>
        <v/>
      </c>
      <c r="KMA13" s="110" t="str">
        <f>IF('Summary Clear'!KMT2=0,"",'Summary Clear'!KMT2)</f>
        <v/>
      </c>
      <c r="KMB13" s="110" t="str">
        <f>IF('Summary Clear'!KMU2=0,"",'Summary Clear'!KMU2)</f>
        <v/>
      </c>
      <c r="KMC13" s="110" t="str">
        <f>IF('Summary Clear'!KMV2=0,"",'Summary Clear'!KMV2)</f>
        <v/>
      </c>
      <c r="KMD13" s="110" t="str">
        <f>IF('Summary Clear'!KMW2=0,"",'Summary Clear'!KMW2)</f>
        <v/>
      </c>
      <c r="KME13" s="110" t="str">
        <f>IF('Summary Clear'!KMX2=0,"",'Summary Clear'!KMX2)</f>
        <v/>
      </c>
      <c r="KMF13" s="110" t="str">
        <f>IF('Summary Clear'!KMY2=0,"",'Summary Clear'!KMY2)</f>
        <v/>
      </c>
      <c r="KMG13" s="110" t="str">
        <f>IF('Summary Clear'!KMZ2=0,"",'Summary Clear'!KMZ2)</f>
        <v/>
      </c>
      <c r="KMH13" s="110" t="str">
        <f>IF('Summary Clear'!KNA2=0,"",'Summary Clear'!KNA2)</f>
        <v/>
      </c>
      <c r="KMI13" s="110" t="str">
        <f>IF('Summary Clear'!KNB2=0,"",'Summary Clear'!KNB2)</f>
        <v/>
      </c>
      <c r="KMJ13" s="110" t="str">
        <f>IF('Summary Clear'!KNC2=0,"",'Summary Clear'!KNC2)</f>
        <v/>
      </c>
      <c r="KMK13" s="110" t="str">
        <f>IF('Summary Clear'!KND2=0,"",'Summary Clear'!KND2)</f>
        <v/>
      </c>
      <c r="KML13" s="110" t="str">
        <f>IF('Summary Clear'!KNE2=0,"",'Summary Clear'!KNE2)</f>
        <v/>
      </c>
      <c r="KMM13" s="110" t="str">
        <f>IF('Summary Clear'!KNF2=0,"",'Summary Clear'!KNF2)</f>
        <v/>
      </c>
      <c r="KMN13" s="110" t="str">
        <f>IF('Summary Clear'!KNG2=0,"",'Summary Clear'!KNG2)</f>
        <v/>
      </c>
      <c r="KMO13" s="110" t="str">
        <f>IF('Summary Clear'!KNH2=0,"",'Summary Clear'!KNH2)</f>
        <v/>
      </c>
      <c r="KMP13" s="110" t="str">
        <f>IF('Summary Clear'!KNI2=0,"",'Summary Clear'!KNI2)</f>
        <v/>
      </c>
      <c r="KMQ13" s="110" t="str">
        <f>IF('Summary Clear'!KNJ2=0,"",'Summary Clear'!KNJ2)</f>
        <v/>
      </c>
      <c r="KMR13" s="110" t="str">
        <f>IF('Summary Clear'!KNK2=0,"",'Summary Clear'!KNK2)</f>
        <v/>
      </c>
      <c r="KMS13" s="110" t="str">
        <f>IF('Summary Clear'!KNL2=0,"",'Summary Clear'!KNL2)</f>
        <v/>
      </c>
      <c r="KMT13" s="110" t="str">
        <f>IF('Summary Clear'!KNM2=0,"",'Summary Clear'!KNM2)</f>
        <v/>
      </c>
      <c r="KMU13" s="110" t="str">
        <f>IF('Summary Clear'!KNN2=0,"",'Summary Clear'!KNN2)</f>
        <v/>
      </c>
      <c r="KMV13" s="110" t="str">
        <f>IF('Summary Clear'!KNO2=0,"",'Summary Clear'!KNO2)</f>
        <v/>
      </c>
      <c r="KMW13" s="110" t="str">
        <f>IF('Summary Clear'!KNP2=0,"",'Summary Clear'!KNP2)</f>
        <v/>
      </c>
      <c r="KMX13" s="110" t="str">
        <f>IF('Summary Clear'!KNQ2=0,"",'Summary Clear'!KNQ2)</f>
        <v/>
      </c>
      <c r="KMY13" s="110" t="str">
        <f>IF('Summary Clear'!KNR2=0,"",'Summary Clear'!KNR2)</f>
        <v/>
      </c>
      <c r="KMZ13" s="110" t="str">
        <f>IF('Summary Clear'!KNS2=0,"",'Summary Clear'!KNS2)</f>
        <v/>
      </c>
      <c r="KNA13" s="110" t="str">
        <f>IF('Summary Clear'!KNT2=0,"",'Summary Clear'!KNT2)</f>
        <v/>
      </c>
      <c r="KNB13" s="110" t="str">
        <f>IF('Summary Clear'!KNU2=0,"",'Summary Clear'!KNU2)</f>
        <v/>
      </c>
      <c r="KNC13" s="110" t="str">
        <f>IF('Summary Clear'!KNV2=0,"",'Summary Clear'!KNV2)</f>
        <v/>
      </c>
      <c r="KND13" s="110" t="str">
        <f>IF('Summary Clear'!KNW2=0,"",'Summary Clear'!KNW2)</f>
        <v/>
      </c>
      <c r="KNE13" s="110" t="str">
        <f>IF('Summary Clear'!KNX2=0,"",'Summary Clear'!KNX2)</f>
        <v/>
      </c>
      <c r="KNF13" s="110" t="str">
        <f>IF('Summary Clear'!KNY2=0,"",'Summary Clear'!KNY2)</f>
        <v/>
      </c>
      <c r="KNG13" s="110" t="str">
        <f>IF('Summary Clear'!KNZ2=0,"",'Summary Clear'!KNZ2)</f>
        <v/>
      </c>
      <c r="KNH13" s="110" t="str">
        <f>IF('Summary Clear'!KOA2=0,"",'Summary Clear'!KOA2)</f>
        <v/>
      </c>
      <c r="KNI13" s="110" t="str">
        <f>IF('Summary Clear'!KOB2=0,"",'Summary Clear'!KOB2)</f>
        <v/>
      </c>
      <c r="KNJ13" s="110" t="str">
        <f>IF('Summary Clear'!KOC2=0,"",'Summary Clear'!KOC2)</f>
        <v/>
      </c>
      <c r="KNK13" s="110" t="str">
        <f>IF('Summary Clear'!KOD2=0,"",'Summary Clear'!KOD2)</f>
        <v/>
      </c>
      <c r="KNL13" s="110" t="str">
        <f>IF('Summary Clear'!KOE2=0,"",'Summary Clear'!KOE2)</f>
        <v/>
      </c>
      <c r="KNM13" s="110" t="str">
        <f>IF('Summary Clear'!KOF2=0,"",'Summary Clear'!KOF2)</f>
        <v/>
      </c>
      <c r="KNN13" s="110" t="str">
        <f>IF('Summary Clear'!KOG2=0,"",'Summary Clear'!KOG2)</f>
        <v/>
      </c>
      <c r="KNO13" s="110" t="str">
        <f>IF('Summary Clear'!KOH2=0,"",'Summary Clear'!KOH2)</f>
        <v/>
      </c>
      <c r="KNP13" s="110" t="str">
        <f>IF('Summary Clear'!KOI2=0,"",'Summary Clear'!KOI2)</f>
        <v/>
      </c>
      <c r="KNQ13" s="110" t="str">
        <f>IF('Summary Clear'!KOJ2=0,"",'Summary Clear'!KOJ2)</f>
        <v/>
      </c>
      <c r="KNR13" s="110" t="str">
        <f>IF('Summary Clear'!KOK2=0,"",'Summary Clear'!KOK2)</f>
        <v/>
      </c>
      <c r="KNS13" s="110" t="str">
        <f>IF('Summary Clear'!KOL2=0,"",'Summary Clear'!KOL2)</f>
        <v/>
      </c>
      <c r="KNT13" s="110" t="str">
        <f>IF('Summary Clear'!KOM2=0,"",'Summary Clear'!KOM2)</f>
        <v/>
      </c>
      <c r="KNU13" s="110" t="str">
        <f>IF('Summary Clear'!KON2=0,"",'Summary Clear'!KON2)</f>
        <v/>
      </c>
      <c r="KNV13" s="110" t="str">
        <f>IF('Summary Clear'!KOO2=0,"",'Summary Clear'!KOO2)</f>
        <v/>
      </c>
      <c r="KNW13" s="110" t="str">
        <f>IF('Summary Clear'!KOP2=0,"",'Summary Clear'!KOP2)</f>
        <v/>
      </c>
      <c r="KNX13" s="110" t="str">
        <f>IF('Summary Clear'!KOQ2=0,"",'Summary Clear'!KOQ2)</f>
        <v/>
      </c>
      <c r="KNY13" s="110" t="str">
        <f>IF('Summary Clear'!KOR2=0,"",'Summary Clear'!KOR2)</f>
        <v/>
      </c>
      <c r="KNZ13" s="110" t="str">
        <f>IF('Summary Clear'!KOS2=0,"",'Summary Clear'!KOS2)</f>
        <v/>
      </c>
      <c r="KOA13" s="110" t="str">
        <f>IF('Summary Clear'!KOT2=0,"",'Summary Clear'!KOT2)</f>
        <v/>
      </c>
      <c r="KOB13" s="110" t="str">
        <f>IF('Summary Clear'!KOU2=0,"",'Summary Clear'!KOU2)</f>
        <v/>
      </c>
      <c r="KOC13" s="110" t="str">
        <f>IF('Summary Clear'!KOV2=0,"",'Summary Clear'!KOV2)</f>
        <v/>
      </c>
      <c r="KOD13" s="110" t="str">
        <f>IF('Summary Clear'!KOW2=0,"",'Summary Clear'!KOW2)</f>
        <v/>
      </c>
      <c r="KOE13" s="110" t="str">
        <f>IF('Summary Clear'!KOX2=0,"",'Summary Clear'!KOX2)</f>
        <v/>
      </c>
      <c r="KOF13" s="110" t="str">
        <f>IF('Summary Clear'!KOY2=0,"",'Summary Clear'!KOY2)</f>
        <v/>
      </c>
      <c r="KOG13" s="110" t="str">
        <f>IF('Summary Clear'!KOZ2=0,"",'Summary Clear'!KOZ2)</f>
        <v/>
      </c>
      <c r="KOH13" s="110" t="str">
        <f>IF('Summary Clear'!KPA2=0,"",'Summary Clear'!KPA2)</f>
        <v/>
      </c>
      <c r="KOI13" s="110" t="str">
        <f>IF('Summary Clear'!KPB2=0,"",'Summary Clear'!KPB2)</f>
        <v/>
      </c>
      <c r="KOJ13" s="110" t="str">
        <f>IF('Summary Clear'!KPC2=0,"",'Summary Clear'!KPC2)</f>
        <v/>
      </c>
      <c r="KOK13" s="110" t="str">
        <f>IF('Summary Clear'!KPD2=0,"",'Summary Clear'!KPD2)</f>
        <v/>
      </c>
      <c r="KOL13" s="110" t="str">
        <f>IF('Summary Clear'!KPE2=0,"",'Summary Clear'!KPE2)</f>
        <v/>
      </c>
      <c r="KOM13" s="110" t="str">
        <f>IF('Summary Clear'!KPF2=0,"",'Summary Clear'!KPF2)</f>
        <v/>
      </c>
      <c r="KON13" s="110" t="str">
        <f>IF('Summary Clear'!KPG2=0,"",'Summary Clear'!KPG2)</f>
        <v/>
      </c>
      <c r="KOO13" s="110" t="str">
        <f>IF('Summary Clear'!KPH2=0,"",'Summary Clear'!KPH2)</f>
        <v/>
      </c>
      <c r="KOP13" s="110" t="str">
        <f>IF('Summary Clear'!KPI2=0,"",'Summary Clear'!KPI2)</f>
        <v/>
      </c>
      <c r="KOQ13" s="110" t="str">
        <f>IF('Summary Clear'!KPJ2=0,"",'Summary Clear'!KPJ2)</f>
        <v/>
      </c>
      <c r="KOR13" s="110" t="str">
        <f>IF('Summary Clear'!KPK2=0,"",'Summary Clear'!KPK2)</f>
        <v/>
      </c>
      <c r="KOS13" s="110" t="str">
        <f>IF('Summary Clear'!KPL2=0,"",'Summary Clear'!KPL2)</f>
        <v/>
      </c>
      <c r="KOT13" s="110" t="str">
        <f>IF('Summary Clear'!KPM2=0,"",'Summary Clear'!KPM2)</f>
        <v/>
      </c>
      <c r="KOU13" s="110" t="str">
        <f>IF('Summary Clear'!KPN2=0,"",'Summary Clear'!KPN2)</f>
        <v/>
      </c>
      <c r="KOV13" s="110" t="str">
        <f>IF('Summary Clear'!KPO2=0,"",'Summary Clear'!KPO2)</f>
        <v/>
      </c>
      <c r="KOW13" s="110" t="str">
        <f>IF('Summary Clear'!KPP2=0,"",'Summary Clear'!KPP2)</f>
        <v/>
      </c>
      <c r="KOX13" s="110" t="str">
        <f>IF('Summary Clear'!KPQ2=0,"",'Summary Clear'!KPQ2)</f>
        <v/>
      </c>
      <c r="KOY13" s="110" t="str">
        <f>IF('Summary Clear'!KPR2=0,"",'Summary Clear'!KPR2)</f>
        <v/>
      </c>
      <c r="KOZ13" s="110" t="str">
        <f>IF('Summary Clear'!KPS2=0,"",'Summary Clear'!KPS2)</f>
        <v/>
      </c>
      <c r="KPA13" s="110" t="str">
        <f>IF('Summary Clear'!KPT2=0,"",'Summary Clear'!KPT2)</f>
        <v/>
      </c>
      <c r="KPB13" s="110" t="str">
        <f>IF('Summary Clear'!KPU2=0,"",'Summary Clear'!KPU2)</f>
        <v/>
      </c>
      <c r="KPC13" s="110" t="str">
        <f>IF('Summary Clear'!KPV2=0,"",'Summary Clear'!KPV2)</f>
        <v/>
      </c>
      <c r="KPD13" s="110" t="str">
        <f>IF('Summary Clear'!KPW2=0,"",'Summary Clear'!KPW2)</f>
        <v/>
      </c>
      <c r="KPE13" s="110" t="str">
        <f>IF('Summary Clear'!KPX2=0,"",'Summary Clear'!KPX2)</f>
        <v/>
      </c>
      <c r="KPF13" s="110" t="str">
        <f>IF('Summary Clear'!KPY2=0,"",'Summary Clear'!KPY2)</f>
        <v/>
      </c>
      <c r="KPG13" s="110" t="str">
        <f>IF('Summary Clear'!KPZ2=0,"",'Summary Clear'!KPZ2)</f>
        <v/>
      </c>
      <c r="KPH13" s="110" t="str">
        <f>IF('Summary Clear'!KQA2=0,"",'Summary Clear'!KQA2)</f>
        <v/>
      </c>
      <c r="KPI13" s="110" t="str">
        <f>IF('Summary Clear'!KQB2=0,"",'Summary Clear'!KQB2)</f>
        <v/>
      </c>
      <c r="KPJ13" s="110" t="str">
        <f>IF('Summary Clear'!KQC2=0,"",'Summary Clear'!KQC2)</f>
        <v/>
      </c>
      <c r="KPK13" s="110" t="str">
        <f>IF('Summary Clear'!KQD2=0,"",'Summary Clear'!KQD2)</f>
        <v/>
      </c>
      <c r="KPL13" s="110" t="str">
        <f>IF('Summary Clear'!KQE2=0,"",'Summary Clear'!KQE2)</f>
        <v/>
      </c>
      <c r="KPM13" s="110" t="str">
        <f>IF('Summary Clear'!KQF2=0,"",'Summary Clear'!KQF2)</f>
        <v/>
      </c>
      <c r="KPN13" s="110" t="str">
        <f>IF('Summary Clear'!KQG2=0,"",'Summary Clear'!KQG2)</f>
        <v/>
      </c>
      <c r="KPO13" s="110" t="str">
        <f>IF('Summary Clear'!KQH2=0,"",'Summary Clear'!KQH2)</f>
        <v/>
      </c>
      <c r="KPP13" s="110" t="str">
        <f>IF('Summary Clear'!KQI2=0,"",'Summary Clear'!KQI2)</f>
        <v/>
      </c>
      <c r="KPQ13" s="110" t="str">
        <f>IF('Summary Clear'!KQJ2=0,"",'Summary Clear'!KQJ2)</f>
        <v/>
      </c>
      <c r="KPR13" s="110" t="str">
        <f>IF('Summary Clear'!KQK2=0,"",'Summary Clear'!KQK2)</f>
        <v/>
      </c>
      <c r="KPS13" s="110" t="str">
        <f>IF('Summary Clear'!KQL2=0,"",'Summary Clear'!KQL2)</f>
        <v/>
      </c>
      <c r="KPT13" s="110" t="str">
        <f>IF('Summary Clear'!KQM2=0,"",'Summary Clear'!KQM2)</f>
        <v/>
      </c>
      <c r="KPU13" s="110" t="str">
        <f>IF('Summary Clear'!KQN2=0,"",'Summary Clear'!KQN2)</f>
        <v/>
      </c>
      <c r="KPV13" s="110" t="str">
        <f>IF('Summary Clear'!KQO2=0,"",'Summary Clear'!KQO2)</f>
        <v/>
      </c>
      <c r="KPW13" s="110" t="str">
        <f>IF('Summary Clear'!KQP2=0,"",'Summary Clear'!KQP2)</f>
        <v/>
      </c>
      <c r="KPX13" s="110" t="str">
        <f>IF('Summary Clear'!KQQ2=0,"",'Summary Clear'!KQQ2)</f>
        <v/>
      </c>
      <c r="KPY13" s="110" t="str">
        <f>IF('Summary Clear'!KQR2=0,"",'Summary Clear'!KQR2)</f>
        <v/>
      </c>
      <c r="KPZ13" s="110" t="str">
        <f>IF('Summary Clear'!KQS2=0,"",'Summary Clear'!KQS2)</f>
        <v/>
      </c>
      <c r="KQA13" s="110" t="str">
        <f>IF('Summary Clear'!KQT2=0,"",'Summary Clear'!KQT2)</f>
        <v/>
      </c>
      <c r="KQB13" s="110" t="str">
        <f>IF('Summary Clear'!KQU2=0,"",'Summary Clear'!KQU2)</f>
        <v/>
      </c>
      <c r="KQC13" s="110" t="str">
        <f>IF('Summary Clear'!KQV2=0,"",'Summary Clear'!KQV2)</f>
        <v/>
      </c>
      <c r="KQD13" s="110" t="str">
        <f>IF('Summary Clear'!KQW2=0,"",'Summary Clear'!KQW2)</f>
        <v/>
      </c>
      <c r="KQE13" s="110" t="str">
        <f>IF('Summary Clear'!KQX2=0,"",'Summary Clear'!KQX2)</f>
        <v/>
      </c>
      <c r="KQF13" s="110" t="str">
        <f>IF('Summary Clear'!KQY2=0,"",'Summary Clear'!KQY2)</f>
        <v/>
      </c>
      <c r="KQG13" s="110" t="str">
        <f>IF('Summary Clear'!KQZ2=0,"",'Summary Clear'!KQZ2)</f>
        <v/>
      </c>
      <c r="KQH13" s="110" t="str">
        <f>IF('Summary Clear'!KRA2=0,"",'Summary Clear'!KRA2)</f>
        <v/>
      </c>
      <c r="KQI13" s="110" t="str">
        <f>IF('Summary Clear'!KRB2=0,"",'Summary Clear'!KRB2)</f>
        <v/>
      </c>
      <c r="KQJ13" s="110" t="str">
        <f>IF('Summary Clear'!KRC2=0,"",'Summary Clear'!KRC2)</f>
        <v/>
      </c>
      <c r="KQK13" s="110" t="str">
        <f>IF('Summary Clear'!KRD2=0,"",'Summary Clear'!KRD2)</f>
        <v/>
      </c>
      <c r="KQL13" s="110" t="str">
        <f>IF('Summary Clear'!KRE2=0,"",'Summary Clear'!KRE2)</f>
        <v/>
      </c>
      <c r="KQM13" s="110" t="str">
        <f>IF('Summary Clear'!KRF2=0,"",'Summary Clear'!KRF2)</f>
        <v/>
      </c>
      <c r="KQN13" s="110" t="str">
        <f>IF('Summary Clear'!KRG2=0,"",'Summary Clear'!KRG2)</f>
        <v/>
      </c>
      <c r="KQO13" s="110" t="str">
        <f>IF('Summary Clear'!KRH2=0,"",'Summary Clear'!KRH2)</f>
        <v/>
      </c>
      <c r="KQP13" s="110" t="str">
        <f>IF('Summary Clear'!KRI2=0,"",'Summary Clear'!KRI2)</f>
        <v/>
      </c>
      <c r="KQQ13" s="110" t="str">
        <f>IF('Summary Clear'!KRJ2=0,"",'Summary Clear'!KRJ2)</f>
        <v/>
      </c>
      <c r="KQR13" s="110" t="str">
        <f>IF('Summary Clear'!KRK2=0,"",'Summary Clear'!KRK2)</f>
        <v/>
      </c>
      <c r="KQS13" s="110" t="str">
        <f>IF('Summary Clear'!KRL2=0,"",'Summary Clear'!KRL2)</f>
        <v/>
      </c>
      <c r="KQT13" s="110" t="str">
        <f>IF('Summary Clear'!KRM2=0,"",'Summary Clear'!KRM2)</f>
        <v/>
      </c>
      <c r="KQU13" s="110" t="str">
        <f>IF('Summary Clear'!KRN2=0,"",'Summary Clear'!KRN2)</f>
        <v/>
      </c>
      <c r="KQV13" s="110" t="str">
        <f>IF('Summary Clear'!KRO2=0,"",'Summary Clear'!KRO2)</f>
        <v/>
      </c>
      <c r="KQW13" s="110" t="str">
        <f>IF('Summary Clear'!KRP2=0,"",'Summary Clear'!KRP2)</f>
        <v/>
      </c>
      <c r="KQX13" s="110" t="str">
        <f>IF('Summary Clear'!KRQ2=0,"",'Summary Clear'!KRQ2)</f>
        <v/>
      </c>
      <c r="KQY13" s="110" t="str">
        <f>IF('Summary Clear'!KRR2=0,"",'Summary Clear'!KRR2)</f>
        <v/>
      </c>
      <c r="KQZ13" s="110" t="str">
        <f>IF('Summary Clear'!KRS2=0,"",'Summary Clear'!KRS2)</f>
        <v/>
      </c>
      <c r="KRA13" s="110" t="str">
        <f>IF('Summary Clear'!KRT2=0,"",'Summary Clear'!KRT2)</f>
        <v/>
      </c>
      <c r="KRB13" s="110" t="str">
        <f>IF('Summary Clear'!KRU2=0,"",'Summary Clear'!KRU2)</f>
        <v/>
      </c>
      <c r="KRC13" s="110" t="str">
        <f>IF('Summary Clear'!KRV2=0,"",'Summary Clear'!KRV2)</f>
        <v/>
      </c>
      <c r="KRD13" s="110" t="str">
        <f>IF('Summary Clear'!KRW2=0,"",'Summary Clear'!KRW2)</f>
        <v/>
      </c>
      <c r="KRE13" s="110" t="str">
        <f>IF('Summary Clear'!KRX2=0,"",'Summary Clear'!KRX2)</f>
        <v/>
      </c>
      <c r="KRF13" s="110" t="str">
        <f>IF('Summary Clear'!KRY2=0,"",'Summary Clear'!KRY2)</f>
        <v/>
      </c>
      <c r="KRG13" s="110" t="str">
        <f>IF('Summary Clear'!KRZ2=0,"",'Summary Clear'!KRZ2)</f>
        <v/>
      </c>
      <c r="KRH13" s="110" t="str">
        <f>IF('Summary Clear'!KSA2=0,"",'Summary Clear'!KSA2)</f>
        <v/>
      </c>
      <c r="KRI13" s="110" t="str">
        <f>IF('Summary Clear'!KSB2=0,"",'Summary Clear'!KSB2)</f>
        <v/>
      </c>
      <c r="KRJ13" s="110" t="str">
        <f>IF('Summary Clear'!KSC2=0,"",'Summary Clear'!KSC2)</f>
        <v/>
      </c>
      <c r="KRK13" s="110" t="str">
        <f>IF('Summary Clear'!KSD2=0,"",'Summary Clear'!KSD2)</f>
        <v/>
      </c>
      <c r="KRL13" s="110" t="str">
        <f>IF('Summary Clear'!KSE2=0,"",'Summary Clear'!KSE2)</f>
        <v/>
      </c>
      <c r="KRM13" s="110" t="str">
        <f>IF('Summary Clear'!KSF2=0,"",'Summary Clear'!KSF2)</f>
        <v/>
      </c>
      <c r="KRN13" s="110" t="str">
        <f>IF('Summary Clear'!KSG2=0,"",'Summary Clear'!KSG2)</f>
        <v/>
      </c>
      <c r="KRO13" s="110" t="str">
        <f>IF('Summary Clear'!KSH2=0,"",'Summary Clear'!KSH2)</f>
        <v/>
      </c>
      <c r="KRP13" s="110" t="str">
        <f>IF('Summary Clear'!KSI2=0,"",'Summary Clear'!KSI2)</f>
        <v/>
      </c>
      <c r="KRQ13" s="110" t="str">
        <f>IF('Summary Clear'!KSJ2=0,"",'Summary Clear'!KSJ2)</f>
        <v/>
      </c>
      <c r="KRR13" s="110" t="str">
        <f>IF('Summary Clear'!KSK2=0,"",'Summary Clear'!KSK2)</f>
        <v/>
      </c>
      <c r="KRS13" s="110" t="str">
        <f>IF('Summary Clear'!KSL2=0,"",'Summary Clear'!KSL2)</f>
        <v/>
      </c>
      <c r="KRT13" s="110" t="str">
        <f>IF('Summary Clear'!KSM2=0,"",'Summary Clear'!KSM2)</f>
        <v/>
      </c>
      <c r="KRU13" s="110" t="str">
        <f>IF('Summary Clear'!KSN2=0,"",'Summary Clear'!KSN2)</f>
        <v/>
      </c>
      <c r="KRV13" s="110" t="str">
        <f>IF('Summary Clear'!KSO2=0,"",'Summary Clear'!KSO2)</f>
        <v/>
      </c>
      <c r="KRW13" s="110" t="str">
        <f>IF('Summary Clear'!KSP2=0,"",'Summary Clear'!KSP2)</f>
        <v/>
      </c>
      <c r="KRX13" s="110" t="str">
        <f>IF('Summary Clear'!KSQ2=0,"",'Summary Clear'!KSQ2)</f>
        <v/>
      </c>
      <c r="KRY13" s="110" t="str">
        <f>IF('Summary Clear'!KSR2=0,"",'Summary Clear'!KSR2)</f>
        <v/>
      </c>
      <c r="KRZ13" s="110" t="str">
        <f>IF('Summary Clear'!KSS2=0,"",'Summary Clear'!KSS2)</f>
        <v/>
      </c>
      <c r="KSA13" s="110" t="str">
        <f>IF('Summary Clear'!KST2=0,"",'Summary Clear'!KST2)</f>
        <v/>
      </c>
      <c r="KSB13" s="110" t="str">
        <f>IF('Summary Clear'!KSU2=0,"",'Summary Clear'!KSU2)</f>
        <v/>
      </c>
      <c r="KSC13" s="110" t="str">
        <f>IF('Summary Clear'!KSV2=0,"",'Summary Clear'!KSV2)</f>
        <v/>
      </c>
      <c r="KSD13" s="110" t="str">
        <f>IF('Summary Clear'!KSW2=0,"",'Summary Clear'!KSW2)</f>
        <v/>
      </c>
      <c r="KSE13" s="110" t="str">
        <f>IF('Summary Clear'!KSX2=0,"",'Summary Clear'!KSX2)</f>
        <v/>
      </c>
      <c r="KSF13" s="110" t="str">
        <f>IF('Summary Clear'!KSY2=0,"",'Summary Clear'!KSY2)</f>
        <v/>
      </c>
      <c r="KSG13" s="110" t="str">
        <f>IF('Summary Clear'!KSZ2=0,"",'Summary Clear'!KSZ2)</f>
        <v/>
      </c>
      <c r="KSH13" s="110" t="str">
        <f>IF('Summary Clear'!KTA2=0,"",'Summary Clear'!KTA2)</f>
        <v/>
      </c>
      <c r="KSI13" s="110" t="str">
        <f>IF('Summary Clear'!KTB2=0,"",'Summary Clear'!KTB2)</f>
        <v/>
      </c>
      <c r="KSJ13" s="110" t="str">
        <f>IF('Summary Clear'!KTC2=0,"",'Summary Clear'!KTC2)</f>
        <v/>
      </c>
      <c r="KSK13" s="110" t="str">
        <f>IF('Summary Clear'!KTD2=0,"",'Summary Clear'!KTD2)</f>
        <v/>
      </c>
      <c r="KSL13" s="110" t="str">
        <f>IF('Summary Clear'!KTE2=0,"",'Summary Clear'!KTE2)</f>
        <v/>
      </c>
      <c r="KSM13" s="110" t="str">
        <f>IF('Summary Clear'!KTF2=0,"",'Summary Clear'!KTF2)</f>
        <v/>
      </c>
      <c r="KSN13" s="110" t="str">
        <f>IF('Summary Clear'!KTG2=0,"",'Summary Clear'!KTG2)</f>
        <v/>
      </c>
      <c r="KSO13" s="110" t="str">
        <f>IF('Summary Clear'!KTH2=0,"",'Summary Clear'!KTH2)</f>
        <v/>
      </c>
      <c r="KSP13" s="110" t="str">
        <f>IF('Summary Clear'!KTI2=0,"",'Summary Clear'!KTI2)</f>
        <v/>
      </c>
      <c r="KSQ13" s="110" t="str">
        <f>IF('Summary Clear'!KTJ2=0,"",'Summary Clear'!KTJ2)</f>
        <v/>
      </c>
      <c r="KSR13" s="110" t="str">
        <f>IF('Summary Clear'!KTK2=0,"",'Summary Clear'!KTK2)</f>
        <v/>
      </c>
      <c r="KSS13" s="110" t="str">
        <f>IF('Summary Clear'!KTL2=0,"",'Summary Clear'!KTL2)</f>
        <v/>
      </c>
      <c r="KST13" s="110" t="str">
        <f>IF('Summary Clear'!KTM2=0,"",'Summary Clear'!KTM2)</f>
        <v/>
      </c>
      <c r="KSU13" s="110" t="str">
        <f>IF('Summary Clear'!KTN2=0,"",'Summary Clear'!KTN2)</f>
        <v/>
      </c>
      <c r="KSV13" s="110" t="str">
        <f>IF('Summary Clear'!KTO2=0,"",'Summary Clear'!KTO2)</f>
        <v/>
      </c>
      <c r="KSW13" s="110" t="str">
        <f>IF('Summary Clear'!KTP2=0,"",'Summary Clear'!KTP2)</f>
        <v/>
      </c>
      <c r="KSX13" s="110" t="str">
        <f>IF('Summary Clear'!KTQ2=0,"",'Summary Clear'!KTQ2)</f>
        <v/>
      </c>
      <c r="KSY13" s="110" t="str">
        <f>IF('Summary Clear'!KTR2=0,"",'Summary Clear'!KTR2)</f>
        <v/>
      </c>
      <c r="KSZ13" s="110" t="str">
        <f>IF('Summary Clear'!KTS2=0,"",'Summary Clear'!KTS2)</f>
        <v/>
      </c>
      <c r="KTA13" s="110" t="str">
        <f>IF('Summary Clear'!KTT2=0,"",'Summary Clear'!KTT2)</f>
        <v/>
      </c>
      <c r="KTB13" s="110" t="str">
        <f>IF('Summary Clear'!KTU2=0,"",'Summary Clear'!KTU2)</f>
        <v/>
      </c>
      <c r="KTC13" s="110" t="str">
        <f>IF('Summary Clear'!KTV2=0,"",'Summary Clear'!KTV2)</f>
        <v/>
      </c>
      <c r="KTD13" s="110" t="str">
        <f>IF('Summary Clear'!KTW2=0,"",'Summary Clear'!KTW2)</f>
        <v/>
      </c>
      <c r="KTE13" s="110" t="str">
        <f>IF('Summary Clear'!KTX2=0,"",'Summary Clear'!KTX2)</f>
        <v/>
      </c>
      <c r="KTF13" s="110" t="str">
        <f>IF('Summary Clear'!KTY2=0,"",'Summary Clear'!KTY2)</f>
        <v/>
      </c>
      <c r="KTG13" s="110" t="str">
        <f>IF('Summary Clear'!KTZ2=0,"",'Summary Clear'!KTZ2)</f>
        <v/>
      </c>
      <c r="KTH13" s="110" t="str">
        <f>IF('Summary Clear'!KUA2=0,"",'Summary Clear'!KUA2)</f>
        <v/>
      </c>
      <c r="KTI13" s="110" t="str">
        <f>IF('Summary Clear'!KUB2=0,"",'Summary Clear'!KUB2)</f>
        <v/>
      </c>
      <c r="KTJ13" s="110" t="str">
        <f>IF('Summary Clear'!KUC2=0,"",'Summary Clear'!KUC2)</f>
        <v/>
      </c>
      <c r="KTK13" s="110" t="str">
        <f>IF('Summary Clear'!KUD2=0,"",'Summary Clear'!KUD2)</f>
        <v/>
      </c>
      <c r="KTL13" s="110" t="str">
        <f>IF('Summary Clear'!KUE2=0,"",'Summary Clear'!KUE2)</f>
        <v/>
      </c>
      <c r="KTM13" s="110" t="str">
        <f>IF('Summary Clear'!KUF2=0,"",'Summary Clear'!KUF2)</f>
        <v/>
      </c>
      <c r="KTN13" s="110" t="str">
        <f>IF('Summary Clear'!KUG2=0,"",'Summary Clear'!KUG2)</f>
        <v/>
      </c>
      <c r="KTO13" s="110" t="str">
        <f>IF('Summary Clear'!KUH2=0,"",'Summary Clear'!KUH2)</f>
        <v/>
      </c>
      <c r="KTP13" s="110" t="str">
        <f>IF('Summary Clear'!KUI2=0,"",'Summary Clear'!KUI2)</f>
        <v/>
      </c>
      <c r="KTQ13" s="110" t="str">
        <f>IF('Summary Clear'!KUJ2=0,"",'Summary Clear'!KUJ2)</f>
        <v/>
      </c>
      <c r="KTR13" s="110" t="str">
        <f>IF('Summary Clear'!KUK2=0,"",'Summary Clear'!KUK2)</f>
        <v/>
      </c>
      <c r="KTS13" s="110" t="str">
        <f>IF('Summary Clear'!KUL2=0,"",'Summary Clear'!KUL2)</f>
        <v/>
      </c>
      <c r="KTT13" s="110" t="str">
        <f>IF('Summary Clear'!KUM2=0,"",'Summary Clear'!KUM2)</f>
        <v/>
      </c>
      <c r="KTU13" s="110" t="str">
        <f>IF('Summary Clear'!KUN2=0,"",'Summary Clear'!KUN2)</f>
        <v/>
      </c>
      <c r="KTV13" s="110" t="str">
        <f>IF('Summary Clear'!KUO2=0,"",'Summary Clear'!KUO2)</f>
        <v/>
      </c>
      <c r="KTW13" s="110" t="str">
        <f>IF('Summary Clear'!KUP2=0,"",'Summary Clear'!KUP2)</f>
        <v/>
      </c>
      <c r="KTX13" s="110" t="str">
        <f>IF('Summary Clear'!KUQ2=0,"",'Summary Clear'!KUQ2)</f>
        <v/>
      </c>
      <c r="KTY13" s="110" t="str">
        <f>IF('Summary Clear'!KUR2=0,"",'Summary Clear'!KUR2)</f>
        <v/>
      </c>
      <c r="KTZ13" s="110" t="str">
        <f>IF('Summary Clear'!KUS2=0,"",'Summary Clear'!KUS2)</f>
        <v/>
      </c>
      <c r="KUA13" s="110" t="str">
        <f>IF('Summary Clear'!KUT2=0,"",'Summary Clear'!KUT2)</f>
        <v/>
      </c>
      <c r="KUB13" s="110" t="str">
        <f>IF('Summary Clear'!KUU2=0,"",'Summary Clear'!KUU2)</f>
        <v/>
      </c>
      <c r="KUC13" s="110" t="str">
        <f>IF('Summary Clear'!KUV2=0,"",'Summary Clear'!KUV2)</f>
        <v/>
      </c>
      <c r="KUD13" s="110" t="str">
        <f>IF('Summary Clear'!KUW2=0,"",'Summary Clear'!KUW2)</f>
        <v/>
      </c>
      <c r="KUE13" s="110" t="str">
        <f>IF('Summary Clear'!KUX2=0,"",'Summary Clear'!KUX2)</f>
        <v/>
      </c>
      <c r="KUF13" s="110" t="str">
        <f>IF('Summary Clear'!KUY2=0,"",'Summary Clear'!KUY2)</f>
        <v/>
      </c>
      <c r="KUG13" s="110" t="str">
        <f>IF('Summary Clear'!KUZ2=0,"",'Summary Clear'!KUZ2)</f>
        <v/>
      </c>
      <c r="KUH13" s="110" t="str">
        <f>IF('Summary Clear'!KVA2=0,"",'Summary Clear'!KVA2)</f>
        <v/>
      </c>
      <c r="KUI13" s="110" t="str">
        <f>IF('Summary Clear'!KVB2=0,"",'Summary Clear'!KVB2)</f>
        <v/>
      </c>
      <c r="KUJ13" s="110" t="str">
        <f>IF('Summary Clear'!KVC2=0,"",'Summary Clear'!KVC2)</f>
        <v/>
      </c>
      <c r="KUK13" s="110" t="str">
        <f>IF('Summary Clear'!KVD2=0,"",'Summary Clear'!KVD2)</f>
        <v/>
      </c>
      <c r="KUL13" s="110" t="str">
        <f>IF('Summary Clear'!KVE2=0,"",'Summary Clear'!KVE2)</f>
        <v/>
      </c>
      <c r="KUM13" s="110" t="str">
        <f>IF('Summary Clear'!KVF2=0,"",'Summary Clear'!KVF2)</f>
        <v/>
      </c>
      <c r="KUN13" s="110" t="str">
        <f>IF('Summary Clear'!KVG2=0,"",'Summary Clear'!KVG2)</f>
        <v/>
      </c>
      <c r="KUO13" s="110" t="str">
        <f>IF('Summary Clear'!KVH2=0,"",'Summary Clear'!KVH2)</f>
        <v/>
      </c>
      <c r="KUP13" s="110" t="str">
        <f>IF('Summary Clear'!KVI2=0,"",'Summary Clear'!KVI2)</f>
        <v/>
      </c>
      <c r="KUQ13" s="110" t="str">
        <f>IF('Summary Clear'!KVJ2=0,"",'Summary Clear'!KVJ2)</f>
        <v/>
      </c>
      <c r="KUR13" s="110" t="str">
        <f>IF('Summary Clear'!KVK2=0,"",'Summary Clear'!KVK2)</f>
        <v/>
      </c>
      <c r="KUS13" s="110" t="str">
        <f>IF('Summary Clear'!KVL2=0,"",'Summary Clear'!KVL2)</f>
        <v/>
      </c>
      <c r="KUT13" s="110" t="str">
        <f>IF('Summary Clear'!KVM2=0,"",'Summary Clear'!KVM2)</f>
        <v/>
      </c>
      <c r="KUU13" s="110" t="str">
        <f>IF('Summary Clear'!KVN2=0,"",'Summary Clear'!KVN2)</f>
        <v/>
      </c>
      <c r="KUV13" s="110" t="str">
        <f>IF('Summary Clear'!KVO2=0,"",'Summary Clear'!KVO2)</f>
        <v/>
      </c>
      <c r="KUW13" s="110" t="str">
        <f>IF('Summary Clear'!KVP2=0,"",'Summary Clear'!KVP2)</f>
        <v/>
      </c>
      <c r="KUX13" s="110" t="str">
        <f>IF('Summary Clear'!KVQ2=0,"",'Summary Clear'!KVQ2)</f>
        <v/>
      </c>
      <c r="KUY13" s="110" t="str">
        <f>IF('Summary Clear'!KVR2=0,"",'Summary Clear'!KVR2)</f>
        <v/>
      </c>
      <c r="KUZ13" s="110" t="str">
        <f>IF('Summary Clear'!KVS2=0,"",'Summary Clear'!KVS2)</f>
        <v/>
      </c>
      <c r="KVA13" s="110" t="str">
        <f>IF('Summary Clear'!KVT2=0,"",'Summary Clear'!KVT2)</f>
        <v/>
      </c>
      <c r="KVB13" s="110" t="str">
        <f>IF('Summary Clear'!KVU2=0,"",'Summary Clear'!KVU2)</f>
        <v/>
      </c>
      <c r="KVC13" s="110" t="str">
        <f>IF('Summary Clear'!KVV2=0,"",'Summary Clear'!KVV2)</f>
        <v/>
      </c>
      <c r="KVD13" s="110" t="str">
        <f>IF('Summary Clear'!KVW2=0,"",'Summary Clear'!KVW2)</f>
        <v/>
      </c>
      <c r="KVE13" s="110" t="str">
        <f>IF('Summary Clear'!KVX2=0,"",'Summary Clear'!KVX2)</f>
        <v/>
      </c>
      <c r="KVF13" s="110" t="str">
        <f>IF('Summary Clear'!KVY2=0,"",'Summary Clear'!KVY2)</f>
        <v/>
      </c>
      <c r="KVG13" s="110" t="str">
        <f>IF('Summary Clear'!KVZ2=0,"",'Summary Clear'!KVZ2)</f>
        <v/>
      </c>
      <c r="KVH13" s="110" t="str">
        <f>IF('Summary Clear'!KWA2=0,"",'Summary Clear'!KWA2)</f>
        <v/>
      </c>
      <c r="KVI13" s="110" t="str">
        <f>IF('Summary Clear'!KWB2=0,"",'Summary Clear'!KWB2)</f>
        <v/>
      </c>
      <c r="KVJ13" s="110" t="str">
        <f>IF('Summary Clear'!KWC2=0,"",'Summary Clear'!KWC2)</f>
        <v/>
      </c>
      <c r="KVK13" s="110" t="str">
        <f>IF('Summary Clear'!KWD2=0,"",'Summary Clear'!KWD2)</f>
        <v/>
      </c>
      <c r="KVL13" s="110" t="str">
        <f>IF('Summary Clear'!KWE2=0,"",'Summary Clear'!KWE2)</f>
        <v/>
      </c>
      <c r="KVM13" s="110" t="str">
        <f>IF('Summary Clear'!KWF2=0,"",'Summary Clear'!KWF2)</f>
        <v/>
      </c>
      <c r="KVN13" s="110" t="str">
        <f>IF('Summary Clear'!KWG2=0,"",'Summary Clear'!KWG2)</f>
        <v/>
      </c>
      <c r="KVO13" s="110" t="str">
        <f>IF('Summary Clear'!KWH2=0,"",'Summary Clear'!KWH2)</f>
        <v/>
      </c>
      <c r="KVP13" s="110" t="str">
        <f>IF('Summary Clear'!KWI2=0,"",'Summary Clear'!KWI2)</f>
        <v/>
      </c>
      <c r="KVQ13" s="110" t="str">
        <f>IF('Summary Clear'!KWJ2=0,"",'Summary Clear'!KWJ2)</f>
        <v/>
      </c>
      <c r="KVR13" s="110" t="str">
        <f>IF('Summary Clear'!KWK2=0,"",'Summary Clear'!KWK2)</f>
        <v/>
      </c>
      <c r="KVS13" s="110" t="str">
        <f>IF('Summary Clear'!KWL2=0,"",'Summary Clear'!KWL2)</f>
        <v/>
      </c>
      <c r="KVT13" s="110" t="str">
        <f>IF('Summary Clear'!KWM2=0,"",'Summary Clear'!KWM2)</f>
        <v/>
      </c>
      <c r="KVU13" s="110" t="str">
        <f>IF('Summary Clear'!KWN2=0,"",'Summary Clear'!KWN2)</f>
        <v/>
      </c>
      <c r="KVV13" s="110" t="str">
        <f>IF('Summary Clear'!KWO2=0,"",'Summary Clear'!KWO2)</f>
        <v/>
      </c>
      <c r="KVW13" s="110" t="str">
        <f>IF('Summary Clear'!KWP2=0,"",'Summary Clear'!KWP2)</f>
        <v/>
      </c>
      <c r="KVX13" s="110" t="str">
        <f>IF('Summary Clear'!KWQ2=0,"",'Summary Clear'!KWQ2)</f>
        <v/>
      </c>
      <c r="KVY13" s="110" t="str">
        <f>IF('Summary Clear'!KWR2=0,"",'Summary Clear'!KWR2)</f>
        <v/>
      </c>
      <c r="KVZ13" s="110" t="str">
        <f>IF('Summary Clear'!KWS2=0,"",'Summary Clear'!KWS2)</f>
        <v/>
      </c>
      <c r="KWA13" s="110" t="str">
        <f>IF('Summary Clear'!KWT2=0,"",'Summary Clear'!KWT2)</f>
        <v/>
      </c>
      <c r="KWB13" s="110" t="str">
        <f>IF('Summary Clear'!KWU2=0,"",'Summary Clear'!KWU2)</f>
        <v/>
      </c>
      <c r="KWC13" s="110" t="str">
        <f>IF('Summary Clear'!KWV2=0,"",'Summary Clear'!KWV2)</f>
        <v/>
      </c>
      <c r="KWD13" s="110" t="str">
        <f>IF('Summary Clear'!KWW2=0,"",'Summary Clear'!KWW2)</f>
        <v/>
      </c>
      <c r="KWE13" s="110" t="str">
        <f>IF('Summary Clear'!KWX2=0,"",'Summary Clear'!KWX2)</f>
        <v/>
      </c>
      <c r="KWF13" s="110" t="str">
        <f>IF('Summary Clear'!KWY2=0,"",'Summary Clear'!KWY2)</f>
        <v/>
      </c>
      <c r="KWG13" s="110" t="str">
        <f>IF('Summary Clear'!KWZ2=0,"",'Summary Clear'!KWZ2)</f>
        <v/>
      </c>
      <c r="KWH13" s="110" t="str">
        <f>IF('Summary Clear'!KXA2=0,"",'Summary Clear'!KXA2)</f>
        <v/>
      </c>
      <c r="KWI13" s="110" t="str">
        <f>IF('Summary Clear'!KXB2=0,"",'Summary Clear'!KXB2)</f>
        <v/>
      </c>
      <c r="KWJ13" s="110" t="str">
        <f>IF('Summary Clear'!KXC2=0,"",'Summary Clear'!KXC2)</f>
        <v/>
      </c>
      <c r="KWK13" s="110" t="str">
        <f>IF('Summary Clear'!KXD2=0,"",'Summary Clear'!KXD2)</f>
        <v/>
      </c>
      <c r="KWL13" s="110" t="str">
        <f>IF('Summary Clear'!KXE2=0,"",'Summary Clear'!KXE2)</f>
        <v/>
      </c>
      <c r="KWM13" s="110" t="str">
        <f>IF('Summary Clear'!KXF2=0,"",'Summary Clear'!KXF2)</f>
        <v/>
      </c>
      <c r="KWN13" s="110" t="str">
        <f>IF('Summary Clear'!KXG2=0,"",'Summary Clear'!KXG2)</f>
        <v/>
      </c>
      <c r="KWO13" s="110" t="str">
        <f>IF('Summary Clear'!KXH2=0,"",'Summary Clear'!KXH2)</f>
        <v/>
      </c>
      <c r="KWP13" s="110" t="str">
        <f>IF('Summary Clear'!KXI2=0,"",'Summary Clear'!KXI2)</f>
        <v/>
      </c>
      <c r="KWQ13" s="110" t="str">
        <f>IF('Summary Clear'!KXJ2=0,"",'Summary Clear'!KXJ2)</f>
        <v/>
      </c>
      <c r="KWR13" s="110" t="str">
        <f>IF('Summary Clear'!KXK2=0,"",'Summary Clear'!KXK2)</f>
        <v/>
      </c>
      <c r="KWS13" s="110" t="str">
        <f>IF('Summary Clear'!KXL2=0,"",'Summary Clear'!KXL2)</f>
        <v/>
      </c>
      <c r="KWT13" s="110" t="str">
        <f>IF('Summary Clear'!KXM2=0,"",'Summary Clear'!KXM2)</f>
        <v/>
      </c>
      <c r="KWU13" s="110" t="str">
        <f>IF('Summary Clear'!KXN2=0,"",'Summary Clear'!KXN2)</f>
        <v/>
      </c>
      <c r="KWV13" s="110" t="str">
        <f>IF('Summary Clear'!KXO2=0,"",'Summary Clear'!KXO2)</f>
        <v/>
      </c>
      <c r="KWW13" s="110" t="str">
        <f>IF('Summary Clear'!KXP2=0,"",'Summary Clear'!KXP2)</f>
        <v/>
      </c>
      <c r="KWX13" s="110" t="str">
        <f>IF('Summary Clear'!KXQ2=0,"",'Summary Clear'!KXQ2)</f>
        <v/>
      </c>
      <c r="KWY13" s="110" t="str">
        <f>IF('Summary Clear'!KXR2=0,"",'Summary Clear'!KXR2)</f>
        <v/>
      </c>
      <c r="KWZ13" s="110" t="str">
        <f>IF('Summary Clear'!KXS2=0,"",'Summary Clear'!KXS2)</f>
        <v/>
      </c>
      <c r="KXA13" s="110" t="str">
        <f>IF('Summary Clear'!KXT2=0,"",'Summary Clear'!KXT2)</f>
        <v/>
      </c>
      <c r="KXB13" s="110" t="str">
        <f>IF('Summary Clear'!KXU2=0,"",'Summary Clear'!KXU2)</f>
        <v/>
      </c>
      <c r="KXC13" s="110" t="str">
        <f>IF('Summary Clear'!KXV2=0,"",'Summary Clear'!KXV2)</f>
        <v/>
      </c>
      <c r="KXD13" s="110" t="str">
        <f>IF('Summary Clear'!KXW2=0,"",'Summary Clear'!KXW2)</f>
        <v/>
      </c>
      <c r="KXE13" s="110" t="str">
        <f>IF('Summary Clear'!KXX2=0,"",'Summary Clear'!KXX2)</f>
        <v/>
      </c>
      <c r="KXF13" s="110" t="str">
        <f>IF('Summary Clear'!KXY2=0,"",'Summary Clear'!KXY2)</f>
        <v/>
      </c>
      <c r="KXG13" s="110" t="str">
        <f>IF('Summary Clear'!KXZ2=0,"",'Summary Clear'!KXZ2)</f>
        <v/>
      </c>
      <c r="KXH13" s="110" t="str">
        <f>IF('Summary Clear'!KYA2=0,"",'Summary Clear'!KYA2)</f>
        <v/>
      </c>
      <c r="KXI13" s="110" t="str">
        <f>IF('Summary Clear'!KYB2=0,"",'Summary Clear'!KYB2)</f>
        <v/>
      </c>
      <c r="KXJ13" s="110" t="str">
        <f>IF('Summary Clear'!KYC2=0,"",'Summary Clear'!KYC2)</f>
        <v/>
      </c>
      <c r="KXK13" s="110" t="str">
        <f>IF('Summary Clear'!KYD2=0,"",'Summary Clear'!KYD2)</f>
        <v/>
      </c>
      <c r="KXL13" s="110" t="str">
        <f>IF('Summary Clear'!KYE2=0,"",'Summary Clear'!KYE2)</f>
        <v/>
      </c>
      <c r="KXM13" s="110" t="str">
        <f>IF('Summary Clear'!KYF2=0,"",'Summary Clear'!KYF2)</f>
        <v/>
      </c>
      <c r="KXN13" s="110" t="str">
        <f>IF('Summary Clear'!KYG2=0,"",'Summary Clear'!KYG2)</f>
        <v/>
      </c>
      <c r="KXO13" s="110" t="str">
        <f>IF('Summary Clear'!KYH2=0,"",'Summary Clear'!KYH2)</f>
        <v/>
      </c>
      <c r="KXP13" s="110" t="str">
        <f>IF('Summary Clear'!KYI2=0,"",'Summary Clear'!KYI2)</f>
        <v/>
      </c>
      <c r="KXQ13" s="110" t="str">
        <f>IF('Summary Clear'!KYJ2=0,"",'Summary Clear'!KYJ2)</f>
        <v/>
      </c>
      <c r="KXR13" s="110" t="str">
        <f>IF('Summary Clear'!KYK2=0,"",'Summary Clear'!KYK2)</f>
        <v/>
      </c>
      <c r="KXS13" s="110" t="str">
        <f>IF('Summary Clear'!KYL2=0,"",'Summary Clear'!KYL2)</f>
        <v/>
      </c>
      <c r="KXT13" s="110" t="str">
        <f>IF('Summary Clear'!KYM2=0,"",'Summary Clear'!KYM2)</f>
        <v/>
      </c>
      <c r="KXU13" s="110" t="str">
        <f>IF('Summary Clear'!KYN2=0,"",'Summary Clear'!KYN2)</f>
        <v/>
      </c>
      <c r="KXV13" s="110" t="str">
        <f>IF('Summary Clear'!KYO2=0,"",'Summary Clear'!KYO2)</f>
        <v/>
      </c>
      <c r="KXW13" s="110" t="str">
        <f>IF('Summary Clear'!KYP2=0,"",'Summary Clear'!KYP2)</f>
        <v/>
      </c>
      <c r="KXX13" s="110" t="str">
        <f>IF('Summary Clear'!KYQ2=0,"",'Summary Clear'!KYQ2)</f>
        <v/>
      </c>
      <c r="KXY13" s="110" t="str">
        <f>IF('Summary Clear'!KYR2=0,"",'Summary Clear'!KYR2)</f>
        <v/>
      </c>
      <c r="KXZ13" s="110" t="str">
        <f>IF('Summary Clear'!KYS2=0,"",'Summary Clear'!KYS2)</f>
        <v/>
      </c>
      <c r="KYA13" s="110" t="str">
        <f>IF('Summary Clear'!KYT2=0,"",'Summary Clear'!KYT2)</f>
        <v/>
      </c>
      <c r="KYB13" s="110" t="str">
        <f>IF('Summary Clear'!KYU2=0,"",'Summary Clear'!KYU2)</f>
        <v/>
      </c>
      <c r="KYC13" s="110" t="str">
        <f>IF('Summary Clear'!KYV2=0,"",'Summary Clear'!KYV2)</f>
        <v/>
      </c>
      <c r="KYD13" s="110" t="str">
        <f>IF('Summary Clear'!KYW2=0,"",'Summary Clear'!KYW2)</f>
        <v/>
      </c>
      <c r="KYE13" s="110" t="str">
        <f>IF('Summary Clear'!KYX2=0,"",'Summary Clear'!KYX2)</f>
        <v/>
      </c>
      <c r="KYF13" s="110" t="str">
        <f>IF('Summary Clear'!KYY2=0,"",'Summary Clear'!KYY2)</f>
        <v/>
      </c>
      <c r="KYG13" s="110" t="str">
        <f>IF('Summary Clear'!KYZ2=0,"",'Summary Clear'!KYZ2)</f>
        <v/>
      </c>
      <c r="KYH13" s="110" t="str">
        <f>IF('Summary Clear'!KZA2=0,"",'Summary Clear'!KZA2)</f>
        <v/>
      </c>
      <c r="KYI13" s="110" t="str">
        <f>IF('Summary Clear'!KZB2=0,"",'Summary Clear'!KZB2)</f>
        <v/>
      </c>
      <c r="KYJ13" s="110" t="str">
        <f>IF('Summary Clear'!KZC2=0,"",'Summary Clear'!KZC2)</f>
        <v/>
      </c>
      <c r="KYK13" s="110" t="str">
        <f>IF('Summary Clear'!KZD2=0,"",'Summary Clear'!KZD2)</f>
        <v/>
      </c>
      <c r="KYL13" s="110" t="str">
        <f>IF('Summary Clear'!KZE2=0,"",'Summary Clear'!KZE2)</f>
        <v/>
      </c>
      <c r="KYM13" s="110" t="str">
        <f>IF('Summary Clear'!KZF2=0,"",'Summary Clear'!KZF2)</f>
        <v/>
      </c>
      <c r="KYN13" s="110" t="str">
        <f>IF('Summary Clear'!KZG2=0,"",'Summary Clear'!KZG2)</f>
        <v/>
      </c>
      <c r="KYO13" s="110" t="str">
        <f>IF('Summary Clear'!KZH2=0,"",'Summary Clear'!KZH2)</f>
        <v/>
      </c>
      <c r="KYP13" s="110" t="str">
        <f>IF('Summary Clear'!KZI2=0,"",'Summary Clear'!KZI2)</f>
        <v/>
      </c>
      <c r="KYQ13" s="110" t="str">
        <f>IF('Summary Clear'!KZJ2=0,"",'Summary Clear'!KZJ2)</f>
        <v/>
      </c>
      <c r="KYR13" s="110" t="str">
        <f>IF('Summary Clear'!KZK2=0,"",'Summary Clear'!KZK2)</f>
        <v/>
      </c>
      <c r="KYS13" s="110" t="str">
        <f>IF('Summary Clear'!KZL2=0,"",'Summary Clear'!KZL2)</f>
        <v/>
      </c>
      <c r="KYT13" s="110" t="str">
        <f>IF('Summary Clear'!KZM2=0,"",'Summary Clear'!KZM2)</f>
        <v/>
      </c>
      <c r="KYU13" s="110" t="str">
        <f>IF('Summary Clear'!KZN2=0,"",'Summary Clear'!KZN2)</f>
        <v/>
      </c>
      <c r="KYV13" s="110" t="str">
        <f>IF('Summary Clear'!KZO2=0,"",'Summary Clear'!KZO2)</f>
        <v/>
      </c>
      <c r="KYW13" s="110" t="str">
        <f>IF('Summary Clear'!KZP2=0,"",'Summary Clear'!KZP2)</f>
        <v/>
      </c>
      <c r="KYX13" s="110" t="str">
        <f>IF('Summary Clear'!KZQ2=0,"",'Summary Clear'!KZQ2)</f>
        <v/>
      </c>
      <c r="KYY13" s="110" t="str">
        <f>IF('Summary Clear'!KZR2=0,"",'Summary Clear'!KZR2)</f>
        <v/>
      </c>
      <c r="KYZ13" s="110" t="str">
        <f>IF('Summary Clear'!KZS2=0,"",'Summary Clear'!KZS2)</f>
        <v/>
      </c>
      <c r="KZA13" s="110" t="str">
        <f>IF('Summary Clear'!KZT2=0,"",'Summary Clear'!KZT2)</f>
        <v/>
      </c>
      <c r="KZB13" s="110" t="str">
        <f>IF('Summary Clear'!KZU2=0,"",'Summary Clear'!KZU2)</f>
        <v/>
      </c>
      <c r="KZC13" s="110" t="str">
        <f>IF('Summary Clear'!KZV2=0,"",'Summary Clear'!KZV2)</f>
        <v/>
      </c>
      <c r="KZD13" s="110" t="str">
        <f>IF('Summary Clear'!KZW2=0,"",'Summary Clear'!KZW2)</f>
        <v/>
      </c>
      <c r="KZE13" s="110" t="str">
        <f>IF('Summary Clear'!KZX2=0,"",'Summary Clear'!KZX2)</f>
        <v/>
      </c>
      <c r="KZF13" s="110" t="str">
        <f>IF('Summary Clear'!KZY2=0,"",'Summary Clear'!KZY2)</f>
        <v/>
      </c>
      <c r="KZG13" s="110" t="str">
        <f>IF('Summary Clear'!KZZ2=0,"",'Summary Clear'!KZZ2)</f>
        <v/>
      </c>
      <c r="KZH13" s="110" t="str">
        <f>IF('Summary Clear'!LAA2=0,"",'Summary Clear'!LAA2)</f>
        <v/>
      </c>
      <c r="KZI13" s="110" t="str">
        <f>IF('Summary Clear'!LAB2=0,"",'Summary Clear'!LAB2)</f>
        <v/>
      </c>
      <c r="KZJ13" s="110" t="str">
        <f>IF('Summary Clear'!LAC2=0,"",'Summary Clear'!LAC2)</f>
        <v/>
      </c>
      <c r="KZK13" s="110" t="str">
        <f>IF('Summary Clear'!LAD2=0,"",'Summary Clear'!LAD2)</f>
        <v/>
      </c>
      <c r="KZL13" s="110" t="str">
        <f>IF('Summary Clear'!LAE2=0,"",'Summary Clear'!LAE2)</f>
        <v/>
      </c>
      <c r="KZM13" s="110" t="str">
        <f>IF('Summary Clear'!LAF2=0,"",'Summary Clear'!LAF2)</f>
        <v/>
      </c>
      <c r="KZN13" s="110" t="str">
        <f>IF('Summary Clear'!LAG2=0,"",'Summary Clear'!LAG2)</f>
        <v/>
      </c>
      <c r="KZO13" s="110" t="str">
        <f>IF('Summary Clear'!LAH2=0,"",'Summary Clear'!LAH2)</f>
        <v/>
      </c>
      <c r="KZP13" s="110" t="str">
        <f>IF('Summary Clear'!LAI2=0,"",'Summary Clear'!LAI2)</f>
        <v/>
      </c>
      <c r="KZQ13" s="110" t="str">
        <f>IF('Summary Clear'!LAJ2=0,"",'Summary Clear'!LAJ2)</f>
        <v/>
      </c>
      <c r="KZR13" s="110" t="str">
        <f>IF('Summary Clear'!LAK2=0,"",'Summary Clear'!LAK2)</f>
        <v/>
      </c>
      <c r="KZS13" s="110" t="str">
        <f>IF('Summary Clear'!LAL2=0,"",'Summary Clear'!LAL2)</f>
        <v/>
      </c>
      <c r="KZT13" s="110" t="str">
        <f>IF('Summary Clear'!LAM2=0,"",'Summary Clear'!LAM2)</f>
        <v/>
      </c>
      <c r="KZU13" s="110" t="str">
        <f>IF('Summary Clear'!LAN2=0,"",'Summary Clear'!LAN2)</f>
        <v/>
      </c>
      <c r="KZV13" s="110" t="str">
        <f>IF('Summary Clear'!LAO2=0,"",'Summary Clear'!LAO2)</f>
        <v/>
      </c>
      <c r="KZW13" s="110" t="str">
        <f>IF('Summary Clear'!LAP2=0,"",'Summary Clear'!LAP2)</f>
        <v/>
      </c>
      <c r="KZX13" s="110" t="str">
        <f>IF('Summary Clear'!LAQ2=0,"",'Summary Clear'!LAQ2)</f>
        <v/>
      </c>
      <c r="KZY13" s="110" t="str">
        <f>IF('Summary Clear'!LAR2=0,"",'Summary Clear'!LAR2)</f>
        <v/>
      </c>
      <c r="KZZ13" s="110" t="str">
        <f>IF('Summary Clear'!LAS2=0,"",'Summary Clear'!LAS2)</f>
        <v/>
      </c>
      <c r="LAA13" s="110" t="str">
        <f>IF('Summary Clear'!LAT2=0,"",'Summary Clear'!LAT2)</f>
        <v/>
      </c>
      <c r="LAB13" s="110" t="str">
        <f>IF('Summary Clear'!LAU2=0,"",'Summary Clear'!LAU2)</f>
        <v/>
      </c>
      <c r="LAC13" s="110" t="str">
        <f>IF('Summary Clear'!LAV2=0,"",'Summary Clear'!LAV2)</f>
        <v/>
      </c>
      <c r="LAD13" s="110" t="str">
        <f>IF('Summary Clear'!LAW2=0,"",'Summary Clear'!LAW2)</f>
        <v/>
      </c>
      <c r="LAE13" s="110" t="str">
        <f>IF('Summary Clear'!LAX2=0,"",'Summary Clear'!LAX2)</f>
        <v/>
      </c>
      <c r="LAF13" s="110" t="str">
        <f>IF('Summary Clear'!LAY2=0,"",'Summary Clear'!LAY2)</f>
        <v/>
      </c>
      <c r="LAG13" s="110" t="str">
        <f>IF('Summary Clear'!LAZ2=0,"",'Summary Clear'!LAZ2)</f>
        <v/>
      </c>
      <c r="LAH13" s="110" t="str">
        <f>IF('Summary Clear'!LBA2=0,"",'Summary Clear'!LBA2)</f>
        <v/>
      </c>
      <c r="LAI13" s="110" t="str">
        <f>IF('Summary Clear'!LBB2=0,"",'Summary Clear'!LBB2)</f>
        <v/>
      </c>
      <c r="LAJ13" s="110" t="str">
        <f>IF('Summary Clear'!LBC2=0,"",'Summary Clear'!LBC2)</f>
        <v/>
      </c>
      <c r="LAK13" s="110" t="str">
        <f>IF('Summary Clear'!LBD2=0,"",'Summary Clear'!LBD2)</f>
        <v/>
      </c>
      <c r="LAL13" s="110" t="str">
        <f>IF('Summary Clear'!LBE2=0,"",'Summary Clear'!LBE2)</f>
        <v/>
      </c>
      <c r="LAM13" s="110" t="str">
        <f>IF('Summary Clear'!LBF2=0,"",'Summary Clear'!LBF2)</f>
        <v/>
      </c>
      <c r="LAN13" s="110" t="str">
        <f>IF('Summary Clear'!LBG2=0,"",'Summary Clear'!LBG2)</f>
        <v/>
      </c>
      <c r="LAO13" s="110" t="str">
        <f>IF('Summary Clear'!LBH2=0,"",'Summary Clear'!LBH2)</f>
        <v/>
      </c>
      <c r="LAP13" s="110" t="str">
        <f>IF('Summary Clear'!LBI2=0,"",'Summary Clear'!LBI2)</f>
        <v/>
      </c>
      <c r="LAQ13" s="110" t="str">
        <f>IF('Summary Clear'!LBJ2=0,"",'Summary Clear'!LBJ2)</f>
        <v/>
      </c>
      <c r="LAR13" s="110" t="str">
        <f>IF('Summary Clear'!LBK2=0,"",'Summary Clear'!LBK2)</f>
        <v/>
      </c>
      <c r="LAS13" s="110" t="str">
        <f>IF('Summary Clear'!LBL2=0,"",'Summary Clear'!LBL2)</f>
        <v/>
      </c>
      <c r="LAT13" s="110" t="str">
        <f>IF('Summary Clear'!LBM2=0,"",'Summary Clear'!LBM2)</f>
        <v/>
      </c>
      <c r="LAU13" s="110" t="str">
        <f>IF('Summary Clear'!LBN2=0,"",'Summary Clear'!LBN2)</f>
        <v/>
      </c>
      <c r="LAV13" s="110" t="str">
        <f>IF('Summary Clear'!LBO2=0,"",'Summary Clear'!LBO2)</f>
        <v/>
      </c>
      <c r="LAW13" s="110" t="str">
        <f>IF('Summary Clear'!LBP2=0,"",'Summary Clear'!LBP2)</f>
        <v/>
      </c>
      <c r="LAX13" s="110" t="str">
        <f>IF('Summary Clear'!LBQ2=0,"",'Summary Clear'!LBQ2)</f>
        <v/>
      </c>
      <c r="LAY13" s="110" t="str">
        <f>IF('Summary Clear'!LBR2=0,"",'Summary Clear'!LBR2)</f>
        <v/>
      </c>
      <c r="LAZ13" s="110" t="str">
        <f>IF('Summary Clear'!LBS2=0,"",'Summary Clear'!LBS2)</f>
        <v/>
      </c>
      <c r="LBA13" s="110" t="str">
        <f>IF('Summary Clear'!LBT2=0,"",'Summary Clear'!LBT2)</f>
        <v/>
      </c>
      <c r="LBB13" s="110" t="str">
        <f>IF('Summary Clear'!LBU2=0,"",'Summary Clear'!LBU2)</f>
        <v/>
      </c>
      <c r="LBC13" s="110" t="str">
        <f>IF('Summary Clear'!LBV2=0,"",'Summary Clear'!LBV2)</f>
        <v/>
      </c>
      <c r="LBD13" s="110" t="str">
        <f>IF('Summary Clear'!LBW2=0,"",'Summary Clear'!LBW2)</f>
        <v/>
      </c>
      <c r="LBE13" s="110" t="str">
        <f>IF('Summary Clear'!LBX2=0,"",'Summary Clear'!LBX2)</f>
        <v/>
      </c>
      <c r="LBF13" s="110" t="str">
        <f>IF('Summary Clear'!LBY2=0,"",'Summary Clear'!LBY2)</f>
        <v/>
      </c>
      <c r="LBG13" s="110" t="str">
        <f>IF('Summary Clear'!LBZ2=0,"",'Summary Clear'!LBZ2)</f>
        <v/>
      </c>
      <c r="LBH13" s="110" t="str">
        <f>IF('Summary Clear'!LCA2=0,"",'Summary Clear'!LCA2)</f>
        <v/>
      </c>
      <c r="LBI13" s="110" t="str">
        <f>IF('Summary Clear'!LCB2=0,"",'Summary Clear'!LCB2)</f>
        <v/>
      </c>
      <c r="LBJ13" s="110" t="str">
        <f>IF('Summary Clear'!LCC2=0,"",'Summary Clear'!LCC2)</f>
        <v/>
      </c>
      <c r="LBK13" s="110" t="str">
        <f>IF('Summary Clear'!LCD2=0,"",'Summary Clear'!LCD2)</f>
        <v/>
      </c>
      <c r="LBL13" s="110" t="str">
        <f>IF('Summary Clear'!LCE2=0,"",'Summary Clear'!LCE2)</f>
        <v/>
      </c>
      <c r="LBM13" s="110" t="str">
        <f>IF('Summary Clear'!LCF2=0,"",'Summary Clear'!LCF2)</f>
        <v/>
      </c>
      <c r="LBN13" s="110" t="str">
        <f>IF('Summary Clear'!LCG2=0,"",'Summary Clear'!LCG2)</f>
        <v/>
      </c>
      <c r="LBO13" s="110" t="str">
        <f>IF('Summary Clear'!LCH2=0,"",'Summary Clear'!LCH2)</f>
        <v/>
      </c>
      <c r="LBP13" s="110" t="str">
        <f>IF('Summary Clear'!LCI2=0,"",'Summary Clear'!LCI2)</f>
        <v/>
      </c>
      <c r="LBQ13" s="110" t="str">
        <f>IF('Summary Clear'!LCJ2=0,"",'Summary Clear'!LCJ2)</f>
        <v/>
      </c>
      <c r="LBR13" s="110" t="str">
        <f>IF('Summary Clear'!LCK2=0,"",'Summary Clear'!LCK2)</f>
        <v/>
      </c>
      <c r="LBS13" s="110" t="str">
        <f>IF('Summary Clear'!LCL2=0,"",'Summary Clear'!LCL2)</f>
        <v/>
      </c>
      <c r="LBT13" s="110" t="str">
        <f>IF('Summary Clear'!LCM2=0,"",'Summary Clear'!LCM2)</f>
        <v/>
      </c>
      <c r="LBU13" s="110" t="str">
        <f>IF('Summary Clear'!LCN2=0,"",'Summary Clear'!LCN2)</f>
        <v/>
      </c>
      <c r="LBV13" s="110" t="str">
        <f>IF('Summary Clear'!LCO2=0,"",'Summary Clear'!LCO2)</f>
        <v/>
      </c>
      <c r="LBW13" s="110" t="str">
        <f>IF('Summary Clear'!LCP2=0,"",'Summary Clear'!LCP2)</f>
        <v/>
      </c>
      <c r="LBX13" s="110" t="str">
        <f>IF('Summary Clear'!LCQ2=0,"",'Summary Clear'!LCQ2)</f>
        <v/>
      </c>
      <c r="LBY13" s="110" t="str">
        <f>IF('Summary Clear'!LCR2=0,"",'Summary Clear'!LCR2)</f>
        <v/>
      </c>
      <c r="LBZ13" s="110" t="str">
        <f>IF('Summary Clear'!LCS2=0,"",'Summary Clear'!LCS2)</f>
        <v/>
      </c>
      <c r="LCA13" s="110" t="str">
        <f>IF('Summary Clear'!LCT2=0,"",'Summary Clear'!LCT2)</f>
        <v/>
      </c>
      <c r="LCB13" s="110" t="str">
        <f>IF('Summary Clear'!LCU2=0,"",'Summary Clear'!LCU2)</f>
        <v/>
      </c>
      <c r="LCC13" s="110" t="str">
        <f>IF('Summary Clear'!LCV2=0,"",'Summary Clear'!LCV2)</f>
        <v/>
      </c>
      <c r="LCD13" s="110" t="str">
        <f>IF('Summary Clear'!LCW2=0,"",'Summary Clear'!LCW2)</f>
        <v/>
      </c>
      <c r="LCE13" s="110" t="str">
        <f>IF('Summary Clear'!LCX2=0,"",'Summary Clear'!LCX2)</f>
        <v/>
      </c>
      <c r="LCF13" s="110" t="str">
        <f>IF('Summary Clear'!LCY2=0,"",'Summary Clear'!LCY2)</f>
        <v/>
      </c>
      <c r="LCG13" s="110" t="str">
        <f>IF('Summary Clear'!LCZ2=0,"",'Summary Clear'!LCZ2)</f>
        <v/>
      </c>
      <c r="LCH13" s="110" t="str">
        <f>IF('Summary Clear'!LDA2=0,"",'Summary Clear'!LDA2)</f>
        <v/>
      </c>
      <c r="LCI13" s="110" t="str">
        <f>IF('Summary Clear'!LDB2=0,"",'Summary Clear'!LDB2)</f>
        <v/>
      </c>
      <c r="LCJ13" s="110" t="str">
        <f>IF('Summary Clear'!LDC2=0,"",'Summary Clear'!LDC2)</f>
        <v/>
      </c>
      <c r="LCK13" s="110" t="str">
        <f>IF('Summary Clear'!LDD2=0,"",'Summary Clear'!LDD2)</f>
        <v/>
      </c>
      <c r="LCL13" s="110" t="str">
        <f>IF('Summary Clear'!LDE2=0,"",'Summary Clear'!LDE2)</f>
        <v/>
      </c>
      <c r="LCM13" s="110" t="str">
        <f>IF('Summary Clear'!LDF2=0,"",'Summary Clear'!LDF2)</f>
        <v/>
      </c>
      <c r="LCN13" s="110" t="str">
        <f>IF('Summary Clear'!LDG2=0,"",'Summary Clear'!LDG2)</f>
        <v/>
      </c>
      <c r="LCO13" s="110" t="str">
        <f>IF('Summary Clear'!LDH2=0,"",'Summary Clear'!LDH2)</f>
        <v/>
      </c>
      <c r="LCP13" s="110" t="str">
        <f>IF('Summary Clear'!LDI2=0,"",'Summary Clear'!LDI2)</f>
        <v/>
      </c>
      <c r="LCQ13" s="110" t="str">
        <f>IF('Summary Clear'!LDJ2=0,"",'Summary Clear'!LDJ2)</f>
        <v/>
      </c>
      <c r="LCR13" s="110" t="str">
        <f>IF('Summary Clear'!LDK2=0,"",'Summary Clear'!LDK2)</f>
        <v/>
      </c>
      <c r="LCS13" s="110" t="str">
        <f>IF('Summary Clear'!LDL2=0,"",'Summary Clear'!LDL2)</f>
        <v/>
      </c>
      <c r="LCT13" s="110" t="str">
        <f>IF('Summary Clear'!LDM2=0,"",'Summary Clear'!LDM2)</f>
        <v/>
      </c>
      <c r="LCU13" s="110" t="str">
        <f>IF('Summary Clear'!LDN2=0,"",'Summary Clear'!LDN2)</f>
        <v/>
      </c>
      <c r="LCV13" s="110" t="str">
        <f>IF('Summary Clear'!LDO2=0,"",'Summary Clear'!LDO2)</f>
        <v/>
      </c>
      <c r="LCW13" s="110" t="str">
        <f>IF('Summary Clear'!LDP2=0,"",'Summary Clear'!LDP2)</f>
        <v/>
      </c>
      <c r="LCX13" s="110" t="str">
        <f>IF('Summary Clear'!LDQ2=0,"",'Summary Clear'!LDQ2)</f>
        <v/>
      </c>
      <c r="LCY13" s="110" t="str">
        <f>IF('Summary Clear'!LDR2=0,"",'Summary Clear'!LDR2)</f>
        <v/>
      </c>
      <c r="LCZ13" s="110" t="str">
        <f>IF('Summary Clear'!LDS2=0,"",'Summary Clear'!LDS2)</f>
        <v/>
      </c>
      <c r="LDA13" s="110" t="str">
        <f>IF('Summary Clear'!LDT2=0,"",'Summary Clear'!LDT2)</f>
        <v/>
      </c>
      <c r="LDB13" s="110" t="str">
        <f>IF('Summary Clear'!LDU2=0,"",'Summary Clear'!LDU2)</f>
        <v/>
      </c>
      <c r="LDC13" s="110" t="str">
        <f>IF('Summary Clear'!LDV2=0,"",'Summary Clear'!LDV2)</f>
        <v/>
      </c>
      <c r="LDD13" s="110" t="str">
        <f>IF('Summary Clear'!LDW2=0,"",'Summary Clear'!LDW2)</f>
        <v/>
      </c>
      <c r="LDE13" s="110" t="str">
        <f>IF('Summary Clear'!LDX2=0,"",'Summary Clear'!LDX2)</f>
        <v/>
      </c>
      <c r="LDF13" s="110" t="str">
        <f>IF('Summary Clear'!LDY2=0,"",'Summary Clear'!LDY2)</f>
        <v/>
      </c>
      <c r="LDG13" s="110" t="str">
        <f>IF('Summary Clear'!LDZ2=0,"",'Summary Clear'!LDZ2)</f>
        <v/>
      </c>
      <c r="LDH13" s="110" t="str">
        <f>IF('Summary Clear'!LEA2=0,"",'Summary Clear'!LEA2)</f>
        <v/>
      </c>
      <c r="LDI13" s="110" t="str">
        <f>IF('Summary Clear'!LEB2=0,"",'Summary Clear'!LEB2)</f>
        <v/>
      </c>
      <c r="LDJ13" s="110" t="str">
        <f>IF('Summary Clear'!LEC2=0,"",'Summary Clear'!LEC2)</f>
        <v/>
      </c>
      <c r="LDK13" s="110" t="str">
        <f>IF('Summary Clear'!LED2=0,"",'Summary Clear'!LED2)</f>
        <v/>
      </c>
      <c r="LDL13" s="110" t="str">
        <f>IF('Summary Clear'!LEE2=0,"",'Summary Clear'!LEE2)</f>
        <v/>
      </c>
      <c r="LDM13" s="110" t="str">
        <f>IF('Summary Clear'!LEF2=0,"",'Summary Clear'!LEF2)</f>
        <v/>
      </c>
      <c r="LDN13" s="110" t="str">
        <f>IF('Summary Clear'!LEG2=0,"",'Summary Clear'!LEG2)</f>
        <v/>
      </c>
      <c r="LDO13" s="110" t="str">
        <f>IF('Summary Clear'!LEH2=0,"",'Summary Clear'!LEH2)</f>
        <v/>
      </c>
      <c r="LDP13" s="110" t="str">
        <f>IF('Summary Clear'!LEI2=0,"",'Summary Clear'!LEI2)</f>
        <v/>
      </c>
      <c r="LDQ13" s="110" t="str">
        <f>IF('Summary Clear'!LEJ2=0,"",'Summary Clear'!LEJ2)</f>
        <v/>
      </c>
      <c r="LDR13" s="110" t="str">
        <f>IF('Summary Clear'!LEK2=0,"",'Summary Clear'!LEK2)</f>
        <v/>
      </c>
      <c r="LDS13" s="110" t="str">
        <f>IF('Summary Clear'!LEL2=0,"",'Summary Clear'!LEL2)</f>
        <v/>
      </c>
      <c r="LDT13" s="110" t="str">
        <f>IF('Summary Clear'!LEM2=0,"",'Summary Clear'!LEM2)</f>
        <v/>
      </c>
      <c r="LDU13" s="110" t="str">
        <f>IF('Summary Clear'!LEN2=0,"",'Summary Clear'!LEN2)</f>
        <v/>
      </c>
      <c r="LDV13" s="110" t="str">
        <f>IF('Summary Clear'!LEO2=0,"",'Summary Clear'!LEO2)</f>
        <v/>
      </c>
      <c r="LDW13" s="110" t="str">
        <f>IF('Summary Clear'!LEP2=0,"",'Summary Clear'!LEP2)</f>
        <v/>
      </c>
      <c r="LDX13" s="110" t="str">
        <f>IF('Summary Clear'!LEQ2=0,"",'Summary Clear'!LEQ2)</f>
        <v/>
      </c>
      <c r="LDY13" s="110" t="str">
        <f>IF('Summary Clear'!LER2=0,"",'Summary Clear'!LER2)</f>
        <v/>
      </c>
      <c r="LDZ13" s="110" t="str">
        <f>IF('Summary Clear'!LES2=0,"",'Summary Clear'!LES2)</f>
        <v/>
      </c>
      <c r="LEA13" s="110" t="str">
        <f>IF('Summary Clear'!LET2=0,"",'Summary Clear'!LET2)</f>
        <v/>
      </c>
      <c r="LEB13" s="110" t="str">
        <f>IF('Summary Clear'!LEU2=0,"",'Summary Clear'!LEU2)</f>
        <v/>
      </c>
      <c r="LEC13" s="110" t="str">
        <f>IF('Summary Clear'!LEV2=0,"",'Summary Clear'!LEV2)</f>
        <v/>
      </c>
      <c r="LED13" s="110" t="str">
        <f>IF('Summary Clear'!LEW2=0,"",'Summary Clear'!LEW2)</f>
        <v/>
      </c>
      <c r="LEE13" s="110" t="str">
        <f>IF('Summary Clear'!LEX2=0,"",'Summary Clear'!LEX2)</f>
        <v/>
      </c>
      <c r="LEF13" s="110" t="str">
        <f>IF('Summary Clear'!LEY2=0,"",'Summary Clear'!LEY2)</f>
        <v/>
      </c>
      <c r="LEG13" s="110" t="str">
        <f>IF('Summary Clear'!LEZ2=0,"",'Summary Clear'!LEZ2)</f>
        <v/>
      </c>
      <c r="LEH13" s="110" t="str">
        <f>IF('Summary Clear'!LFA2=0,"",'Summary Clear'!LFA2)</f>
        <v/>
      </c>
      <c r="LEI13" s="110" t="str">
        <f>IF('Summary Clear'!LFB2=0,"",'Summary Clear'!LFB2)</f>
        <v/>
      </c>
      <c r="LEJ13" s="110" t="str">
        <f>IF('Summary Clear'!LFC2=0,"",'Summary Clear'!LFC2)</f>
        <v/>
      </c>
      <c r="LEK13" s="110" t="str">
        <f>IF('Summary Clear'!LFD2=0,"",'Summary Clear'!LFD2)</f>
        <v/>
      </c>
      <c r="LEL13" s="110" t="str">
        <f>IF('Summary Clear'!LFE2=0,"",'Summary Clear'!LFE2)</f>
        <v/>
      </c>
      <c r="LEM13" s="110" t="str">
        <f>IF('Summary Clear'!LFF2=0,"",'Summary Clear'!LFF2)</f>
        <v/>
      </c>
      <c r="LEN13" s="110" t="str">
        <f>IF('Summary Clear'!LFG2=0,"",'Summary Clear'!LFG2)</f>
        <v/>
      </c>
      <c r="LEO13" s="110" t="str">
        <f>IF('Summary Clear'!LFH2=0,"",'Summary Clear'!LFH2)</f>
        <v/>
      </c>
      <c r="LEP13" s="110" t="str">
        <f>IF('Summary Clear'!LFI2=0,"",'Summary Clear'!LFI2)</f>
        <v/>
      </c>
      <c r="LEQ13" s="110" t="str">
        <f>IF('Summary Clear'!LFJ2=0,"",'Summary Clear'!LFJ2)</f>
        <v/>
      </c>
      <c r="LER13" s="110" t="str">
        <f>IF('Summary Clear'!LFK2=0,"",'Summary Clear'!LFK2)</f>
        <v/>
      </c>
      <c r="LES13" s="110" t="str">
        <f>IF('Summary Clear'!LFL2=0,"",'Summary Clear'!LFL2)</f>
        <v/>
      </c>
      <c r="LET13" s="110" t="str">
        <f>IF('Summary Clear'!LFM2=0,"",'Summary Clear'!LFM2)</f>
        <v/>
      </c>
      <c r="LEU13" s="110" t="str">
        <f>IF('Summary Clear'!LFN2=0,"",'Summary Clear'!LFN2)</f>
        <v/>
      </c>
      <c r="LEV13" s="110" t="str">
        <f>IF('Summary Clear'!LFO2=0,"",'Summary Clear'!LFO2)</f>
        <v/>
      </c>
      <c r="LEW13" s="110" t="str">
        <f>IF('Summary Clear'!LFP2=0,"",'Summary Clear'!LFP2)</f>
        <v/>
      </c>
      <c r="LEX13" s="110" t="str">
        <f>IF('Summary Clear'!LFQ2=0,"",'Summary Clear'!LFQ2)</f>
        <v/>
      </c>
      <c r="LEY13" s="110" t="str">
        <f>IF('Summary Clear'!LFR2=0,"",'Summary Clear'!LFR2)</f>
        <v/>
      </c>
      <c r="LEZ13" s="110" t="str">
        <f>IF('Summary Clear'!LFS2=0,"",'Summary Clear'!LFS2)</f>
        <v/>
      </c>
      <c r="LFA13" s="110" t="str">
        <f>IF('Summary Clear'!LFT2=0,"",'Summary Clear'!LFT2)</f>
        <v/>
      </c>
      <c r="LFB13" s="110" t="str">
        <f>IF('Summary Clear'!LFU2=0,"",'Summary Clear'!LFU2)</f>
        <v/>
      </c>
      <c r="LFC13" s="110" t="str">
        <f>IF('Summary Clear'!LFV2=0,"",'Summary Clear'!LFV2)</f>
        <v/>
      </c>
      <c r="LFD13" s="110" t="str">
        <f>IF('Summary Clear'!LFW2=0,"",'Summary Clear'!LFW2)</f>
        <v/>
      </c>
      <c r="LFE13" s="110" t="str">
        <f>IF('Summary Clear'!LFX2=0,"",'Summary Clear'!LFX2)</f>
        <v/>
      </c>
      <c r="LFF13" s="110" t="str">
        <f>IF('Summary Clear'!LFY2=0,"",'Summary Clear'!LFY2)</f>
        <v/>
      </c>
      <c r="LFG13" s="110" t="str">
        <f>IF('Summary Clear'!LFZ2=0,"",'Summary Clear'!LFZ2)</f>
        <v/>
      </c>
      <c r="LFH13" s="110" t="str">
        <f>IF('Summary Clear'!LGA2=0,"",'Summary Clear'!LGA2)</f>
        <v/>
      </c>
      <c r="LFI13" s="110" t="str">
        <f>IF('Summary Clear'!LGB2=0,"",'Summary Clear'!LGB2)</f>
        <v/>
      </c>
      <c r="LFJ13" s="110" t="str">
        <f>IF('Summary Clear'!LGC2=0,"",'Summary Clear'!LGC2)</f>
        <v/>
      </c>
      <c r="LFK13" s="110" t="str">
        <f>IF('Summary Clear'!LGD2=0,"",'Summary Clear'!LGD2)</f>
        <v/>
      </c>
      <c r="LFL13" s="110" t="str">
        <f>IF('Summary Clear'!LGE2=0,"",'Summary Clear'!LGE2)</f>
        <v/>
      </c>
      <c r="LFM13" s="110" t="str">
        <f>IF('Summary Clear'!LGF2=0,"",'Summary Clear'!LGF2)</f>
        <v/>
      </c>
      <c r="LFN13" s="110" t="str">
        <f>IF('Summary Clear'!LGG2=0,"",'Summary Clear'!LGG2)</f>
        <v/>
      </c>
      <c r="LFO13" s="110" t="str">
        <f>IF('Summary Clear'!LGH2=0,"",'Summary Clear'!LGH2)</f>
        <v/>
      </c>
      <c r="LFP13" s="110" t="str">
        <f>IF('Summary Clear'!LGI2=0,"",'Summary Clear'!LGI2)</f>
        <v/>
      </c>
      <c r="LFQ13" s="110" t="str">
        <f>IF('Summary Clear'!LGJ2=0,"",'Summary Clear'!LGJ2)</f>
        <v/>
      </c>
      <c r="LFR13" s="110" t="str">
        <f>IF('Summary Clear'!LGK2=0,"",'Summary Clear'!LGK2)</f>
        <v/>
      </c>
      <c r="LFS13" s="110" t="str">
        <f>IF('Summary Clear'!LGL2=0,"",'Summary Clear'!LGL2)</f>
        <v/>
      </c>
      <c r="LFT13" s="110" t="str">
        <f>IF('Summary Clear'!LGM2=0,"",'Summary Clear'!LGM2)</f>
        <v/>
      </c>
      <c r="LFU13" s="110" t="str">
        <f>IF('Summary Clear'!LGN2=0,"",'Summary Clear'!LGN2)</f>
        <v/>
      </c>
      <c r="LFV13" s="110" t="str">
        <f>IF('Summary Clear'!LGO2=0,"",'Summary Clear'!LGO2)</f>
        <v/>
      </c>
      <c r="LFW13" s="110" t="str">
        <f>IF('Summary Clear'!LGP2=0,"",'Summary Clear'!LGP2)</f>
        <v/>
      </c>
      <c r="LFX13" s="110" t="str">
        <f>IF('Summary Clear'!LGQ2=0,"",'Summary Clear'!LGQ2)</f>
        <v/>
      </c>
      <c r="LFY13" s="110" t="str">
        <f>IF('Summary Clear'!LGR2=0,"",'Summary Clear'!LGR2)</f>
        <v/>
      </c>
      <c r="LFZ13" s="110" t="str">
        <f>IF('Summary Clear'!LGS2=0,"",'Summary Clear'!LGS2)</f>
        <v/>
      </c>
      <c r="LGA13" s="110" t="str">
        <f>IF('Summary Clear'!LGT2=0,"",'Summary Clear'!LGT2)</f>
        <v/>
      </c>
      <c r="LGB13" s="110" t="str">
        <f>IF('Summary Clear'!LGU2=0,"",'Summary Clear'!LGU2)</f>
        <v/>
      </c>
      <c r="LGC13" s="110" t="str">
        <f>IF('Summary Clear'!LGV2=0,"",'Summary Clear'!LGV2)</f>
        <v/>
      </c>
      <c r="LGD13" s="110" t="str">
        <f>IF('Summary Clear'!LGW2=0,"",'Summary Clear'!LGW2)</f>
        <v/>
      </c>
      <c r="LGE13" s="110" t="str">
        <f>IF('Summary Clear'!LGX2=0,"",'Summary Clear'!LGX2)</f>
        <v/>
      </c>
      <c r="LGF13" s="110" t="str">
        <f>IF('Summary Clear'!LGY2=0,"",'Summary Clear'!LGY2)</f>
        <v/>
      </c>
      <c r="LGG13" s="110" t="str">
        <f>IF('Summary Clear'!LGZ2=0,"",'Summary Clear'!LGZ2)</f>
        <v/>
      </c>
      <c r="LGH13" s="110" t="str">
        <f>IF('Summary Clear'!LHA2=0,"",'Summary Clear'!LHA2)</f>
        <v/>
      </c>
      <c r="LGI13" s="110" t="str">
        <f>IF('Summary Clear'!LHB2=0,"",'Summary Clear'!LHB2)</f>
        <v/>
      </c>
      <c r="LGJ13" s="110" t="str">
        <f>IF('Summary Clear'!LHC2=0,"",'Summary Clear'!LHC2)</f>
        <v/>
      </c>
      <c r="LGK13" s="110" t="str">
        <f>IF('Summary Clear'!LHD2=0,"",'Summary Clear'!LHD2)</f>
        <v/>
      </c>
      <c r="LGL13" s="110" t="str">
        <f>IF('Summary Clear'!LHE2=0,"",'Summary Clear'!LHE2)</f>
        <v/>
      </c>
      <c r="LGM13" s="110" t="str">
        <f>IF('Summary Clear'!LHF2=0,"",'Summary Clear'!LHF2)</f>
        <v/>
      </c>
      <c r="LGN13" s="110" t="str">
        <f>IF('Summary Clear'!LHG2=0,"",'Summary Clear'!LHG2)</f>
        <v/>
      </c>
      <c r="LGO13" s="110" t="str">
        <f>IF('Summary Clear'!LHH2=0,"",'Summary Clear'!LHH2)</f>
        <v/>
      </c>
      <c r="LGP13" s="110" t="str">
        <f>IF('Summary Clear'!LHI2=0,"",'Summary Clear'!LHI2)</f>
        <v/>
      </c>
      <c r="LGQ13" s="110" t="str">
        <f>IF('Summary Clear'!LHJ2=0,"",'Summary Clear'!LHJ2)</f>
        <v/>
      </c>
      <c r="LGR13" s="110" t="str">
        <f>IF('Summary Clear'!LHK2=0,"",'Summary Clear'!LHK2)</f>
        <v/>
      </c>
      <c r="LGS13" s="110" t="str">
        <f>IF('Summary Clear'!LHL2=0,"",'Summary Clear'!LHL2)</f>
        <v/>
      </c>
      <c r="LGT13" s="110" t="str">
        <f>IF('Summary Clear'!LHM2=0,"",'Summary Clear'!LHM2)</f>
        <v/>
      </c>
      <c r="LGU13" s="110" t="str">
        <f>IF('Summary Clear'!LHN2=0,"",'Summary Clear'!LHN2)</f>
        <v/>
      </c>
      <c r="LGV13" s="110" t="str">
        <f>IF('Summary Clear'!LHO2=0,"",'Summary Clear'!LHO2)</f>
        <v/>
      </c>
      <c r="LGW13" s="110" t="str">
        <f>IF('Summary Clear'!LHP2=0,"",'Summary Clear'!LHP2)</f>
        <v/>
      </c>
      <c r="LGX13" s="110" t="str">
        <f>IF('Summary Clear'!LHQ2=0,"",'Summary Clear'!LHQ2)</f>
        <v/>
      </c>
      <c r="LGY13" s="110" t="str">
        <f>IF('Summary Clear'!LHR2=0,"",'Summary Clear'!LHR2)</f>
        <v/>
      </c>
      <c r="LGZ13" s="110" t="str">
        <f>IF('Summary Clear'!LHS2=0,"",'Summary Clear'!LHS2)</f>
        <v/>
      </c>
      <c r="LHA13" s="110" t="str">
        <f>IF('Summary Clear'!LHT2=0,"",'Summary Clear'!LHT2)</f>
        <v/>
      </c>
      <c r="LHB13" s="110" t="str">
        <f>IF('Summary Clear'!LHU2=0,"",'Summary Clear'!LHU2)</f>
        <v/>
      </c>
      <c r="LHC13" s="110" t="str">
        <f>IF('Summary Clear'!LHV2=0,"",'Summary Clear'!LHV2)</f>
        <v/>
      </c>
      <c r="LHD13" s="110" t="str">
        <f>IF('Summary Clear'!LHW2=0,"",'Summary Clear'!LHW2)</f>
        <v/>
      </c>
      <c r="LHE13" s="110" t="str">
        <f>IF('Summary Clear'!LHX2=0,"",'Summary Clear'!LHX2)</f>
        <v/>
      </c>
      <c r="LHF13" s="110" t="str">
        <f>IF('Summary Clear'!LHY2=0,"",'Summary Clear'!LHY2)</f>
        <v/>
      </c>
      <c r="LHG13" s="110" t="str">
        <f>IF('Summary Clear'!LHZ2=0,"",'Summary Clear'!LHZ2)</f>
        <v/>
      </c>
      <c r="LHH13" s="110" t="str">
        <f>IF('Summary Clear'!LIA2=0,"",'Summary Clear'!LIA2)</f>
        <v/>
      </c>
      <c r="LHI13" s="110" t="str">
        <f>IF('Summary Clear'!LIB2=0,"",'Summary Clear'!LIB2)</f>
        <v/>
      </c>
      <c r="LHJ13" s="110" t="str">
        <f>IF('Summary Clear'!LIC2=0,"",'Summary Clear'!LIC2)</f>
        <v/>
      </c>
      <c r="LHK13" s="110" t="str">
        <f>IF('Summary Clear'!LID2=0,"",'Summary Clear'!LID2)</f>
        <v/>
      </c>
      <c r="LHL13" s="110" t="str">
        <f>IF('Summary Clear'!LIE2=0,"",'Summary Clear'!LIE2)</f>
        <v/>
      </c>
      <c r="LHM13" s="110" t="str">
        <f>IF('Summary Clear'!LIF2=0,"",'Summary Clear'!LIF2)</f>
        <v/>
      </c>
      <c r="LHN13" s="110" t="str">
        <f>IF('Summary Clear'!LIG2=0,"",'Summary Clear'!LIG2)</f>
        <v/>
      </c>
      <c r="LHO13" s="110" t="str">
        <f>IF('Summary Clear'!LIH2=0,"",'Summary Clear'!LIH2)</f>
        <v/>
      </c>
      <c r="LHP13" s="110" t="str">
        <f>IF('Summary Clear'!LII2=0,"",'Summary Clear'!LII2)</f>
        <v/>
      </c>
      <c r="LHQ13" s="110" t="str">
        <f>IF('Summary Clear'!LIJ2=0,"",'Summary Clear'!LIJ2)</f>
        <v/>
      </c>
      <c r="LHR13" s="110" t="str">
        <f>IF('Summary Clear'!LIK2=0,"",'Summary Clear'!LIK2)</f>
        <v/>
      </c>
      <c r="LHS13" s="110" t="str">
        <f>IF('Summary Clear'!LIL2=0,"",'Summary Clear'!LIL2)</f>
        <v/>
      </c>
      <c r="LHT13" s="110" t="str">
        <f>IF('Summary Clear'!LIM2=0,"",'Summary Clear'!LIM2)</f>
        <v/>
      </c>
      <c r="LHU13" s="110" t="str">
        <f>IF('Summary Clear'!LIN2=0,"",'Summary Clear'!LIN2)</f>
        <v/>
      </c>
      <c r="LHV13" s="110" t="str">
        <f>IF('Summary Clear'!LIO2=0,"",'Summary Clear'!LIO2)</f>
        <v/>
      </c>
      <c r="LHW13" s="110" t="str">
        <f>IF('Summary Clear'!LIP2=0,"",'Summary Clear'!LIP2)</f>
        <v/>
      </c>
      <c r="LHX13" s="110" t="str">
        <f>IF('Summary Clear'!LIQ2=0,"",'Summary Clear'!LIQ2)</f>
        <v/>
      </c>
      <c r="LHY13" s="110" t="str">
        <f>IF('Summary Clear'!LIR2=0,"",'Summary Clear'!LIR2)</f>
        <v/>
      </c>
      <c r="LHZ13" s="110" t="str">
        <f>IF('Summary Clear'!LIS2=0,"",'Summary Clear'!LIS2)</f>
        <v/>
      </c>
      <c r="LIA13" s="110" t="str">
        <f>IF('Summary Clear'!LIT2=0,"",'Summary Clear'!LIT2)</f>
        <v/>
      </c>
      <c r="LIB13" s="110" t="str">
        <f>IF('Summary Clear'!LIU2=0,"",'Summary Clear'!LIU2)</f>
        <v/>
      </c>
      <c r="LIC13" s="110" t="str">
        <f>IF('Summary Clear'!LIV2=0,"",'Summary Clear'!LIV2)</f>
        <v/>
      </c>
      <c r="LID13" s="110" t="str">
        <f>IF('Summary Clear'!LIW2=0,"",'Summary Clear'!LIW2)</f>
        <v/>
      </c>
      <c r="LIE13" s="110" t="str">
        <f>IF('Summary Clear'!LIX2=0,"",'Summary Clear'!LIX2)</f>
        <v/>
      </c>
      <c r="LIF13" s="110" t="str">
        <f>IF('Summary Clear'!LIY2=0,"",'Summary Clear'!LIY2)</f>
        <v/>
      </c>
      <c r="LIG13" s="110" t="str">
        <f>IF('Summary Clear'!LIZ2=0,"",'Summary Clear'!LIZ2)</f>
        <v/>
      </c>
      <c r="LIH13" s="110" t="str">
        <f>IF('Summary Clear'!LJA2=0,"",'Summary Clear'!LJA2)</f>
        <v/>
      </c>
      <c r="LII13" s="110" t="str">
        <f>IF('Summary Clear'!LJB2=0,"",'Summary Clear'!LJB2)</f>
        <v/>
      </c>
      <c r="LIJ13" s="110" t="str">
        <f>IF('Summary Clear'!LJC2=0,"",'Summary Clear'!LJC2)</f>
        <v/>
      </c>
      <c r="LIK13" s="110" t="str">
        <f>IF('Summary Clear'!LJD2=0,"",'Summary Clear'!LJD2)</f>
        <v/>
      </c>
      <c r="LIL13" s="110" t="str">
        <f>IF('Summary Clear'!LJE2=0,"",'Summary Clear'!LJE2)</f>
        <v/>
      </c>
      <c r="LIM13" s="110" t="str">
        <f>IF('Summary Clear'!LJF2=0,"",'Summary Clear'!LJF2)</f>
        <v/>
      </c>
      <c r="LIN13" s="110" t="str">
        <f>IF('Summary Clear'!LJG2=0,"",'Summary Clear'!LJG2)</f>
        <v/>
      </c>
      <c r="LIO13" s="110" t="str">
        <f>IF('Summary Clear'!LJH2=0,"",'Summary Clear'!LJH2)</f>
        <v/>
      </c>
      <c r="LIP13" s="110" t="str">
        <f>IF('Summary Clear'!LJI2=0,"",'Summary Clear'!LJI2)</f>
        <v/>
      </c>
      <c r="LIQ13" s="110" t="str">
        <f>IF('Summary Clear'!LJJ2=0,"",'Summary Clear'!LJJ2)</f>
        <v/>
      </c>
      <c r="LIR13" s="110" t="str">
        <f>IF('Summary Clear'!LJK2=0,"",'Summary Clear'!LJK2)</f>
        <v/>
      </c>
      <c r="LIS13" s="110" t="str">
        <f>IF('Summary Clear'!LJL2=0,"",'Summary Clear'!LJL2)</f>
        <v/>
      </c>
      <c r="LIT13" s="110" t="str">
        <f>IF('Summary Clear'!LJM2=0,"",'Summary Clear'!LJM2)</f>
        <v/>
      </c>
      <c r="LIU13" s="110" t="str">
        <f>IF('Summary Clear'!LJN2=0,"",'Summary Clear'!LJN2)</f>
        <v/>
      </c>
      <c r="LIV13" s="110" t="str">
        <f>IF('Summary Clear'!LJO2=0,"",'Summary Clear'!LJO2)</f>
        <v/>
      </c>
      <c r="LIW13" s="110" t="str">
        <f>IF('Summary Clear'!LJP2=0,"",'Summary Clear'!LJP2)</f>
        <v/>
      </c>
      <c r="LIX13" s="110" t="str">
        <f>IF('Summary Clear'!LJQ2=0,"",'Summary Clear'!LJQ2)</f>
        <v/>
      </c>
      <c r="LIY13" s="110" t="str">
        <f>IF('Summary Clear'!LJR2=0,"",'Summary Clear'!LJR2)</f>
        <v/>
      </c>
      <c r="LIZ13" s="110" t="str">
        <f>IF('Summary Clear'!LJS2=0,"",'Summary Clear'!LJS2)</f>
        <v/>
      </c>
      <c r="LJA13" s="110" t="str">
        <f>IF('Summary Clear'!LJT2=0,"",'Summary Clear'!LJT2)</f>
        <v/>
      </c>
      <c r="LJB13" s="110" t="str">
        <f>IF('Summary Clear'!LJU2=0,"",'Summary Clear'!LJU2)</f>
        <v/>
      </c>
      <c r="LJC13" s="110" t="str">
        <f>IF('Summary Clear'!LJV2=0,"",'Summary Clear'!LJV2)</f>
        <v/>
      </c>
      <c r="LJD13" s="110" t="str">
        <f>IF('Summary Clear'!LJW2=0,"",'Summary Clear'!LJW2)</f>
        <v/>
      </c>
      <c r="LJE13" s="110" t="str">
        <f>IF('Summary Clear'!LJX2=0,"",'Summary Clear'!LJX2)</f>
        <v/>
      </c>
      <c r="LJF13" s="110" t="str">
        <f>IF('Summary Clear'!LJY2=0,"",'Summary Clear'!LJY2)</f>
        <v/>
      </c>
      <c r="LJG13" s="110" t="str">
        <f>IF('Summary Clear'!LJZ2=0,"",'Summary Clear'!LJZ2)</f>
        <v/>
      </c>
      <c r="LJH13" s="110" t="str">
        <f>IF('Summary Clear'!LKA2=0,"",'Summary Clear'!LKA2)</f>
        <v/>
      </c>
      <c r="LJI13" s="110" t="str">
        <f>IF('Summary Clear'!LKB2=0,"",'Summary Clear'!LKB2)</f>
        <v/>
      </c>
      <c r="LJJ13" s="110" t="str">
        <f>IF('Summary Clear'!LKC2=0,"",'Summary Clear'!LKC2)</f>
        <v/>
      </c>
      <c r="LJK13" s="110" t="str">
        <f>IF('Summary Clear'!LKD2=0,"",'Summary Clear'!LKD2)</f>
        <v/>
      </c>
      <c r="LJL13" s="110" t="str">
        <f>IF('Summary Clear'!LKE2=0,"",'Summary Clear'!LKE2)</f>
        <v/>
      </c>
      <c r="LJM13" s="110" t="str">
        <f>IF('Summary Clear'!LKF2=0,"",'Summary Clear'!LKF2)</f>
        <v/>
      </c>
      <c r="LJN13" s="110" t="str">
        <f>IF('Summary Clear'!LKG2=0,"",'Summary Clear'!LKG2)</f>
        <v/>
      </c>
      <c r="LJO13" s="110" t="str">
        <f>IF('Summary Clear'!LKH2=0,"",'Summary Clear'!LKH2)</f>
        <v/>
      </c>
      <c r="LJP13" s="110" t="str">
        <f>IF('Summary Clear'!LKI2=0,"",'Summary Clear'!LKI2)</f>
        <v/>
      </c>
      <c r="LJQ13" s="110" t="str">
        <f>IF('Summary Clear'!LKJ2=0,"",'Summary Clear'!LKJ2)</f>
        <v/>
      </c>
      <c r="LJR13" s="110" t="str">
        <f>IF('Summary Clear'!LKK2=0,"",'Summary Clear'!LKK2)</f>
        <v/>
      </c>
      <c r="LJS13" s="110" t="str">
        <f>IF('Summary Clear'!LKL2=0,"",'Summary Clear'!LKL2)</f>
        <v/>
      </c>
      <c r="LJT13" s="110" t="str">
        <f>IF('Summary Clear'!LKM2=0,"",'Summary Clear'!LKM2)</f>
        <v/>
      </c>
      <c r="LJU13" s="110" t="str">
        <f>IF('Summary Clear'!LKN2=0,"",'Summary Clear'!LKN2)</f>
        <v/>
      </c>
      <c r="LJV13" s="110" t="str">
        <f>IF('Summary Clear'!LKO2=0,"",'Summary Clear'!LKO2)</f>
        <v/>
      </c>
      <c r="LJW13" s="110" t="str">
        <f>IF('Summary Clear'!LKP2=0,"",'Summary Clear'!LKP2)</f>
        <v/>
      </c>
      <c r="LJX13" s="110" t="str">
        <f>IF('Summary Clear'!LKQ2=0,"",'Summary Clear'!LKQ2)</f>
        <v/>
      </c>
      <c r="LJY13" s="110" t="str">
        <f>IF('Summary Clear'!LKR2=0,"",'Summary Clear'!LKR2)</f>
        <v/>
      </c>
      <c r="LJZ13" s="110" t="str">
        <f>IF('Summary Clear'!LKS2=0,"",'Summary Clear'!LKS2)</f>
        <v/>
      </c>
      <c r="LKA13" s="110" t="str">
        <f>IF('Summary Clear'!LKT2=0,"",'Summary Clear'!LKT2)</f>
        <v/>
      </c>
      <c r="LKB13" s="110" t="str">
        <f>IF('Summary Clear'!LKU2=0,"",'Summary Clear'!LKU2)</f>
        <v/>
      </c>
      <c r="LKC13" s="110" t="str">
        <f>IF('Summary Clear'!LKV2=0,"",'Summary Clear'!LKV2)</f>
        <v/>
      </c>
      <c r="LKD13" s="110" t="str">
        <f>IF('Summary Clear'!LKW2=0,"",'Summary Clear'!LKW2)</f>
        <v/>
      </c>
      <c r="LKE13" s="110" t="str">
        <f>IF('Summary Clear'!LKX2=0,"",'Summary Clear'!LKX2)</f>
        <v/>
      </c>
      <c r="LKF13" s="110" t="str">
        <f>IF('Summary Clear'!LKY2=0,"",'Summary Clear'!LKY2)</f>
        <v/>
      </c>
      <c r="LKG13" s="110" t="str">
        <f>IF('Summary Clear'!LKZ2=0,"",'Summary Clear'!LKZ2)</f>
        <v/>
      </c>
      <c r="LKH13" s="110" t="str">
        <f>IF('Summary Clear'!LLA2=0,"",'Summary Clear'!LLA2)</f>
        <v/>
      </c>
      <c r="LKI13" s="110" t="str">
        <f>IF('Summary Clear'!LLB2=0,"",'Summary Clear'!LLB2)</f>
        <v/>
      </c>
      <c r="LKJ13" s="110" t="str">
        <f>IF('Summary Clear'!LLC2=0,"",'Summary Clear'!LLC2)</f>
        <v/>
      </c>
      <c r="LKK13" s="110" t="str">
        <f>IF('Summary Clear'!LLD2=0,"",'Summary Clear'!LLD2)</f>
        <v/>
      </c>
      <c r="LKL13" s="110" t="str">
        <f>IF('Summary Clear'!LLE2=0,"",'Summary Clear'!LLE2)</f>
        <v/>
      </c>
      <c r="LKM13" s="110" t="str">
        <f>IF('Summary Clear'!LLF2=0,"",'Summary Clear'!LLF2)</f>
        <v/>
      </c>
      <c r="LKN13" s="110" t="str">
        <f>IF('Summary Clear'!LLG2=0,"",'Summary Clear'!LLG2)</f>
        <v/>
      </c>
      <c r="LKO13" s="110" t="str">
        <f>IF('Summary Clear'!LLH2=0,"",'Summary Clear'!LLH2)</f>
        <v/>
      </c>
      <c r="LKP13" s="110" t="str">
        <f>IF('Summary Clear'!LLI2=0,"",'Summary Clear'!LLI2)</f>
        <v/>
      </c>
      <c r="LKQ13" s="110" t="str">
        <f>IF('Summary Clear'!LLJ2=0,"",'Summary Clear'!LLJ2)</f>
        <v/>
      </c>
      <c r="LKR13" s="110" t="str">
        <f>IF('Summary Clear'!LLK2=0,"",'Summary Clear'!LLK2)</f>
        <v/>
      </c>
      <c r="LKS13" s="110" t="str">
        <f>IF('Summary Clear'!LLL2=0,"",'Summary Clear'!LLL2)</f>
        <v/>
      </c>
      <c r="LKT13" s="110" t="str">
        <f>IF('Summary Clear'!LLM2=0,"",'Summary Clear'!LLM2)</f>
        <v/>
      </c>
      <c r="LKU13" s="110" t="str">
        <f>IF('Summary Clear'!LLN2=0,"",'Summary Clear'!LLN2)</f>
        <v/>
      </c>
      <c r="LKV13" s="110" t="str">
        <f>IF('Summary Clear'!LLO2=0,"",'Summary Clear'!LLO2)</f>
        <v/>
      </c>
      <c r="LKW13" s="110" t="str">
        <f>IF('Summary Clear'!LLP2=0,"",'Summary Clear'!LLP2)</f>
        <v/>
      </c>
      <c r="LKX13" s="110" t="str">
        <f>IF('Summary Clear'!LLQ2=0,"",'Summary Clear'!LLQ2)</f>
        <v/>
      </c>
      <c r="LKY13" s="110" t="str">
        <f>IF('Summary Clear'!LLR2=0,"",'Summary Clear'!LLR2)</f>
        <v/>
      </c>
      <c r="LKZ13" s="110" t="str">
        <f>IF('Summary Clear'!LLS2=0,"",'Summary Clear'!LLS2)</f>
        <v/>
      </c>
      <c r="LLA13" s="110" t="str">
        <f>IF('Summary Clear'!LLT2=0,"",'Summary Clear'!LLT2)</f>
        <v/>
      </c>
      <c r="LLB13" s="110" t="str">
        <f>IF('Summary Clear'!LLU2=0,"",'Summary Clear'!LLU2)</f>
        <v/>
      </c>
      <c r="LLC13" s="110" t="str">
        <f>IF('Summary Clear'!LLV2=0,"",'Summary Clear'!LLV2)</f>
        <v/>
      </c>
      <c r="LLD13" s="110" t="str">
        <f>IF('Summary Clear'!LLW2=0,"",'Summary Clear'!LLW2)</f>
        <v/>
      </c>
      <c r="LLE13" s="110" t="str">
        <f>IF('Summary Clear'!LLX2=0,"",'Summary Clear'!LLX2)</f>
        <v/>
      </c>
      <c r="LLF13" s="110" t="str">
        <f>IF('Summary Clear'!LLY2=0,"",'Summary Clear'!LLY2)</f>
        <v/>
      </c>
      <c r="LLG13" s="110" t="str">
        <f>IF('Summary Clear'!LLZ2=0,"",'Summary Clear'!LLZ2)</f>
        <v/>
      </c>
      <c r="LLH13" s="110" t="str">
        <f>IF('Summary Clear'!LMA2=0,"",'Summary Clear'!LMA2)</f>
        <v/>
      </c>
      <c r="LLI13" s="110" t="str">
        <f>IF('Summary Clear'!LMB2=0,"",'Summary Clear'!LMB2)</f>
        <v/>
      </c>
      <c r="LLJ13" s="110" t="str">
        <f>IF('Summary Clear'!LMC2=0,"",'Summary Clear'!LMC2)</f>
        <v/>
      </c>
      <c r="LLK13" s="110" t="str">
        <f>IF('Summary Clear'!LMD2=0,"",'Summary Clear'!LMD2)</f>
        <v/>
      </c>
      <c r="LLL13" s="110" t="str">
        <f>IF('Summary Clear'!LME2=0,"",'Summary Clear'!LME2)</f>
        <v/>
      </c>
      <c r="LLM13" s="110" t="str">
        <f>IF('Summary Clear'!LMF2=0,"",'Summary Clear'!LMF2)</f>
        <v/>
      </c>
      <c r="LLN13" s="110" t="str">
        <f>IF('Summary Clear'!LMG2=0,"",'Summary Clear'!LMG2)</f>
        <v/>
      </c>
      <c r="LLO13" s="110" t="str">
        <f>IF('Summary Clear'!LMH2=0,"",'Summary Clear'!LMH2)</f>
        <v/>
      </c>
      <c r="LLP13" s="110" t="str">
        <f>IF('Summary Clear'!LMI2=0,"",'Summary Clear'!LMI2)</f>
        <v/>
      </c>
      <c r="LLQ13" s="110" t="str">
        <f>IF('Summary Clear'!LMJ2=0,"",'Summary Clear'!LMJ2)</f>
        <v/>
      </c>
      <c r="LLR13" s="110" t="str">
        <f>IF('Summary Clear'!LMK2=0,"",'Summary Clear'!LMK2)</f>
        <v/>
      </c>
      <c r="LLS13" s="110" t="str">
        <f>IF('Summary Clear'!LML2=0,"",'Summary Clear'!LML2)</f>
        <v/>
      </c>
      <c r="LLT13" s="110" t="str">
        <f>IF('Summary Clear'!LMM2=0,"",'Summary Clear'!LMM2)</f>
        <v/>
      </c>
      <c r="LLU13" s="110" t="str">
        <f>IF('Summary Clear'!LMN2=0,"",'Summary Clear'!LMN2)</f>
        <v/>
      </c>
      <c r="LLV13" s="110" t="str">
        <f>IF('Summary Clear'!LMO2=0,"",'Summary Clear'!LMO2)</f>
        <v/>
      </c>
      <c r="LLW13" s="110" t="str">
        <f>IF('Summary Clear'!LMP2=0,"",'Summary Clear'!LMP2)</f>
        <v/>
      </c>
      <c r="LLX13" s="110" t="str">
        <f>IF('Summary Clear'!LMQ2=0,"",'Summary Clear'!LMQ2)</f>
        <v/>
      </c>
      <c r="LLY13" s="110" t="str">
        <f>IF('Summary Clear'!LMR2=0,"",'Summary Clear'!LMR2)</f>
        <v/>
      </c>
      <c r="LLZ13" s="110" t="str">
        <f>IF('Summary Clear'!LMS2=0,"",'Summary Clear'!LMS2)</f>
        <v/>
      </c>
      <c r="LMA13" s="110" t="str">
        <f>IF('Summary Clear'!LMT2=0,"",'Summary Clear'!LMT2)</f>
        <v/>
      </c>
      <c r="LMB13" s="110" t="str">
        <f>IF('Summary Clear'!LMU2=0,"",'Summary Clear'!LMU2)</f>
        <v/>
      </c>
      <c r="LMC13" s="110" t="str">
        <f>IF('Summary Clear'!LMV2=0,"",'Summary Clear'!LMV2)</f>
        <v/>
      </c>
      <c r="LMD13" s="110" t="str">
        <f>IF('Summary Clear'!LMW2=0,"",'Summary Clear'!LMW2)</f>
        <v/>
      </c>
      <c r="LME13" s="110" t="str">
        <f>IF('Summary Clear'!LMX2=0,"",'Summary Clear'!LMX2)</f>
        <v/>
      </c>
      <c r="LMF13" s="110" t="str">
        <f>IF('Summary Clear'!LMY2=0,"",'Summary Clear'!LMY2)</f>
        <v/>
      </c>
      <c r="LMG13" s="110" t="str">
        <f>IF('Summary Clear'!LMZ2=0,"",'Summary Clear'!LMZ2)</f>
        <v/>
      </c>
      <c r="LMH13" s="110" t="str">
        <f>IF('Summary Clear'!LNA2=0,"",'Summary Clear'!LNA2)</f>
        <v/>
      </c>
      <c r="LMI13" s="110" t="str">
        <f>IF('Summary Clear'!LNB2=0,"",'Summary Clear'!LNB2)</f>
        <v/>
      </c>
      <c r="LMJ13" s="110" t="str">
        <f>IF('Summary Clear'!LNC2=0,"",'Summary Clear'!LNC2)</f>
        <v/>
      </c>
      <c r="LMK13" s="110" t="str">
        <f>IF('Summary Clear'!LND2=0,"",'Summary Clear'!LND2)</f>
        <v/>
      </c>
      <c r="LML13" s="110" t="str">
        <f>IF('Summary Clear'!LNE2=0,"",'Summary Clear'!LNE2)</f>
        <v/>
      </c>
      <c r="LMM13" s="110" t="str">
        <f>IF('Summary Clear'!LNF2=0,"",'Summary Clear'!LNF2)</f>
        <v/>
      </c>
      <c r="LMN13" s="110" t="str">
        <f>IF('Summary Clear'!LNG2=0,"",'Summary Clear'!LNG2)</f>
        <v/>
      </c>
      <c r="LMO13" s="110" t="str">
        <f>IF('Summary Clear'!LNH2=0,"",'Summary Clear'!LNH2)</f>
        <v/>
      </c>
      <c r="LMP13" s="110" t="str">
        <f>IF('Summary Clear'!LNI2=0,"",'Summary Clear'!LNI2)</f>
        <v/>
      </c>
      <c r="LMQ13" s="110" t="str">
        <f>IF('Summary Clear'!LNJ2=0,"",'Summary Clear'!LNJ2)</f>
        <v/>
      </c>
      <c r="LMR13" s="110" t="str">
        <f>IF('Summary Clear'!LNK2=0,"",'Summary Clear'!LNK2)</f>
        <v/>
      </c>
      <c r="LMS13" s="110" t="str">
        <f>IF('Summary Clear'!LNL2=0,"",'Summary Clear'!LNL2)</f>
        <v/>
      </c>
      <c r="LMT13" s="110" t="str">
        <f>IF('Summary Clear'!LNM2=0,"",'Summary Clear'!LNM2)</f>
        <v/>
      </c>
      <c r="LMU13" s="110" t="str">
        <f>IF('Summary Clear'!LNN2=0,"",'Summary Clear'!LNN2)</f>
        <v/>
      </c>
      <c r="LMV13" s="110" t="str">
        <f>IF('Summary Clear'!LNO2=0,"",'Summary Clear'!LNO2)</f>
        <v/>
      </c>
      <c r="LMW13" s="110" t="str">
        <f>IF('Summary Clear'!LNP2=0,"",'Summary Clear'!LNP2)</f>
        <v/>
      </c>
      <c r="LMX13" s="110" t="str">
        <f>IF('Summary Clear'!LNQ2=0,"",'Summary Clear'!LNQ2)</f>
        <v/>
      </c>
      <c r="LMY13" s="110" t="str">
        <f>IF('Summary Clear'!LNR2=0,"",'Summary Clear'!LNR2)</f>
        <v/>
      </c>
      <c r="LMZ13" s="110" t="str">
        <f>IF('Summary Clear'!LNS2=0,"",'Summary Clear'!LNS2)</f>
        <v/>
      </c>
      <c r="LNA13" s="110" t="str">
        <f>IF('Summary Clear'!LNT2=0,"",'Summary Clear'!LNT2)</f>
        <v/>
      </c>
      <c r="LNB13" s="110" t="str">
        <f>IF('Summary Clear'!LNU2=0,"",'Summary Clear'!LNU2)</f>
        <v/>
      </c>
      <c r="LNC13" s="110" t="str">
        <f>IF('Summary Clear'!LNV2=0,"",'Summary Clear'!LNV2)</f>
        <v/>
      </c>
      <c r="LND13" s="110" t="str">
        <f>IF('Summary Clear'!LNW2=0,"",'Summary Clear'!LNW2)</f>
        <v/>
      </c>
      <c r="LNE13" s="110" t="str">
        <f>IF('Summary Clear'!LNX2=0,"",'Summary Clear'!LNX2)</f>
        <v/>
      </c>
      <c r="LNF13" s="110" t="str">
        <f>IF('Summary Clear'!LNY2=0,"",'Summary Clear'!LNY2)</f>
        <v/>
      </c>
      <c r="LNG13" s="110" t="str">
        <f>IF('Summary Clear'!LNZ2=0,"",'Summary Clear'!LNZ2)</f>
        <v/>
      </c>
      <c r="LNH13" s="110" t="str">
        <f>IF('Summary Clear'!LOA2=0,"",'Summary Clear'!LOA2)</f>
        <v/>
      </c>
      <c r="LNI13" s="110" t="str">
        <f>IF('Summary Clear'!LOB2=0,"",'Summary Clear'!LOB2)</f>
        <v/>
      </c>
      <c r="LNJ13" s="110" t="str">
        <f>IF('Summary Clear'!LOC2=0,"",'Summary Clear'!LOC2)</f>
        <v/>
      </c>
      <c r="LNK13" s="110" t="str">
        <f>IF('Summary Clear'!LOD2=0,"",'Summary Clear'!LOD2)</f>
        <v/>
      </c>
      <c r="LNL13" s="110" t="str">
        <f>IF('Summary Clear'!LOE2=0,"",'Summary Clear'!LOE2)</f>
        <v/>
      </c>
      <c r="LNM13" s="110" t="str">
        <f>IF('Summary Clear'!LOF2=0,"",'Summary Clear'!LOF2)</f>
        <v/>
      </c>
      <c r="LNN13" s="110" t="str">
        <f>IF('Summary Clear'!LOG2=0,"",'Summary Clear'!LOG2)</f>
        <v/>
      </c>
      <c r="LNO13" s="110" t="str">
        <f>IF('Summary Clear'!LOH2=0,"",'Summary Clear'!LOH2)</f>
        <v/>
      </c>
      <c r="LNP13" s="110" t="str">
        <f>IF('Summary Clear'!LOI2=0,"",'Summary Clear'!LOI2)</f>
        <v/>
      </c>
      <c r="LNQ13" s="110" t="str">
        <f>IF('Summary Clear'!LOJ2=0,"",'Summary Clear'!LOJ2)</f>
        <v/>
      </c>
      <c r="LNR13" s="110" t="str">
        <f>IF('Summary Clear'!LOK2=0,"",'Summary Clear'!LOK2)</f>
        <v/>
      </c>
      <c r="LNS13" s="110" t="str">
        <f>IF('Summary Clear'!LOL2=0,"",'Summary Clear'!LOL2)</f>
        <v/>
      </c>
      <c r="LNT13" s="110" t="str">
        <f>IF('Summary Clear'!LOM2=0,"",'Summary Clear'!LOM2)</f>
        <v/>
      </c>
      <c r="LNU13" s="110" t="str">
        <f>IF('Summary Clear'!LON2=0,"",'Summary Clear'!LON2)</f>
        <v/>
      </c>
      <c r="LNV13" s="110" t="str">
        <f>IF('Summary Clear'!LOO2=0,"",'Summary Clear'!LOO2)</f>
        <v/>
      </c>
      <c r="LNW13" s="110" t="str">
        <f>IF('Summary Clear'!LOP2=0,"",'Summary Clear'!LOP2)</f>
        <v/>
      </c>
      <c r="LNX13" s="110" t="str">
        <f>IF('Summary Clear'!LOQ2=0,"",'Summary Clear'!LOQ2)</f>
        <v/>
      </c>
      <c r="LNY13" s="110" t="str">
        <f>IF('Summary Clear'!LOR2=0,"",'Summary Clear'!LOR2)</f>
        <v/>
      </c>
      <c r="LNZ13" s="110" t="str">
        <f>IF('Summary Clear'!LOS2=0,"",'Summary Clear'!LOS2)</f>
        <v/>
      </c>
      <c r="LOA13" s="110" t="str">
        <f>IF('Summary Clear'!LOT2=0,"",'Summary Clear'!LOT2)</f>
        <v/>
      </c>
      <c r="LOB13" s="110" t="str">
        <f>IF('Summary Clear'!LOU2=0,"",'Summary Clear'!LOU2)</f>
        <v/>
      </c>
      <c r="LOC13" s="110" t="str">
        <f>IF('Summary Clear'!LOV2=0,"",'Summary Clear'!LOV2)</f>
        <v/>
      </c>
      <c r="LOD13" s="110" t="str">
        <f>IF('Summary Clear'!LOW2=0,"",'Summary Clear'!LOW2)</f>
        <v/>
      </c>
      <c r="LOE13" s="110" t="str">
        <f>IF('Summary Clear'!LOX2=0,"",'Summary Clear'!LOX2)</f>
        <v/>
      </c>
      <c r="LOF13" s="110" t="str">
        <f>IF('Summary Clear'!LOY2=0,"",'Summary Clear'!LOY2)</f>
        <v/>
      </c>
      <c r="LOG13" s="110" t="str">
        <f>IF('Summary Clear'!LOZ2=0,"",'Summary Clear'!LOZ2)</f>
        <v/>
      </c>
      <c r="LOH13" s="110" t="str">
        <f>IF('Summary Clear'!LPA2=0,"",'Summary Clear'!LPA2)</f>
        <v/>
      </c>
      <c r="LOI13" s="110" t="str">
        <f>IF('Summary Clear'!LPB2=0,"",'Summary Clear'!LPB2)</f>
        <v/>
      </c>
      <c r="LOJ13" s="110" t="str">
        <f>IF('Summary Clear'!LPC2=0,"",'Summary Clear'!LPC2)</f>
        <v/>
      </c>
      <c r="LOK13" s="110" t="str">
        <f>IF('Summary Clear'!LPD2=0,"",'Summary Clear'!LPD2)</f>
        <v/>
      </c>
      <c r="LOL13" s="110" t="str">
        <f>IF('Summary Clear'!LPE2=0,"",'Summary Clear'!LPE2)</f>
        <v/>
      </c>
      <c r="LOM13" s="110" t="str">
        <f>IF('Summary Clear'!LPF2=0,"",'Summary Clear'!LPF2)</f>
        <v/>
      </c>
      <c r="LON13" s="110" t="str">
        <f>IF('Summary Clear'!LPG2=0,"",'Summary Clear'!LPG2)</f>
        <v/>
      </c>
      <c r="LOO13" s="110" t="str">
        <f>IF('Summary Clear'!LPH2=0,"",'Summary Clear'!LPH2)</f>
        <v/>
      </c>
      <c r="LOP13" s="110" t="str">
        <f>IF('Summary Clear'!LPI2=0,"",'Summary Clear'!LPI2)</f>
        <v/>
      </c>
      <c r="LOQ13" s="110" t="str">
        <f>IF('Summary Clear'!LPJ2=0,"",'Summary Clear'!LPJ2)</f>
        <v/>
      </c>
      <c r="LOR13" s="110" t="str">
        <f>IF('Summary Clear'!LPK2=0,"",'Summary Clear'!LPK2)</f>
        <v/>
      </c>
      <c r="LOS13" s="110" t="str">
        <f>IF('Summary Clear'!LPL2=0,"",'Summary Clear'!LPL2)</f>
        <v/>
      </c>
      <c r="LOT13" s="110" t="str">
        <f>IF('Summary Clear'!LPM2=0,"",'Summary Clear'!LPM2)</f>
        <v/>
      </c>
      <c r="LOU13" s="110" t="str">
        <f>IF('Summary Clear'!LPN2=0,"",'Summary Clear'!LPN2)</f>
        <v/>
      </c>
      <c r="LOV13" s="110" t="str">
        <f>IF('Summary Clear'!LPO2=0,"",'Summary Clear'!LPO2)</f>
        <v/>
      </c>
      <c r="LOW13" s="110" t="str">
        <f>IF('Summary Clear'!LPP2=0,"",'Summary Clear'!LPP2)</f>
        <v/>
      </c>
      <c r="LOX13" s="110" t="str">
        <f>IF('Summary Clear'!LPQ2=0,"",'Summary Clear'!LPQ2)</f>
        <v/>
      </c>
      <c r="LOY13" s="110" t="str">
        <f>IF('Summary Clear'!LPR2=0,"",'Summary Clear'!LPR2)</f>
        <v/>
      </c>
      <c r="LOZ13" s="110" t="str">
        <f>IF('Summary Clear'!LPS2=0,"",'Summary Clear'!LPS2)</f>
        <v/>
      </c>
      <c r="LPA13" s="110" t="str">
        <f>IF('Summary Clear'!LPT2=0,"",'Summary Clear'!LPT2)</f>
        <v/>
      </c>
      <c r="LPB13" s="110" t="str">
        <f>IF('Summary Clear'!LPU2=0,"",'Summary Clear'!LPU2)</f>
        <v/>
      </c>
      <c r="LPC13" s="110" t="str">
        <f>IF('Summary Clear'!LPV2=0,"",'Summary Clear'!LPV2)</f>
        <v/>
      </c>
      <c r="LPD13" s="110" t="str">
        <f>IF('Summary Clear'!LPW2=0,"",'Summary Clear'!LPW2)</f>
        <v/>
      </c>
      <c r="LPE13" s="110" t="str">
        <f>IF('Summary Clear'!LPX2=0,"",'Summary Clear'!LPX2)</f>
        <v/>
      </c>
      <c r="LPF13" s="110" t="str">
        <f>IF('Summary Clear'!LPY2=0,"",'Summary Clear'!LPY2)</f>
        <v/>
      </c>
      <c r="LPG13" s="110" t="str">
        <f>IF('Summary Clear'!LPZ2=0,"",'Summary Clear'!LPZ2)</f>
        <v/>
      </c>
      <c r="LPH13" s="110" t="str">
        <f>IF('Summary Clear'!LQA2=0,"",'Summary Clear'!LQA2)</f>
        <v/>
      </c>
      <c r="LPI13" s="110" t="str">
        <f>IF('Summary Clear'!LQB2=0,"",'Summary Clear'!LQB2)</f>
        <v/>
      </c>
      <c r="LPJ13" s="110" t="str">
        <f>IF('Summary Clear'!LQC2=0,"",'Summary Clear'!LQC2)</f>
        <v/>
      </c>
      <c r="LPK13" s="110" t="str">
        <f>IF('Summary Clear'!LQD2=0,"",'Summary Clear'!LQD2)</f>
        <v/>
      </c>
      <c r="LPL13" s="110" t="str">
        <f>IF('Summary Clear'!LQE2=0,"",'Summary Clear'!LQE2)</f>
        <v/>
      </c>
      <c r="LPM13" s="110" t="str">
        <f>IF('Summary Clear'!LQF2=0,"",'Summary Clear'!LQF2)</f>
        <v/>
      </c>
      <c r="LPN13" s="110" t="str">
        <f>IF('Summary Clear'!LQG2=0,"",'Summary Clear'!LQG2)</f>
        <v/>
      </c>
      <c r="LPO13" s="110" t="str">
        <f>IF('Summary Clear'!LQH2=0,"",'Summary Clear'!LQH2)</f>
        <v/>
      </c>
      <c r="LPP13" s="110" t="str">
        <f>IF('Summary Clear'!LQI2=0,"",'Summary Clear'!LQI2)</f>
        <v/>
      </c>
      <c r="LPQ13" s="110" t="str">
        <f>IF('Summary Clear'!LQJ2=0,"",'Summary Clear'!LQJ2)</f>
        <v/>
      </c>
      <c r="LPR13" s="110" t="str">
        <f>IF('Summary Clear'!LQK2=0,"",'Summary Clear'!LQK2)</f>
        <v/>
      </c>
      <c r="LPS13" s="110" t="str">
        <f>IF('Summary Clear'!LQL2=0,"",'Summary Clear'!LQL2)</f>
        <v/>
      </c>
      <c r="LPT13" s="110" t="str">
        <f>IF('Summary Clear'!LQM2=0,"",'Summary Clear'!LQM2)</f>
        <v/>
      </c>
      <c r="LPU13" s="110" t="str">
        <f>IF('Summary Clear'!LQN2=0,"",'Summary Clear'!LQN2)</f>
        <v/>
      </c>
      <c r="LPV13" s="110" t="str">
        <f>IF('Summary Clear'!LQO2=0,"",'Summary Clear'!LQO2)</f>
        <v/>
      </c>
      <c r="LPW13" s="110" t="str">
        <f>IF('Summary Clear'!LQP2=0,"",'Summary Clear'!LQP2)</f>
        <v/>
      </c>
      <c r="LPX13" s="110" t="str">
        <f>IF('Summary Clear'!LQQ2=0,"",'Summary Clear'!LQQ2)</f>
        <v/>
      </c>
      <c r="LPY13" s="110" t="str">
        <f>IF('Summary Clear'!LQR2=0,"",'Summary Clear'!LQR2)</f>
        <v/>
      </c>
      <c r="LPZ13" s="110" t="str">
        <f>IF('Summary Clear'!LQS2=0,"",'Summary Clear'!LQS2)</f>
        <v/>
      </c>
      <c r="LQA13" s="110" t="str">
        <f>IF('Summary Clear'!LQT2=0,"",'Summary Clear'!LQT2)</f>
        <v/>
      </c>
      <c r="LQB13" s="110" t="str">
        <f>IF('Summary Clear'!LQU2=0,"",'Summary Clear'!LQU2)</f>
        <v/>
      </c>
      <c r="LQC13" s="110" t="str">
        <f>IF('Summary Clear'!LQV2=0,"",'Summary Clear'!LQV2)</f>
        <v/>
      </c>
      <c r="LQD13" s="110" t="str">
        <f>IF('Summary Clear'!LQW2=0,"",'Summary Clear'!LQW2)</f>
        <v/>
      </c>
      <c r="LQE13" s="110" t="str">
        <f>IF('Summary Clear'!LQX2=0,"",'Summary Clear'!LQX2)</f>
        <v/>
      </c>
      <c r="LQF13" s="110" t="str">
        <f>IF('Summary Clear'!LQY2=0,"",'Summary Clear'!LQY2)</f>
        <v/>
      </c>
      <c r="LQG13" s="110" t="str">
        <f>IF('Summary Clear'!LQZ2=0,"",'Summary Clear'!LQZ2)</f>
        <v/>
      </c>
      <c r="LQH13" s="110" t="str">
        <f>IF('Summary Clear'!LRA2=0,"",'Summary Clear'!LRA2)</f>
        <v/>
      </c>
      <c r="LQI13" s="110" t="str">
        <f>IF('Summary Clear'!LRB2=0,"",'Summary Clear'!LRB2)</f>
        <v/>
      </c>
      <c r="LQJ13" s="110" t="str">
        <f>IF('Summary Clear'!LRC2=0,"",'Summary Clear'!LRC2)</f>
        <v/>
      </c>
      <c r="LQK13" s="110" t="str">
        <f>IF('Summary Clear'!LRD2=0,"",'Summary Clear'!LRD2)</f>
        <v/>
      </c>
      <c r="LQL13" s="110" t="str">
        <f>IF('Summary Clear'!LRE2=0,"",'Summary Clear'!LRE2)</f>
        <v/>
      </c>
      <c r="LQM13" s="110" t="str">
        <f>IF('Summary Clear'!LRF2=0,"",'Summary Clear'!LRF2)</f>
        <v/>
      </c>
      <c r="LQN13" s="110" t="str">
        <f>IF('Summary Clear'!LRG2=0,"",'Summary Clear'!LRG2)</f>
        <v/>
      </c>
      <c r="LQO13" s="110" t="str">
        <f>IF('Summary Clear'!LRH2=0,"",'Summary Clear'!LRH2)</f>
        <v/>
      </c>
      <c r="LQP13" s="110" t="str">
        <f>IF('Summary Clear'!LRI2=0,"",'Summary Clear'!LRI2)</f>
        <v/>
      </c>
      <c r="LQQ13" s="110" t="str">
        <f>IF('Summary Clear'!LRJ2=0,"",'Summary Clear'!LRJ2)</f>
        <v/>
      </c>
      <c r="LQR13" s="110" t="str">
        <f>IF('Summary Clear'!LRK2=0,"",'Summary Clear'!LRK2)</f>
        <v/>
      </c>
      <c r="LQS13" s="110" t="str">
        <f>IF('Summary Clear'!LRL2=0,"",'Summary Clear'!LRL2)</f>
        <v/>
      </c>
      <c r="LQT13" s="110" t="str">
        <f>IF('Summary Clear'!LRM2=0,"",'Summary Clear'!LRM2)</f>
        <v/>
      </c>
      <c r="LQU13" s="110" t="str">
        <f>IF('Summary Clear'!LRN2=0,"",'Summary Clear'!LRN2)</f>
        <v/>
      </c>
      <c r="LQV13" s="110" t="str">
        <f>IF('Summary Clear'!LRO2=0,"",'Summary Clear'!LRO2)</f>
        <v/>
      </c>
      <c r="LQW13" s="110" t="str">
        <f>IF('Summary Clear'!LRP2=0,"",'Summary Clear'!LRP2)</f>
        <v/>
      </c>
      <c r="LQX13" s="110" t="str">
        <f>IF('Summary Clear'!LRQ2=0,"",'Summary Clear'!LRQ2)</f>
        <v/>
      </c>
      <c r="LQY13" s="110" t="str">
        <f>IF('Summary Clear'!LRR2=0,"",'Summary Clear'!LRR2)</f>
        <v/>
      </c>
      <c r="LQZ13" s="110" t="str">
        <f>IF('Summary Clear'!LRS2=0,"",'Summary Clear'!LRS2)</f>
        <v/>
      </c>
      <c r="LRA13" s="110" t="str">
        <f>IF('Summary Clear'!LRT2=0,"",'Summary Clear'!LRT2)</f>
        <v/>
      </c>
      <c r="LRB13" s="110" t="str">
        <f>IF('Summary Clear'!LRU2=0,"",'Summary Clear'!LRU2)</f>
        <v/>
      </c>
      <c r="LRC13" s="110" t="str">
        <f>IF('Summary Clear'!LRV2=0,"",'Summary Clear'!LRV2)</f>
        <v/>
      </c>
      <c r="LRD13" s="110" t="str">
        <f>IF('Summary Clear'!LRW2=0,"",'Summary Clear'!LRW2)</f>
        <v/>
      </c>
      <c r="LRE13" s="110" t="str">
        <f>IF('Summary Clear'!LRX2=0,"",'Summary Clear'!LRX2)</f>
        <v/>
      </c>
      <c r="LRF13" s="110" t="str">
        <f>IF('Summary Clear'!LRY2=0,"",'Summary Clear'!LRY2)</f>
        <v/>
      </c>
      <c r="LRG13" s="110" t="str">
        <f>IF('Summary Clear'!LRZ2=0,"",'Summary Clear'!LRZ2)</f>
        <v/>
      </c>
      <c r="LRH13" s="110" t="str">
        <f>IF('Summary Clear'!LSA2=0,"",'Summary Clear'!LSA2)</f>
        <v/>
      </c>
      <c r="LRI13" s="110" t="str">
        <f>IF('Summary Clear'!LSB2=0,"",'Summary Clear'!LSB2)</f>
        <v/>
      </c>
      <c r="LRJ13" s="110" t="str">
        <f>IF('Summary Clear'!LSC2=0,"",'Summary Clear'!LSC2)</f>
        <v/>
      </c>
      <c r="LRK13" s="110" t="str">
        <f>IF('Summary Clear'!LSD2=0,"",'Summary Clear'!LSD2)</f>
        <v/>
      </c>
      <c r="LRL13" s="110" t="str">
        <f>IF('Summary Clear'!LSE2=0,"",'Summary Clear'!LSE2)</f>
        <v/>
      </c>
      <c r="LRM13" s="110" t="str">
        <f>IF('Summary Clear'!LSF2=0,"",'Summary Clear'!LSF2)</f>
        <v/>
      </c>
      <c r="LRN13" s="110" t="str">
        <f>IF('Summary Clear'!LSG2=0,"",'Summary Clear'!LSG2)</f>
        <v/>
      </c>
      <c r="LRO13" s="110" t="str">
        <f>IF('Summary Clear'!LSH2=0,"",'Summary Clear'!LSH2)</f>
        <v/>
      </c>
      <c r="LRP13" s="110" t="str">
        <f>IF('Summary Clear'!LSI2=0,"",'Summary Clear'!LSI2)</f>
        <v/>
      </c>
      <c r="LRQ13" s="110" t="str">
        <f>IF('Summary Clear'!LSJ2=0,"",'Summary Clear'!LSJ2)</f>
        <v/>
      </c>
      <c r="LRR13" s="110" t="str">
        <f>IF('Summary Clear'!LSK2=0,"",'Summary Clear'!LSK2)</f>
        <v/>
      </c>
      <c r="LRS13" s="110" t="str">
        <f>IF('Summary Clear'!LSL2=0,"",'Summary Clear'!LSL2)</f>
        <v/>
      </c>
      <c r="LRT13" s="110" t="str">
        <f>IF('Summary Clear'!LSM2=0,"",'Summary Clear'!LSM2)</f>
        <v/>
      </c>
      <c r="LRU13" s="110" t="str">
        <f>IF('Summary Clear'!LSN2=0,"",'Summary Clear'!LSN2)</f>
        <v/>
      </c>
      <c r="LRV13" s="110" t="str">
        <f>IF('Summary Clear'!LSO2=0,"",'Summary Clear'!LSO2)</f>
        <v/>
      </c>
      <c r="LRW13" s="110" t="str">
        <f>IF('Summary Clear'!LSP2=0,"",'Summary Clear'!LSP2)</f>
        <v/>
      </c>
      <c r="LRX13" s="110" t="str">
        <f>IF('Summary Clear'!LSQ2=0,"",'Summary Clear'!LSQ2)</f>
        <v/>
      </c>
      <c r="LRY13" s="110" t="str">
        <f>IF('Summary Clear'!LSR2=0,"",'Summary Clear'!LSR2)</f>
        <v/>
      </c>
      <c r="LRZ13" s="110" t="str">
        <f>IF('Summary Clear'!LSS2=0,"",'Summary Clear'!LSS2)</f>
        <v/>
      </c>
      <c r="LSA13" s="110" t="str">
        <f>IF('Summary Clear'!LST2=0,"",'Summary Clear'!LST2)</f>
        <v/>
      </c>
      <c r="LSB13" s="110" t="str">
        <f>IF('Summary Clear'!LSU2=0,"",'Summary Clear'!LSU2)</f>
        <v/>
      </c>
      <c r="LSC13" s="110" t="str">
        <f>IF('Summary Clear'!LSV2=0,"",'Summary Clear'!LSV2)</f>
        <v/>
      </c>
      <c r="LSD13" s="110" t="str">
        <f>IF('Summary Clear'!LSW2=0,"",'Summary Clear'!LSW2)</f>
        <v/>
      </c>
      <c r="LSE13" s="110" t="str">
        <f>IF('Summary Clear'!LSX2=0,"",'Summary Clear'!LSX2)</f>
        <v/>
      </c>
      <c r="LSF13" s="110" t="str">
        <f>IF('Summary Clear'!LSY2=0,"",'Summary Clear'!LSY2)</f>
        <v/>
      </c>
      <c r="LSG13" s="110" t="str">
        <f>IF('Summary Clear'!LSZ2=0,"",'Summary Clear'!LSZ2)</f>
        <v/>
      </c>
      <c r="LSH13" s="110" t="str">
        <f>IF('Summary Clear'!LTA2=0,"",'Summary Clear'!LTA2)</f>
        <v/>
      </c>
      <c r="LSI13" s="110" t="str">
        <f>IF('Summary Clear'!LTB2=0,"",'Summary Clear'!LTB2)</f>
        <v/>
      </c>
      <c r="LSJ13" s="110" t="str">
        <f>IF('Summary Clear'!LTC2=0,"",'Summary Clear'!LTC2)</f>
        <v/>
      </c>
      <c r="LSK13" s="110" t="str">
        <f>IF('Summary Clear'!LTD2=0,"",'Summary Clear'!LTD2)</f>
        <v/>
      </c>
      <c r="LSL13" s="110" t="str">
        <f>IF('Summary Clear'!LTE2=0,"",'Summary Clear'!LTE2)</f>
        <v/>
      </c>
      <c r="LSM13" s="110" t="str">
        <f>IF('Summary Clear'!LTF2=0,"",'Summary Clear'!LTF2)</f>
        <v/>
      </c>
      <c r="LSN13" s="110" t="str">
        <f>IF('Summary Clear'!LTG2=0,"",'Summary Clear'!LTG2)</f>
        <v/>
      </c>
      <c r="LSO13" s="110" t="str">
        <f>IF('Summary Clear'!LTH2=0,"",'Summary Clear'!LTH2)</f>
        <v/>
      </c>
      <c r="LSP13" s="110" t="str">
        <f>IF('Summary Clear'!LTI2=0,"",'Summary Clear'!LTI2)</f>
        <v/>
      </c>
      <c r="LSQ13" s="110" t="str">
        <f>IF('Summary Clear'!LTJ2=0,"",'Summary Clear'!LTJ2)</f>
        <v/>
      </c>
      <c r="LSR13" s="110" t="str">
        <f>IF('Summary Clear'!LTK2=0,"",'Summary Clear'!LTK2)</f>
        <v/>
      </c>
      <c r="LSS13" s="110" t="str">
        <f>IF('Summary Clear'!LTL2=0,"",'Summary Clear'!LTL2)</f>
        <v/>
      </c>
      <c r="LST13" s="110" t="str">
        <f>IF('Summary Clear'!LTM2=0,"",'Summary Clear'!LTM2)</f>
        <v/>
      </c>
      <c r="LSU13" s="110" t="str">
        <f>IF('Summary Clear'!LTN2=0,"",'Summary Clear'!LTN2)</f>
        <v/>
      </c>
      <c r="LSV13" s="110" t="str">
        <f>IF('Summary Clear'!LTO2=0,"",'Summary Clear'!LTO2)</f>
        <v/>
      </c>
      <c r="LSW13" s="110" t="str">
        <f>IF('Summary Clear'!LTP2=0,"",'Summary Clear'!LTP2)</f>
        <v/>
      </c>
      <c r="LSX13" s="110" t="str">
        <f>IF('Summary Clear'!LTQ2=0,"",'Summary Clear'!LTQ2)</f>
        <v/>
      </c>
      <c r="LSY13" s="110" t="str">
        <f>IF('Summary Clear'!LTR2=0,"",'Summary Clear'!LTR2)</f>
        <v/>
      </c>
      <c r="LSZ13" s="110" t="str">
        <f>IF('Summary Clear'!LTS2=0,"",'Summary Clear'!LTS2)</f>
        <v/>
      </c>
      <c r="LTA13" s="110" t="str">
        <f>IF('Summary Clear'!LTT2=0,"",'Summary Clear'!LTT2)</f>
        <v/>
      </c>
      <c r="LTB13" s="110" t="str">
        <f>IF('Summary Clear'!LTU2=0,"",'Summary Clear'!LTU2)</f>
        <v/>
      </c>
      <c r="LTC13" s="110" t="str">
        <f>IF('Summary Clear'!LTV2=0,"",'Summary Clear'!LTV2)</f>
        <v/>
      </c>
      <c r="LTD13" s="110" t="str">
        <f>IF('Summary Clear'!LTW2=0,"",'Summary Clear'!LTW2)</f>
        <v/>
      </c>
      <c r="LTE13" s="110" t="str">
        <f>IF('Summary Clear'!LTX2=0,"",'Summary Clear'!LTX2)</f>
        <v/>
      </c>
      <c r="LTF13" s="110" t="str">
        <f>IF('Summary Clear'!LTY2=0,"",'Summary Clear'!LTY2)</f>
        <v/>
      </c>
      <c r="LTG13" s="110" t="str">
        <f>IF('Summary Clear'!LTZ2=0,"",'Summary Clear'!LTZ2)</f>
        <v/>
      </c>
      <c r="LTH13" s="110" t="str">
        <f>IF('Summary Clear'!LUA2=0,"",'Summary Clear'!LUA2)</f>
        <v/>
      </c>
      <c r="LTI13" s="110" t="str">
        <f>IF('Summary Clear'!LUB2=0,"",'Summary Clear'!LUB2)</f>
        <v/>
      </c>
      <c r="LTJ13" s="110" t="str">
        <f>IF('Summary Clear'!LUC2=0,"",'Summary Clear'!LUC2)</f>
        <v/>
      </c>
      <c r="LTK13" s="110" t="str">
        <f>IF('Summary Clear'!LUD2=0,"",'Summary Clear'!LUD2)</f>
        <v/>
      </c>
      <c r="LTL13" s="110" t="str">
        <f>IF('Summary Clear'!LUE2=0,"",'Summary Clear'!LUE2)</f>
        <v/>
      </c>
      <c r="LTM13" s="110" t="str">
        <f>IF('Summary Clear'!LUF2=0,"",'Summary Clear'!LUF2)</f>
        <v/>
      </c>
      <c r="LTN13" s="110" t="str">
        <f>IF('Summary Clear'!LUG2=0,"",'Summary Clear'!LUG2)</f>
        <v/>
      </c>
      <c r="LTO13" s="110" t="str">
        <f>IF('Summary Clear'!LUH2=0,"",'Summary Clear'!LUH2)</f>
        <v/>
      </c>
      <c r="LTP13" s="110" t="str">
        <f>IF('Summary Clear'!LUI2=0,"",'Summary Clear'!LUI2)</f>
        <v/>
      </c>
      <c r="LTQ13" s="110" t="str">
        <f>IF('Summary Clear'!LUJ2=0,"",'Summary Clear'!LUJ2)</f>
        <v/>
      </c>
      <c r="LTR13" s="110" t="str">
        <f>IF('Summary Clear'!LUK2=0,"",'Summary Clear'!LUK2)</f>
        <v/>
      </c>
      <c r="LTS13" s="110" t="str">
        <f>IF('Summary Clear'!LUL2=0,"",'Summary Clear'!LUL2)</f>
        <v/>
      </c>
      <c r="LTT13" s="110" t="str">
        <f>IF('Summary Clear'!LUM2=0,"",'Summary Clear'!LUM2)</f>
        <v/>
      </c>
      <c r="LTU13" s="110" t="str">
        <f>IF('Summary Clear'!LUN2=0,"",'Summary Clear'!LUN2)</f>
        <v/>
      </c>
      <c r="LTV13" s="110" t="str">
        <f>IF('Summary Clear'!LUO2=0,"",'Summary Clear'!LUO2)</f>
        <v/>
      </c>
      <c r="LTW13" s="110" t="str">
        <f>IF('Summary Clear'!LUP2=0,"",'Summary Clear'!LUP2)</f>
        <v/>
      </c>
      <c r="LTX13" s="110" t="str">
        <f>IF('Summary Clear'!LUQ2=0,"",'Summary Clear'!LUQ2)</f>
        <v/>
      </c>
      <c r="LTY13" s="110" t="str">
        <f>IF('Summary Clear'!LUR2=0,"",'Summary Clear'!LUR2)</f>
        <v/>
      </c>
      <c r="LTZ13" s="110" t="str">
        <f>IF('Summary Clear'!LUS2=0,"",'Summary Clear'!LUS2)</f>
        <v/>
      </c>
      <c r="LUA13" s="110" t="str">
        <f>IF('Summary Clear'!LUT2=0,"",'Summary Clear'!LUT2)</f>
        <v/>
      </c>
      <c r="LUB13" s="110" t="str">
        <f>IF('Summary Clear'!LUU2=0,"",'Summary Clear'!LUU2)</f>
        <v/>
      </c>
      <c r="LUC13" s="110" t="str">
        <f>IF('Summary Clear'!LUV2=0,"",'Summary Clear'!LUV2)</f>
        <v/>
      </c>
      <c r="LUD13" s="110" t="str">
        <f>IF('Summary Clear'!LUW2=0,"",'Summary Clear'!LUW2)</f>
        <v/>
      </c>
      <c r="LUE13" s="110" t="str">
        <f>IF('Summary Clear'!LUX2=0,"",'Summary Clear'!LUX2)</f>
        <v/>
      </c>
      <c r="LUF13" s="110" t="str">
        <f>IF('Summary Clear'!LUY2=0,"",'Summary Clear'!LUY2)</f>
        <v/>
      </c>
      <c r="LUG13" s="110" t="str">
        <f>IF('Summary Clear'!LUZ2=0,"",'Summary Clear'!LUZ2)</f>
        <v/>
      </c>
      <c r="LUH13" s="110" t="str">
        <f>IF('Summary Clear'!LVA2=0,"",'Summary Clear'!LVA2)</f>
        <v/>
      </c>
      <c r="LUI13" s="110" t="str">
        <f>IF('Summary Clear'!LVB2=0,"",'Summary Clear'!LVB2)</f>
        <v/>
      </c>
      <c r="LUJ13" s="110" t="str">
        <f>IF('Summary Clear'!LVC2=0,"",'Summary Clear'!LVC2)</f>
        <v/>
      </c>
      <c r="LUK13" s="110" t="str">
        <f>IF('Summary Clear'!LVD2=0,"",'Summary Clear'!LVD2)</f>
        <v/>
      </c>
      <c r="LUL13" s="110" t="str">
        <f>IF('Summary Clear'!LVE2=0,"",'Summary Clear'!LVE2)</f>
        <v/>
      </c>
      <c r="LUM13" s="110" t="str">
        <f>IF('Summary Clear'!LVF2=0,"",'Summary Clear'!LVF2)</f>
        <v/>
      </c>
      <c r="LUN13" s="110" t="str">
        <f>IF('Summary Clear'!LVG2=0,"",'Summary Clear'!LVG2)</f>
        <v/>
      </c>
      <c r="LUO13" s="110" t="str">
        <f>IF('Summary Clear'!LVH2=0,"",'Summary Clear'!LVH2)</f>
        <v/>
      </c>
      <c r="LUP13" s="110" t="str">
        <f>IF('Summary Clear'!LVI2=0,"",'Summary Clear'!LVI2)</f>
        <v/>
      </c>
      <c r="LUQ13" s="110" t="str">
        <f>IF('Summary Clear'!LVJ2=0,"",'Summary Clear'!LVJ2)</f>
        <v/>
      </c>
      <c r="LUR13" s="110" t="str">
        <f>IF('Summary Clear'!LVK2=0,"",'Summary Clear'!LVK2)</f>
        <v/>
      </c>
      <c r="LUS13" s="110" t="str">
        <f>IF('Summary Clear'!LVL2=0,"",'Summary Clear'!LVL2)</f>
        <v/>
      </c>
      <c r="LUT13" s="110" t="str">
        <f>IF('Summary Clear'!LVM2=0,"",'Summary Clear'!LVM2)</f>
        <v/>
      </c>
      <c r="LUU13" s="110" t="str">
        <f>IF('Summary Clear'!LVN2=0,"",'Summary Clear'!LVN2)</f>
        <v/>
      </c>
      <c r="LUV13" s="110" t="str">
        <f>IF('Summary Clear'!LVO2=0,"",'Summary Clear'!LVO2)</f>
        <v/>
      </c>
      <c r="LUW13" s="110" t="str">
        <f>IF('Summary Clear'!LVP2=0,"",'Summary Clear'!LVP2)</f>
        <v/>
      </c>
      <c r="LUX13" s="110" t="str">
        <f>IF('Summary Clear'!LVQ2=0,"",'Summary Clear'!LVQ2)</f>
        <v/>
      </c>
      <c r="LUY13" s="110" t="str">
        <f>IF('Summary Clear'!LVR2=0,"",'Summary Clear'!LVR2)</f>
        <v/>
      </c>
      <c r="LUZ13" s="110" t="str">
        <f>IF('Summary Clear'!LVS2=0,"",'Summary Clear'!LVS2)</f>
        <v/>
      </c>
      <c r="LVA13" s="110" t="str">
        <f>IF('Summary Clear'!LVT2=0,"",'Summary Clear'!LVT2)</f>
        <v/>
      </c>
      <c r="LVB13" s="110" t="str">
        <f>IF('Summary Clear'!LVU2=0,"",'Summary Clear'!LVU2)</f>
        <v/>
      </c>
      <c r="LVC13" s="110" t="str">
        <f>IF('Summary Clear'!LVV2=0,"",'Summary Clear'!LVV2)</f>
        <v/>
      </c>
      <c r="LVD13" s="110" t="str">
        <f>IF('Summary Clear'!LVW2=0,"",'Summary Clear'!LVW2)</f>
        <v/>
      </c>
      <c r="LVE13" s="110" t="str">
        <f>IF('Summary Clear'!LVX2=0,"",'Summary Clear'!LVX2)</f>
        <v/>
      </c>
      <c r="LVF13" s="110" t="str">
        <f>IF('Summary Clear'!LVY2=0,"",'Summary Clear'!LVY2)</f>
        <v/>
      </c>
      <c r="LVG13" s="110" t="str">
        <f>IF('Summary Clear'!LVZ2=0,"",'Summary Clear'!LVZ2)</f>
        <v/>
      </c>
      <c r="LVH13" s="110" t="str">
        <f>IF('Summary Clear'!LWA2=0,"",'Summary Clear'!LWA2)</f>
        <v/>
      </c>
      <c r="LVI13" s="110" t="str">
        <f>IF('Summary Clear'!LWB2=0,"",'Summary Clear'!LWB2)</f>
        <v/>
      </c>
      <c r="LVJ13" s="110" t="str">
        <f>IF('Summary Clear'!LWC2=0,"",'Summary Clear'!LWC2)</f>
        <v/>
      </c>
      <c r="LVK13" s="110" t="str">
        <f>IF('Summary Clear'!LWD2=0,"",'Summary Clear'!LWD2)</f>
        <v/>
      </c>
      <c r="LVL13" s="110" t="str">
        <f>IF('Summary Clear'!LWE2=0,"",'Summary Clear'!LWE2)</f>
        <v/>
      </c>
      <c r="LVM13" s="110" t="str">
        <f>IF('Summary Clear'!LWF2=0,"",'Summary Clear'!LWF2)</f>
        <v/>
      </c>
      <c r="LVN13" s="110" t="str">
        <f>IF('Summary Clear'!LWG2=0,"",'Summary Clear'!LWG2)</f>
        <v/>
      </c>
      <c r="LVO13" s="110" t="str">
        <f>IF('Summary Clear'!LWH2=0,"",'Summary Clear'!LWH2)</f>
        <v/>
      </c>
      <c r="LVP13" s="110" t="str">
        <f>IF('Summary Clear'!LWI2=0,"",'Summary Clear'!LWI2)</f>
        <v/>
      </c>
      <c r="LVQ13" s="110" t="str">
        <f>IF('Summary Clear'!LWJ2=0,"",'Summary Clear'!LWJ2)</f>
        <v/>
      </c>
      <c r="LVR13" s="110" t="str">
        <f>IF('Summary Clear'!LWK2=0,"",'Summary Clear'!LWK2)</f>
        <v/>
      </c>
      <c r="LVS13" s="110" t="str">
        <f>IF('Summary Clear'!LWL2=0,"",'Summary Clear'!LWL2)</f>
        <v/>
      </c>
      <c r="LVT13" s="110" t="str">
        <f>IF('Summary Clear'!LWM2=0,"",'Summary Clear'!LWM2)</f>
        <v/>
      </c>
      <c r="LVU13" s="110" t="str">
        <f>IF('Summary Clear'!LWN2=0,"",'Summary Clear'!LWN2)</f>
        <v/>
      </c>
      <c r="LVV13" s="110" t="str">
        <f>IF('Summary Clear'!LWO2=0,"",'Summary Clear'!LWO2)</f>
        <v/>
      </c>
      <c r="LVW13" s="110" t="str">
        <f>IF('Summary Clear'!LWP2=0,"",'Summary Clear'!LWP2)</f>
        <v/>
      </c>
      <c r="LVX13" s="110" t="str">
        <f>IF('Summary Clear'!LWQ2=0,"",'Summary Clear'!LWQ2)</f>
        <v/>
      </c>
      <c r="LVY13" s="110" t="str">
        <f>IF('Summary Clear'!LWR2=0,"",'Summary Clear'!LWR2)</f>
        <v/>
      </c>
      <c r="LVZ13" s="110" t="str">
        <f>IF('Summary Clear'!LWS2=0,"",'Summary Clear'!LWS2)</f>
        <v/>
      </c>
      <c r="LWA13" s="110" t="str">
        <f>IF('Summary Clear'!LWT2=0,"",'Summary Clear'!LWT2)</f>
        <v/>
      </c>
      <c r="LWB13" s="110" t="str">
        <f>IF('Summary Clear'!LWU2=0,"",'Summary Clear'!LWU2)</f>
        <v/>
      </c>
      <c r="LWC13" s="110" t="str">
        <f>IF('Summary Clear'!LWV2=0,"",'Summary Clear'!LWV2)</f>
        <v/>
      </c>
      <c r="LWD13" s="110" t="str">
        <f>IF('Summary Clear'!LWW2=0,"",'Summary Clear'!LWW2)</f>
        <v/>
      </c>
      <c r="LWE13" s="110" t="str">
        <f>IF('Summary Clear'!LWX2=0,"",'Summary Clear'!LWX2)</f>
        <v/>
      </c>
      <c r="LWF13" s="110" t="str">
        <f>IF('Summary Clear'!LWY2=0,"",'Summary Clear'!LWY2)</f>
        <v/>
      </c>
      <c r="LWG13" s="110" t="str">
        <f>IF('Summary Clear'!LWZ2=0,"",'Summary Clear'!LWZ2)</f>
        <v/>
      </c>
      <c r="LWH13" s="110" t="str">
        <f>IF('Summary Clear'!LXA2=0,"",'Summary Clear'!LXA2)</f>
        <v/>
      </c>
      <c r="LWI13" s="110" t="str">
        <f>IF('Summary Clear'!LXB2=0,"",'Summary Clear'!LXB2)</f>
        <v/>
      </c>
      <c r="LWJ13" s="110" t="str">
        <f>IF('Summary Clear'!LXC2=0,"",'Summary Clear'!LXC2)</f>
        <v/>
      </c>
      <c r="LWK13" s="110" t="str">
        <f>IF('Summary Clear'!LXD2=0,"",'Summary Clear'!LXD2)</f>
        <v/>
      </c>
      <c r="LWL13" s="110" t="str">
        <f>IF('Summary Clear'!LXE2=0,"",'Summary Clear'!LXE2)</f>
        <v/>
      </c>
      <c r="LWM13" s="110" t="str">
        <f>IF('Summary Clear'!LXF2=0,"",'Summary Clear'!LXF2)</f>
        <v/>
      </c>
      <c r="LWN13" s="110" t="str">
        <f>IF('Summary Clear'!LXG2=0,"",'Summary Clear'!LXG2)</f>
        <v/>
      </c>
      <c r="LWO13" s="110" t="str">
        <f>IF('Summary Clear'!LXH2=0,"",'Summary Clear'!LXH2)</f>
        <v/>
      </c>
      <c r="LWP13" s="110" t="str">
        <f>IF('Summary Clear'!LXI2=0,"",'Summary Clear'!LXI2)</f>
        <v/>
      </c>
      <c r="LWQ13" s="110" t="str">
        <f>IF('Summary Clear'!LXJ2=0,"",'Summary Clear'!LXJ2)</f>
        <v/>
      </c>
      <c r="LWR13" s="110" t="str">
        <f>IF('Summary Clear'!LXK2=0,"",'Summary Clear'!LXK2)</f>
        <v/>
      </c>
      <c r="LWS13" s="110" t="str">
        <f>IF('Summary Clear'!LXL2=0,"",'Summary Clear'!LXL2)</f>
        <v/>
      </c>
      <c r="LWT13" s="110" t="str">
        <f>IF('Summary Clear'!LXM2=0,"",'Summary Clear'!LXM2)</f>
        <v/>
      </c>
      <c r="LWU13" s="110" t="str">
        <f>IF('Summary Clear'!LXN2=0,"",'Summary Clear'!LXN2)</f>
        <v/>
      </c>
      <c r="LWV13" s="110" t="str">
        <f>IF('Summary Clear'!LXO2=0,"",'Summary Clear'!LXO2)</f>
        <v/>
      </c>
      <c r="LWW13" s="110" t="str">
        <f>IF('Summary Clear'!LXP2=0,"",'Summary Clear'!LXP2)</f>
        <v/>
      </c>
      <c r="LWX13" s="110" t="str">
        <f>IF('Summary Clear'!LXQ2=0,"",'Summary Clear'!LXQ2)</f>
        <v/>
      </c>
      <c r="LWY13" s="110" t="str">
        <f>IF('Summary Clear'!LXR2=0,"",'Summary Clear'!LXR2)</f>
        <v/>
      </c>
      <c r="LWZ13" s="110" t="str">
        <f>IF('Summary Clear'!LXS2=0,"",'Summary Clear'!LXS2)</f>
        <v/>
      </c>
      <c r="LXA13" s="110" t="str">
        <f>IF('Summary Clear'!LXT2=0,"",'Summary Clear'!LXT2)</f>
        <v/>
      </c>
      <c r="LXB13" s="110" t="str">
        <f>IF('Summary Clear'!LXU2=0,"",'Summary Clear'!LXU2)</f>
        <v/>
      </c>
      <c r="LXC13" s="110" t="str">
        <f>IF('Summary Clear'!LXV2=0,"",'Summary Clear'!LXV2)</f>
        <v/>
      </c>
      <c r="LXD13" s="110" t="str">
        <f>IF('Summary Clear'!LXW2=0,"",'Summary Clear'!LXW2)</f>
        <v/>
      </c>
      <c r="LXE13" s="110" t="str">
        <f>IF('Summary Clear'!LXX2=0,"",'Summary Clear'!LXX2)</f>
        <v/>
      </c>
      <c r="LXF13" s="110" t="str">
        <f>IF('Summary Clear'!LXY2=0,"",'Summary Clear'!LXY2)</f>
        <v/>
      </c>
      <c r="LXG13" s="110" t="str">
        <f>IF('Summary Clear'!LXZ2=0,"",'Summary Clear'!LXZ2)</f>
        <v/>
      </c>
      <c r="LXH13" s="110" t="str">
        <f>IF('Summary Clear'!LYA2=0,"",'Summary Clear'!LYA2)</f>
        <v/>
      </c>
      <c r="LXI13" s="110" t="str">
        <f>IF('Summary Clear'!LYB2=0,"",'Summary Clear'!LYB2)</f>
        <v/>
      </c>
      <c r="LXJ13" s="110" t="str">
        <f>IF('Summary Clear'!LYC2=0,"",'Summary Clear'!LYC2)</f>
        <v/>
      </c>
      <c r="LXK13" s="110" t="str">
        <f>IF('Summary Clear'!LYD2=0,"",'Summary Clear'!LYD2)</f>
        <v/>
      </c>
      <c r="LXL13" s="110" t="str">
        <f>IF('Summary Clear'!LYE2=0,"",'Summary Clear'!LYE2)</f>
        <v/>
      </c>
      <c r="LXM13" s="110" t="str">
        <f>IF('Summary Clear'!LYF2=0,"",'Summary Clear'!LYF2)</f>
        <v/>
      </c>
      <c r="LXN13" s="110" t="str">
        <f>IF('Summary Clear'!LYG2=0,"",'Summary Clear'!LYG2)</f>
        <v/>
      </c>
      <c r="LXO13" s="110" t="str">
        <f>IF('Summary Clear'!LYH2=0,"",'Summary Clear'!LYH2)</f>
        <v/>
      </c>
      <c r="LXP13" s="110" t="str">
        <f>IF('Summary Clear'!LYI2=0,"",'Summary Clear'!LYI2)</f>
        <v/>
      </c>
      <c r="LXQ13" s="110" t="str">
        <f>IF('Summary Clear'!LYJ2=0,"",'Summary Clear'!LYJ2)</f>
        <v/>
      </c>
      <c r="LXR13" s="110" t="str">
        <f>IF('Summary Clear'!LYK2=0,"",'Summary Clear'!LYK2)</f>
        <v/>
      </c>
      <c r="LXS13" s="110" t="str">
        <f>IF('Summary Clear'!LYL2=0,"",'Summary Clear'!LYL2)</f>
        <v/>
      </c>
      <c r="LXT13" s="110" t="str">
        <f>IF('Summary Clear'!LYM2=0,"",'Summary Clear'!LYM2)</f>
        <v/>
      </c>
      <c r="LXU13" s="110" t="str">
        <f>IF('Summary Clear'!LYN2=0,"",'Summary Clear'!LYN2)</f>
        <v/>
      </c>
      <c r="LXV13" s="110" t="str">
        <f>IF('Summary Clear'!LYO2=0,"",'Summary Clear'!LYO2)</f>
        <v/>
      </c>
      <c r="LXW13" s="110" t="str">
        <f>IF('Summary Clear'!LYP2=0,"",'Summary Clear'!LYP2)</f>
        <v/>
      </c>
      <c r="LXX13" s="110" t="str">
        <f>IF('Summary Clear'!LYQ2=0,"",'Summary Clear'!LYQ2)</f>
        <v/>
      </c>
      <c r="LXY13" s="110" t="str">
        <f>IF('Summary Clear'!LYR2=0,"",'Summary Clear'!LYR2)</f>
        <v/>
      </c>
      <c r="LXZ13" s="110" t="str">
        <f>IF('Summary Clear'!LYS2=0,"",'Summary Clear'!LYS2)</f>
        <v/>
      </c>
      <c r="LYA13" s="110" t="str">
        <f>IF('Summary Clear'!LYT2=0,"",'Summary Clear'!LYT2)</f>
        <v/>
      </c>
      <c r="LYB13" s="110" t="str">
        <f>IF('Summary Clear'!LYU2=0,"",'Summary Clear'!LYU2)</f>
        <v/>
      </c>
      <c r="LYC13" s="110" t="str">
        <f>IF('Summary Clear'!LYV2=0,"",'Summary Clear'!LYV2)</f>
        <v/>
      </c>
      <c r="LYD13" s="110" t="str">
        <f>IF('Summary Clear'!LYW2=0,"",'Summary Clear'!LYW2)</f>
        <v/>
      </c>
      <c r="LYE13" s="110" t="str">
        <f>IF('Summary Clear'!LYX2=0,"",'Summary Clear'!LYX2)</f>
        <v/>
      </c>
      <c r="LYF13" s="110" t="str">
        <f>IF('Summary Clear'!LYY2=0,"",'Summary Clear'!LYY2)</f>
        <v/>
      </c>
      <c r="LYG13" s="110" t="str">
        <f>IF('Summary Clear'!LYZ2=0,"",'Summary Clear'!LYZ2)</f>
        <v/>
      </c>
      <c r="LYH13" s="110" t="str">
        <f>IF('Summary Clear'!LZA2=0,"",'Summary Clear'!LZA2)</f>
        <v/>
      </c>
      <c r="LYI13" s="110" t="str">
        <f>IF('Summary Clear'!LZB2=0,"",'Summary Clear'!LZB2)</f>
        <v/>
      </c>
      <c r="LYJ13" s="110" t="str">
        <f>IF('Summary Clear'!LZC2=0,"",'Summary Clear'!LZC2)</f>
        <v/>
      </c>
      <c r="LYK13" s="110" t="str">
        <f>IF('Summary Clear'!LZD2=0,"",'Summary Clear'!LZD2)</f>
        <v/>
      </c>
      <c r="LYL13" s="110" t="str">
        <f>IF('Summary Clear'!LZE2=0,"",'Summary Clear'!LZE2)</f>
        <v/>
      </c>
      <c r="LYM13" s="110" t="str">
        <f>IF('Summary Clear'!LZF2=0,"",'Summary Clear'!LZF2)</f>
        <v/>
      </c>
      <c r="LYN13" s="110" t="str">
        <f>IF('Summary Clear'!LZG2=0,"",'Summary Clear'!LZG2)</f>
        <v/>
      </c>
      <c r="LYO13" s="110" t="str">
        <f>IF('Summary Clear'!LZH2=0,"",'Summary Clear'!LZH2)</f>
        <v/>
      </c>
      <c r="LYP13" s="110" t="str">
        <f>IF('Summary Clear'!LZI2=0,"",'Summary Clear'!LZI2)</f>
        <v/>
      </c>
      <c r="LYQ13" s="110" t="str">
        <f>IF('Summary Clear'!LZJ2=0,"",'Summary Clear'!LZJ2)</f>
        <v/>
      </c>
      <c r="LYR13" s="110" t="str">
        <f>IF('Summary Clear'!LZK2=0,"",'Summary Clear'!LZK2)</f>
        <v/>
      </c>
      <c r="LYS13" s="110" t="str">
        <f>IF('Summary Clear'!LZL2=0,"",'Summary Clear'!LZL2)</f>
        <v/>
      </c>
      <c r="LYT13" s="110" t="str">
        <f>IF('Summary Clear'!LZM2=0,"",'Summary Clear'!LZM2)</f>
        <v/>
      </c>
      <c r="LYU13" s="110" t="str">
        <f>IF('Summary Clear'!LZN2=0,"",'Summary Clear'!LZN2)</f>
        <v/>
      </c>
      <c r="LYV13" s="110" t="str">
        <f>IF('Summary Clear'!LZO2=0,"",'Summary Clear'!LZO2)</f>
        <v/>
      </c>
      <c r="LYW13" s="110" t="str">
        <f>IF('Summary Clear'!LZP2=0,"",'Summary Clear'!LZP2)</f>
        <v/>
      </c>
      <c r="LYX13" s="110" t="str">
        <f>IF('Summary Clear'!LZQ2=0,"",'Summary Clear'!LZQ2)</f>
        <v/>
      </c>
      <c r="LYY13" s="110" t="str">
        <f>IF('Summary Clear'!LZR2=0,"",'Summary Clear'!LZR2)</f>
        <v/>
      </c>
      <c r="LYZ13" s="110" t="str">
        <f>IF('Summary Clear'!LZS2=0,"",'Summary Clear'!LZS2)</f>
        <v/>
      </c>
      <c r="LZA13" s="110" t="str">
        <f>IF('Summary Clear'!LZT2=0,"",'Summary Clear'!LZT2)</f>
        <v/>
      </c>
      <c r="LZB13" s="110" t="str">
        <f>IF('Summary Clear'!LZU2=0,"",'Summary Clear'!LZU2)</f>
        <v/>
      </c>
      <c r="LZC13" s="110" t="str">
        <f>IF('Summary Clear'!LZV2=0,"",'Summary Clear'!LZV2)</f>
        <v/>
      </c>
      <c r="LZD13" s="110" t="str">
        <f>IF('Summary Clear'!LZW2=0,"",'Summary Clear'!LZW2)</f>
        <v/>
      </c>
      <c r="LZE13" s="110" t="str">
        <f>IF('Summary Clear'!LZX2=0,"",'Summary Clear'!LZX2)</f>
        <v/>
      </c>
      <c r="LZF13" s="110" t="str">
        <f>IF('Summary Clear'!LZY2=0,"",'Summary Clear'!LZY2)</f>
        <v/>
      </c>
      <c r="LZG13" s="110" t="str">
        <f>IF('Summary Clear'!LZZ2=0,"",'Summary Clear'!LZZ2)</f>
        <v/>
      </c>
      <c r="LZH13" s="110" t="str">
        <f>IF('Summary Clear'!MAA2=0,"",'Summary Clear'!MAA2)</f>
        <v/>
      </c>
      <c r="LZI13" s="110" t="str">
        <f>IF('Summary Clear'!MAB2=0,"",'Summary Clear'!MAB2)</f>
        <v/>
      </c>
      <c r="LZJ13" s="110" t="str">
        <f>IF('Summary Clear'!MAC2=0,"",'Summary Clear'!MAC2)</f>
        <v/>
      </c>
      <c r="LZK13" s="110" t="str">
        <f>IF('Summary Clear'!MAD2=0,"",'Summary Clear'!MAD2)</f>
        <v/>
      </c>
      <c r="LZL13" s="110" t="str">
        <f>IF('Summary Clear'!MAE2=0,"",'Summary Clear'!MAE2)</f>
        <v/>
      </c>
      <c r="LZM13" s="110" t="str">
        <f>IF('Summary Clear'!MAF2=0,"",'Summary Clear'!MAF2)</f>
        <v/>
      </c>
      <c r="LZN13" s="110" t="str">
        <f>IF('Summary Clear'!MAG2=0,"",'Summary Clear'!MAG2)</f>
        <v/>
      </c>
      <c r="LZO13" s="110" t="str">
        <f>IF('Summary Clear'!MAH2=0,"",'Summary Clear'!MAH2)</f>
        <v/>
      </c>
      <c r="LZP13" s="110" t="str">
        <f>IF('Summary Clear'!MAI2=0,"",'Summary Clear'!MAI2)</f>
        <v/>
      </c>
      <c r="LZQ13" s="110" t="str">
        <f>IF('Summary Clear'!MAJ2=0,"",'Summary Clear'!MAJ2)</f>
        <v/>
      </c>
      <c r="LZR13" s="110" t="str">
        <f>IF('Summary Clear'!MAK2=0,"",'Summary Clear'!MAK2)</f>
        <v/>
      </c>
      <c r="LZS13" s="110" t="str">
        <f>IF('Summary Clear'!MAL2=0,"",'Summary Clear'!MAL2)</f>
        <v/>
      </c>
      <c r="LZT13" s="110" t="str">
        <f>IF('Summary Clear'!MAM2=0,"",'Summary Clear'!MAM2)</f>
        <v/>
      </c>
      <c r="LZU13" s="110" t="str">
        <f>IF('Summary Clear'!MAN2=0,"",'Summary Clear'!MAN2)</f>
        <v/>
      </c>
      <c r="LZV13" s="110" t="str">
        <f>IF('Summary Clear'!MAO2=0,"",'Summary Clear'!MAO2)</f>
        <v/>
      </c>
      <c r="LZW13" s="110" t="str">
        <f>IF('Summary Clear'!MAP2=0,"",'Summary Clear'!MAP2)</f>
        <v/>
      </c>
      <c r="LZX13" s="110" t="str">
        <f>IF('Summary Clear'!MAQ2=0,"",'Summary Clear'!MAQ2)</f>
        <v/>
      </c>
      <c r="LZY13" s="110" t="str">
        <f>IF('Summary Clear'!MAR2=0,"",'Summary Clear'!MAR2)</f>
        <v/>
      </c>
      <c r="LZZ13" s="110" t="str">
        <f>IF('Summary Clear'!MAS2=0,"",'Summary Clear'!MAS2)</f>
        <v/>
      </c>
      <c r="MAA13" s="110" t="str">
        <f>IF('Summary Clear'!MAT2=0,"",'Summary Clear'!MAT2)</f>
        <v/>
      </c>
      <c r="MAB13" s="110" t="str">
        <f>IF('Summary Clear'!MAU2=0,"",'Summary Clear'!MAU2)</f>
        <v/>
      </c>
      <c r="MAC13" s="110" t="str">
        <f>IF('Summary Clear'!MAV2=0,"",'Summary Clear'!MAV2)</f>
        <v/>
      </c>
      <c r="MAD13" s="110" t="str">
        <f>IF('Summary Clear'!MAW2=0,"",'Summary Clear'!MAW2)</f>
        <v/>
      </c>
      <c r="MAE13" s="110" t="str">
        <f>IF('Summary Clear'!MAX2=0,"",'Summary Clear'!MAX2)</f>
        <v/>
      </c>
      <c r="MAF13" s="110" t="str">
        <f>IF('Summary Clear'!MAY2=0,"",'Summary Clear'!MAY2)</f>
        <v/>
      </c>
      <c r="MAG13" s="110" t="str">
        <f>IF('Summary Clear'!MAZ2=0,"",'Summary Clear'!MAZ2)</f>
        <v/>
      </c>
      <c r="MAH13" s="110" t="str">
        <f>IF('Summary Clear'!MBA2=0,"",'Summary Clear'!MBA2)</f>
        <v/>
      </c>
      <c r="MAI13" s="110" t="str">
        <f>IF('Summary Clear'!MBB2=0,"",'Summary Clear'!MBB2)</f>
        <v/>
      </c>
      <c r="MAJ13" s="110" t="str">
        <f>IF('Summary Clear'!MBC2=0,"",'Summary Clear'!MBC2)</f>
        <v/>
      </c>
      <c r="MAK13" s="110" t="str">
        <f>IF('Summary Clear'!MBD2=0,"",'Summary Clear'!MBD2)</f>
        <v/>
      </c>
      <c r="MAL13" s="110" t="str">
        <f>IF('Summary Clear'!MBE2=0,"",'Summary Clear'!MBE2)</f>
        <v/>
      </c>
      <c r="MAM13" s="110" t="str">
        <f>IF('Summary Clear'!MBF2=0,"",'Summary Clear'!MBF2)</f>
        <v/>
      </c>
      <c r="MAN13" s="110" t="str">
        <f>IF('Summary Clear'!MBG2=0,"",'Summary Clear'!MBG2)</f>
        <v/>
      </c>
      <c r="MAO13" s="110" t="str">
        <f>IF('Summary Clear'!MBH2=0,"",'Summary Clear'!MBH2)</f>
        <v/>
      </c>
      <c r="MAP13" s="110" t="str">
        <f>IF('Summary Clear'!MBI2=0,"",'Summary Clear'!MBI2)</f>
        <v/>
      </c>
      <c r="MAQ13" s="110" t="str">
        <f>IF('Summary Clear'!MBJ2=0,"",'Summary Clear'!MBJ2)</f>
        <v/>
      </c>
      <c r="MAR13" s="110" t="str">
        <f>IF('Summary Clear'!MBK2=0,"",'Summary Clear'!MBK2)</f>
        <v/>
      </c>
      <c r="MAS13" s="110" t="str">
        <f>IF('Summary Clear'!MBL2=0,"",'Summary Clear'!MBL2)</f>
        <v/>
      </c>
      <c r="MAT13" s="110" t="str">
        <f>IF('Summary Clear'!MBM2=0,"",'Summary Clear'!MBM2)</f>
        <v/>
      </c>
      <c r="MAU13" s="110" t="str">
        <f>IF('Summary Clear'!MBN2=0,"",'Summary Clear'!MBN2)</f>
        <v/>
      </c>
      <c r="MAV13" s="110" t="str">
        <f>IF('Summary Clear'!MBO2=0,"",'Summary Clear'!MBO2)</f>
        <v/>
      </c>
      <c r="MAW13" s="110" t="str">
        <f>IF('Summary Clear'!MBP2=0,"",'Summary Clear'!MBP2)</f>
        <v/>
      </c>
      <c r="MAX13" s="110" t="str">
        <f>IF('Summary Clear'!MBQ2=0,"",'Summary Clear'!MBQ2)</f>
        <v/>
      </c>
      <c r="MAY13" s="110" t="str">
        <f>IF('Summary Clear'!MBR2=0,"",'Summary Clear'!MBR2)</f>
        <v/>
      </c>
      <c r="MAZ13" s="110" t="str">
        <f>IF('Summary Clear'!MBS2=0,"",'Summary Clear'!MBS2)</f>
        <v/>
      </c>
      <c r="MBA13" s="110" t="str">
        <f>IF('Summary Clear'!MBT2=0,"",'Summary Clear'!MBT2)</f>
        <v/>
      </c>
      <c r="MBB13" s="110" t="str">
        <f>IF('Summary Clear'!MBU2=0,"",'Summary Clear'!MBU2)</f>
        <v/>
      </c>
      <c r="MBC13" s="110" t="str">
        <f>IF('Summary Clear'!MBV2=0,"",'Summary Clear'!MBV2)</f>
        <v/>
      </c>
      <c r="MBD13" s="110" t="str">
        <f>IF('Summary Clear'!MBW2=0,"",'Summary Clear'!MBW2)</f>
        <v/>
      </c>
      <c r="MBE13" s="110" t="str">
        <f>IF('Summary Clear'!MBX2=0,"",'Summary Clear'!MBX2)</f>
        <v/>
      </c>
      <c r="MBF13" s="110" t="str">
        <f>IF('Summary Clear'!MBY2=0,"",'Summary Clear'!MBY2)</f>
        <v/>
      </c>
      <c r="MBG13" s="110" t="str">
        <f>IF('Summary Clear'!MBZ2=0,"",'Summary Clear'!MBZ2)</f>
        <v/>
      </c>
      <c r="MBH13" s="110" t="str">
        <f>IF('Summary Clear'!MCA2=0,"",'Summary Clear'!MCA2)</f>
        <v/>
      </c>
      <c r="MBI13" s="110" t="str">
        <f>IF('Summary Clear'!MCB2=0,"",'Summary Clear'!MCB2)</f>
        <v/>
      </c>
      <c r="MBJ13" s="110" t="str">
        <f>IF('Summary Clear'!MCC2=0,"",'Summary Clear'!MCC2)</f>
        <v/>
      </c>
      <c r="MBK13" s="110" t="str">
        <f>IF('Summary Clear'!MCD2=0,"",'Summary Clear'!MCD2)</f>
        <v/>
      </c>
      <c r="MBL13" s="110" t="str">
        <f>IF('Summary Clear'!MCE2=0,"",'Summary Clear'!MCE2)</f>
        <v/>
      </c>
      <c r="MBM13" s="110" t="str">
        <f>IF('Summary Clear'!MCF2=0,"",'Summary Clear'!MCF2)</f>
        <v/>
      </c>
      <c r="MBN13" s="110" t="str">
        <f>IF('Summary Clear'!MCG2=0,"",'Summary Clear'!MCG2)</f>
        <v/>
      </c>
      <c r="MBO13" s="110" t="str">
        <f>IF('Summary Clear'!MCH2=0,"",'Summary Clear'!MCH2)</f>
        <v/>
      </c>
      <c r="MBP13" s="110" t="str">
        <f>IF('Summary Clear'!MCI2=0,"",'Summary Clear'!MCI2)</f>
        <v/>
      </c>
      <c r="MBQ13" s="110" t="str">
        <f>IF('Summary Clear'!MCJ2=0,"",'Summary Clear'!MCJ2)</f>
        <v/>
      </c>
      <c r="MBR13" s="110" t="str">
        <f>IF('Summary Clear'!MCK2=0,"",'Summary Clear'!MCK2)</f>
        <v/>
      </c>
      <c r="MBS13" s="110" t="str">
        <f>IF('Summary Clear'!MCL2=0,"",'Summary Clear'!MCL2)</f>
        <v/>
      </c>
      <c r="MBT13" s="110" t="str">
        <f>IF('Summary Clear'!MCM2=0,"",'Summary Clear'!MCM2)</f>
        <v/>
      </c>
      <c r="MBU13" s="110" t="str">
        <f>IF('Summary Clear'!MCN2=0,"",'Summary Clear'!MCN2)</f>
        <v/>
      </c>
      <c r="MBV13" s="110" t="str">
        <f>IF('Summary Clear'!MCO2=0,"",'Summary Clear'!MCO2)</f>
        <v/>
      </c>
      <c r="MBW13" s="110" t="str">
        <f>IF('Summary Clear'!MCP2=0,"",'Summary Clear'!MCP2)</f>
        <v/>
      </c>
      <c r="MBX13" s="110" t="str">
        <f>IF('Summary Clear'!MCQ2=0,"",'Summary Clear'!MCQ2)</f>
        <v/>
      </c>
      <c r="MBY13" s="110" t="str">
        <f>IF('Summary Clear'!MCR2=0,"",'Summary Clear'!MCR2)</f>
        <v/>
      </c>
      <c r="MBZ13" s="110" t="str">
        <f>IF('Summary Clear'!MCS2=0,"",'Summary Clear'!MCS2)</f>
        <v/>
      </c>
      <c r="MCA13" s="110" t="str">
        <f>IF('Summary Clear'!MCT2=0,"",'Summary Clear'!MCT2)</f>
        <v/>
      </c>
      <c r="MCB13" s="110" t="str">
        <f>IF('Summary Clear'!MCU2=0,"",'Summary Clear'!MCU2)</f>
        <v/>
      </c>
      <c r="MCC13" s="110" t="str">
        <f>IF('Summary Clear'!MCV2=0,"",'Summary Clear'!MCV2)</f>
        <v/>
      </c>
      <c r="MCD13" s="110" t="str">
        <f>IF('Summary Clear'!MCW2=0,"",'Summary Clear'!MCW2)</f>
        <v/>
      </c>
      <c r="MCE13" s="110" t="str">
        <f>IF('Summary Clear'!MCX2=0,"",'Summary Clear'!MCX2)</f>
        <v/>
      </c>
      <c r="MCF13" s="110" t="str">
        <f>IF('Summary Clear'!MCY2=0,"",'Summary Clear'!MCY2)</f>
        <v/>
      </c>
      <c r="MCG13" s="110" t="str">
        <f>IF('Summary Clear'!MCZ2=0,"",'Summary Clear'!MCZ2)</f>
        <v/>
      </c>
      <c r="MCH13" s="110" t="str">
        <f>IF('Summary Clear'!MDA2=0,"",'Summary Clear'!MDA2)</f>
        <v/>
      </c>
      <c r="MCI13" s="110" t="str">
        <f>IF('Summary Clear'!MDB2=0,"",'Summary Clear'!MDB2)</f>
        <v/>
      </c>
      <c r="MCJ13" s="110" t="str">
        <f>IF('Summary Clear'!MDC2=0,"",'Summary Clear'!MDC2)</f>
        <v/>
      </c>
      <c r="MCK13" s="110" t="str">
        <f>IF('Summary Clear'!MDD2=0,"",'Summary Clear'!MDD2)</f>
        <v/>
      </c>
      <c r="MCL13" s="110" t="str">
        <f>IF('Summary Clear'!MDE2=0,"",'Summary Clear'!MDE2)</f>
        <v/>
      </c>
      <c r="MCM13" s="110" t="str">
        <f>IF('Summary Clear'!MDF2=0,"",'Summary Clear'!MDF2)</f>
        <v/>
      </c>
      <c r="MCN13" s="110" t="str">
        <f>IF('Summary Clear'!MDG2=0,"",'Summary Clear'!MDG2)</f>
        <v/>
      </c>
      <c r="MCO13" s="110" t="str">
        <f>IF('Summary Clear'!MDH2=0,"",'Summary Clear'!MDH2)</f>
        <v/>
      </c>
      <c r="MCP13" s="110" t="str">
        <f>IF('Summary Clear'!MDI2=0,"",'Summary Clear'!MDI2)</f>
        <v/>
      </c>
      <c r="MCQ13" s="110" t="str">
        <f>IF('Summary Clear'!MDJ2=0,"",'Summary Clear'!MDJ2)</f>
        <v/>
      </c>
      <c r="MCR13" s="110" t="str">
        <f>IF('Summary Clear'!MDK2=0,"",'Summary Clear'!MDK2)</f>
        <v/>
      </c>
      <c r="MCS13" s="110" t="str">
        <f>IF('Summary Clear'!MDL2=0,"",'Summary Clear'!MDL2)</f>
        <v/>
      </c>
      <c r="MCT13" s="110" t="str">
        <f>IF('Summary Clear'!MDM2=0,"",'Summary Clear'!MDM2)</f>
        <v/>
      </c>
      <c r="MCU13" s="110" t="str">
        <f>IF('Summary Clear'!MDN2=0,"",'Summary Clear'!MDN2)</f>
        <v/>
      </c>
      <c r="MCV13" s="110" t="str">
        <f>IF('Summary Clear'!MDO2=0,"",'Summary Clear'!MDO2)</f>
        <v/>
      </c>
      <c r="MCW13" s="110" t="str">
        <f>IF('Summary Clear'!MDP2=0,"",'Summary Clear'!MDP2)</f>
        <v/>
      </c>
      <c r="MCX13" s="110" t="str">
        <f>IF('Summary Clear'!MDQ2=0,"",'Summary Clear'!MDQ2)</f>
        <v/>
      </c>
      <c r="MCY13" s="110" t="str">
        <f>IF('Summary Clear'!MDR2=0,"",'Summary Clear'!MDR2)</f>
        <v/>
      </c>
      <c r="MCZ13" s="110" t="str">
        <f>IF('Summary Clear'!MDS2=0,"",'Summary Clear'!MDS2)</f>
        <v/>
      </c>
      <c r="MDA13" s="110" t="str">
        <f>IF('Summary Clear'!MDT2=0,"",'Summary Clear'!MDT2)</f>
        <v/>
      </c>
      <c r="MDB13" s="110" t="str">
        <f>IF('Summary Clear'!MDU2=0,"",'Summary Clear'!MDU2)</f>
        <v/>
      </c>
      <c r="MDC13" s="110" t="str">
        <f>IF('Summary Clear'!MDV2=0,"",'Summary Clear'!MDV2)</f>
        <v/>
      </c>
      <c r="MDD13" s="110" t="str">
        <f>IF('Summary Clear'!MDW2=0,"",'Summary Clear'!MDW2)</f>
        <v/>
      </c>
      <c r="MDE13" s="110" t="str">
        <f>IF('Summary Clear'!MDX2=0,"",'Summary Clear'!MDX2)</f>
        <v/>
      </c>
      <c r="MDF13" s="110" t="str">
        <f>IF('Summary Clear'!MDY2=0,"",'Summary Clear'!MDY2)</f>
        <v/>
      </c>
      <c r="MDG13" s="110" t="str">
        <f>IF('Summary Clear'!MDZ2=0,"",'Summary Clear'!MDZ2)</f>
        <v/>
      </c>
      <c r="MDH13" s="110" t="str">
        <f>IF('Summary Clear'!MEA2=0,"",'Summary Clear'!MEA2)</f>
        <v/>
      </c>
      <c r="MDI13" s="110" t="str">
        <f>IF('Summary Clear'!MEB2=0,"",'Summary Clear'!MEB2)</f>
        <v/>
      </c>
      <c r="MDJ13" s="110" t="str">
        <f>IF('Summary Clear'!MEC2=0,"",'Summary Clear'!MEC2)</f>
        <v/>
      </c>
      <c r="MDK13" s="110" t="str">
        <f>IF('Summary Clear'!MED2=0,"",'Summary Clear'!MED2)</f>
        <v/>
      </c>
      <c r="MDL13" s="110" t="str">
        <f>IF('Summary Clear'!MEE2=0,"",'Summary Clear'!MEE2)</f>
        <v/>
      </c>
      <c r="MDM13" s="110" t="str">
        <f>IF('Summary Clear'!MEF2=0,"",'Summary Clear'!MEF2)</f>
        <v/>
      </c>
      <c r="MDN13" s="110" t="str">
        <f>IF('Summary Clear'!MEG2=0,"",'Summary Clear'!MEG2)</f>
        <v/>
      </c>
      <c r="MDO13" s="110" t="str">
        <f>IF('Summary Clear'!MEH2=0,"",'Summary Clear'!MEH2)</f>
        <v/>
      </c>
      <c r="MDP13" s="110" t="str">
        <f>IF('Summary Clear'!MEI2=0,"",'Summary Clear'!MEI2)</f>
        <v/>
      </c>
      <c r="MDQ13" s="110" t="str">
        <f>IF('Summary Clear'!MEJ2=0,"",'Summary Clear'!MEJ2)</f>
        <v/>
      </c>
      <c r="MDR13" s="110" t="str">
        <f>IF('Summary Clear'!MEK2=0,"",'Summary Clear'!MEK2)</f>
        <v/>
      </c>
      <c r="MDS13" s="110" t="str">
        <f>IF('Summary Clear'!MEL2=0,"",'Summary Clear'!MEL2)</f>
        <v/>
      </c>
      <c r="MDT13" s="110" t="str">
        <f>IF('Summary Clear'!MEM2=0,"",'Summary Clear'!MEM2)</f>
        <v/>
      </c>
      <c r="MDU13" s="110" t="str">
        <f>IF('Summary Clear'!MEN2=0,"",'Summary Clear'!MEN2)</f>
        <v/>
      </c>
      <c r="MDV13" s="110" t="str">
        <f>IF('Summary Clear'!MEO2=0,"",'Summary Clear'!MEO2)</f>
        <v/>
      </c>
      <c r="MDW13" s="110" t="str">
        <f>IF('Summary Clear'!MEP2=0,"",'Summary Clear'!MEP2)</f>
        <v/>
      </c>
      <c r="MDX13" s="110" t="str">
        <f>IF('Summary Clear'!MEQ2=0,"",'Summary Clear'!MEQ2)</f>
        <v/>
      </c>
      <c r="MDY13" s="110" t="str">
        <f>IF('Summary Clear'!MER2=0,"",'Summary Clear'!MER2)</f>
        <v/>
      </c>
      <c r="MDZ13" s="110" t="str">
        <f>IF('Summary Clear'!MES2=0,"",'Summary Clear'!MES2)</f>
        <v/>
      </c>
      <c r="MEA13" s="110" t="str">
        <f>IF('Summary Clear'!MET2=0,"",'Summary Clear'!MET2)</f>
        <v/>
      </c>
      <c r="MEB13" s="110" t="str">
        <f>IF('Summary Clear'!MEU2=0,"",'Summary Clear'!MEU2)</f>
        <v/>
      </c>
      <c r="MEC13" s="110" t="str">
        <f>IF('Summary Clear'!MEV2=0,"",'Summary Clear'!MEV2)</f>
        <v/>
      </c>
      <c r="MED13" s="110" t="str">
        <f>IF('Summary Clear'!MEW2=0,"",'Summary Clear'!MEW2)</f>
        <v/>
      </c>
      <c r="MEE13" s="110" t="str">
        <f>IF('Summary Clear'!MEX2=0,"",'Summary Clear'!MEX2)</f>
        <v/>
      </c>
      <c r="MEF13" s="110" t="str">
        <f>IF('Summary Clear'!MEY2=0,"",'Summary Clear'!MEY2)</f>
        <v/>
      </c>
      <c r="MEG13" s="110" t="str">
        <f>IF('Summary Clear'!MEZ2=0,"",'Summary Clear'!MEZ2)</f>
        <v/>
      </c>
      <c r="MEH13" s="110" t="str">
        <f>IF('Summary Clear'!MFA2=0,"",'Summary Clear'!MFA2)</f>
        <v/>
      </c>
      <c r="MEI13" s="110" t="str">
        <f>IF('Summary Clear'!MFB2=0,"",'Summary Clear'!MFB2)</f>
        <v/>
      </c>
      <c r="MEJ13" s="110" t="str">
        <f>IF('Summary Clear'!MFC2=0,"",'Summary Clear'!MFC2)</f>
        <v/>
      </c>
      <c r="MEK13" s="110" t="str">
        <f>IF('Summary Clear'!MFD2=0,"",'Summary Clear'!MFD2)</f>
        <v/>
      </c>
      <c r="MEL13" s="110" t="str">
        <f>IF('Summary Clear'!MFE2=0,"",'Summary Clear'!MFE2)</f>
        <v/>
      </c>
      <c r="MEM13" s="110" t="str">
        <f>IF('Summary Clear'!MFF2=0,"",'Summary Clear'!MFF2)</f>
        <v/>
      </c>
      <c r="MEN13" s="110" t="str">
        <f>IF('Summary Clear'!MFG2=0,"",'Summary Clear'!MFG2)</f>
        <v/>
      </c>
      <c r="MEO13" s="110" t="str">
        <f>IF('Summary Clear'!MFH2=0,"",'Summary Clear'!MFH2)</f>
        <v/>
      </c>
      <c r="MEP13" s="110" t="str">
        <f>IF('Summary Clear'!MFI2=0,"",'Summary Clear'!MFI2)</f>
        <v/>
      </c>
      <c r="MEQ13" s="110" t="str">
        <f>IF('Summary Clear'!MFJ2=0,"",'Summary Clear'!MFJ2)</f>
        <v/>
      </c>
      <c r="MER13" s="110" t="str">
        <f>IF('Summary Clear'!MFK2=0,"",'Summary Clear'!MFK2)</f>
        <v/>
      </c>
      <c r="MES13" s="110" t="str">
        <f>IF('Summary Clear'!MFL2=0,"",'Summary Clear'!MFL2)</f>
        <v/>
      </c>
      <c r="MET13" s="110" t="str">
        <f>IF('Summary Clear'!MFM2=0,"",'Summary Clear'!MFM2)</f>
        <v/>
      </c>
      <c r="MEU13" s="110" t="str">
        <f>IF('Summary Clear'!MFN2=0,"",'Summary Clear'!MFN2)</f>
        <v/>
      </c>
      <c r="MEV13" s="110" t="str">
        <f>IF('Summary Clear'!MFO2=0,"",'Summary Clear'!MFO2)</f>
        <v/>
      </c>
      <c r="MEW13" s="110" t="str">
        <f>IF('Summary Clear'!MFP2=0,"",'Summary Clear'!MFP2)</f>
        <v/>
      </c>
      <c r="MEX13" s="110" t="str">
        <f>IF('Summary Clear'!MFQ2=0,"",'Summary Clear'!MFQ2)</f>
        <v/>
      </c>
      <c r="MEY13" s="110" t="str">
        <f>IF('Summary Clear'!MFR2=0,"",'Summary Clear'!MFR2)</f>
        <v/>
      </c>
      <c r="MEZ13" s="110" t="str">
        <f>IF('Summary Clear'!MFS2=0,"",'Summary Clear'!MFS2)</f>
        <v/>
      </c>
      <c r="MFA13" s="110" t="str">
        <f>IF('Summary Clear'!MFT2=0,"",'Summary Clear'!MFT2)</f>
        <v/>
      </c>
      <c r="MFB13" s="110" t="str">
        <f>IF('Summary Clear'!MFU2=0,"",'Summary Clear'!MFU2)</f>
        <v/>
      </c>
      <c r="MFC13" s="110" t="str">
        <f>IF('Summary Clear'!MFV2=0,"",'Summary Clear'!MFV2)</f>
        <v/>
      </c>
      <c r="MFD13" s="110" t="str">
        <f>IF('Summary Clear'!MFW2=0,"",'Summary Clear'!MFW2)</f>
        <v/>
      </c>
      <c r="MFE13" s="110" t="str">
        <f>IF('Summary Clear'!MFX2=0,"",'Summary Clear'!MFX2)</f>
        <v/>
      </c>
      <c r="MFF13" s="110" t="str">
        <f>IF('Summary Clear'!MFY2=0,"",'Summary Clear'!MFY2)</f>
        <v/>
      </c>
      <c r="MFG13" s="110" t="str">
        <f>IF('Summary Clear'!MFZ2=0,"",'Summary Clear'!MFZ2)</f>
        <v/>
      </c>
      <c r="MFH13" s="110" t="str">
        <f>IF('Summary Clear'!MGA2=0,"",'Summary Clear'!MGA2)</f>
        <v/>
      </c>
      <c r="MFI13" s="110" t="str">
        <f>IF('Summary Clear'!MGB2=0,"",'Summary Clear'!MGB2)</f>
        <v/>
      </c>
      <c r="MFJ13" s="110" t="str">
        <f>IF('Summary Clear'!MGC2=0,"",'Summary Clear'!MGC2)</f>
        <v/>
      </c>
      <c r="MFK13" s="110" t="str">
        <f>IF('Summary Clear'!MGD2=0,"",'Summary Clear'!MGD2)</f>
        <v/>
      </c>
      <c r="MFL13" s="110" t="str">
        <f>IF('Summary Clear'!MGE2=0,"",'Summary Clear'!MGE2)</f>
        <v/>
      </c>
      <c r="MFM13" s="110" t="str">
        <f>IF('Summary Clear'!MGF2=0,"",'Summary Clear'!MGF2)</f>
        <v/>
      </c>
      <c r="MFN13" s="110" t="str">
        <f>IF('Summary Clear'!MGG2=0,"",'Summary Clear'!MGG2)</f>
        <v/>
      </c>
      <c r="MFO13" s="110" t="str">
        <f>IF('Summary Clear'!MGH2=0,"",'Summary Clear'!MGH2)</f>
        <v/>
      </c>
      <c r="MFP13" s="110" t="str">
        <f>IF('Summary Clear'!MGI2=0,"",'Summary Clear'!MGI2)</f>
        <v/>
      </c>
      <c r="MFQ13" s="110" t="str">
        <f>IF('Summary Clear'!MGJ2=0,"",'Summary Clear'!MGJ2)</f>
        <v/>
      </c>
      <c r="MFR13" s="110" t="str">
        <f>IF('Summary Clear'!MGK2=0,"",'Summary Clear'!MGK2)</f>
        <v/>
      </c>
      <c r="MFS13" s="110" t="str">
        <f>IF('Summary Clear'!MGL2=0,"",'Summary Clear'!MGL2)</f>
        <v/>
      </c>
      <c r="MFT13" s="110" t="str">
        <f>IF('Summary Clear'!MGM2=0,"",'Summary Clear'!MGM2)</f>
        <v/>
      </c>
      <c r="MFU13" s="110" t="str">
        <f>IF('Summary Clear'!MGN2=0,"",'Summary Clear'!MGN2)</f>
        <v/>
      </c>
      <c r="MFV13" s="110" t="str">
        <f>IF('Summary Clear'!MGO2=0,"",'Summary Clear'!MGO2)</f>
        <v/>
      </c>
      <c r="MFW13" s="110" t="str">
        <f>IF('Summary Clear'!MGP2=0,"",'Summary Clear'!MGP2)</f>
        <v/>
      </c>
      <c r="MFX13" s="110" t="str">
        <f>IF('Summary Clear'!MGQ2=0,"",'Summary Clear'!MGQ2)</f>
        <v/>
      </c>
      <c r="MFY13" s="110" t="str">
        <f>IF('Summary Clear'!MGR2=0,"",'Summary Clear'!MGR2)</f>
        <v/>
      </c>
      <c r="MFZ13" s="110" t="str">
        <f>IF('Summary Clear'!MGS2=0,"",'Summary Clear'!MGS2)</f>
        <v/>
      </c>
      <c r="MGA13" s="110" t="str">
        <f>IF('Summary Clear'!MGT2=0,"",'Summary Clear'!MGT2)</f>
        <v/>
      </c>
      <c r="MGB13" s="110" t="str">
        <f>IF('Summary Clear'!MGU2=0,"",'Summary Clear'!MGU2)</f>
        <v/>
      </c>
      <c r="MGC13" s="110" t="str">
        <f>IF('Summary Clear'!MGV2=0,"",'Summary Clear'!MGV2)</f>
        <v/>
      </c>
      <c r="MGD13" s="110" t="str">
        <f>IF('Summary Clear'!MGW2=0,"",'Summary Clear'!MGW2)</f>
        <v/>
      </c>
      <c r="MGE13" s="110" t="str">
        <f>IF('Summary Clear'!MGX2=0,"",'Summary Clear'!MGX2)</f>
        <v/>
      </c>
      <c r="MGF13" s="110" t="str">
        <f>IF('Summary Clear'!MGY2=0,"",'Summary Clear'!MGY2)</f>
        <v/>
      </c>
      <c r="MGG13" s="110" t="str">
        <f>IF('Summary Clear'!MGZ2=0,"",'Summary Clear'!MGZ2)</f>
        <v/>
      </c>
      <c r="MGH13" s="110" t="str">
        <f>IF('Summary Clear'!MHA2=0,"",'Summary Clear'!MHA2)</f>
        <v/>
      </c>
      <c r="MGI13" s="110" t="str">
        <f>IF('Summary Clear'!MHB2=0,"",'Summary Clear'!MHB2)</f>
        <v/>
      </c>
      <c r="MGJ13" s="110" t="str">
        <f>IF('Summary Clear'!MHC2=0,"",'Summary Clear'!MHC2)</f>
        <v/>
      </c>
      <c r="MGK13" s="110" t="str">
        <f>IF('Summary Clear'!MHD2=0,"",'Summary Clear'!MHD2)</f>
        <v/>
      </c>
      <c r="MGL13" s="110" t="str">
        <f>IF('Summary Clear'!MHE2=0,"",'Summary Clear'!MHE2)</f>
        <v/>
      </c>
      <c r="MGM13" s="110" t="str">
        <f>IF('Summary Clear'!MHF2=0,"",'Summary Clear'!MHF2)</f>
        <v/>
      </c>
      <c r="MGN13" s="110" t="str">
        <f>IF('Summary Clear'!MHG2=0,"",'Summary Clear'!MHG2)</f>
        <v/>
      </c>
      <c r="MGO13" s="110" t="str">
        <f>IF('Summary Clear'!MHH2=0,"",'Summary Clear'!MHH2)</f>
        <v/>
      </c>
      <c r="MGP13" s="110" t="str">
        <f>IF('Summary Clear'!MHI2=0,"",'Summary Clear'!MHI2)</f>
        <v/>
      </c>
      <c r="MGQ13" s="110" t="str">
        <f>IF('Summary Clear'!MHJ2=0,"",'Summary Clear'!MHJ2)</f>
        <v/>
      </c>
      <c r="MGR13" s="110" t="str">
        <f>IF('Summary Clear'!MHK2=0,"",'Summary Clear'!MHK2)</f>
        <v/>
      </c>
      <c r="MGS13" s="110" t="str">
        <f>IF('Summary Clear'!MHL2=0,"",'Summary Clear'!MHL2)</f>
        <v/>
      </c>
      <c r="MGT13" s="110" t="str">
        <f>IF('Summary Clear'!MHM2=0,"",'Summary Clear'!MHM2)</f>
        <v/>
      </c>
      <c r="MGU13" s="110" t="str">
        <f>IF('Summary Clear'!MHN2=0,"",'Summary Clear'!MHN2)</f>
        <v/>
      </c>
      <c r="MGV13" s="110" t="str">
        <f>IF('Summary Clear'!MHO2=0,"",'Summary Clear'!MHO2)</f>
        <v/>
      </c>
      <c r="MGW13" s="110" t="str">
        <f>IF('Summary Clear'!MHP2=0,"",'Summary Clear'!MHP2)</f>
        <v/>
      </c>
      <c r="MGX13" s="110" t="str">
        <f>IF('Summary Clear'!MHQ2=0,"",'Summary Clear'!MHQ2)</f>
        <v/>
      </c>
      <c r="MGY13" s="110" t="str">
        <f>IF('Summary Clear'!MHR2=0,"",'Summary Clear'!MHR2)</f>
        <v/>
      </c>
      <c r="MGZ13" s="110" t="str">
        <f>IF('Summary Clear'!MHS2=0,"",'Summary Clear'!MHS2)</f>
        <v/>
      </c>
      <c r="MHA13" s="110" t="str">
        <f>IF('Summary Clear'!MHT2=0,"",'Summary Clear'!MHT2)</f>
        <v/>
      </c>
      <c r="MHB13" s="110" t="str">
        <f>IF('Summary Clear'!MHU2=0,"",'Summary Clear'!MHU2)</f>
        <v/>
      </c>
      <c r="MHC13" s="110" t="str">
        <f>IF('Summary Clear'!MHV2=0,"",'Summary Clear'!MHV2)</f>
        <v/>
      </c>
      <c r="MHD13" s="110" t="str">
        <f>IF('Summary Clear'!MHW2=0,"",'Summary Clear'!MHW2)</f>
        <v/>
      </c>
      <c r="MHE13" s="110" t="str">
        <f>IF('Summary Clear'!MHX2=0,"",'Summary Clear'!MHX2)</f>
        <v/>
      </c>
      <c r="MHF13" s="110" t="str">
        <f>IF('Summary Clear'!MHY2=0,"",'Summary Clear'!MHY2)</f>
        <v/>
      </c>
      <c r="MHG13" s="110" t="str">
        <f>IF('Summary Clear'!MHZ2=0,"",'Summary Clear'!MHZ2)</f>
        <v/>
      </c>
      <c r="MHH13" s="110" t="str">
        <f>IF('Summary Clear'!MIA2=0,"",'Summary Clear'!MIA2)</f>
        <v/>
      </c>
      <c r="MHI13" s="110" t="str">
        <f>IF('Summary Clear'!MIB2=0,"",'Summary Clear'!MIB2)</f>
        <v/>
      </c>
      <c r="MHJ13" s="110" t="str">
        <f>IF('Summary Clear'!MIC2=0,"",'Summary Clear'!MIC2)</f>
        <v/>
      </c>
      <c r="MHK13" s="110" t="str">
        <f>IF('Summary Clear'!MID2=0,"",'Summary Clear'!MID2)</f>
        <v/>
      </c>
      <c r="MHL13" s="110" t="str">
        <f>IF('Summary Clear'!MIE2=0,"",'Summary Clear'!MIE2)</f>
        <v/>
      </c>
      <c r="MHM13" s="110" t="str">
        <f>IF('Summary Clear'!MIF2=0,"",'Summary Clear'!MIF2)</f>
        <v/>
      </c>
      <c r="MHN13" s="110" t="str">
        <f>IF('Summary Clear'!MIG2=0,"",'Summary Clear'!MIG2)</f>
        <v/>
      </c>
      <c r="MHO13" s="110" t="str">
        <f>IF('Summary Clear'!MIH2=0,"",'Summary Clear'!MIH2)</f>
        <v/>
      </c>
      <c r="MHP13" s="110" t="str">
        <f>IF('Summary Clear'!MII2=0,"",'Summary Clear'!MII2)</f>
        <v/>
      </c>
      <c r="MHQ13" s="110" t="str">
        <f>IF('Summary Clear'!MIJ2=0,"",'Summary Clear'!MIJ2)</f>
        <v/>
      </c>
      <c r="MHR13" s="110" t="str">
        <f>IF('Summary Clear'!MIK2=0,"",'Summary Clear'!MIK2)</f>
        <v/>
      </c>
      <c r="MHS13" s="110" t="str">
        <f>IF('Summary Clear'!MIL2=0,"",'Summary Clear'!MIL2)</f>
        <v/>
      </c>
      <c r="MHT13" s="110" t="str">
        <f>IF('Summary Clear'!MIM2=0,"",'Summary Clear'!MIM2)</f>
        <v/>
      </c>
      <c r="MHU13" s="110" t="str">
        <f>IF('Summary Clear'!MIN2=0,"",'Summary Clear'!MIN2)</f>
        <v/>
      </c>
      <c r="MHV13" s="110" t="str">
        <f>IF('Summary Clear'!MIO2=0,"",'Summary Clear'!MIO2)</f>
        <v/>
      </c>
      <c r="MHW13" s="110" t="str">
        <f>IF('Summary Clear'!MIP2=0,"",'Summary Clear'!MIP2)</f>
        <v/>
      </c>
      <c r="MHX13" s="110" t="str">
        <f>IF('Summary Clear'!MIQ2=0,"",'Summary Clear'!MIQ2)</f>
        <v/>
      </c>
      <c r="MHY13" s="110" t="str">
        <f>IF('Summary Clear'!MIR2=0,"",'Summary Clear'!MIR2)</f>
        <v/>
      </c>
      <c r="MHZ13" s="110" t="str">
        <f>IF('Summary Clear'!MIS2=0,"",'Summary Clear'!MIS2)</f>
        <v/>
      </c>
      <c r="MIA13" s="110" t="str">
        <f>IF('Summary Clear'!MIT2=0,"",'Summary Clear'!MIT2)</f>
        <v/>
      </c>
      <c r="MIB13" s="110" t="str">
        <f>IF('Summary Clear'!MIU2=0,"",'Summary Clear'!MIU2)</f>
        <v/>
      </c>
      <c r="MIC13" s="110" t="str">
        <f>IF('Summary Clear'!MIV2=0,"",'Summary Clear'!MIV2)</f>
        <v/>
      </c>
      <c r="MID13" s="110" t="str">
        <f>IF('Summary Clear'!MIW2=0,"",'Summary Clear'!MIW2)</f>
        <v/>
      </c>
      <c r="MIE13" s="110" t="str">
        <f>IF('Summary Clear'!MIX2=0,"",'Summary Clear'!MIX2)</f>
        <v/>
      </c>
      <c r="MIF13" s="110" t="str">
        <f>IF('Summary Clear'!MIY2=0,"",'Summary Clear'!MIY2)</f>
        <v/>
      </c>
      <c r="MIG13" s="110" t="str">
        <f>IF('Summary Clear'!MIZ2=0,"",'Summary Clear'!MIZ2)</f>
        <v/>
      </c>
      <c r="MIH13" s="110" t="str">
        <f>IF('Summary Clear'!MJA2=0,"",'Summary Clear'!MJA2)</f>
        <v/>
      </c>
      <c r="MII13" s="110" t="str">
        <f>IF('Summary Clear'!MJB2=0,"",'Summary Clear'!MJB2)</f>
        <v/>
      </c>
      <c r="MIJ13" s="110" t="str">
        <f>IF('Summary Clear'!MJC2=0,"",'Summary Clear'!MJC2)</f>
        <v/>
      </c>
      <c r="MIK13" s="110" t="str">
        <f>IF('Summary Clear'!MJD2=0,"",'Summary Clear'!MJD2)</f>
        <v/>
      </c>
      <c r="MIL13" s="110" t="str">
        <f>IF('Summary Clear'!MJE2=0,"",'Summary Clear'!MJE2)</f>
        <v/>
      </c>
      <c r="MIM13" s="110" t="str">
        <f>IF('Summary Clear'!MJF2=0,"",'Summary Clear'!MJF2)</f>
        <v/>
      </c>
      <c r="MIN13" s="110" t="str">
        <f>IF('Summary Clear'!MJG2=0,"",'Summary Clear'!MJG2)</f>
        <v/>
      </c>
      <c r="MIO13" s="110" t="str">
        <f>IF('Summary Clear'!MJH2=0,"",'Summary Clear'!MJH2)</f>
        <v/>
      </c>
      <c r="MIP13" s="110" t="str">
        <f>IF('Summary Clear'!MJI2=0,"",'Summary Clear'!MJI2)</f>
        <v/>
      </c>
      <c r="MIQ13" s="110" t="str">
        <f>IF('Summary Clear'!MJJ2=0,"",'Summary Clear'!MJJ2)</f>
        <v/>
      </c>
      <c r="MIR13" s="110" t="str">
        <f>IF('Summary Clear'!MJK2=0,"",'Summary Clear'!MJK2)</f>
        <v/>
      </c>
      <c r="MIS13" s="110" t="str">
        <f>IF('Summary Clear'!MJL2=0,"",'Summary Clear'!MJL2)</f>
        <v/>
      </c>
      <c r="MIT13" s="110" t="str">
        <f>IF('Summary Clear'!MJM2=0,"",'Summary Clear'!MJM2)</f>
        <v/>
      </c>
      <c r="MIU13" s="110" t="str">
        <f>IF('Summary Clear'!MJN2=0,"",'Summary Clear'!MJN2)</f>
        <v/>
      </c>
      <c r="MIV13" s="110" t="str">
        <f>IF('Summary Clear'!MJO2=0,"",'Summary Clear'!MJO2)</f>
        <v/>
      </c>
      <c r="MIW13" s="110" t="str">
        <f>IF('Summary Clear'!MJP2=0,"",'Summary Clear'!MJP2)</f>
        <v/>
      </c>
      <c r="MIX13" s="110" t="str">
        <f>IF('Summary Clear'!MJQ2=0,"",'Summary Clear'!MJQ2)</f>
        <v/>
      </c>
      <c r="MIY13" s="110" t="str">
        <f>IF('Summary Clear'!MJR2=0,"",'Summary Clear'!MJR2)</f>
        <v/>
      </c>
      <c r="MIZ13" s="110" t="str">
        <f>IF('Summary Clear'!MJS2=0,"",'Summary Clear'!MJS2)</f>
        <v/>
      </c>
      <c r="MJA13" s="110" t="str">
        <f>IF('Summary Clear'!MJT2=0,"",'Summary Clear'!MJT2)</f>
        <v/>
      </c>
      <c r="MJB13" s="110" t="str">
        <f>IF('Summary Clear'!MJU2=0,"",'Summary Clear'!MJU2)</f>
        <v/>
      </c>
      <c r="MJC13" s="110" t="str">
        <f>IF('Summary Clear'!MJV2=0,"",'Summary Clear'!MJV2)</f>
        <v/>
      </c>
      <c r="MJD13" s="110" t="str">
        <f>IF('Summary Clear'!MJW2=0,"",'Summary Clear'!MJW2)</f>
        <v/>
      </c>
      <c r="MJE13" s="110" t="str">
        <f>IF('Summary Clear'!MJX2=0,"",'Summary Clear'!MJX2)</f>
        <v/>
      </c>
      <c r="MJF13" s="110" t="str">
        <f>IF('Summary Clear'!MJY2=0,"",'Summary Clear'!MJY2)</f>
        <v/>
      </c>
      <c r="MJG13" s="110" t="str">
        <f>IF('Summary Clear'!MJZ2=0,"",'Summary Clear'!MJZ2)</f>
        <v/>
      </c>
      <c r="MJH13" s="110" t="str">
        <f>IF('Summary Clear'!MKA2=0,"",'Summary Clear'!MKA2)</f>
        <v/>
      </c>
      <c r="MJI13" s="110" t="str">
        <f>IF('Summary Clear'!MKB2=0,"",'Summary Clear'!MKB2)</f>
        <v/>
      </c>
      <c r="MJJ13" s="110" t="str">
        <f>IF('Summary Clear'!MKC2=0,"",'Summary Clear'!MKC2)</f>
        <v/>
      </c>
      <c r="MJK13" s="110" t="str">
        <f>IF('Summary Clear'!MKD2=0,"",'Summary Clear'!MKD2)</f>
        <v/>
      </c>
      <c r="MJL13" s="110" t="str">
        <f>IF('Summary Clear'!MKE2=0,"",'Summary Clear'!MKE2)</f>
        <v/>
      </c>
      <c r="MJM13" s="110" t="str">
        <f>IF('Summary Clear'!MKF2=0,"",'Summary Clear'!MKF2)</f>
        <v/>
      </c>
      <c r="MJN13" s="110" t="str">
        <f>IF('Summary Clear'!MKG2=0,"",'Summary Clear'!MKG2)</f>
        <v/>
      </c>
      <c r="MJO13" s="110" t="str">
        <f>IF('Summary Clear'!MKH2=0,"",'Summary Clear'!MKH2)</f>
        <v/>
      </c>
      <c r="MJP13" s="110" t="str">
        <f>IF('Summary Clear'!MKI2=0,"",'Summary Clear'!MKI2)</f>
        <v/>
      </c>
      <c r="MJQ13" s="110" t="str">
        <f>IF('Summary Clear'!MKJ2=0,"",'Summary Clear'!MKJ2)</f>
        <v/>
      </c>
      <c r="MJR13" s="110" t="str">
        <f>IF('Summary Clear'!MKK2=0,"",'Summary Clear'!MKK2)</f>
        <v/>
      </c>
      <c r="MJS13" s="110" t="str">
        <f>IF('Summary Clear'!MKL2=0,"",'Summary Clear'!MKL2)</f>
        <v/>
      </c>
      <c r="MJT13" s="110" t="str">
        <f>IF('Summary Clear'!MKM2=0,"",'Summary Clear'!MKM2)</f>
        <v/>
      </c>
      <c r="MJU13" s="110" t="str">
        <f>IF('Summary Clear'!MKN2=0,"",'Summary Clear'!MKN2)</f>
        <v/>
      </c>
      <c r="MJV13" s="110" t="str">
        <f>IF('Summary Clear'!MKO2=0,"",'Summary Clear'!MKO2)</f>
        <v/>
      </c>
      <c r="MJW13" s="110" t="str">
        <f>IF('Summary Clear'!MKP2=0,"",'Summary Clear'!MKP2)</f>
        <v/>
      </c>
      <c r="MJX13" s="110" t="str">
        <f>IF('Summary Clear'!MKQ2=0,"",'Summary Clear'!MKQ2)</f>
        <v/>
      </c>
      <c r="MJY13" s="110" t="str">
        <f>IF('Summary Clear'!MKR2=0,"",'Summary Clear'!MKR2)</f>
        <v/>
      </c>
      <c r="MJZ13" s="110" t="str">
        <f>IF('Summary Clear'!MKS2=0,"",'Summary Clear'!MKS2)</f>
        <v/>
      </c>
      <c r="MKA13" s="110" t="str">
        <f>IF('Summary Clear'!MKT2=0,"",'Summary Clear'!MKT2)</f>
        <v/>
      </c>
      <c r="MKB13" s="110" t="str">
        <f>IF('Summary Clear'!MKU2=0,"",'Summary Clear'!MKU2)</f>
        <v/>
      </c>
      <c r="MKC13" s="110" t="str">
        <f>IF('Summary Clear'!MKV2=0,"",'Summary Clear'!MKV2)</f>
        <v/>
      </c>
      <c r="MKD13" s="110" t="str">
        <f>IF('Summary Clear'!MKW2=0,"",'Summary Clear'!MKW2)</f>
        <v/>
      </c>
      <c r="MKE13" s="110" t="str">
        <f>IF('Summary Clear'!MKX2=0,"",'Summary Clear'!MKX2)</f>
        <v/>
      </c>
      <c r="MKF13" s="110" t="str">
        <f>IF('Summary Clear'!MKY2=0,"",'Summary Clear'!MKY2)</f>
        <v/>
      </c>
      <c r="MKG13" s="110" t="str">
        <f>IF('Summary Clear'!MKZ2=0,"",'Summary Clear'!MKZ2)</f>
        <v/>
      </c>
      <c r="MKH13" s="110" t="str">
        <f>IF('Summary Clear'!MLA2=0,"",'Summary Clear'!MLA2)</f>
        <v/>
      </c>
      <c r="MKI13" s="110" t="str">
        <f>IF('Summary Clear'!MLB2=0,"",'Summary Clear'!MLB2)</f>
        <v/>
      </c>
      <c r="MKJ13" s="110" t="str">
        <f>IF('Summary Clear'!MLC2=0,"",'Summary Clear'!MLC2)</f>
        <v/>
      </c>
      <c r="MKK13" s="110" t="str">
        <f>IF('Summary Clear'!MLD2=0,"",'Summary Clear'!MLD2)</f>
        <v/>
      </c>
      <c r="MKL13" s="110" t="str">
        <f>IF('Summary Clear'!MLE2=0,"",'Summary Clear'!MLE2)</f>
        <v/>
      </c>
      <c r="MKM13" s="110" t="str">
        <f>IF('Summary Clear'!MLF2=0,"",'Summary Clear'!MLF2)</f>
        <v/>
      </c>
      <c r="MKN13" s="110" t="str">
        <f>IF('Summary Clear'!MLG2=0,"",'Summary Clear'!MLG2)</f>
        <v/>
      </c>
      <c r="MKO13" s="110" t="str">
        <f>IF('Summary Clear'!MLH2=0,"",'Summary Clear'!MLH2)</f>
        <v/>
      </c>
      <c r="MKP13" s="110" t="str">
        <f>IF('Summary Clear'!MLI2=0,"",'Summary Clear'!MLI2)</f>
        <v/>
      </c>
      <c r="MKQ13" s="110" t="str">
        <f>IF('Summary Clear'!MLJ2=0,"",'Summary Clear'!MLJ2)</f>
        <v/>
      </c>
      <c r="MKR13" s="110" t="str">
        <f>IF('Summary Clear'!MLK2=0,"",'Summary Clear'!MLK2)</f>
        <v/>
      </c>
      <c r="MKS13" s="110" t="str">
        <f>IF('Summary Clear'!MLL2=0,"",'Summary Clear'!MLL2)</f>
        <v/>
      </c>
      <c r="MKT13" s="110" t="str">
        <f>IF('Summary Clear'!MLM2=0,"",'Summary Clear'!MLM2)</f>
        <v/>
      </c>
      <c r="MKU13" s="110" t="str">
        <f>IF('Summary Clear'!MLN2=0,"",'Summary Clear'!MLN2)</f>
        <v/>
      </c>
      <c r="MKV13" s="110" t="str">
        <f>IF('Summary Clear'!MLO2=0,"",'Summary Clear'!MLO2)</f>
        <v/>
      </c>
      <c r="MKW13" s="110" t="str">
        <f>IF('Summary Clear'!MLP2=0,"",'Summary Clear'!MLP2)</f>
        <v/>
      </c>
      <c r="MKX13" s="110" t="str">
        <f>IF('Summary Clear'!MLQ2=0,"",'Summary Clear'!MLQ2)</f>
        <v/>
      </c>
      <c r="MKY13" s="110" t="str">
        <f>IF('Summary Clear'!MLR2=0,"",'Summary Clear'!MLR2)</f>
        <v/>
      </c>
      <c r="MKZ13" s="110" t="str">
        <f>IF('Summary Clear'!MLS2=0,"",'Summary Clear'!MLS2)</f>
        <v/>
      </c>
      <c r="MLA13" s="110" t="str">
        <f>IF('Summary Clear'!MLT2=0,"",'Summary Clear'!MLT2)</f>
        <v/>
      </c>
      <c r="MLB13" s="110" t="str">
        <f>IF('Summary Clear'!MLU2=0,"",'Summary Clear'!MLU2)</f>
        <v/>
      </c>
      <c r="MLC13" s="110" t="str">
        <f>IF('Summary Clear'!MLV2=0,"",'Summary Clear'!MLV2)</f>
        <v/>
      </c>
      <c r="MLD13" s="110" t="str">
        <f>IF('Summary Clear'!MLW2=0,"",'Summary Clear'!MLW2)</f>
        <v/>
      </c>
      <c r="MLE13" s="110" t="str">
        <f>IF('Summary Clear'!MLX2=0,"",'Summary Clear'!MLX2)</f>
        <v/>
      </c>
      <c r="MLF13" s="110" t="str">
        <f>IF('Summary Clear'!MLY2=0,"",'Summary Clear'!MLY2)</f>
        <v/>
      </c>
      <c r="MLG13" s="110" t="str">
        <f>IF('Summary Clear'!MLZ2=0,"",'Summary Clear'!MLZ2)</f>
        <v/>
      </c>
      <c r="MLH13" s="110" t="str">
        <f>IF('Summary Clear'!MMA2=0,"",'Summary Clear'!MMA2)</f>
        <v/>
      </c>
      <c r="MLI13" s="110" t="str">
        <f>IF('Summary Clear'!MMB2=0,"",'Summary Clear'!MMB2)</f>
        <v/>
      </c>
      <c r="MLJ13" s="110" t="str">
        <f>IF('Summary Clear'!MMC2=0,"",'Summary Clear'!MMC2)</f>
        <v/>
      </c>
      <c r="MLK13" s="110" t="str">
        <f>IF('Summary Clear'!MMD2=0,"",'Summary Clear'!MMD2)</f>
        <v/>
      </c>
      <c r="MLL13" s="110" t="str">
        <f>IF('Summary Clear'!MME2=0,"",'Summary Clear'!MME2)</f>
        <v/>
      </c>
      <c r="MLM13" s="110" t="str">
        <f>IF('Summary Clear'!MMF2=0,"",'Summary Clear'!MMF2)</f>
        <v/>
      </c>
      <c r="MLN13" s="110" t="str">
        <f>IF('Summary Clear'!MMG2=0,"",'Summary Clear'!MMG2)</f>
        <v/>
      </c>
      <c r="MLO13" s="110" t="str">
        <f>IF('Summary Clear'!MMH2=0,"",'Summary Clear'!MMH2)</f>
        <v/>
      </c>
      <c r="MLP13" s="110" t="str">
        <f>IF('Summary Clear'!MMI2=0,"",'Summary Clear'!MMI2)</f>
        <v/>
      </c>
      <c r="MLQ13" s="110" t="str">
        <f>IF('Summary Clear'!MMJ2=0,"",'Summary Clear'!MMJ2)</f>
        <v/>
      </c>
      <c r="MLR13" s="110" t="str">
        <f>IF('Summary Clear'!MMK2=0,"",'Summary Clear'!MMK2)</f>
        <v/>
      </c>
      <c r="MLS13" s="110" t="str">
        <f>IF('Summary Clear'!MML2=0,"",'Summary Clear'!MML2)</f>
        <v/>
      </c>
      <c r="MLT13" s="110" t="str">
        <f>IF('Summary Clear'!MMM2=0,"",'Summary Clear'!MMM2)</f>
        <v/>
      </c>
      <c r="MLU13" s="110" t="str">
        <f>IF('Summary Clear'!MMN2=0,"",'Summary Clear'!MMN2)</f>
        <v/>
      </c>
      <c r="MLV13" s="110" t="str">
        <f>IF('Summary Clear'!MMO2=0,"",'Summary Clear'!MMO2)</f>
        <v/>
      </c>
      <c r="MLW13" s="110" t="str">
        <f>IF('Summary Clear'!MMP2=0,"",'Summary Clear'!MMP2)</f>
        <v/>
      </c>
      <c r="MLX13" s="110" t="str">
        <f>IF('Summary Clear'!MMQ2=0,"",'Summary Clear'!MMQ2)</f>
        <v/>
      </c>
      <c r="MLY13" s="110" t="str">
        <f>IF('Summary Clear'!MMR2=0,"",'Summary Clear'!MMR2)</f>
        <v/>
      </c>
      <c r="MLZ13" s="110" t="str">
        <f>IF('Summary Clear'!MMS2=0,"",'Summary Clear'!MMS2)</f>
        <v/>
      </c>
      <c r="MMA13" s="110" t="str">
        <f>IF('Summary Clear'!MMT2=0,"",'Summary Clear'!MMT2)</f>
        <v/>
      </c>
      <c r="MMB13" s="110" t="str">
        <f>IF('Summary Clear'!MMU2=0,"",'Summary Clear'!MMU2)</f>
        <v/>
      </c>
      <c r="MMC13" s="110" t="str">
        <f>IF('Summary Clear'!MMV2=0,"",'Summary Clear'!MMV2)</f>
        <v/>
      </c>
      <c r="MMD13" s="110" t="str">
        <f>IF('Summary Clear'!MMW2=0,"",'Summary Clear'!MMW2)</f>
        <v/>
      </c>
      <c r="MME13" s="110" t="str">
        <f>IF('Summary Clear'!MMX2=0,"",'Summary Clear'!MMX2)</f>
        <v/>
      </c>
      <c r="MMF13" s="110" t="str">
        <f>IF('Summary Clear'!MMY2=0,"",'Summary Clear'!MMY2)</f>
        <v/>
      </c>
      <c r="MMG13" s="110" t="str">
        <f>IF('Summary Clear'!MMZ2=0,"",'Summary Clear'!MMZ2)</f>
        <v/>
      </c>
      <c r="MMH13" s="110" t="str">
        <f>IF('Summary Clear'!MNA2=0,"",'Summary Clear'!MNA2)</f>
        <v/>
      </c>
      <c r="MMI13" s="110" t="str">
        <f>IF('Summary Clear'!MNB2=0,"",'Summary Clear'!MNB2)</f>
        <v/>
      </c>
      <c r="MMJ13" s="110" t="str">
        <f>IF('Summary Clear'!MNC2=0,"",'Summary Clear'!MNC2)</f>
        <v/>
      </c>
      <c r="MMK13" s="110" t="str">
        <f>IF('Summary Clear'!MND2=0,"",'Summary Clear'!MND2)</f>
        <v/>
      </c>
      <c r="MML13" s="110" t="str">
        <f>IF('Summary Clear'!MNE2=0,"",'Summary Clear'!MNE2)</f>
        <v/>
      </c>
      <c r="MMM13" s="110" t="str">
        <f>IF('Summary Clear'!MNF2=0,"",'Summary Clear'!MNF2)</f>
        <v/>
      </c>
      <c r="MMN13" s="110" t="str">
        <f>IF('Summary Clear'!MNG2=0,"",'Summary Clear'!MNG2)</f>
        <v/>
      </c>
      <c r="MMO13" s="110" t="str">
        <f>IF('Summary Clear'!MNH2=0,"",'Summary Clear'!MNH2)</f>
        <v/>
      </c>
      <c r="MMP13" s="110" t="str">
        <f>IF('Summary Clear'!MNI2=0,"",'Summary Clear'!MNI2)</f>
        <v/>
      </c>
      <c r="MMQ13" s="110" t="str">
        <f>IF('Summary Clear'!MNJ2=0,"",'Summary Clear'!MNJ2)</f>
        <v/>
      </c>
      <c r="MMR13" s="110" t="str">
        <f>IF('Summary Clear'!MNK2=0,"",'Summary Clear'!MNK2)</f>
        <v/>
      </c>
      <c r="MMS13" s="110" t="str">
        <f>IF('Summary Clear'!MNL2=0,"",'Summary Clear'!MNL2)</f>
        <v/>
      </c>
      <c r="MMT13" s="110" t="str">
        <f>IF('Summary Clear'!MNM2=0,"",'Summary Clear'!MNM2)</f>
        <v/>
      </c>
      <c r="MMU13" s="110" t="str">
        <f>IF('Summary Clear'!MNN2=0,"",'Summary Clear'!MNN2)</f>
        <v/>
      </c>
      <c r="MMV13" s="110" t="str">
        <f>IF('Summary Clear'!MNO2=0,"",'Summary Clear'!MNO2)</f>
        <v/>
      </c>
      <c r="MMW13" s="110" t="str">
        <f>IF('Summary Clear'!MNP2=0,"",'Summary Clear'!MNP2)</f>
        <v/>
      </c>
      <c r="MMX13" s="110" t="str">
        <f>IF('Summary Clear'!MNQ2=0,"",'Summary Clear'!MNQ2)</f>
        <v/>
      </c>
      <c r="MMY13" s="110" t="str">
        <f>IF('Summary Clear'!MNR2=0,"",'Summary Clear'!MNR2)</f>
        <v/>
      </c>
      <c r="MMZ13" s="110" t="str">
        <f>IF('Summary Clear'!MNS2=0,"",'Summary Clear'!MNS2)</f>
        <v/>
      </c>
      <c r="MNA13" s="110" t="str">
        <f>IF('Summary Clear'!MNT2=0,"",'Summary Clear'!MNT2)</f>
        <v/>
      </c>
      <c r="MNB13" s="110" t="str">
        <f>IF('Summary Clear'!MNU2=0,"",'Summary Clear'!MNU2)</f>
        <v/>
      </c>
      <c r="MNC13" s="110" t="str">
        <f>IF('Summary Clear'!MNV2=0,"",'Summary Clear'!MNV2)</f>
        <v/>
      </c>
      <c r="MND13" s="110" t="str">
        <f>IF('Summary Clear'!MNW2=0,"",'Summary Clear'!MNW2)</f>
        <v/>
      </c>
      <c r="MNE13" s="110" t="str">
        <f>IF('Summary Clear'!MNX2=0,"",'Summary Clear'!MNX2)</f>
        <v/>
      </c>
      <c r="MNF13" s="110" t="str">
        <f>IF('Summary Clear'!MNY2=0,"",'Summary Clear'!MNY2)</f>
        <v/>
      </c>
      <c r="MNG13" s="110" t="str">
        <f>IF('Summary Clear'!MNZ2=0,"",'Summary Clear'!MNZ2)</f>
        <v/>
      </c>
      <c r="MNH13" s="110" t="str">
        <f>IF('Summary Clear'!MOA2=0,"",'Summary Clear'!MOA2)</f>
        <v/>
      </c>
      <c r="MNI13" s="110" t="str">
        <f>IF('Summary Clear'!MOB2=0,"",'Summary Clear'!MOB2)</f>
        <v/>
      </c>
      <c r="MNJ13" s="110" t="str">
        <f>IF('Summary Clear'!MOC2=0,"",'Summary Clear'!MOC2)</f>
        <v/>
      </c>
      <c r="MNK13" s="110" t="str">
        <f>IF('Summary Clear'!MOD2=0,"",'Summary Clear'!MOD2)</f>
        <v/>
      </c>
      <c r="MNL13" s="110" t="str">
        <f>IF('Summary Clear'!MOE2=0,"",'Summary Clear'!MOE2)</f>
        <v/>
      </c>
      <c r="MNM13" s="110" t="str">
        <f>IF('Summary Clear'!MOF2=0,"",'Summary Clear'!MOF2)</f>
        <v/>
      </c>
      <c r="MNN13" s="110" t="str">
        <f>IF('Summary Clear'!MOG2=0,"",'Summary Clear'!MOG2)</f>
        <v/>
      </c>
      <c r="MNO13" s="110" t="str">
        <f>IF('Summary Clear'!MOH2=0,"",'Summary Clear'!MOH2)</f>
        <v/>
      </c>
      <c r="MNP13" s="110" t="str">
        <f>IF('Summary Clear'!MOI2=0,"",'Summary Clear'!MOI2)</f>
        <v/>
      </c>
      <c r="MNQ13" s="110" t="str">
        <f>IF('Summary Clear'!MOJ2=0,"",'Summary Clear'!MOJ2)</f>
        <v/>
      </c>
      <c r="MNR13" s="110" t="str">
        <f>IF('Summary Clear'!MOK2=0,"",'Summary Clear'!MOK2)</f>
        <v/>
      </c>
      <c r="MNS13" s="110" t="str">
        <f>IF('Summary Clear'!MOL2=0,"",'Summary Clear'!MOL2)</f>
        <v/>
      </c>
      <c r="MNT13" s="110" t="str">
        <f>IF('Summary Clear'!MOM2=0,"",'Summary Clear'!MOM2)</f>
        <v/>
      </c>
      <c r="MNU13" s="110" t="str">
        <f>IF('Summary Clear'!MON2=0,"",'Summary Clear'!MON2)</f>
        <v/>
      </c>
      <c r="MNV13" s="110" t="str">
        <f>IF('Summary Clear'!MOO2=0,"",'Summary Clear'!MOO2)</f>
        <v/>
      </c>
      <c r="MNW13" s="110" t="str">
        <f>IF('Summary Clear'!MOP2=0,"",'Summary Clear'!MOP2)</f>
        <v/>
      </c>
      <c r="MNX13" s="110" t="str">
        <f>IF('Summary Clear'!MOQ2=0,"",'Summary Clear'!MOQ2)</f>
        <v/>
      </c>
      <c r="MNY13" s="110" t="str">
        <f>IF('Summary Clear'!MOR2=0,"",'Summary Clear'!MOR2)</f>
        <v/>
      </c>
      <c r="MNZ13" s="110" t="str">
        <f>IF('Summary Clear'!MOS2=0,"",'Summary Clear'!MOS2)</f>
        <v/>
      </c>
      <c r="MOA13" s="110" t="str">
        <f>IF('Summary Clear'!MOT2=0,"",'Summary Clear'!MOT2)</f>
        <v/>
      </c>
      <c r="MOB13" s="110" t="str">
        <f>IF('Summary Clear'!MOU2=0,"",'Summary Clear'!MOU2)</f>
        <v/>
      </c>
      <c r="MOC13" s="110" t="str">
        <f>IF('Summary Clear'!MOV2=0,"",'Summary Clear'!MOV2)</f>
        <v/>
      </c>
      <c r="MOD13" s="110" t="str">
        <f>IF('Summary Clear'!MOW2=0,"",'Summary Clear'!MOW2)</f>
        <v/>
      </c>
      <c r="MOE13" s="110" t="str">
        <f>IF('Summary Clear'!MOX2=0,"",'Summary Clear'!MOX2)</f>
        <v/>
      </c>
      <c r="MOF13" s="110" t="str">
        <f>IF('Summary Clear'!MOY2=0,"",'Summary Clear'!MOY2)</f>
        <v/>
      </c>
      <c r="MOG13" s="110" t="str">
        <f>IF('Summary Clear'!MOZ2=0,"",'Summary Clear'!MOZ2)</f>
        <v/>
      </c>
      <c r="MOH13" s="110" t="str">
        <f>IF('Summary Clear'!MPA2=0,"",'Summary Clear'!MPA2)</f>
        <v/>
      </c>
      <c r="MOI13" s="110" t="str">
        <f>IF('Summary Clear'!MPB2=0,"",'Summary Clear'!MPB2)</f>
        <v/>
      </c>
      <c r="MOJ13" s="110" t="str">
        <f>IF('Summary Clear'!MPC2=0,"",'Summary Clear'!MPC2)</f>
        <v/>
      </c>
      <c r="MOK13" s="110" t="str">
        <f>IF('Summary Clear'!MPD2=0,"",'Summary Clear'!MPD2)</f>
        <v/>
      </c>
      <c r="MOL13" s="110" t="str">
        <f>IF('Summary Clear'!MPE2=0,"",'Summary Clear'!MPE2)</f>
        <v/>
      </c>
      <c r="MOM13" s="110" t="str">
        <f>IF('Summary Clear'!MPF2=0,"",'Summary Clear'!MPF2)</f>
        <v/>
      </c>
      <c r="MON13" s="110" t="str">
        <f>IF('Summary Clear'!MPG2=0,"",'Summary Clear'!MPG2)</f>
        <v/>
      </c>
      <c r="MOO13" s="110" t="str">
        <f>IF('Summary Clear'!MPH2=0,"",'Summary Clear'!MPH2)</f>
        <v/>
      </c>
      <c r="MOP13" s="110" t="str">
        <f>IF('Summary Clear'!MPI2=0,"",'Summary Clear'!MPI2)</f>
        <v/>
      </c>
      <c r="MOQ13" s="110" t="str">
        <f>IF('Summary Clear'!MPJ2=0,"",'Summary Clear'!MPJ2)</f>
        <v/>
      </c>
      <c r="MOR13" s="110" t="str">
        <f>IF('Summary Clear'!MPK2=0,"",'Summary Clear'!MPK2)</f>
        <v/>
      </c>
      <c r="MOS13" s="110" t="str">
        <f>IF('Summary Clear'!MPL2=0,"",'Summary Clear'!MPL2)</f>
        <v/>
      </c>
      <c r="MOT13" s="110" t="str">
        <f>IF('Summary Clear'!MPM2=0,"",'Summary Clear'!MPM2)</f>
        <v/>
      </c>
      <c r="MOU13" s="110" t="str">
        <f>IF('Summary Clear'!MPN2=0,"",'Summary Clear'!MPN2)</f>
        <v/>
      </c>
      <c r="MOV13" s="110" t="str">
        <f>IF('Summary Clear'!MPO2=0,"",'Summary Clear'!MPO2)</f>
        <v/>
      </c>
      <c r="MOW13" s="110" t="str">
        <f>IF('Summary Clear'!MPP2=0,"",'Summary Clear'!MPP2)</f>
        <v/>
      </c>
      <c r="MOX13" s="110" t="str">
        <f>IF('Summary Clear'!MPQ2=0,"",'Summary Clear'!MPQ2)</f>
        <v/>
      </c>
      <c r="MOY13" s="110" t="str">
        <f>IF('Summary Clear'!MPR2=0,"",'Summary Clear'!MPR2)</f>
        <v/>
      </c>
      <c r="MOZ13" s="110" t="str">
        <f>IF('Summary Clear'!MPS2=0,"",'Summary Clear'!MPS2)</f>
        <v/>
      </c>
      <c r="MPA13" s="110" t="str">
        <f>IF('Summary Clear'!MPT2=0,"",'Summary Clear'!MPT2)</f>
        <v/>
      </c>
      <c r="MPB13" s="110" t="str">
        <f>IF('Summary Clear'!MPU2=0,"",'Summary Clear'!MPU2)</f>
        <v/>
      </c>
      <c r="MPC13" s="110" t="str">
        <f>IF('Summary Clear'!MPV2=0,"",'Summary Clear'!MPV2)</f>
        <v/>
      </c>
      <c r="MPD13" s="110" t="str">
        <f>IF('Summary Clear'!MPW2=0,"",'Summary Clear'!MPW2)</f>
        <v/>
      </c>
      <c r="MPE13" s="110" t="str">
        <f>IF('Summary Clear'!MPX2=0,"",'Summary Clear'!MPX2)</f>
        <v/>
      </c>
      <c r="MPF13" s="110" t="str">
        <f>IF('Summary Clear'!MPY2=0,"",'Summary Clear'!MPY2)</f>
        <v/>
      </c>
      <c r="MPG13" s="110" t="str">
        <f>IF('Summary Clear'!MPZ2=0,"",'Summary Clear'!MPZ2)</f>
        <v/>
      </c>
      <c r="MPH13" s="110" t="str">
        <f>IF('Summary Clear'!MQA2=0,"",'Summary Clear'!MQA2)</f>
        <v/>
      </c>
      <c r="MPI13" s="110" t="str">
        <f>IF('Summary Clear'!MQB2=0,"",'Summary Clear'!MQB2)</f>
        <v/>
      </c>
      <c r="MPJ13" s="110" t="str">
        <f>IF('Summary Clear'!MQC2=0,"",'Summary Clear'!MQC2)</f>
        <v/>
      </c>
      <c r="MPK13" s="110" t="str">
        <f>IF('Summary Clear'!MQD2=0,"",'Summary Clear'!MQD2)</f>
        <v/>
      </c>
      <c r="MPL13" s="110" t="str">
        <f>IF('Summary Clear'!MQE2=0,"",'Summary Clear'!MQE2)</f>
        <v/>
      </c>
      <c r="MPM13" s="110" t="str">
        <f>IF('Summary Clear'!MQF2=0,"",'Summary Clear'!MQF2)</f>
        <v/>
      </c>
      <c r="MPN13" s="110" t="str">
        <f>IF('Summary Clear'!MQG2=0,"",'Summary Clear'!MQG2)</f>
        <v/>
      </c>
      <c r="MPO13" s="110" t="str">
        <f>IF('Summary Clear'!MQH2=0,"",'Summary Clear'!MQH2)</f>
        <v/>
      </c>
      <c r="MPP13" s="110" t="str">
        <f>IF('Summary Clear'!MQI2=0,"",'Summary Clear'!MQI2)</f>
        <v/>
      </c>
      <c r="MPQ13" s="110" t="str">
        <f>IF('Summary Clear'!MQJ2=0,"",'Summary Clear'!MQJ2)</f>
        <v/>
      </c>
      <c r="MPR13" s="110" t="str">
        <f>IF('Summary Clear'!MQK2=0,"",'Summary Clear'!MQK2)</f>
        <v/>
      </c>
      <c r="MPS13" s="110" t="str">
        <f>IF('Summary Clear'!MQL2=0,"",'Summary Clear'!MQL2)</f>
        <v/>
      </c>
      <c r="MPT13" s="110" t="str">
        <f>IF('Summary Clear'!MQM2=0,"",'Summary Clear'!MQM2)</f>
        <v/>
      </c>
      <c r="MPU13" s="110" t="str">
        <f>IF('Summary Clear'!MQN2=0,"",'Summary Clear'!MQN2)</f>
        <v/>
      </c>
      <c r="MPV13" s="110" t="str">
        <f>IF('Summary Clear'!MQO2=0,"",'Summary Clear'!MQO2)</f>
        <v/>
      </c>
      <c r="MPW13" s="110" t="str">
        <f>IF('Summary Clear'!MQP2=0,"",'Summary Clear'!MQP2)</f>
        <v/>
      </c>
      <c r="MPX13" s="110" t="str">
        <f>IF('Summary Clear'!MQQ2=0,"",'Summary Clear'!MQQ2)</f>
        <v/>
      </c>
      <c r="MPY13" s="110" t="str">
        <f>IF('Summary Clear'!MQR2=0,"",'Summary Clear'!MQR2)</f>
        <v/>
      </c>
      <c r="MPZ13" s="110" t="str">
        <f>IF('Summary Clear'!MQS2=0,"",'Summary Clear'!MQS2)</f>
        <v/>
      </c>
      <c r="MQA13" s="110" t="str">
        <f>IF('Summary Clear'!MQT2=0,"",'Summary Clear'!MQT2)</f>
        <v/>
      </c>
      <c r="MQB13" s="110" t="str">
        <f>IF('Summary Clear'!MQU2=0,"",'Summary Clear'!MQU2)</f>
        <v/>
      </c>
      <c r="MQC13" s="110" t="str">
        <f>IF('Summary Clear'!MQV2=0,"",'Summary Clear'!MQV2)</f>
        <v/>
      </c>
      <c r="MQD13" s="110" t="str">
        <f>IF('Summary Clear'!MQW2=0,"",'Summary Clear'!MQW2)</f>
        <v/>
      </c>
      <c r="MQE13" s="110" t="str">
        <f>IF('Summary Clear'!MQX2=0,"",'Summary Clear'!MQX2)</f>
        <v/>
      </c>
      <c r="MQF13" s="110" t="str">
        <f>IF('Summary Clear'!MQY2=0,"",'Summary Clear'!MQY2)</f>
        <v/>
      </c>
      <c r="MQG13" s="110" t="str">
        <f>IF('Summary Clear'!MQZ2=0,"",'Summary Clear'!MQZ2)</f>
        <v/>
      </c>
      <c r="MQH13" s="110" t="str">
        <f>IF('Summary Clear'!MRA2=0,"",'Summary Clear'!MRA2)</f>
        <v/>
      </c>
      <c r="MQI13" s="110" t="str">
        <f>IF('Summary Clear'!MRB2=0,"",'Summary Clear'!MRB2)</f>
        <v/>
      </c>
      <c r="MQJ13" s="110" t="str">
        <f>IF('Summary Clear'!MRC2=0,"",'Summary Clear'!MRC2)</f>
        <v/>
      </c>
      <c r="MQK13" s="110" t="str">
        <f>IF('Summary Clear'!MRD2=0,"",'Summary Clear'!MRD2)</f>
        <v/>
      </c>
      <c r="MQL13" s="110" t="str">
        <f>IF('Summary Clear'!MRE2=0,"",'Summary Clear'!MRE2)</f>
        <v/>
      </c>
      <c r="MQM13" s="110" t="str">
        <f>IF('Summary Clear'!MRF2=0,"",'Summary Clear'!MRF2)</f>
        <v/>
      </c>
      <c r="MQN13" s="110" t="str">
        <f>IF('Summary Clear'!MRG2=0,"",'Summary Clear'!MRG2)</f>
        <v/>
      </c>
      <c r="MQO13" s="110" t="str">
        <f>IF('Summary Clear'!MRH2=0,"",'Summary Clear'!MRH2)</f>
        <v/>
      </c>
      <c r="MQP13" s="110" t="str">
        <f>IF('Summary Clear'!MRI2=0,"",'Summary Clear'!MRI2)</f>
        <v/>
      </c>
      <c r="MQQ13" s="110" t="str">
        <f>IF('Summary Clear'!MRJ2=0,"",'Summary Clear'!MRJ2)</f>
        <v/>
      </c>
      <c r="MQR13" s="110" t="str">
        <f>IF('Summary Clear'!MRK2=0,"",'Summary Clear'!MRK2)</f>
        <v/>
      </c>
      <c r="MQS13" s="110" t="str">
        <f>IF('Summary Clear'!MRL2=0,"",'Summary Clear'!MRL2)</f>
        <v/>
      </c>
      <c r="MQT13" s="110" t="str">
        <f>IF('Summary Clear'!MRM2=0,"",'Summary Clear'!MRM2)</f>
        <v/>
      </c>
      <c r="MQU13" s="110" t="str">
        <f>IF('Summary Clear'!MRN2=0,"",'Summary Clear'!MRN2)</f>
        <v/>
      </c>
      <c r="MQV13" s="110" t="str">
        <f>IF('Summary Clear'!MRO2=0,"",'Summary Clear'!MRO2)</f>
        <v/>
      </c>
      <c r="MQW13" s="110" t="str">
        <f>IF('Summary Clear'!MRP2=0,"",'Summary Clear'!MRP2)</f>
        <v/>
      </c>
      <c r="MQX13" s="110" t="str">
        <f>IF('Summary Clear'!MRQ2=0,"",'Summary Clear'!MRQ2)</f>
        <v/>
      </c>
      <c r="MQY13" s="110" t="str">
        <f>IF('Summary Clear'!MRR2=0,"",'Summary Clear'!MRR2)</f>
        <v/>
      </c>
      <c r="MQZ13" s="110" t="str">
        <f>IF('Summary Clear'!MRS2=0,"",'Summary Clear'!MRS2)</f>
        <v/>
      </c>
      <c r="MRA13" s="110" t="str">
        <f>IF('Summary Clear'!MRT2=0,"",'Summary Clear'!MRT2)</f>
        <v/>
      </c>
      <c r="MRB13" s="110" t="str">
        <f>IF('Summary Clear'!MRU2=0,"",'Summary Clear'!MRU2)</f>
        <v/>
      </c>
      <c r="MRC13" s="110" t="str">
        <f>IF('Summary Clear'!MRV2=0,"",'Summary Clear'!MRV2)</f>
        <v/>
      </c>
      <c r="MRD13" s="110" t="str">
        <f>IF('Summary Clear'!MRW2=0,"",'Summary Clear'!MRW2)</f>
        <v/>
      </c>
      <c r="MRE13" s="110" t="str">
        <f>IF('Summary Clear'!MRX2=0,"",'Summary Clear'!MRX2)</f>
        <v/>
      </c>
      <c r="MRF13" s="110" t="str">
        <f>IF('Summary Clear'!MRY2=0,"",'Summary Clear'!MRY2)</f>
        <v/>
      </c>
      <c r="MRG13" s="110" t="str">
        <f>IF('Summary Clear'!MRZ2=0,"",'Summary Clear'!MRZ2)</f>
        <v/>
      </c>
      <c r="MRH13" s="110" t="str">
        <f>IF('Summary Clear'!MSA2=0,"",'Summary Clear'!MSA2)</f>
        <v/>
      </c>
      <c r="MRI13" s="110" t="str">
        <f>IF('Summary Clear'!MSB2=0,"",'Summary Clear'!MSB2)</f>
        <v/>
      </c>
      <c r="MRJ13" s="110" t="str">
        <f>IF('Summary Clear'!MSC2=0,"",'Summary Clear'!MSC2)</f>
        <v/>
      </c>
      <c r="MRK13" s="110" t="str">
        <f>IF('Summary Clear'!MSD2=0,"",'Summary Clear'!MSD2)</f>
        <v/>
      </c>
      <c r="MRL13" s="110" t="str">
        <f>IF('Summary Clear'!MSE2=0,"",'Summary Clear'!MSE2)</f>
        <v/>
      </c>
      <c r="MRM13" s="110" t="str">
        <f>IF('Summary Clear'!MSF2=0,"",'Summary Clear'!MSF2)</f>
        <v/>
      </c>
      <c r="MRN13" s="110" t="str">
        <f>IF('Summary Clear'!MSG2=0,"",'Summary Clear'!MSG2)</f>
        <v/>
      </c>
      <c r="MRO13" s="110" t="str">
        <f>IF('Summary Clear'!MSH2=0,"",'Summary Clear'!MSH2)</f>
        <v/>
      </c>
      <c r="MRP13" s="110" t="str">
        <f>IF('Summary Clear'!MSI2=0,"",'Summary Clear'!MSI2)</f>
        <v/>
      </c>
      <c r="MRQ13" s="110" t="str">
        <f>IF('Summary Clear'!MSJ2=0,"",'Summary Clear'!MSJ2)</f>
        <v/>
      </c>
      <c r="MRR13" s="110" t="str">
        <f>IF('Summary Clear'!MSK2=0,"",'Summary Clear'!MSK2)</f>
        <v/>
      </c>
      <c r="MRS13" s="110" t="str">
        <f>IF('Summary Clear'!MSL2=0,"",'Summary Clear'!MSL2)</f>
        <v/>
      </c>
      <c r="MRT13" s="110" t="str">
        <f>IF('Summary Clear'!MSM2=0,"",'Summary Clear'!MSM2)</f>
        <v/>
      </c>
      <c r="MRU13" s="110" t="str">
        <f>IF('Summary Clear'!MSN2=0,"",'Summary Clear'!MSN2)</f>
        <v/>
      </c>
      <c r="MRV13" s="110" t="str">
        <f>IF('Summary Clear'!MSO2=0,"",'Summary Clear'!MSO2)</f>
        <v/>
      </c>
      <c r="MRW13" s="110" t="str">
        <f>IF('Summary Clear'!MSP2=0,"",'Summary Clear'!MSP2)</f>
        <v/>
      </c>
      <c r="MRX13" s="110" t="str">
        <f>IF('Summary Clear'!MSQ2=0,"",'Summary Clear'!MSQ2)</f>
        <v/>
      </c>
      <c r="MRY13" s="110" t="str">
        <f>IF('Summary Clear'!MSR2=0,"",'Summary Clear'!MSR2)</f>
        <v/>
      </c>
      <c r="MRZ13" s="110" t="str">
        <f>IF('Summary Clear'!MSS2=0,"",'Summary Clear'!MSS2)</f>
        <v/>
      </c>
      <c r="MSA13" s="110" t="str">
        <f>IF('Summary Clear'!MST2=0,"",'Summary Clear'!MST2)</f>
        <v/>
      </c>
      <c r="MSB13" s="110" t="str">
        <f>IF('Summary Clear'!MSU2=0,"",'Summary Clear'!MSU2)</f>
        <v/>
      </c>
      <c r="MSC13" s="110" t="str">
        <f>IF('Summary Clear'!MSV2=0,"",'Summary Clear'!MSV2)</f>
        <v/>
      </c>
      <c r="MSD13" s="110" t="str">
        <f>IF('Summary Clear'!MSW2=0,"",'Summary Clear'!MSW2)</f>
        <v/>
      </c>
      <c r="MSE13" s="110" t="str">
        <f>IF('Summary Clear'!MSX2=0,"",'Summary Clear'!MSX2)</f>
        <v/>
      </c>
      <c r="MSF13" s="110" t="str">
        <f>IF('Summary Clear'!MSY2=0,"",'Summary Clear'!MSY2)</f>
        <v/>
      </c>
      <c r="MSG13" s="110" t="str">
        <f>IF('Summary Clear'!MSZ2=0,"",'Summary Clear'!MSZ2)</f>
        <v/>
      </c>
      <c r="MSH13" s="110" t="str">
        <f>IF('Summary Clear'!MTA2=0,"",'Summary Clear'!MTA2)</f>
        <v/>
      </c>
      <c r="MSI13" s="110" t="str">
        <f>IF('Summary Clear'!MTB2=0,"",'Summary Clear'!MTB2)</f>
        <v/>
      </c>
      <c r="MSJ13" s="110" t="str">
        <f>IF('Summary Clear'!MTC2=0,"",'Summary Clear'!MTC2)</f>
        <v/>
      </c>
      <c r="MSK13" s="110" t="str">
        <f>IF('Summary Clear'!MTD2=0,"",'Summary Clear'!MTD2)</f>
        <v/>
      </c>
      <c r="MSL13" s="110" t="str">
        <f>IF('Summary Clear'!MTE2=0,"",'Summary Clear'!MTE2)</f>
        <v/>
      </c>
      <c r="MSM13" s="110" t="str">
        <f>IF('Summary Clear'!MTF2=0,"",'Summary Clear'!MTF2)</f>
        <v/>
      </c>
      <c r="MSN13" s="110" t="str">
        <f>IF('Summary Clear'!MTG2=0,"",'Summary Clear'!MTG2)</f>
        <v/>
      </c>
      <c r="MSO13" s="110" t="str">
        <f>IF('Summary Clear'!MTH2=0,"",'Summary Clear'!MTH2)</f>
        <v/>
      </c>
      <c r="MSP13" s="110" t="str">
        <f>IF('Summary Clear'!MTI2=0,"",'Summary Clear'!MTI2)</f>
        <v/>
      </c>
      <c r="MSQ13" s="110" t="str">
        <f>IF('Summary Clear'!MTJ2=0,"",'Summary Clear'!MTJ2)</f>
        <v/>
      </c>
      <c r="MSR13" s="110" t="str">
        <f>IF('Summary Clear'!MTK2=0,"",'Summary Clear'!MTK2)</f>
        <v/>
      </c>
      <c r="MSS13" s="110" t="str">
        <f>IF('Summary Clear'!MTL2=0,"",'Summary Clear'!MTL2)</f>
        <v/>
      </c>
      <c r="MST13" s="110" t="str">
        <f>IF('Summary Clear'!MTM2=0,"",'Summary Clear'!MTM2)</f>
        <v/>
      </c>
      <c r="MSU13" s="110" t="str">
        <f>IF('Summary Clear'!MTN2=0,"",'Summary Clear'!MTN2)</f>
        <v/>
      </c>
      <c r="MSV13" s="110" t="str">
        <f>IF('Summary Clear'!MTO2=0,"",'Summary Clear'!MTO2)</f>
        <v/>
      </c>
      <c r="MSW13" s="110" t="str">
        <f>IF('Summary Clear'!MTP2=0,"",'Summary Clear'!MTP2)</f>
        <v/>
      </c>
      <c r="MSX13" s="110" t="str">
        <f>IF('Summary Clear'!MTQ2=0,"",'Summary Clear'!MTQ2)</f>
        <v/>
      </c>
      <c r="MSY13" s="110" t="str">
        <f>IF('Summary Clear'!MTR2=0,"",'Summary Clear'!MTR2)</f>
        <v/>
      </c>
      <c r="MSZ13" s="110" t="str">
        <f>IF('Summary Clear'!MTS2=0,"",'Summary Clear'!MTS2)</f>
        <v/>
      </c>
      <c r="MTA13" s="110" t="str">
        <f>IF('Summary Clear'!MTT2=0,"",'Summary Clear'!MTT2)</f>
        <v/>
      </c>
      <c r="MTB13" s="110" t="str">
        <f>IF('Summary Clear'!MTU2=0,"",'Summary Clear'!MTU2)</f>
        <v/>
      </c>
      <c r="MTC13" s="110" t="str">
        <f>IF('Summary Clear'!MTV2=0,"",'Summary Clear'!MTV2)</f>
        <v/>
      </c>
      <c r="MTD13" s="110" t="str">
        <f>IF('Summary Clear'!MTW2=0,"",'Summary Clear'!MTW2)</f>
        <v/>
      </c>
      <c r="MTE13" s="110" t="str">
        <f>IF('Summary Clear'!MTX2=0,"",'Summary Clear'!MTX2)</f>
        <v/>
      </c>
      <c r="MTF13" s="110" t="str">
        <f>IF('Summary Clear'!MTY2=0,"",'Summary Clear'!MTY2)</f>
        <v/>
      </c>
      <c r="MTG13" s="110" t="str">
        <f>IF('Summary Clear'!MTZ2=0,"",'Summary Clear'!MTZ2)</f>
        <v/>
      </c>
      <c r="MTH13" s="110" t="str">
        <f>IF('Summary Clear'!MUA2=0,"",'Summary Clear'!MUA2)</f>
        <v/>
      </c>
      <c r="MTI13" s="110" t="str">
        <f>IF('Summary Clear'!MUB2=0,"",'Summary Clear'!MUB2)</f>
        <v/>
      </c>
      <c r="MTJ13" s="110" t="str">
        <f>IF('Summary Clear'!MUC2=0,"",'Summary Clear'!MUC2)</f>
        <v/>
      </c>
      <c r="MTK13" s="110" t="str">
        <f>IF('Summary Clear'!MUD2=0,"",'Summary Clear'!MUD2)</f>
        <v/>
      </c>
      <c r="MTL13" s="110" t="str">
        <f>IF('Summary Clear'!MUE2=0,"",'Summary Clear'!MUE2)</f>
        <v/>
      </c>
      <c r="MTM13" s="110" t="str">
        <f>IF('Summary Clear'!MUF2=0,"",'Summary Clear'!MUF2)</f>
        <v/>
      </c>
      <c r="MTN13" s="110" t="str">
        <f>IF('Summary Clear'!MUG2=0,"",'Summary Clear'!MUG2)</f>
        <v/>
      </c>
      <c r="MTO13" s="110" t="str">
        <f>IF('Summary Clear'!MUH2=0,"",'Summary Clear'!MUH2)</f>
        <v/>
      </c>
      <c r="MTP13" s="110" t="str">
        <f>IF('Summary Clear'!MUI2=0,"",'Summary Clear'!MUI2)</f>
        <v/>
      </c>
      <c r="MTQ13" s="110" t="str">
        <f>IF('Summary Clear'!MUJ2=0,"",'Summary Clear'!MUJ2)</f>
        <v/>
      </c>
      <c r="MTR13" s="110" t="str">
        <f>IF('Summary Clear'!MUK2=0,"",'Summary Clear'!MUK2)</f>
        <v/>
      </c>
      <c r="MTS13" s="110" t="str">
        <f>IF('Summary Clear'!MUL2=0,"",'Summary Clear'!MUL2)</f>
        <v/>
      </c>
      <c r="MTT13" s="110" t="str">
        <f>IF('Summary Clear'!MUM2=0,"",'Summary Clear'!MUM2)</f>
        <v/>
      </c>
      <c r="MTU13" s="110" t="str">
        <f>IF('Summary Clear'!MUN2=0,"",'Summary Clear'!MUN2)</f>
        <v/>
      </c>
      <c r="MTV13" s="110" t="str">
        <f>IF('Summary Clear'!MUO2=0,"",'Summary Clear'!MUO2)</f>
        <v/>
      </c>
      <c r="MTW13" s="110" t="str">
        <f>IF('Summary Clear'!MUP2=0,"",'Summary Clear'!MUP2)</f>
        <v/>
      </c>
      <c r="MTX13" s="110" t="str">
        <f>IF('Summary Clear'!MUQ2=0,"",'Summary Clear'!MUQ2)</f>
        <v/>
      </c>
      <c r="MTY13" s="110" t="str">
        <f>IF('Summary Clear'!MUR2=0,"",'Summary Clear'!MUR2)</f>
        <v/>
      </c>
      <c r="MTZ13" s="110" t="str">
        <f>IF('Summary Clear'!MUS2=0,"",'Summary Clear'!MUS2)</f>
        <v/>
      </c>
      <c r="MUA13" s="110" t="str">
        <f>IF('Summary Clear'!MUT2=0,"",'Summary Clear'!MUT2)</f>
        <v/>
      </c>
      <c r="MUB13" s="110" t="str">
        <f>IF('Summary Clear'!MUU2=0,"",'Summary Clear'!MUU2)</f>
        <v/>
      </c>
      <c r="MUC13" s="110" t="str">
        <f>IF('Summary Clear'!MUV2=0,"",'Summary Clear'!MUV2)</f>
        <v/>
      </c>
      <c r="MUD13" s="110" t="str">
        <f>IF('Summary Clear'!MUW2=0,"",'Summary Clear'!MUW2)</f>
        <v/>
      </c>
      <c r="MUE13" s="110" t="str">
        <f>IF('Summary Clear'!MUX2=0,"",'Summary Clear'!MUX2)</f>
        <v/>
      </c>
      <c r="MUF13" s="110" t="str">
        <f>IF('Summary Clear'!MUY2=0,"",'Summary Clear'!MUY2)</f>
        <v/>
      </c>
      <c r="MUG13" s="110" t="str">
        <f>IF('Summary Clear'!MUZ2=0,"",'Summary Clear'!MUZ2)</f>
        <v/>
      </c>
      <c r="MUH13" s="110" t="str">
        <f>IF('Summary Clear'!MVA2=0,"",'Summary Clear'!MVA2)</f>
        <v/>
      </c>
      <c r="MUI13" s="110" t="str">
        <f>IF('Summary Clear'!MVB2=0,"",'Summary Clear'!MVB2)</f>
        <v/>
      </c>
      <c r="MUJ13" s="110" t="str">
        <f>IF('Summary Clear'!MVC2=0,"",'Summary Clear'!MVC2)</f>
        <v/>
      </c>
      <c r="MUK13" s="110" t="str">
        <f>IF('Summary Clear'!MVD2=0,"",'Summary Clear'!MVD2)</f>
        <v/>
      </c>
      <c r="MUL13" s="110" t="str">
        <f>IF('Summary Clear'!MVE2=0,"",'Summary Clear'!MVE2)</f>
        <v/>
      </c>
      <c r="MUM13" s="110" t="str">
        <f>IF('Summary Clear'!MVF2=0,"",'Summary Clear'!MVF2)</f>
        <v/>
      </c>
      <c r="MUN13" s="110" t="str">
        <f>IF('Summary Clear'!MVG2=0,"",'Summary Clear'!MVG2)</f>
        <v/>
      </c>
      <c r="MUO13" s="110" t="str">
        <f>IF('Summary Clear'!MVH2=0,"",'Summary Clear'!MVH2)</f>
        <v/>
      </c>
      <c r="MUP13" s="110" t="str">
        <f>IF('Summary Clear'!MVI2=0,"",'Summary Clear'!MVI2)</f>
        <v/>
      </c>
      <c r="MUQ13" s="110" t="str">
        <f>IF('Summary Clear'!MVJ2=0,"",'Summary Clear'!MVJ2)</f>
        <v/>
      </c>
      <c r="MUR13" s="110" t="str">
        <f>IF('Summary Clear'!MVK2=0,"",'Summary Clear'!MVK2)</f>
        <v/>
      </c>
      <c r="MUS13" s="110" t="str">
        <f>IF('Summary Clear'!MVL2=0,"",'Summary Clear'!MVL2)</f>
        <v/>
      </c>
      <c r="MUT13" s="110" t="str">
        <f>IF('Summary Clear'!MVM2=0,"",'Summary Clear'!MVM2)</f>
        <v/>
      </c>
      <c r="MUU13" s="110" t="str">
        <f>IF('Summary Clear'!MVN2=0,"",'Summary Clear'!MVN2)</f>
        <v/>
      </c>
      <c r="MUV13" s="110" t="str">
        <f>IF('Summary Clear'!MVO2=0,"",'Summary Clear'!MVO2)</f>
        <v/>
      </c>
      <c r="MUW13" s="110" t="str">
        <f>IF('Summary Clear'!MVP2=0,"",'Summary Clear'!MVP2)</f>
        <v/>
      </c>
      <c r="MUX13" s="110" t="str">
        <f>IF('Summary Clear'!MVQ2=0,"",'Summary Clear'!MVQ2)</f>
        <v/>
      </c>
      <c r="MUY13" s="110" t="str">
        <f>IF('Summary Clear'!MVR2=0,"",'Summary Clear'!MVR2)</f>
        <v/>
      </c>
      <c r="MUZ13" s="110" t="str">
        <f>IF('Summary Clear'!MVS2=0,"",'Summary Clear'!MVS2)</f>
        <v/>
      </c>
      <c r="MVA13" s="110" t="str">
        <f>IF('Summary Clear'!MVT2=0,"",'Summary Clear'!MVT2)</f>
        <v/>
      </c>
      <c r="MVB13" s="110" t="str">
        <f>IF('Summary Clear'!MVU2=0,"",'Summary Clear'!MVU2)</f>
        <v/>
      </c>
      <c r="MVC13" s="110" t="str">
        <f>IF('Summary Clear'!MVV2=0,"",'Summary Clear'!MVV2)</f>
        <v/>
      </c>
      <c r="MVD13" s="110" t="str">
        <f>IF('Summary Clear'!MVW2=0,"",'Summary Clear'!MVW2)</f>
        <v/>
      </c>
      <c r="MVE13" s="110" t="str">
        <f>IF('Summary Clear'!MVX2=0,"",'Summary Clear'!MVX2)</f>
        <v/>
      </c>
      <c r="MVF13" s="110" t="str">
        <f>IF('Summary Clear'!MVY2=0,"",'Summary Clear'!MVY2)</f>
        <v/>
      </c>
      <c r="MVG13" s="110" t="str">
        <f>IF('Summary Clear'!MVZ2=0,"",'Summary Clear'!MVZ2)</f>
        <v/>
      </c>
      <c r="MVH13" s="110" t="str">
        <f>IF('Summary Clear'!MWA2=0,"",'Summary Clear'!MWA2)</f>
        <v/>
      </c>
      <c r="MVI13" s="110" t="str">
        <f>IF('Summary Clear'!MWB2=0,"",'Summary Clear'!MWB2)</f>
        <v/>
      </c>
      <c r="MVJ13" s="110" t="str">
        <f>IF('Summary Clear'!MWC2=0,"",'Summary Clear'!MWC2)</f>
        <v/>
      </c>
      <c r="MVK13" s="110" t="str">
        <f>IF('Summary Clear'!MWD2=0,"",'Summary Clear'!MWD2)</f>
        <v/>
      </c>
      <c r="MVL13" s="110" t="str">
        <f>IF('Summary Clear'!MWE2=0,"",'Summary Clear'!MWE2)</f>
        <v/>
      </c>
      <c r="MVM13" s="110" t="str">
        <f>IF('Summary Clear'!MWF2=0,"",'Summary Clear'!MWF2)</f>
        <v/>
      </c>
      <c r="MVN13" s="110" t="str">
        <f>IF('Summary Clear'!MWG2=0,"",'Summary Clear'!MWG2)</f>
        <v/>
      </c>
      <c r="MVO13" s="110" t="str">
        <f>IF('Summary Clear'!MWH2=0,"",'Summary Clear'!MWH2)</f>
        <v/>
      </c>
      <c r="MVP13" s="110" t="str">
        <f>IF('Summary Clear'!MWI2=0,"",'Summary Clear'!MWI2)</f>
        <v/>
      </c>
      <c r="MVQ13" s="110" t="str">
        <f>IF('Summary Clear'!MWJ2=0,"",'Summary Clear'!MWJ2)</f>
        <v/>
      </c>
      <c r="MVR13" s="110" t="str">
        <f>IF('Summary Clear'!MWK2=0,"",'Summary Clear'!MWK2)</f>
        <v/>
      </c>
      <c r="MVS13" s="110" t="str">
        <f>IF('Summary Clear'!MWL2=0,"",'Summary Clear'!MWL2)</f>
        <v/>
      </c>
      <c r="MVT13" s="110" t="str">
        <f>IF('Summary Clear'!MWM2=0,"",'Summary Clear'!MWM2)</f>
        <v/>
      </c>
      <c r="MVU13" s="110" t="str">
        <f>IF('Summary Clear'!MWN2=0,"",'Summary Clear'!MWN2)</f>
        <v/>
      </c>
      <c r="MVV13" s="110" t="str">
        <f>IF('Summary Clear'!MWO2=0,"",'Summary Clear'!MWO2)</f>
        <v/>
      </c>
      <c r="MVW13" s="110" t="str">
        <f>IF('Summary Clear'!MWP2=0,"",'Summary Clear'!MWP2)</f>
        <v/>
      </c>
      <c r="MVX13" s="110" t="str">
        <f>IF('Summary Clear'!MWQ2=0,"",'Summary Clear'!MWQ2)</f>
        <v/>
      </c>
      <c r="MVY13" s="110" t="str">
        <f>IF('Summary Clear'!MWR2=0,"",'Summary Clear'!MWR2)</f>
        <v/>
      </c>
      <c r="MVZ13" s="110" t="str">
        <f>IF('Summary Clear'!MWS2=0,"",'Summary Clear'!MWS2)</f>
        <v/>
      </c>
      <c r="MWA13" s="110" t="str">
        <f>IF('Summary Clear'!MWT2=0,"",'Summary Clear'!MWT2)</f>
        <v/>
      </c>
      <c r="MWB13" s="110" t="str">
        <f>IF('Summary Clear'!MWU2=0,"",'Summary Clear'!MWU2)</f>
        <v/>
      </c>
      <c r="MWC13" s="110" t="str">
        <f>IF('Summary Clear'!MWV2=0,"",'Summary Clear'!MWV2)</f>
        <v/>
      </c>
      <c r="MWD13" s="110" t="str">
        <f>IF('Summary Clear'!MWW2=0,"",'Summary Clear'!MWW2)</f>
        <v/>
      </c>
      <c r="MWE13" s="110" t="str">
        <f>IF('Summary Clear'!MWX2=0,"",'Summary Clear'!MWX2)</f>
        <v/>
      </c>
      <c r="MWF13" s="110" t="str">
        <f>IF('Summary Clear'!MWY2=0,"",'Summary Clear'!MWY2)</f>
        <v/>
      </c>
      <c r="MWG13" s="110" t="str">
        <f>IF('Summary Clear'!MWZ2=0,"",'Summary Clear'!MWZ2)</f>
        <v/>
      </c>
      <c r="MWH13" s="110" t="str">
        <f>IF('Summary Clear'!MXA2=0,"",'Summary Clear'!MXA2)</f>
        <v/>
      </c>
      <c r="MWI13" s="110" t="str">
        <f>IF('Summary Clear'!MXB2=0,"",'Summary Clear'!MXB2)</f>
        <v/>
      </c>
      <c r="MWJ13" s="110" t="str">
        <f>IF('Summary Clear'!MXC2=0,"",'Summary Clear'!MXC2)</f>
        <v/>
      </c>
      <c r="MWK13" s="110" t="str">
        <f>IF('Summary Clear'!MXD2=0,"",'Summary Clear'!MXD2)</f>
        <v/>
      </c>
      <c r="MWL13" s="110" t="str">
        <f>IF('Summary Clear'!MXE2=0,"",'Summary Clear'!MXE2)</f>
        <v/>
      </c>
      <c r="MWM13" s="110" t="str">
        <f>IF('Summary Clear'!MXF2=0,"",'Summary Clear'!MXF2)</f>
        <v/>
      </c>
      <c r="MWN13" s="110" t="str">
        <f>IF('Summary Clear'!MXG2=0,"",'Summary Clear'!MXG2)</f>
        <v/>
      </c>
      <c r="MWO13" s="110" t="str">
        <f>IF('Summary Clear'!MXH2=0,"",'Summary Clear'!MXH2)</f>
        <v/>
      </c>
      <c r="MWP13" s="110" t="str">
        <f>IF('Summary Clear'!MXI2=0,"",'Summary Clear'!MXI2)</f>
        <v/>
      </c>
      <c r="MWQ13" s="110" t="str">
        <f>IF('Summary Clear'!MXJ2=0,"",'Summary Clear'!MXJ2)</f>
        <v/>
      </c>
      <c r="MWR13" s="110" t="str">
        <f>IF('Summary Clear'!MXK2=0,"",'Summary Clear'!MXK2)</f>
        <v/>
      </c>
      <c r="MWS13" s="110" t="str">
        <f>IF('Summary Clear'!MXL2=0,"",'Summary Clear'!MXL2)</f>
        <v/>
      </c>
      <c r="MWT13" s="110" t="str">
        <f>IF('Summary Clear'!MXM2=0,"",'Summary Clear'!MXM2)</f>
        <v/>
      </c>
      <c r="MWU13" s="110" t="str">
        <f>IF('Summary Clear'!MXN2=0,"",'Summary Clear'!MXN2)</f>
        <v/>
      </c>
      <c r="MWV13" s="110" t="str">
        <f>IF('Summary Clear'!MXO2=0,"",'Summary Clear'!MXO2)</f>
        <v/>
      </c>
      <c r="MWW13" s="110" t="str">
        <f>IF('Summary Clear'!MXP2=0,"",'Summary Clear'!MXP2)</f>
        <v/>
      </c>
      <c r="MWX13" s="110" t="str">
        <f>IF('Summary Clear'!MXQ2=0,"",'Summary Clear'!MXQ2)</f>
        <v/>
      </c>
      <c r="MWY13" s="110" t="str">
        <f>IF('Summary Clear'!MXR2=0,"",'Summary Clear'!MXR2)</f>
        <v/>
      </c>
      <c r="MWZ13" s="110" t="str">
        <f>IF('Summary Clear'!MXS2=0,"",'Summary Clear'!MXS2)</f>
        <v/>
      </c>
      <c r="MXA13" s="110" t="str">
        <f>IF('Summary Clear'!MXT2=0,"",'Summary Clear'!MXT2)</f>
        <v/>
      </c>
      <c r="MXB13" s="110" t="str">
        <f>IF('Summary Clear'!MXU2=0,"",'Summary Clear'!MXU2)</f>
        <v/>
      </c>
      <c r="MXC13" s="110" t="str">
        <f>IF('Summary Clear'!MXV2=0,"",'Summary Clear'!MXV2)</f>
        <v/>
      </c>
      <c r="MXD13" s="110" t="str">
        <f>IF('Summary Clear'!MXW2=0,"",'Summary Clear'!MXW2)</f>
        <v/>
      </c>
      <c r="MXE13" s="110" t="str">
        <f>IF('Summary Clear'!MXX2=0,"",'Summary Clear'!MXX2)</f>
        <v/>
      </c>
      <c r="MXF13" s="110" t="str">
        <f>IF('Summary Clear'!MXY2=0,"",'Summary Clear'!MXY2)</f>
        <v/>
      </c>
      <c r="MXG13" s="110" t="str">
        <f>IF('Summary Clear'!MXZ2=0,"",'Summary Clear'!MXZ2)</f>
        <v/>
      </c>
      <c r="MXH13" s="110" t="str">
        <f>IF('Summary Clear'!MYA2=0,"",'Summary Clear'!MYA2)</f>
        <v/>
      </c>
      <c r="MXI13" s="110" t="str">
        <f>IF('Summary Clear'!MYB2=0,"",'Summary Clear'!MYB2)</f>
        <v/>
      </c>
      <c r="MXJ13" s="110" t="str">
        <f>IF('Summary Clear'!MYC2=0,"",'Summary Clear'!MYC2)</f>
        <v/>
      </c>
      <c r="MXK13" s="110" t="str">
        <f>IF('Summary Clear'!MYD2=0,"",'Summary Clear'!MYD2)</f>
        <v/>
      </c>
      <c r="MXL13" s="110" t="str">
        <f>IF('Summary Clear'!MYE2=0,"",'Summary Clear'!MYE2)</f>
        <v/>
      </c>
      <c r="MXM13" s="110" t="str">
        <f>IF('Summary Clear'!MYF2=0,"",'Summary Clear'!MYF2)</f>
        <v/>
      </c>
      <c r="MXN13" s="110" t="str">
        <f>IF('Summary Clear'!MYG2=0,"",'Summary Clear'!MYG2)</f>
        <v/>
      </c>
      <c r="MXO13" s="110" t="str">
        <f>IF('Summary Clear'!MYH2=0,"",'Summary Clear'!MYH2)</f>
        <v/>
      </c>
      <c r="MXP13" s="110" t="str">
        <f>IF('Summary Clear'!MYI2=0,"",'Summary Clear'!MYI2)</f>
        <v/>
      </c>
      <c r="MXQ13" s="110" t="str">
        <f>IF('Summary Clear'!MYJ2=0,"",'Summary Clear'!MYJ2)</f>
        <v/>
      </c>
      <c r="MXR13" s="110" t="str">
        <f>IF('Summary Clear'!MYK2=0,"",'Summary Clear'!MYK2)</f>
        <v/>
      </c>
      <c r="MXS13" s="110" t="str">
        <f>IF('Summary Clear'!MYL2=0,"",'Summary Clear'!MYL2)</f>
        <v/>
      </c>
      <c r="MXT13" s="110" t="str">
        <f>IF('Summary Clear'!MYM2=0,"",'Summary Clear'!MYM2)</f>
        <v/>
      </c>
      <c r="MXU13" s="110" t="str">
        <f>IF('Summary Clear'!MYN2=0,"",'Summary Clear'!MYN2)</f>
        <v/>
      </c>
      <c r="MXV13" s="110" t="str">
        <f>IF('Summary Clear'!MYO2=0,"",'Summary Clear'!MYO2)</f>
        <v/>
      </c>
      <c r="MXW13" s="110" t="str">
        <f>IF('Summary Clear'!MYP2=0,"",'Summary Clear'!MYP2)</f>
        <v/>
      </c>
      <c r="MXX13" s="110" t="str">
        <f>IF('Summary Clear'!MYQ2=0,"",'Summary Clear'!MYQ2)</f>
        <v/>
      </c>
      <c r="MXY13" s="110" t="str">
        <f>IF('Summary Clear'!MYR2=0,"",'Summary Clear'!MYR2)</f>
        <v/>
      </c>
      <c r="MXZ13" s="110" t="str">
        <f>IF('Summary Clear'!MYS2=0,"",'Summary Clear'!MYS2)</f>
        <v/>
      </c>
      <c r="MYA13" s="110" t="str">
        <f>IF('Summary Clear'!MYT2=0,"",'Summary Clear'!MYT2)</f>
        <v/>
      </c>
      <c r="MYB13" s="110" t="str">
        <f>IF('Summary Clear'!MYU2=0,"",'Summary Clear'!MYU2)</f>
        <v/>
      </c>
      <c r="MYC13" s="110" t="str">
        <f>IF('Summary Clear'!MYV2=0,"",'Summary Clear'!MYV2)</f>
        <v/>
      </c>
      <c r="MYD13" s="110" t="str">
        <f>IF('Summary Clear'!MYW2=0,"",'Summary Clear'!MYW2)</f>
        <v/>
      </c>
      <c r="MYE13" s="110" t="str">
        <f>IF('Summary Clear'!MYX2=0,"",'Summary Clear'!MYX2)</f>
        <v/>
      </c>
      <c r="MYF13" s="110" t="str">
        <f>IF('Summary Clear'!MYY2=0,"",'Summary Clear'!MYY2)</f>
        <v/>
      </c>
      <c r="MYG13" s="110" t="str">
        <f>IF('Summary Clear'!MYZ2=0,"",'Summary Clear'!MYZ2)</f>
        <v/>
      </c>
      <c r="MYH13" s="110" t="str">
        <f>IF('Summary Clear'!MZA2=0,"",'Summary Clear'!MZA2)</f>
        <v/>
      </c>
      <c r="MYI13" s="110" t="str">
        <f>IF('Summary Clear'!MZB2=0,"",'Summary Clear'!MZB2)</f>
        <v/>
      </c>
      <c r="MYJ13" s="110" t="str">
        <f>IF('Summary Clear'!MZC2=0,"",'Summary Clear'!MZC2)</f>
        <v/>
      </c>
      <c r="MYK13" s="110" t="str">
        <f>IF('Summary Clear'!MZD2=0,"",'Summary Clear'!MZD2)</f>
        <v/>
      </c>
      <c r="MYL13" s="110" t="str">
        <f>IF('Summary Clear'!MZE2=0,"",'Summary Clear'!MZE2)</f>
        <v/>
      </c>
      <c r="MYM13" s="110" t="str">
        <f>IF('Summary Clear'!MZF2=0,"",'Summary Clear'!MZF2)</f>
        <v/>
      </c>
      <c r="MYN13" s="110" t="str">
        <f>IF('Summary Clear'!MZG2=0,"",'Summary Clear'!MZG2)</f>
        <v/>
      </c>
      <c r="MYO13" s="110" t="str">
        <f>IF('Summary Clear'!MZH2=0,"",'Summary Clear'!MZH2)</f>
        <v/>
      </c>
      <c r="MYP13" s="110" t="str">
        <f>IF('Summary Clear'!MZI2=0,"",'Summary Clear'!MZI2)</f>
        <v/>
      </c>
      <c r="MYQ13" s="110" t="str">
        <f>IF('Summary Clear'!MZJ2=0,"",'Summary Clear'!MZJ2)</f>
        <v/>
      </c>
      <c r="MYR13" s="110" t="str">
        <f>IF('Summary Clear'!MZK2=0,"",'Summary Clear'!MZK2)</f>
        <v/>
      </c>
      <c r="MYS13" s="110" t="str">
        <f>IF('Summary Clear'!MZL2=0,"",'Summary Clear'!MZL2)</f>
        <v/>
      </c>
      <c r="MYT13" s="110" t="str">
        <f>IF('Summary Clear'!MZM2=0,"",'Summary Clear'!MZM2)</f>
        <v/>
      </c>
      <c r="MYU13" s="110" t="str">
        <f>IF('Summary Clear'!MZN2=0,"",'Summary Clear'!MZN2)</f>
        <v/>
      </c>
      <c r="MYV13" s="110" t="str">
        <f>IF('Summary Clear'!MZO2=0,"",'Summary Clear'!MZO2)</f>
        <v/>
      </c>
      <c r="MYW13" s="110" t="str">
        <f>IF('Summary Clear'!MZP2=0,"",'Summary Clear'!MZP2)</f>
        <v/>
      </c>
      <c r="MYX13" s="110" t="str">
        <f>IF('Summary Clear'!MZQ2=0,"",'Summary Clear'!MZQ2)</f>
        <v/>
      </c>
      <c r="MYY13" s="110" t="str">
        <f>IF('Summary Clear'!MZR2=0,"",'Summary Clear'!MZR2)</f>
        <v/>
      </c>
      <c r="MYZ13" s="110" t="str">
        <f>IF('Summary Clear'!MZS2=0,"",'Summary Clear'!MZS2)</f>
        <v/>
      </c>
      <c r="MZA13" s="110" t="str">
        <f>IF('Summary Clear'!MZT2=0,"",'Summary Clear'!MZT2)</f>
        <v/>
      </c>
      <c r="MZB13" s="110" t="str">
        <f>IF('Summary Clear'!MZU2=0,"",'Summary Clear'!MZU2)</f>
        <v/>
      </c>
      <c r="MZC13" s="110" t="str">
        <f>IF('Summary Clear'!MZV2=0,"",'Summary Clear'!MZV2)</f>
        <v/>
      </c>
      <c r="MZD13" s="110" t="str">
        <f>IF('Summary Clear'!MZW2=0,"",'Summary Clear'!MZW2)</f>
        <v/>
      </c>
      <c r="MZE13" s="110" t="str">
        <f>IF('Summary Clear'!MZX2=0,"",'Summary Clear'!MZX2)</f>
        <v/>
      </c>
      <c r="MZF13" s="110" t="str">
        <f>IF('Summary Clear'!MZY2=0,"",'Summary Clear'!MZY2)</f>
        <v/>
      </c>
      <c r="MZG13" s="110" t="str">
        <f>IF('Summary Clear'!MZZ2=0,"",'Summary Clear'!MZZ2)</f>
        <v/>
      </c>
      <c r="MZH13" s="110" t="str">
        <f>IF('Summary Clear'!NAA2=0,"",'Summary Clear'!NAA2)</f>
        <v/>
      </c>
      <c r="MZI13" s="110" t="str">
        <f>IF('Summary Clear'!NAB2=0,"",'Summary Clear'!NAB2)</f>
        <v/>
      </c>
      <c r="MZJ13" s="110" t="str">
        <f>IF('Summary Clear'!NAC2=0,"",'Summary Clear'!NAC2)</f>
        <v/>
      </c>
      <c r="MZK13" s="110" t="str">
        <f>IF('Summary Clear'!NAD2=0,"",'Summary Clear'!NAD2)</f>
        <v/>
      </c>
      <c r="MZL13" s="110" t="str">
        <f>IF('Summary Clear'!NAE2=0,"",'Summary Clear'!NAE2)</f>
        <v/>
      </c>
      <c r="MZM13" s="110" t="str">
        <f>IF('Summary Clear'!NAF2=0,"",'Summary Clear'!NAF2)</f>
        <v/>
      </c>
      <c r="MZN13" s="110" t="str">
        <f>IF('Summary Clear'!NAG2=0,"",'Summary Clear'!NAG2)</f>
        <v/>
      </c>
      <c r="MZO13" s="110" t="str">
        <f>IF('Summary Clear'!NAH2=0,"",'Summary Clear'!NAH2)</f>
        <v/>
      </c>
      <c r="MZP13" s="110" t="str">
        <f>IF('Summary Clear'!NAI2=0,"",'Summary Clear'!NAI2)</f>
        <v/>
      </c>
      <c r="MZQ13" s="110" t="str">
        <f>IF('Summary Clear'!NAJ2=0,"",'Summary Clear'!NAJ2)</f>
        <v/>
      </c>
      <c r="MZR13" s="110" t="str">
        <f>IF('Summary Clear'!NAK2=0,"",'Summary Clear'!NAK2)</f>
        <v/>
      </c>
      <c r="MZS13" s="110" t="str">
        <f>IF('Summary Clear'!NAL2=0,"",'Summary Clear'!NAL2)</f>
        <v/>
      </c>
      <c r="MZT13" s="110" t="str">
        <f>IF('Summary Clear'!NAM2=0,"",'Summary Clear'!NAM2)</f>
        <v/>
      </c>
      <c r="MZU13" s="110" t="str">
        <f>IF('Summary Clear'!NAN2=0,"",'Summary Clear'!NAN2)</f>
        <v/>
      </c>
      <c r="MZV13" s="110" t="str">
        <f>IF('Summary Clear'!NAO2=0,"",'Summary Clear'!NAO2)</f>
        <v/>
      </c>
      <c r="MZW13" s="110" t="str">
        <f>IF('Summary Clear'!NAP2=0,"",'Summary Clear'!NAP2)</f>
        <v/>
      </c>
      <c r="MZX13" s="110" t="str">
        <f>IF('Summary Clear'!NAQ2=0,"",'Summary Clear'!NAQ2)</f>
        <v/>
      </c>
      <c r="MZY13" s="110" t="str">
        <f>IF('Summary Clear'!NAR2=0,"",'Summary Clear'!NAR2)</f>
        <v/>
      </c>
      <c r="MZZ13" s="110" t="str">
        <f>IF('Summary Clear'!NAS2=0,"",'Summary Clear'!NAS2)</f>
        <v/>
      </c>
      <c r="NAA13" s="110" t="str">
        <f>IF('Summary Clear'!NAT2=0,"",'Summary Clear'!NAT2)</f>
        <v/>
      </c>
      <c r="NAB13" s="110" t="str">
        <f>IF('Summary Clear'!NAU2=0,"",'Summary Clear'!NAU2)</f>
        <v/>
      </c>
      <c r="NAC13" s="110" t="str">
        <f>IF('Summary Clear'!NAV2=0,"",'Summary Clear'!NAV2)</f>
        <v/>
      </c>
      <c r="NAD13" s="110" t="str">
        <f>IF('Summary Clear'!NAW2=0,"",'Summary Clear'!NAW2)</f>
        <v/>
      </c>
      <c r="NAE13" s="110" t="str">
        <f>IF('Summary Clear'!NAX2=0,"",'Summary Clear'!NAX2)</f>
        <v/>
      </c>
      <c r="NAF13" s="110" t="str">
        <f>IF('Summary Clear'!NAY2=0,"",'Summary Clear'!NAY2)</f>
        <v/>
      </c>
      <c r="NAG13" s="110" t="str">
        <f>IF('Summary Clear'!NAZ2=0,"",'Summary Clear'!NAZ2)</f>
        <v/>
      </c>
      <c r="NAH13" s="110" t="str">
        <f>IF('Summary Clear'!NBA2=0,"",'Summary Clear'!NBA2)</f>
        <v/>
      </c>
      <c r="NAI13" s="110" t="str">
        <f>IF('Summary Clear'!NBB2=0,"",'Summary Clear'!NBB2)</f>
        <v/>
      </c>
      <c r="NAJ13" s="110" t="str">
        <f>IF('Summary Clear'!NBC2=0,"",'Summary Clear'!NBC2)</f>
        <v/>
      </c>
      <c r="NAK13" s="110" t="str">
        <f>IF('Summary Clear'!NBD2=0,"",'Summary Clear'!NBD2)</f>
        <v/>
      </c>
      <c r="NAL13" s="110" t="str">
        <f>IF('Summary Clear'!NBE2=0,"",'Summary Clear'!NBE2)</f>
        <v/>
      </c>
      <c r="NAM13" s="110" t="str">
        <f>IF('Summary Clear'!NBF2=0,"",'Summary Clear'!NBF2)</f>
        <v/>
      </c>
      <c r="NAN13" s="110" t="str">
        <f>IF('Summary Clear'!NBG2=0,"",'Summary Clear'!NBG2)</f>
        <v/>
      </c>
      <c r="NAO13" s="110" t="str">
        <f>IF('Summary Clear'!NBH2=0,"",'Summary Clear'!NBH2)</f>
        <v/>
      </c>
      <c r="NAP13" s="110" t="str">
        <f>IF('Summary Clear'!NBI2=0,"",'Summary Clear'!NBI2)</f>
        <v/>
      </c>
      <c r="NAQ13" s="110" t="str">
        <f>IF('Summary Clear'!NBJ2=0,"",'Summary Clear'!NBJ2)</f>
        <v/>
      </c>
      <c r="NAR13" s="110" t="str">
        <f>IF('Summary Clear'!NBK2=0,"",'Summary Clear'!NBK2)</f>
        <v/>
      </c>
      <c r="NAS13" s="110" t="str">
        <f>IF('Summary Clear'!NBL2=0,"",'Summary Clear'!NBL2)</f>
        <v/>
      </c>
      <c r="NAT13" s="110" t="str">
        <f>IF('Summary Clear'!NBM2=0,"",'Summary Clear'!NBM2)</f>
        <v/>
      </c>
      <c r="NAU13" s="110" t="str">
        <f>IF('Summary Clear'!NBN2=0,"",'Summary Clear'!NBN2)</f>
        <v/>
      </c>
      <c r="NAV13" s="110" t="str">
        <f>IF('Summary Clear'!NBO2=0,"",'Summary Clear'!NBO2)</f>
        <v/>
      </c>
      <c r="NAW13" s="110" t="str">
        <f>IF('Summary Clear'!NBP2=0,"",'Summary Clear'!NBP2)</f>
        <v/>
      </c>
      <c r="NAX13" s="110" t="str">
        <f>IF('Summary Clear'!NBQ2=0,"",'Summary Clear'!NBQ2)</f>
        <v/>
      </c>
      <c r="NAY13" s="110" t="str">
        <f>IF('Summary Clear'!NBR2=0,"",'Summary Clear'!NBR2)</f>
        <v/>
      </c>
      <c r="NAZ13" s="110" t="str">
        <f>IF('Summary Clear'!NBS2=0,"",'Summary Clear'!NBS2)</f>
        <v/>
      </c>
      <c r="NBA13" s="110" t="str">
        <f>IF('Summary Clear'!NBT2=0,"",'Summary Clear'!NBT2)</f>
        <v/>
      </c>
      <c r="NBB13" s="110" t="str">
        <f>IF('Summary Clear'!NBU2=0,"",'Summary Clear'!NBU2)</f>
        <v/>
      </c>
      <c r="NBC13" s="110" t="str">
        <f>IF('Summary Clear'!NBV2=0,"",'Summary Clear'!NBV2)</f>
        <v/>
      </c>
      <c r="NBD13" s="110" t="str">
        <f>IF('Summary Clear'!NBW2=0,"",'Summary Clear'!NBW2)</f>
        <v/>
      </c>
      <c r="NBE13" s="110" t="str">
        <f>IF('Summary Clear'!NBX2=0,"",'Summary Clear'!NBX2)</f>
        <v/>
      </c>
      <c r="NBF13" s="110" t="str">
        <f>IF('Summary Clear'!NBY2=0,"",'Summary Clear'!NBY2)</f>
        <v/>
      </c>
      <c r="NBG13" s="110" t="str">
        <f>IF('Summary Clear'!NBZ2=0,"",'Summary Clear'!NBZ2)</f>
        <v/>
      </c>
      <c r="NBH13" s="110" t="str">
        <f>IF('Summary Clear'!NCA2=0,"",'Summary Clear'!NCA2)</f>
        <v/>
      </c>
      <c r="NBI13" s="110" t="str">
        <f>IF('Summary Clear'!NCB2=0,"",'Summary Clear'!NCB2)</f>
        <v/>
      </c>
      <c r="NBJ13" s="110" t="str">
        <f>IF('Summary Clear'!NCC2=0,"",'Summary Clear'!NCC2)</f>
        <v/>
      </c>
      <c r="NBK13" s="110" t="str">
        <f>IF('Summary Clear'!NCD2=0,"",'Summary Clear'!NCD2)</f>
        <v/>
      </c>
      <c r="NBL13" s="110" t="str">
        <f>IF('Summary Clear'!NCE2=0,"",'Summary Clear'!NCE2)</f>
        <v/>
      </c>
      <c r="NBM13" s="110" t="str">
        <f>IF('Summary Clear'!NCF2=0,"",'Summary Clear'!NCF2)</f>
        <v/>
      </c>
      <c r="NBN13" s="110" t="str">
        <f>IF('Summary Clear'!NCG2=0,"",'Summary Clear'!NCG2)</f>
        <v/>
      </c>
      <c r="NBO13" s="110" t="str">
        <f>IF('Summary Clear'!NCH2=0,"",'Summary Clear'!NCH2)</f>
        <v/>
      </c>
      <c r="NBP13" s="110" t="str">
        <f>IF('Summary Clear'!NCI2=0,"",'Summary Clear'!NCI2)</f>
        <v/>
      </c>
      <c r="NBQ13" s="110" t="str">
        <f>IF('Summary Clear'!NCJ2=0,"",'Summary Clear'!NCJ2)</f>
        <v/>
      </c>
      <c r="NBR13" s="110" t="str">
        <f>IF('Summary Clear'!NCK2=0,"",'Summary Clear'!NCK2)</f>
        <v/>
      </c>
      <c r="NBS13" s="110" t="str">
        <f>IF('Summary Clear'!NCL2=0,"",'Summary Clear'!NCL2)</f>
        <v/>
      </c>
      <c r="NBT13" s="110" t="str">
        <f>IF('Summary Clear'!NCM2=0,"",'Summary Clear'!NCM2)</f>
        <v/>
      </c>
      <c r="NBU13" s="110" t="str">
        <f>IF('Summary Clear'!NCN2=0,"",'Summary Clear'!NCN2)</f>
        <v/>
      </c>
      <c r="NBV13" s="110" t="str">
        <f>IF('Summary Clear'!NCO2=0,"",'Summary Clear'!NCO2)</f>
        <v/>
      </c>
      <c r="NBW13" s="110" t="str">
        <f>IF('Summary Clear'!NCP2=0,"",'Summary Clear'!NCP2)</f>
        <v/>
      </c>
      <c r="NBX13" s="110" t="str">
        <f>IF('Summary Clear'!NCQ2=0,"",'Summary Clear'!NCQ2)</f>
        <v/>
      </c>
      <c r="NBY13" s="110" t="str">
        <f>IF('Summary Clear'!NCR2=0,"",'Summary Clear'!NCR2)</f>
        <v/>
      </c>
      <c r="NBZ13" s="110" t="str">
        <f>IF('Summary Clear'!NCS2=0,"",'Summary Clear'!NCS2)</f>
        <v/>
      </c>
      <c r="NCA13" s="110" t="str">
        <f>IF('Summary Clear'!NCT2=0,"",'Summary Clear'!NCT2)</f>
        <v/>
      </c>
      <c r="NCB13" s="110" t="str">
        <f>IF('Summary Clear'!NCU2=0,"",'Summary Clear'!NCU2)</f>
        <v/>
      </c>
      <c r="NCC13" s="110" t="str">
        <f>IF('Summary Clear'!NCV2=0,"",'Summary Clear'!NCV2)</f>
        <v/>
      </c>
      <c r="NCD13" s="110" t="str">
        <f>IF('Summary Clear'!NCW2=0,"",'Summary Clear'!NCW2)</f>
        <v/>
      </c>
      <c r="NCE13" s="110" t="str">
        <f>IF('Summary Clear'!NCX2=0,"",'Summary Clear'!NCX2)</f>
        <v/>
      </c>
      <c r="NCF13" s="110" t="str">
        <f>IF('Summary Clear'!NCY2=0,"",'Summary Clear'!NCY2)</f>
        <v/>
      </c>
      <c r="NCG13" s="110" t="str">
        <f>IF('Summary Clear'!NCZ2=0,"",'Summary Clear'!NCZ2)</f>
        <v/>
      </c>
      <c r="NCH13" s="110" t="str">
        <f>IF('Summary Clear'!NDA2=0,"",'Summary Clear'!NDA2)</f>
        <v/>
      </c>
      <c r="NCI13" s="110" t="str">
        <f>IF('Summary Clear'!NDB2=0,"",'Summary Clear'!NDB2)</f>
        <v/>
      </c>
      <c r="NCJ13" s="110" t="str">
        <f>IF('Summary Clear'!NDC2=0,"",'Summary Clear'!NDC2)</f>
        <v/>
      </c>
      <c r="NCK13" s="110" t="str">
        <f>IF('Summary Clear'!NDD2=0,"",'Summary Clear'!NDD2)</f>
        <v/>
      </c>
      <c r="NCL13" s="110" t="str">
        <f>IF('Summary Clear'!NDE2=0,"",'Summary Clear'!NDE2)</f>
        <v/>
      </c>
      <c r="NCM13" s="110" t="str">
        <f>IF('Summary Clear'!NDF2=0,"",'Summary Clear'!NDF2)</f>
        <v/>
      </c>
      <c r="NCN13" s="110" t="str">
        <f>IF('Summary Clear'!NDG2=0,"",'Summary Clear'!NDG2)</f>
        <v/>
      </c>
      <c r="NCO13" s="110" t="str">
        <f>IF('Summary Clear'!NDH2=0,"",'Summary Clear'!NDH2)</f>
        <v/>
      </c>
      <c r="NCP13" s="110" t="str">
        <f>IF('Summary Clear'!NDI2=0,"",'Summary Clear'!NDI2)</f>
        <v/>
      </c>
      <c r="NCQ13" s="110" t="str">
        <f>IF('Summary Clear'!NDJ2=0,"",'Summary Clear'!NDJ2)</f>
        <v/>
      </c>
      <c r="NCR13" s="110" t="str">
        <f>IF('Summary Clear'!NDK2=0,"",'Summary Clear'!NDK2)</f>
        <v/>
      </c>
      <c r="NCS13" s="110" t="str">
        <f>IF('Summary Clear'!NDL2=0,"",'Summary Clear'!NDL2)</f>
        <v/>
      </c>
      <c r="NCT13" s="110" t="str">
        <f>IF('Summary Clear'!NDM2=0,"",'Summary Clear'!NDM2)</f>
        <v/>
      </c>
      <c r="NCU13" s="110" t="str">
        <f>IF('Summary Clear'!NDN2=0,"",'Summary Clear'!NDN2)</f>
        <v/>
      </c>
      <c r="NCV13" s="110" t="str">
        <f>IF('Summary Clear'!NDO2=0,"",'Summary Clear'!NDO2)</f>
        <v/>
      </c>
      <c r="NCW13" s="110" t="str">
        <f>IF('Summary Clear'!NDP2=0,"",'Summary Clear'!NDP2)</f>
        <v/>
      </c>
      <c r="NCX13" s="110" t="str">
        <f>IF('Summary Clear'!NDQ2=0,"",'Summary Clear'!NDQ2)</f>
        <v/>
      </c>
      <c r="NCY13" s="110" t="str">
        <f>IF('Summary Clear'!NDR2=0,"",'Summary Clear'!NDR2)</f>
        <v/>
      </c>
      <c r="NCZ13" s="110" t="str">
        <f>IF('Summary Clear'!NDS2=0,"",'Summary Clear'!NDS2)</f>
        <v/>
      </c>
      <c r="NDA13" s="110" t="str">
        <f>IF('Summary Clear'!NDT2=0,"",'Summary Clear'!NDT2)</f>
        <v/>
      </c>
      <c r="NDB13" s="110" t="str">
        <f>IF('Summary Clear'!NDU2=0,"",'Summary Clear'!NDU2)</f>
        <v/>
      </c>
      <c r="NDC13" s="110" t="str">
        <f>IF('Summary Clear'!NDV2=0,"",'Summary Clear'!NDV2)</f>
        <v/>
      </c>
      <c r="NDD13" s="110" t="str">
        <f>IF('Summary Clear'!NDW2=0,"",'Summary Clear'!NDW2)</f>
        <v/>
      </c>
      <c r="NDE13" s="110" t="str">
        <f>IF('Summary Clear'!NDX2=0,"",'Summary Clear'!NDX2)</f>
        <v/>
      </c>
      <c r="NDF13" s="110" t="str">
        <f>IF('Summary Clear'!NDY2=0,"",'Summary Clear'!NDY2)</f>
        <v/>
      </c>
      <c r="NDG13" s="110" t="str">
        <f>IF('Summary Clear'!NDZ2=0,"",'Summary Clear'!NDZ2)</f>
        <v/>
      </c>
      <c r="NDH13" s="110" t="str">
        <f>IF('Summary Clear'!NEA2=0,"",'Summary Clear'!NEA2)</f>
        <v/>
      </c>
      <c r="NDI13" s="110" t="str">
        <f>IF('Summary Clear'!NEB2=0,"",'Summary Clear'!NEB2)</f>
        <v/>
      </c>
      <c r="NDJ13" s="110" t="str">
        <f>IF('Summary Clear'!NEC2=0,"",'Summary Clear'!NEC2)</f>
        <v/>
      </c>
      <c r="NDK13" s="110" t="str">
        <f>IF('Summary Clear'!NED2=0,"",'Summary Clear'!NED2)</f>
        <v/>
      </c>
      <c r="NDL13" s="110" t="str">
        <f>IF('Summary Clear'!NEE2=0,"",'Summary Clear'!NEE2)</f>
        <v/>
      </c>
      <c r="NDM13" s="110" t="str">
        <f>IF('Summary Clear'!NEF2=0,"",'Summary Clear'!NEF2)</f>
        <v/>
      </c>
      <c r="NDN13" s="110" t="str">
        <f>IF('Summary Clear'!NEG2=0,"",'Summary Clear'!NEG2)</f>
        <v/>
      </c>
      <c r="NDO13" s="110" t="str">
        <f>IF('Summary Clear'!NEH2=0,"",'Summary Clear'!NEH2)</f>
        <v/>
      </c>
      <c r="NDP13" s="110" t="str">
        <f>IF('Summary Clear'!NEI2=0,"",'Summary Clear'!NEI2)</f>
        <v/>
      </c>
      <c r="NDQ13" s="110" t="str">
        <f>IF('Summary Clear'!NEJ2=0,"",'Summary Clear'!NEJ2)</f>
        <v/>
      </c>
      <c r="NDR13" s="110" t="str">
        <f>IF('Summary Clear'!NEK2=0,"",'Summary Clear'!NEK2)</f>
        <v/>
      </c>
      <c r="NDS13" s="110" t="str">
        <f>IF('Summary Clear'!NEL2=0,"",'Summary Clear'!NEL2)</f>
        <v/>
      </c>
      <c r="NDT13" s="110" t="str">
        <f>IF('Summary Clear'!NEM2=0,"",'Summary Clear'!NEM2)</f>
        <v/>
      </c>
      <c r="NDU13" s="110" t="str">
        <f>IF('Summary Clear'!NEN2=0,"",'Summary Clear'!NEN2)</f>
        <v/>
      </c>
      <c r="NDV13" s="110" t="str">
        <f>IF('Summary Clear'!NEO2=0,"",'Summary Clear'!NEO2)</f>
        <v/>
      </c>
      <c r="NDW13" s="110" t="str">
        <f>IF('Summary Clear'!NEP2=0,"",'Summary Clear'!NEP2)</f>
        <v/>
      </c>
      <c r="NDX13" s="110" t="str">
        <f>IF('Summary Clear'!NEQ2=0,"",'Summary Clear'!NEQ2)</f>
        <v/>
      </c>
      <c r="NDY13" s="110" t="str">
        <f>IF('Summary Clear'!NER2=0,"",'Summary Clear'!NER2)</f>
        <v/>
      </c>
      <c r="NDZ13" s="110" t="str">
        <f>IF('Summary Clear'!NES2=0,"",'Summary Clear'!NES2)</f>
        <v/>
      </c>
      <c r="NEA13" s="110" t="str">
        <f>IF('Summary Clear'!NET2=0,"",'Summary Clear'!NET2)</f>
        <v/>
      </c>
      <c r="NEB13" s="110" t="str">
        <f>IF('Summary Clear'!NEU2=0,"",'Summary Clear'!NEU2)</f>
        <v/>
      </c>
      <c r="NEC13" s="110" t="str">
        <f>IF('Summary Clear'!NEV2=0,"",'Summary Clear'!NEV2)</f>
        <v/>
      </c>
      <c r="NED13" s="110" t="str">
        <f>IF('Summary Clear'!NEW2=0,"",'Summary Clear'!NEW2)</f>
        <v/>
      </c>
      <c r="NEE13" s="110" t="str">
        <f>IF('Summary Clear'!NEX2=0,"",'Summary Clear'!NEX2)</f>
        <v/>
      </c>
      <c r="NEF13" s="110" t="str">
        <f>IF('Summary Clear'!NEY2=0,"",'Summary Clear'!NEY2)</f>
        <v/>
      </c>
      <c r="NEG13" s="110" t="str">
        <f>IF('Summary Clear'!NEZ2=0,"",'Summary Clear'!NEZ2)</f>
        <v/>
      </c>
      <c r="NEH13" s="110" t="str">
        <f>IF('Summary Clear'!NFA2=0,"",'Summary Clear'!NFA2)</f>
        <v/>
      </c>
      <c r="NEI13" s="110" t="str">
        <f>IF('Summary Clear'!NFB2=0,"",'Summary Clear'!NFB2)</f>
        <v/>
      </c>
      <c r="NEJ13" s="110" t="str">
        <f>IF('Summary Clear'!NFC2=0,"",'Summary Clear'!NFC2)</f>
        <v/>
      </c>
      <c r="NEK13" s="110" t="str">
        <f>IF('Summary Clear'!NFD2=0,"",'Summary Clear'!NFD2)</f>
        <v/>
      </c>
      <c r="NEL13" s="110" t="str">
        <f>IF('Summary Clear'!NFE2=0,"",'Summary Clear'!NFE2)</f>
        <v/>
      </c>
      <c r="NEM13" s="110" t="str">
        <f>IF('Summary Clear'!NFF2=0,"",'Summary Clear'!NFF2)</f>
        <v/>
      </c>
      <c r="NEN13" s="110" t="str">
        <f>IF('Summary Clear'!NFG2=0,"",'Summary Clear'!NFG2)</f>
        <v/>
      </c>
      <c r="NEO13" s="110" t="str">
        <f>IF('Summary Clear'!NFH2=0,"",'Summary Clear'!NFH2)</f>
        <v/>
      </c>
      <c r="NEP13" s="110" t="str">
        <f>IF('Summary Clear'!NFI2=0,"",'Summary Clear'!NFI2)</f>
        <v/>
      </c>
      <c r="NEQ13" s="110" t="str">
        <f>IF('Summary Clear'!NFJ2=0,"",'Summary Clear'!NFJ2)</f>
        <v/>
      </c>
      <c r="NER13" s="110" t="str">
        <f>IF('Summary Clear'!NFK2=0,"",'Summary Clear'!NFK2)</f>
        <v/>
      </c>
      <c r="NES13" s="110" t="str">
        <f>IF('Summary Clear'!NFL2=0,"",'Summary Clear'!NFL2)</f>
        <v/>
      </c>
      <c r="NET13" s="110" t="str">
        <f>IF('Summary Clear'!NFM2=0,"",'Summary Clear'!NFM2)</f>
        <v/>
      </c>
      <c r="NEU13" s="110" t="str">
        <f>IF('Summary Clear'!NFN2=0,"",'Summary Clear'!NFN2)</f>
        <v/>
      </c>
      <c r="NEV13" s="110" t="str">
        <f>IF('Summary Clear'!NFO2=0,"",'Summary Clear'!NFO2)</f>
        <v/>
      </c>
      <c r="NEW13" s="110" t="str">
        <f>IF('Summary Clear'!NFP2=0,"",'Summary Clear'!NFP2)</f>
        <v/>
      </c>
      <c r="NEX13" s="110" t="str">
        <f>IF('Summary Clear'!NFQ2=0,"",'Summary Clear'!NFQ2)</f>
        <v/>
      </c>
      <c r="NEY13" s="110" t="str">
        <f>IF('Summary Clear'!NFR2=0,"",'Summary Clear'!NFR2)</f>
        <v/>
      </c>
      <c r="NEZ13" s="110" t="str">
        <f>IF('Summary Clear'!NFS2=0,"",'Summary Clear'!NFS2)</f>
        <v/>
      </c>
      <c r="NFA13" s="110" t="str">
        <f>IF('Summary Clear'!NFT2=0,"",'Summary Clear'!NFT2)</f>
        <v/>
      </c>
      <c r="NFB13" s="110" t="str">
        <f>IF('Summary Clear'!NFU2=0,"",'Summary Clear'!NFU2)</f>
        <v/>
      </c>
      <c r="NFC13" s="110" t="str">
        <f>IF('Summary Clear'!NFV2=0,"",'Summary Clear'!NFV2)</f>
        <v/>
      </c>
      <c r="NFD13" s="110" t="str">
        <f>IF('Summary Clear'!NFW2=0,"",'Summary Clear'!NFW2)</f>
        <v/>
      </c>
      <c r="NFE13" s="110" t="str">
        <f>IF('Summary Clear'!NFX2=0,"",'Summary Clear'!NFX2)</f>
        <v/>
      </c>
      <c r="NFF13" s="110" t="str">
        <f>IF('Summary Clear'!NFY2=0,"",'Summary Clear'!NFY2)</f>
        <v/>
      </c>
      <c r="NFG13" s="110" t="str">
        <f>IF('Summary Clear'!NFZ2=0,"",'Summary Clear'!NFZ2)</f>
        <v/>
      </c>
      <c r="NFH13" s="110" t="str">
        <f>IF('Summary Clear'!NGA2=0,"",'Summary Clear'!NGA2)</f>
        <v/>
      </c>
      <c r="NFI13" s="110" t="str">
        <f>IF('Summary Clear'!NGB2=0,"",'Summary Clear'!NGB2)</f>
        <v/>
      </c>
      <c r="NFJ13" s="110" t="str">
        <f>IF('Summary Clear'!NGC2=0,"",'Summary Clear'!NGC2)</f>
        <v/>
      </c>
      <c r="NFK13" s="110" t="str">
        <f>IF('Summary Clear'!NGD2=0,"",'Summary Clear'!NGD2)</f>
        <v/>
      </c>
      <c r="NFL13" s="110" t="str">
        <f>IF('Summary Clear'!NGE2=0,"",'Summary Clear'!NGE2)</f>
        <v/>
      </c>
      <c r="NFM13" s="110" t="str">
        <f>IF('Summary Clear'!NGF2=0,"",'Summary Clear'!NGF2)</f>
        <v/>
      </c>
      <c r="NFN13" s="110" t="str">
        <f>IF('Summary Clear'!NGG2=0,"",'Summary Clear'!NGG2)</f>
        <v/>
      </c>
      <c r="NFO13" s="110" t="str">
        <f>IF('Summary Clear'!NGH2=0,"",'Summary Clear'!NGH2)</f>
        <v/>
      </c>
      <c r="NFP13" s="110" t="str">
        <f>IF('Summary Clear'!NGI2=0,"",'Summary Clear'!NGI2)</f>
        <v/>
      </c>
      <c r="NFQ13" s="110" t="str">
        <f>IF('Summary Clear'!NGJ2=0,"",'Summary Clear'!NGJ2)</f>
        <v/>
      </c>
      <c r="NFR13" s="110" t="str">
        <f>IF('Summary Clear'!NGK2=0,"",'Summary Clear'!NGK2)</f>
        <v/>
      </c>
      <c r="NFS13" s="110" t="str">
        <f>IF('Summary Clear'!NGL2=0,"",'Summary Clear'!NGL2)</f>
        <v/>
      </c>
      <c r="NFT13" s="110" t="str">
        <f>IF('Summary Clear'!NGM2=0,"",'Summary Clear'!NGM2)</f>
        <v/>
      </c>
      <c r="NFU13" s="110" t="str">
        <f>IF('Summary Clear'!NGN2=0,"",'Summary Clear'!NGN2)</f>
        <v/>
      </c>
      <c r="NFV13" s="110" t="str">
        <f>IF('Summary Clear'!NGO2=0,"",'Summary Clear'!NGO2)</f>
        <v/>
      </c>
      <c r="NFW13" s="110" t="str">
        <f>IF('Summary Clear'!NGP2=0,"",'Summary Clear'!NGP2)</f>
        <v/>
      </c>
      <c r="NFX13" s="110" t="str">
        <f>IF('Summary Clear'!NGQ2=0,"",'Summary Clear'!NGQ2)</f>
        <v/>
      </c>
      <c r="NFY13" s="110" t="str">
        <f>IF('Summary Clear'!NGR2=0,"",'Summary Clear'!NGR2)</f>
        <v/>
      </c>
      <c r="NFZ13" s="110" t="str">
        <f>IF('Summary Clear'!NGS2=0,"",'Summary Clear'!NGS2)</f>
        <v/>
      </c>
      <c r="NGA13" s="110" t="str">
        <f>IF('Summary Clear'!NGT2=0,"",'Summary Clear'!NGT2)</f>
        <v/>
      </c>
      <c r="NGB13" s="110" t="str">
        <f>IF('Summary Clear'!NGU2=0,"",'Summary Clear'!NGU2)</f>
        <v/>
      </c>
      <c r="NGC13" s="110" t="str">
        <f>IF('Summary Clear'!NGV2=0,"",'Summary Clear'!NGV2)</f>
        <v/>
      </c>
      <c r="NGD13" s="110" t="str">
        <f>IF('Summary Clear'!NGW2=0,"",'Summary Clear'!NGW2)</f>
        <v/>
      </c>
      <c r="NGE13" s="110" t="str">
        <f>IF('Summary Clear'!NGX2=0,"",'Summary Clear'!NGX2)</f>
        <v/>
      </c>
      <c r="NGF13" s="110" t="str">
        <f>IF('Summary Clear'!NGY2=0,"",'Summary Clear'!NGY2)</f>
        <v/>
      </c>
      <c r="NGG13" s="110" t="str">
        <f>IF('Summary Clear'!NGZ2=0,"",'Summary Clear'!NGZ2)</f>
        <v/>
      </c>
      <c r="NGH13" s="110" t="str">
        <f>IF('Summary Clear'!NHA2=0,"",'Summary Clear'!NHA2)</f>
        <v/>
      </c>
      <c r="NGI13" s="110" t="str">
        <f>IF('Summary Clear'!NHB2=0,"",'Summary Clear'!NHB2)</f>
        <v/>
      </c>
      <c r="NGJ13" s="110" t="str">
        <f>IF('Summary Clear'!NHC2=0,"",'Summary Clear'!NHC2)</f>
        <v/>
      </c>
      <c r="NGK13" s="110" t="str">
        <f>IF('Summary Clear'!NHD2=0,"",'Summary Clear'!NHD2)</f>
        <v/>
      </c>
      <c r="NGL13" s="110" t="str">
        <f>IF('Summary Clear'!NHE2=0,"",'Summary Clear'!NHE2)</f>
        <v/>
      </c>
      <c r="NGM13" s="110" t="str">
        <f>IF('Summary Clear'!NHF2=0,"",'Summary Clear'!NHF2)</f>
        <v/>
      </c>
      <c r="NGN13" s="110" t="str">
        <f>IF('Summary Clear'!NHG2=0,"",'Summary Clear'!NHG2)</f>
        <v/>
      </c>
      <c r="NGO13" s="110" t="str">
        <f>IF('Summary Clear'!NHH2=0,"",'Summary Clear'!NHH2)</f>
        <v/>
      </c>
      <c r="NGP13" s="110" t="str">
        <f>IF('Summary Clear'!NHI2=0,"",'Summary Clear'!NHI2)</f>
        <v/>
      </c>
      <c r="NGQ13" s="110" t="str">
        <f>IF('Summary Clear'!NHJ2=0,"",'Summary Clear'!NHJ2)</f>
        <v/>
      </c>
      <c r="NGR13" s="110" t="str">
        <f>IF('Summary Clear'!NHK2=0,"",'Summary Clear'!NHK2)</f>
        <v/>
      </c>
      <c r="NGS13" s="110" t="str">
        <f>IF('Summary Clear'!NHL2=0,"",'Summary Clear'!NHL2)</f>
        <v/>
      </c>
      <c r="NGT13" s="110" t="str">
        <f>IF('Summary Clear'!NHM2=0,"",'Summary Clear'!NHM2)</f>
        <v/>
      </c>
      <c r="NGU13" s="110" t="str">
        <f>IF('Summary Clear'!NHN2=0,"",'Summary Clear'!NHN2)</f>
        <v/>
      </c>
      <c r="NGV13" s="110" t="str">
        <f>IF('Summary Clear'!NHO2=0,"",'Summary Clear'!NHO2)</f>
        <v/>
      </c>
      <c r="NGW13" s="110" t="str">
        <f>IF('Summary Clear'!NHP2=0,"",'Summary Clear'!NHP2)</f>
        <v/>
      </c>
      <c r="NGX13" s="110" t="str">
        <f>IF('Summary Clear'!NHQ2=0,"",'Summary Clear'!NHQ2)</f>
        <v/>
      </c>
      <c r="NGY13" s="110" t="str">
        <f>IF('Summary Clear'!NHR2=0,"",'Summary Clear'!NHR2)</f>
        <v/>
      </c>
      <c r="NGZ13" s="110" t="str">
        <f>IF('Summary Clear'!NHS2=0,"",'Summary Clear'!NHS2)</f>
        <v/>
      </c>
      <c r="NHA13" s="110" t="str">
        <f>IF('Summary Clear'!NHT2=0,"",'Summary Clear'!NHT2)</f>
        <v/>
      </c>
      <c r="NHB13" s="110" t="str">
        <f>IF('Summary Clear'!NHU2=0,"",'Summary Clear'!NHU2)</f>
        <v/>
      </c>
      <c r="NHC13" s="110" t="str">
        <f>IF('Summary Clear'!NHV2=0,"",'Summary Clear'!NHV2)</f>
        <v/>
      </c>
      <c r="NHD13" s="110" t="str">
        <f>IF('Summary Clear'!NHW2=0,"",'Summary Clear'!NHW2)</f>
        <v/>
      </c>
      <c r="NHE13" s="110" t="str">
        <f>IF('Summary Clear'!NHX2=0,"",'Summary Clear'!NHX2)</f>
        <v/>
      </c>
      <c r="NHF13" s="110" t="str">
        <f>IF('Summary Clear'!NHY2=0,"",'Summary Clear'!NHY2)</f>
        <v/>
      </c>
      <c r="NHG13" s="110" t="str">
        <f>IF('Summary Clear'!NHZ2=0,"",'Summary Clear'!NHZ2)</f>
        <v/>
      </c>
      <c r="NHH13" s="110" t="str">
        <f>IF('Summary Clear'!NIA2=0,"",'Summary Clear'!NIA2)</f>
        <v/>
      </c>
      <c r="NHI13" s="110" t="str">
        <f>IF('Summary Clear'!NIB2=0,"",'Summary Clear'!NIB2)</f>
        <v/>
      </c>
      <c r="NHJ13" s="110" t="str">
        <f>IF('Summary Clear'!NIC2=0,"",'Summary Clear'!NIC2)</f>
        <v/>
      </c>
      <c r="NHK13" s="110" t="str">
        <f>IF('Summary Clear'!NID2=0,"",'Summary Clear'!NID2)</f>
        <v/>
      </c>
      <c r="NHL13" s="110" t="str">
        <f>IF('Summary Clear'!NIE2=0,"",'Summary Clear'!NIE2)</f>
        <v/>
      </c>
      <c r="NHM13" s="110" t="str">
        <f>IF('Summary Clear'!NIF2=0,"",'Summary Clear'!NIF2)</f>
        <v/>
      </c>
      <c r="NHN13" s="110" t="str">
        <f>IF('Summary Clear'!NIG2=0,"",'Summary Clear'!NIG2)</f>
        <v/>
      </c>
      <c r="NHO13" s="110" t="str">
        <f>IF('Summary Clear'!NIH2=0,"",'Summary Clear'!NIH2)</f>
        <v/>
      </c>
      <c r="NHP13" s="110" t="str">
        <f>IF('Summary Clear'!NII2=0,"",'Summary Clear'!NII2)</f>
        <v/>
      </c>
      <c r="NHQ13" s="110" t="str">
        <f>IF('Summary Clear'!NIJ2=0,"",'Summary Clear'!NIJ2)</f>
        <v/>
      </c>
      <c r="NHR13" s="110" t="str">
        <f>IF('Summary Clear'!NIK2=0,"",'Summary Clear'!NIK2)</f>
        <v/>
      </c>
      <c r="NHS13" s="110" t="str">
        <f>IF('Summary Clear'!NIL2=0,"",'Summary Clear'!NIL2)</f>
        <v/>
      </c>
      <c r="NHT13" s="110" t="str">
        <f>IF('Summary Clear'!NIM2=0,"",'Summary Clear'!NIM2)</f>
        <v/>
      </c>
      <c r="NHU13" s="110" t="str">
        <f>IF('Summary Clear'!NIN2=0,"",'Summary Clear'!NIN2)</f>
        <v/>
      </c>
      <c r="NHV13" s="110" t="str">
        <f>IF('Summary Clear'!NIO2=0,"",'Summary Clear'!NIO2)</f>
        <v/>
      </c>
      <c r="NHW13" s="110" t="str">
        <f>IF('Summary Clear'!NIP2=0,"",'Summary Clear'!NIP2)</f>
        <v/>
      </c>
      <c r="NHX13" s="110" t="str">
        <f>IF('Summary Clear'!NIQ2=0,"",'Summary Clear'!NIQ2)</f>
        <v/>
      </c>
      <c r="NHY13" s="110" t="str">
        <f>IF('Summary Clear'!NIR2=0,"",'Summary Clear'!NIR2)</f>
        <v/>
      </c>
      <c r="NHZ13" s="110" t="str">
        <f>IF('Summary Clear'!NIS2=0,"",'Summary Clear'!NIS2)</f>
        <v/>
      </c>
      <c r="NIA13" s="110" t="str">
        <f>IF('Summary Clear'!NIT2=0,"",'Summary Clear'!NIT2)</f>
        <v/>
      </c>
      <c r="NIB13" s="110" t="str">
        <f>IF('Summary Clear'!NIU2=0,"",'Summary Clear'!NIU2)</f>
        <v/>
      </c>
      <c r="NIC13" s="110" t="str">
        <f>IF('Summary Clear'!NIV2=0,"",'Summary Clear'!NIV2)</f>
        <v/>
      </c>
      <c r="NID13" s="110" t="str">
        <f>IF('Summary Clear'!NIW2=0,"",'Summary Clear'!NIW2)</f>
        <v/>
      </c>
      <c r="NIE13" s="110" t="str">
        <f>IF('Summary Clear'!NIX2=0,"",'Summary Clear'!NIX2)</f>
        <v/>
      </c>
      <c r="NIF13" s="110" t="str">
        <f>IF('Summary Clear'!NIY2=0,"",'Summary Clear'!NIY2)</f>
        <v/>
      </c>
      <c r="NIG13" s="110" t="str">
        <f>IF('Summary Clear'!NIZ2=0,"",'Summary Clear'!NIZ2)</f>
        <v/>
      </c>
      <c r="NIH13" s="110" t="str">
        <f>IF('Summary Clear'!NJA2=0,"",'Summary Clear'!NJA2)</f>
        <v/>
      </c>
      <c r="NII13" s="110" t="str">
        <f>IF('Summary Clear'!NJB2=0,"",'Summary Clear'!NJB2)</f>
        <v/>
      </c>
      <c r="NIJ13" s="110" t="str">
        <f>IF('Summary Clear'!NJC2=0,"",'Summary Clear'!NJC2)</f>
        <v/>
      </c>
      <c r="NIK13" s="110" t="str">
        <f>IF('Summary Clear'!NJD2=0,"",'Summary Clear'!NJD2)</f>
        <v/>
      </c>
      <c r="NIL13" s="110" t="str">
        <f>IF('Summary Clear'!NJE2=0,"",'Summary Clear'!NJE2)</f>
        <v/>
      </c>
      <c r="NIM13" s="110" t="str">
        <f>IF('Summary Clear'!NJF2=0,"",'Summary Clear'!NJF2)</f>
        <v/>
      </c>
      <c r="NIN13" s="110" t="str">
        <f>IF('Summary Clear'!NJG2=0,"",'Summary Clear'!NJG2)</f>
        <v/>
      </c>
      <c r="NIO13" s="110" t="str">
        <f>IF('Summary Clear'!NJH2=0,"",'Summary Clear'!NJH2)</f>
        <v/>
      </c>
      <c r="NIP13" s="110" t="str">
        <f>IF('Summary Clear'!NJI2=0,"",'Summary Clear'!NJI2)</f>
        <v/>
      </c>
      <c r="NIQ13" s="110" t="str">
        <f>IF('Summary Clear'!NJJ2=0,"",'Summary Clear'!NJJ2)</f>
        <v/>
      </c>
      <c r="NIR13" s="110" t="str">
        <f>IF('Summary Clear'!NJK2=0,"",'Summary Clear'!NJK2)</f>
        <v/>
      </c>
      <c r="NIS13" s="110" t="str">
        <f>IF('Summary Clear'!NJL2=0,"",'Summary Clear'!NJL2)</f>
        <v/>
      </c>
      <c r="NIT13" s="110" t="str">
        <f>IF('Summary Clear'!NJM2=0,"",'Summary Clear'!NJM2)</f>
        <v/>
      </c>
      <c r="NIU13" s="110" t="str">
        <f>IF('Summary Clear'!NJN2=0,"",'Summary Clear'!NJN2)</f>
        <v/>
      </c>
      <c r="NIV13" s="110" t="str">
        <f>IF('Summary Clear'!NJO2=0,"",'Summary Clear'!NJO2)</f>
        <v/>
      </c>
      <c r="NIW13" s="110" t="str">
        <f>IF('Summary Clear'!NJP2=0,"",'Summary Clear'!NJP2)</f>
        <v/>
      </c>
      <c r="NIX13" s="110" t="str">
        <f>IF('Summary Clear'!NJQ2=0,"",'Summary Clear'!NJQ2)</f>
        <v/>
      </c>
      <c r="NIY13" s="110" t="str">
        <f>IF('Summary Clear'!NJR2=0,"",'Summary Clear'!NJR2)</f>
        <v/>
      </c>
      <c r="NIZ13" s="110" t="str">
        <f>IF('Summary Clear'!NJS2=0,"",'Summary Clear'!NJS2)</f>
        <v/>
      </c>
      <c r="NJA13" s="110" t="str">
        <f>IF('Summary Clear'!NJT2=0,"",'Summary Clear'!NJT2)</f>
        <v/>
      </c>
      <c r="NJB13" s="110" t="str">
        <f>IF('Summary Clear'!NJU2=0,"",'Summary Clear'!NJU2)</f>
        <v/>
      </c>
      <c r="NJC13" s="110" t="str">
        <f>IF('Summary Clear'!NJV2=0,"",'Summary Clear'!NJV2)</f>
        <v/>
      </c>
      <c r="NJD13" s="110" t="str">
        <f>IF('Summary Clear'!NJW2=0,"",'Summary Clear'!NJW2)</f>
        <v/>
      </c>
      <c r="NJE13" s="110" t="str">
        <f>IF('Summary Clear'!NJX2=0,"",'Summary Clear'!NJX2)</f>
        <v/>
      </c>
      <c r="NJF13" s="110" t="str">
        <f>IF('Summary Clear'!NJY2=0,"",'Summary Clear'!NJY2)</f>
        <v/>
      </c>
      <c r="NJG13" s="110" t="str">
        <f>IF('Summary Clear'!NJZ2=0,"",'Summary Clear'!NJZ2)</f>
        <v/>
      </c>
      <c r="NJH13" s="110" t="str">
        <f>IF('Summary Clear'!NKA2=0,"",'Summary Clear'!NKA2)</f>
        <v/>
      </c>
      <c r="NJI13" s="110" t="str">
        <f>IF('Summary Clear'!NKB2=0,"",'Summary Clear'!NKB2)</f>
        <v/>
      </c>
      <c r="NJJ13" s="110" t="str">
        <f>IF('Summary Clear'!NKC2=0,"",'Summary Clear'!NKC2)</f>
        <v/>
      </c>
      <c r="NJK13" s="110" t="str">
        <f>IF('Summary Clear'!NKD2=0,"",'Summary Clear'!NKD2)</f>
        <v/>
      </c>
      <c r="NJL13" s="110" t="str">
        <f>IF('Summary Clear'!NKE2=0,"",'Summary Clear'!NKE2)</f>
        <v/>
      </c>
      <c r="NJM13" s="110" t="str">
        <f>IF('Summary Clear'!NKF2=0,"",'Summary Clear'!NKF2)</f>
        <v/>
      </c>
      <c r="NJN13" s="110" t="str">
        <f>IF('Summary Clear'!NKG2=0,"",'Summary Clear'!NKG2)</f>
        <v/>
      </c>
      <c r="NJO13" s="110" t="str">
        <f>IF('Summary Clear'!NKH2=0,"",'Summary Clear'!NKH2)</f>
        <v/>
      </c>
      <c r="NJP13" s="110" t="str">
        <f>IF('Summary Clear'!NKI2=0,"",'Summary Clear'!NKI2)</f>
        <v/>
      </c>
      <c r="NJQ13" s="110" t="str">
        <f>IF('Summary Clear'!NKJ2=0,"",'Summary Clear'!NKJ2)</f>
        <v/>
      </c>
      <c r="NJR13" s="110" t="str">
        <f>IF('Summary Clear'!NKK2=0,"",'Summary Clear'!NKK2)</f>
        <v/>
      </c>
      <c r="NJS13" s="110" t="str">
        <f>IF('Summary Clear'!NKL2=0,"",'Summary Clear'!NKL2)</f>
        <v/>
      </c>
      <c r="NJT13" s="110" t="str">
        <f>IF('Summary Clear'!NKM2=0,"",'Summary Clear'!NKM2)</f>
        <v/>
      </c>
      <c r="NJU13" s="110" t="str">
        <f>IF('Summary Clear'!NKN2=0,"",'Summary Clear'!NKN2)</f>
        <v/>
      </c>
      <c r="NJV13" s="110" t="str">
        <f>IF('Summary Clear'!NKO2=0,"",'Summary Clear'!NKO2)</f>
        <v/>
      </c>
      <c r="NJW13" s="110" t="str">
        <f>IF('Summary Clear'!NKP2=0,"",'Summary Clear'!NKP2)</f>
        <v/>
      </c>
      <c r="NJX13" s="110" t="str">
        <f>IF('Summary Clear'!NKQ2=0,"",'Summary Clear'!NKQ2)</f>
        <v/>
      </c>
      <c r="NJY13" s="110" t="str">
        <f>IF('Summary Clear'!NKR2=0,"",'Summary Clear'!NKR2)</f>
        <v/>
      </c>
      <c r="NJZ13" s="110" t="str">
        <f>IF('Summary Clear'!NKS2=0,"",'Summary Clear'!NKS2)</f>
        <v/>
      </c>
      <c r="NKA13" s="110" t="str">
        <f>IF('Summary Clear'!NKT2=0,"",'Summary Clear'!NKT2)</f>
        <v/>
      </c>
      <c r="NKB13" s="110" t="str">
        <f>IF('Summary Clear'!NKU2=0,"",'Summary Clear'!NKU2)</f>
        <v/>
      </c>
      <c r="NKC13" s="110" t="str">
        <f>IF('Summary Clear'!NKV2=0,"",'Summary Clear'!NKV2)</f>
        <v/>
      </c>
      <c r="NKD13" s="110" t="str">
        <f>IF('Summary Clear'!NKW2=0,"",'Summary Clear'!NKW2)</f>
        <v/>
      </c>
      <c r="NKE13" s="110" t="str">
        <f>IF('Summary Clear'!NKX2=0,"",'Summary Clear'!NKX2)</f>
        <v/>
      </c>
      <c r="NKF13" s="110" t="str">
        <f>IF('Summary Clear'!NKY2=0,"",'Summary Clear'!NKY2)</f>
        <v/>
      </c>
      <c r="NKG13" s="110" t="str">
        <f>IF('Summary Clear'!NKZ2=0,"",'Summary Clear'!NKZ2)</f>
        <v/>
      </c>
      <c r="NKH13" s="110" t="str">
        <f>IF('Summary Clear'!NLA2=0,"",'Summary Clear'!NLA2)</f>
        <v/>
      </c>
      <c r="NKI13" s="110" t="str">
        <f>IF('Summary Clear'!NLB2=0,"",'Summary Clear'!NLB2)</f>
        <v/>
      </c>
      <c r="NKJ13" s="110" t="str">
        <f>IF('Summary Clear'!NLC2=0,"",'Summary Clear'!NLC2)</f>
        <v/>
      </c>
      <c r="NKK13" s="110" t="str">
        <f>IF('Summary Clear'!NLD2=0,"",'Summary Clear'!NLD2)</f>
        <v/>
      </c>
      <c r="NKL13" s="110" t="str">
        <f>IF('Summary Clear'!NLE2=0,"",'Summary Clear'!NLE2)</f>
        <v/>
      </c>
      <c r="NKM13" s="110" t="str">
        <f>IF('Summary Clear'!NLF2=0,"",'Summary Clear'!NLF2)</f>
        <v/>
      </c>
      <c r="NKN13" s="110" t="str">
        <f>IF('Summary Clear'!NLG2=0,"",'Summary Clear'!NLG2)</f>
        <v/>
      </c>
      <c r="NKO13" s="110" t="str">
        <f>IF('Summary Clear'!NLH2=0,"",'Summary Clear'!NLH2)</f>
        <v/>
      </c>
      <c r="NKP13" s="110" t="str">
        <f>IF('Summary Clear'!NLI2=0,"",'Summary Clear'!NLI2)</f>
        <v/>
      </c>
      <c r="NKQ13" s="110" t="str">
        <f>IF('Summary Clear'!NLJ2=0,"",'Summary Clear'!NLJ2)</f>
        <v/>
      </c>
      <c r="NKR13" s="110" t="str">
        <f>IF('Summary Clear'!NLK2=0,"",'Summary Clear'!NLK2)</f>
        <v/>
      </c>
      <c r="NKS13" s="110" t="str">
        <f>IF('Summary Clear'!NLL2=0,"",'Summary Clear'!NLL2)</f>
        <v/>
      </c>
      <c r="NKT13" s="110" t="str">
        <f>IF('Summary Clear'!NLM2=0,"",'Summary Clear'!NLM2)</f>
        <v/>
      </c>
      <c r="NKU13" s="110" t="str">
        <f>IF('Summary Clear'!NLN2=0,"",'Summary Clear'!NLN2)</f>
        <v/>
      </c>
      <c r="NKV13" s="110" t="str">
        <f>IF('Summary Clear'!NLO2=0,"",'Summary Clear'!NLO2)</f>
        <v/>
      </c>
      <c r="NKW13" s="110" t="str">
        <f>IF('Summary Clear'!NLP2=0,"",'Summary Clear'!NLP2)</f>
        <v/>
      </c>
      <c r="NKX13" s="110" t="str">
        <f>IF('Summary Clear'!NLQ2=0,"",'Summary Clear'!NLQ2)</f>
        <v/>
      </c>
      <c r="NKY13" s="110" t="str">
        <f>IF('Summary Clear'!NLR2=0,"",'Summary Clear'!NLR2)</f>
        <v/>
      </c>
      <c r="NKZ13" s="110" t="str">
        <f>IF('Summary Clear'!NLS2=0,"",'Summary Clear'!NLS2)</f>
        <v/>
      </c>
      <c r="NLA13" s="110" t="str">
        <f>IF('Summary Clear'!NLT2=0,"",'Summary Clear'!NLT2)</f>
        <v/>
      </c>
      <c r="NLB13" s="110" t="str">
        <f>IF('Summary Clear'!NLU2=0,"",'Summary Clear'!NLU2)</f>
        <v/>
      </c>
      <c r="NLC13" s="110" t="str">
        <f>IF('Summary Clear'!NLV2=0,"",'Summary Clear'!NLV2)</f>
        <v/>
      </c>
      <c r="NLD13" s="110" t="str">
        <f>IF('Summary Clear'!NLW2=0,"",'Summary Clear'!NLW2)</f>
        <v/>
      </c>
      <c r="NLE13" s="110" t="str">
        <f>IF('Summary Clear'!NLX2=0,"",'Summary Clear'!NLX2)</f>
        <v/>
      </c>
      <c r="NLF13" s="110" t="str">
        <f>IF('Summary Clear'!NLY2=0,"",'Summary Clear'!NLY2)</f>
        <v/>
      </c>
      <c r="NLG13" s="110" t="str">
        <f>IF('Summary Clear'!NLZ2=0,"",'Summary Clear'!NLZ2)</f>
        <v/>
      </c>
      <c r="NLH13" s="110" t="str">
        <f>IF('Summary Clear'!NMA2=0,"",'Summary Clear'!NMA2)</f>
        <v/>
      </c>
      <c r="NLI13" s="110" t="str">
        <f>IF('Summary Clear'!NMB2=0,"",'Summary Clear'!NMB2)</f>
        <v/>
      </c>
      <c r="NLJ13" s="110" t="str">
        <f>IF('Summary Clear'!NMC2=0,"",'Summary Clear'!NMC2)</f>
        <v/>
      </c>
      <c r="NLK13" s="110" t="str">
        <f>IF('Summary Clear'!NMD2=0,"",'Summary Clear'!NMD2)</f>
        <v/>
      </c>
      <c r="NLL13" s="110" t="str">
        <f>IF('Summary Clear'!NME2=0,"",'Summary Clear'!NME2)</f>
        <v/>
      </c>
      <c r="NLM13" s="110" t="str">
        <f>IF('Summary Clear'!NMF2=0,"",'Summary Clear'!NMF2)</f>
        <v/>
      </c>
      <c r="NLN13" s="110" t="str">
        <f>IF('Summary Clear'!NMG2=0,"",'Summary Clear'!NMG2)</f>
        <v/>
      </c>
      <c r="NLO13" s="110" t="str">
        <f>IF('Summary Clear'!NMH2=0,"",'Summary Clear'!NMH2)</f>
        <v/>
      </c>
      <c r="NLP13" s="110" t="str">
        <f>IF('Summary Clear'!NMI2=0,"",'Summary Clear'!NMI2)</f>
        <v/>
      </c>
      <c r="NLQ13" s="110" t="str">
        <f>IF('Summary Clear'!NMJ2=0,"",'Summary Clear'!NMJ2)</f>
        <v/>
      </c>
      <c r="NLR13" s="110" t="str">
        <f>IF('Summary Clear'!NMK2=0,"",'Summary Clear'!NMK2)</f>
        <v/>
      </c>
      <c r="NLS13" s="110" t="str">
        <f>IF('Summary Clear'!NML2=0,"",'Summary Clear'!NML2)</f>
        <v/>
      </c>
      <c r="NLT13" s="110" t="str">
        <f>IF('Summary Clear'!NMM2=0,"",'Summary Clear'!NMM2)</f>
        <v/>
      </c>
      <c r="NLU13" s="110" t="str">
        <f>IF('Summary Clear'!NMN2=0,"",'Summary Clear'!NMN2)</f>
        <v/>
      </c>
      <c r="NLV13" s="110" t="str">
        <f>IF('Summary Clear'!NMO2=0,"",'Summary Clear'!NMO2)</f>
        <v/>
      </c>
      <c r="NLW13" s="110" t="str">
        <f>IF('Summary Clear'!NMP2=0,"",'Summary Clear'!NMP2)</f>
        <v/>
      </c>
      <c r="NLX13" s="110" t="str">
        <f>IF('Summary Clear'!NMQ2=0,"",'Summary Clear'!NMQ2)</f>
        <v/>
      </c>
      <c r="NLY13" s="110" t="str">
        <f>IF('Summary Clear'!NMR2=0,"",'Summary Clear'!NMR2)</f>
        <v/>
      </c>
      <c r="NLZ13" s="110" t="str">
        <f>IF('Summary Clear'!NMS2=0,"",'Summary Clear'!NMS2)</f>
        <v/>
      </c>
      <c r="NMA13" s="110" t="str">
        <f>IF('Summary Clear'!NMT2=0,"",'Summary Clear'!NMT2)</f>
        <v/>
      </c>
      <c r="NMB13" s="110" t="str">
        <f>IF('Summary Clear'!NMU2=0,"",'Summary Clear'!NMU2)</f>
        <v/>
      </c>
      <c r="NMC13" s="110" t="str">
        <f>IF('Summary Clear'!NMV2=0,"",'Summary Clear'!NMV2)</f>
        <v/>
      </c>
      <c r="NMD13" s="110" t="str">
        <f>IF('Summary Clear'!NMW2=0,"",'Summary Clear'!NMW2)</f>
        <v/>
      </c>
      <c r="NME13" s="110" t="str">
        <f>IF('Summary Clear'!NMX2=0,"",'Summary Clear'!NMX2)</f>
        <v/>
      </c>
      <c r="NMF13" s="110" t="str">
        <f>IF('Summary Clear'!NMY2=0,"",'Summary Clear'!NMY2)</f>
        <v/>
      </c>
      <c r="NMG13" s="110" t="str">
        <f>IF('Summary Clear'!NMZ2=0,"",'Summary Clear'!NMZ2)</f>
        <v/>
      </c>
      <c r="NMH13" s="110" t="str">
        <f>IF('Summary Clear'!NNA2=0,"",'Summary Clear'!NNA2)</f>
        <v/>
      </c>
      <c r="NMI13" s="110" t="str">
        <f>IF('Summary Clear'!NNB2=0,"",'Summary Clear'!NNB2)</f>
        <v/>
      </c>
      <c r="NMJ13" s="110" t="str">
        <f>IF('Summary Clear'!NNC2=0,"",'Summary Clear'!NNC2)</f>
        <v/>
      </c>
      <c r="NMK13" s="110" t="str">
        <f>IF('Summary Clear'!NND2=0,"",'Summary Clear'!NND2)</f>
        <v/>
      </c>
      <c r="NML13" s="110" t="str">
        <f>IF('Summary Clear'!NNE2=0,"",'Summary Clear'!NNE2)</f>
        <v/>
      </c>
      <c r="NMM13" s="110" t="str">
        <f>IF('Summary Clear'!NNF2=0,"",'Summary Clear'!NNF2)</f>
        <v/>
      </c>
      <c r="NMN13" s="110" t="str">
        <f>IF('Summary Clear'!NNG2=0,"",'Summary Clear'!NNG2)</f>
        <v/>
      </c>
      <c r="NMO13" s="110" t="str">
        <f>IF('Summary Clear'!NNH2=0,"",'Summary Clear'!NNH2)</f>
        <v/>
      </c>
      <c r="NMP13" s="110" t="str">
        <f>IF('Summary Clear'!NNI2=0,"",'Summary Clear'!NNI2)</f>
        <v/>
      </c>
      <c r="NMQ13" s="110" t="str">
        <f>IF('Summary Clear'!NNJ2=0,"",'Summary Clear'!NNJ2)</f>
        <v/>
      </c>
      <c r="NMR13" s="110" t="str">
        <f>IF('Summary Clear'!NNK2=0,"",'Summary Clear'!NNK2)</f>
        <v/>
      </c>
      <c r="NMS13" s="110" t="str">
        <f>IF('Summary Clear'!NNL2=0,"",'Summary Clear'!NNL2)</f>
        <v/>
      </c>
      <c r="NMT13" s="110" t="str">
        <f>IF('Summary Clear'!NNM2=0,"",'Summary Clear'!NNM2)</f>
        <v/>
      </c>
      <c r="NMU13" s="110" t="str">
        <f>IF('Summary Clear'!NNN2=0,"",'Summary Clear'!NNN2)</f>
        <v/>
      </c>
      <c r="NMV13" s="110" t="str">
        <f>IF('Summary Clear'!NNO2=0,"",'Summary Clear'!NNO2)</f>
        <v/>
      </c>
      <c r="NMW13" s="110" t="str">
        <f>IF('Summary Clear'!NNP2=0,"",'Summary Clear'!NNP2)</f>
        <v/>
      </c>
      <c r="NMX13" s="110" t="str">
        <f>IF('Summary Clear'!NNQ2=0,"",'Summary Clear'!NNQ2)</f>
        <v/>
      </c>
      <c r="NMY13" s="110" t="str">
        <f>IF('Summary Clear'!NNR2=0,"",'Summary Clear'!NNR2)</f>
        <v/>
      </c>
      <c r="NMZ13" s="110" t="str">
        <f>IF('Summary Clear'!NNS2=0,"",'Summary Clear'!NNS2)</f>
        <v/>
      </c>
      <c r="NNA13" s="110" t="str">
        <f>IF('Summary Clear'!NNT2=0,"",'Summary Clear'!NNT2)</f>
        <v/>
      </c>
      <c r="NNB13" s="110" t="str">
        <f>IF('Summary Clear'!NNU2=0,"",'Summary Clear'!NNU2)</f>
        <v/>
      </c>
      <c r="NNC13" s="110" t="str">
        <f>IF('Summary Clear'!NNV2=0,"",'Summary Clear'!NNV2)</f>
        <v/>
      </c>
      <c r="NND13" s="110" t="str">
        <f>IF('Summary Clear'!NNW2=0,"",'Summary Clear'!NNW2)</f>
        <v/>
      </c>
      <c r="NNE13" s="110" t="str">
        <f>IF('Summary Clear'!NNX2=0,"",'Summary Clear'!NNX2)</f>
        <v/>
      </c>
      <c r="NNF13" s="110" t="str">
        <f>IF('Summary Clear'!NNY2=0,"",'Summary Clear'!NNY2)</f>
        <v/>
      </c>
      <c r="NNG13" s="110" t="str">
        <f>IF('Summary Clear'!NNZ2=0,"",'Summary Clear'!NNZ2)</f>
        <v/>
      </c>
      <c r="NNH13" s="110" t="str">
        <f>IF('Summary Clear'!NOA2=0,"",'Summary Clear'!NOA2)</f>
        <v/>
      </c>
      <c r="NNI13" s="110" t="str">
        <f>IF('Summary Clear'!NOB2=0,"",'Summary Clear'!NOB2)</f>
        <v/>
      </c>
      <c r="NNJ13" s="110" t="str">
        <f>IF('Summary Clear'!NOC2=0,"",'Summary Clear'!NOC2)</f>
        <v/>
      </c>
      <c r="NNK13" s="110" t="str">
        <f>IF('Summary Clear'!NOD2=0,"",'Summary Clear'!NOD2)</f>
        <v/>
      </c>
      <c r="NNL13" s="110" t="str">
        <f>IF('Summary Clear'!NOE2=0,"",'Summary Clear'!NOE2)</f>
        <v/>
      </c>
      <c r="NNM13" s="110" t="str">
        <f>IF('Summary Clear'!NOF2=0,"",'Summary Clear'!NOF2)</f>
        <v/>
      </c>
      <c r="NNN13" s="110" t="str">
        <f>IF('Summary Clear'!NOG2=0,"",'Summary Clear'!NOG2)</f>
        <v/>
      </c>
      <c r="NNO13" s="110" t="str">
        <f>IF('Summary Clear'!NOH2=0,"",'Summary Clear'!NOH2)</f>
        <v/>
      </c>
      <c r="NNP13" s="110" t="str">
        <f>IF('Summary Clear'!NOI2=0,"",'Summary Clear'!NOI2)</f>
        <v/>
      </c>
      <c r="NNQ13" s="110" t="str">
        <f>IF('Summary Clear'!NOJ2=0,"",'Summary Clear'!NOJ2)</f>
        <v/>
      </c>
      <c r="NNR13" s="110" t="str">
        <f>IF('Summary Clear'!NOK2=0,"",'Summary Clear'!NOK2)</f>
        <v/>
      </c>
      <c r="NNS13" s="110" t="str">
        <f>IF('Summary Clear'!NOL2=0,"",'Summary Clear'!NOL2)</f>
        <v/>
      </c>
      <c r="NNT13" s="110" t="str">
        <f>IF('Summary Clear'!NOM2=0,"",'Summary Clear'!NOM2)</f>
        <v/>
      </c>
      <c r="NNU13" s="110" t="str">
        <f>IF('Summary Clear'!NON2=0,"",'Summary Clear'!NON2)</f>
        <v/>
      </c>
      <c r="NNV13" s="110" t="str">
        <f>IF('Summary Clear'!NOO2=0,"",'Summary Clear'!NOO2)</f>
        <v/>
      </c>
      <c r="NNW13" s="110" t="str">
        <f>IF('Summary Clear'!NOP2=0,"",'Summary Clear'!NOP2)</f>
        <v/>
      </c>
      <c r="NNX13" s="110" t="str">
        <f>IF('Summary Clear'!NOQ2=0,"",'Summary Clear'!NOQ2)</f>
        <v/>
      </c>
      <c r="NNY13" s="110" t="str">
        <f>IF('Summary Clear'!NOR2=0,"",'Summary Clear'!NOR2)</f>
        <v/>
      </c>
      <c r="NNZ13" s="110" t="str">
        <f>IF('Summary Clear'!NOS2=0,"",'Summary Clear'!NOS2)</f>
        <v/>
      </c>
      <c r="NOA13" s="110" t="str">
        <f>IF('Summary Clear'!NOT2=0,"",'Summary Clear'!NOT2)</f>
        <v/>
      </c>
      <c r="NOB13" s="110" t="str">
        <f>IF('Summary Clear'!NOU2=0,"",'Summary Clear'!NOU2)</f>
        <v/>
      </c>
      <c r="NOC13" s="110" t="str">
        <f>IF('Summary Clear'!NOV2=0,"",'Summary Clear'!NOV2)</f>
        <v/>
      </c>
      <c r="NOD13" s="110" t="str">
        <f>IF('Summary Clear'!NOW2=0,"",'Summary Clear'!NOW2)</f>
        <v/>
      </c>
      <c r="NOE13" s="110" t="str">
        <f>IF('Summary Clear'!NOX2=0,"",'Summary Clear'!NOX2)</f>
        <v/>
      </c>
      <c r="NOF13" s="110" t="str">
        <f>IF('Summary Clear'!NOY2=0,"",'Summary Clear'!NOY2)</f>
        <v/>
      </c>
      <c r="NOG13" s="110" t="str">
        <f>IF('Summary Clear'!NOZ2=0,"",'Summary Clear'!NOZ2)</f>
        <v/>
      </c>
      <c r="NOH13" s="110" t="str">
        <f>IF('Summary Clear'!NPA2=0,"",'Summary Clear'!NPA2)</f>
        <v/>
      </c>
      <c r="NOI13" s="110" t="str">
        <f>IF('Summary Clear'!NPB2=0,"",'Summary Clear'!NPB2)</f>
        <v/>
      </c>
      <c r="NOJ13" s="110" t="str">
        <f>IF('Summary Clear'!NPC2=0,"",'Summary Clear'!NPC2)</f>
        <v/>
      </c>
      <c r="NOK13" s="110" t="str">
        <f>IF('Summary Clear'!NPD2=0,"",'Summary Clear'!NPD2)</f>
        <v/>
      </c>
      <c r="NOL13" s="110" t="str">
        <f>IF('Summary Clear'!NPE2=0,"",'Summary Clear'!NPE2)</f>
        <v/>
      </c>
      <c r="NOM13" s="110" t="str">
        <f>IF('Summary Clear'!NPF2=0,"",'Summary Clear'!NPF2)</f>
        <v/>
      </c>
      <c r="NON13" s="110" t="str">
        <f>IF('Summary Clear'!NPG2=0,"",'Summary Clear'!NPG2)</f>
        <v/>
      </c>
      <c r="NOO13" s="110" t="str">
        <f>IF('Summary Clear'!NPH2=0,"",'Summary Clear'!NPH2)</f>
        <v/>
      </c>
      <c r="NOP13" s="110" t="str">
        <f>IF('Summary Clear'!NPI2=0,"",'Summary Clear'!NPI2)</f>
        <v/>
      </c>
      <c r="NOQ13" s="110" t="str">
        <f>IF('Summary Clear'!NPJ2=0,"",'Summary Clear'!NPJ2)</f>
        <v/>
      </c>
      <c r="NOR13" s="110" t="str">
        <f>IF('Summary Clear'!NPK2=0,"",'Summary Clear'!NPK2)</f>
        <v/>
      </c>
      <c r="NOS13" s="110" t="str">
        <f>IF('Summary Clear'!NPL2=0,"",'Summary Clear'!NPL2)</f>
        <v/>
      </c>
      <c r="NOT13" s="110" t="str">
        <f>IF('Summary Clear'!NPM2=0,"",'Summary Clear'!NPM2)</f>
        <v/>
      </c>
      <c r="NOU13" s="110" t="str">
        <f>IF('Summary Clear'!NPN2=0,"",'Summary Clear'!NPN2)</f>
        <v/>
      </c>
      <c r="NOV13" s="110" t="str">
        <f>IF('Summary Clear'!NPO2=0,"",'Summary Clear'!NPO2)</f>
        <v/>
      </c>
      <c r="NOW13" s="110" t="str">
        <f>IF('Summary Clear'!NPP2=0,"",'Summary Clear'!NPP2)</f>
        <v/>
      </c>
      <c r="NOX13" s="110" t="str">
        <f>IF('Summary Clear'!NPQ2=0,"",'Summary Clear'!NPQ2)</f>
        <v/>
      </c>
      <c r="NOY13" s="110" t="str">
        <f>IF('Summary Clear'!NPR2=0,"",'Summary Clear'!NPR2)</f>
        <v/>
      </c>
      <c r="NOZ13" s="110" t="str">
        <f>IF('Summary Clear'!NPS2=0,"",'Summary Clear'!NPS2)</f>
        <v/>
      </c>
      <c r="NPA13" s="110" t="str">
        <f>IF('Summary Clear'!NPT2=0,"",'Summary Clear'!NPT2)</f>
        <v/>
      </c>
      <c r="NPB13" s="110" t="str">
        <f>IF('Summary Clear'!NPU2=0,"",'Summary Clear'!NPU2)</f>
        <v/>
      </c>
      <c r="NPC13" s="110" t="str">
        <f>IF('Summary Clear'!NPV2=0,"",'Summary Clear'!NPV2)</f>
        <v/>
      </c>
      <c r="NPD13" s="110" t="str">
        <f>IF('Summary Clear'!NPW2=0,"",'Summary Clear'!NPW2)</f>
        <v/>
      </c>
      <c r="NPE13" s="110" t="str">
        <f>IF('Summary Clear'!NPX2=0,"",'Summary Clear'!NPX2)</f>
        <v/>
      </c>
      <c r="NPF13" s="110" t="str">
        <f>IF('Summary Clear'!NPY2=0,"",'Summary Clear'!NPY2)</f>
        <v/>
      </c>
      <c r="NPG13" s="110" t="str">
        <f>IF('Summary Clear'!NPZ2=0,"",'Summary Clear'!NPZ2)</f>
        <v/>
      </c>
      <c r="NPH13" s="110" t="str">
        <f>IF('Summary Clear'!NQA2=0,"",'Summary Clear'!NQA2)</f>
        <v/>
      </c>
      <c r="NPI13" s="110" t="str">
        <f>IF('Summary Clear'!NQB2=0,"",'Summary Clear'!NQB2)</f>
        <v/>
      </c>
      <c r="NPJ13" s="110" t="str">
        <f>IF('Summary Clear'!NQC2=0,"",'Summary Clear'!NQC2)</f>
        <v/>
      </c>
      <c r="NPK13" s="110" t="str">
        <f>IF('Summary Clear'!NQD2=0,"",'Summary Clear'!NQD2)</f>
        <v/>
      </c>
      <c r="NPL13" s="110" t="str">
        <f>IF('Summary Clear'!NQE2=0,"",'Summary Clear'!NQE2)</f>
        <v/>
      </c>
      <c r="NPM13" s="110" t="str">
        <f>IF('Summary Clear'!NQF2=0,"",'Summary Clear'!NQF2)</f>
        <v/>
      </c>
      <c r="NPN13" s="110" t="str">
        <f>IF('Summary Clear'!NQG2=0,"",'Summary Clear'!NQG2)</f>
        <v/>
      </c>
      <c r="NPO13" s="110" t="str">
        <f>IF('Summary Clear'!NQH2=0,"",'Summary Clear'!NQH2)</f>
        <v/>
      </c>
      <c r="NPP13" s="110" t="str">
        <f>IF('Summary Clear'!NQI2=0,"",'Summary Clear'!NQI2)</f>
        <v/>
      </c>
      <c r="NPQ13" s="110" t="str">
        <f>IF('Summary Clear'!NQJ2=0,"",'Summary Clear'!NQJ2)</f>
        <v/>
      </c>
      <c r="NPR13" s="110" t="str">
        <f>IF('Summary Clear'!NQK2=0,"",'Summary Clear'!NQK2)</f>
        <v/>
      </c>
      <c r="NPS13" s="110" t="str">
        <f>IF('Summary Clear'!NQL2=0,"",'Summary Clear'!NQL2)</f>
        <v/>
      </c>
      <c r="NPT13" s="110" t="str">
        <f>IF('Summary Clear'!NQM2=0,"",'Summary Clear'!NQM2)</f>
        <v/>
      </c>
      <c r="NPU13" s="110" t="str">
        <f>IF('Summary Clear'!NQN2=0,"",'Summary Clear'!NQN2)</f>
        <v/>
      </c>
      <c r="NPV13" s="110" t="str">
        <f>IF('Summary Clear'!NQO2=0,"",'Summary Clear'!NQO2)</f>
        <v/>
      </c>
      <c r="NPW13" s="110" t="str">
        <f>IF('Summary Clear'!NQP2=0,"",'Summary Clear'!NQP2)</f>
        <v/>
      </c>
      <c r="NPX13" s="110" t="str">
        <f>IF('Summary Clear'!NQQ2=0,"",'Summary Clear'!NQQ2)</f>
        <v/>
      </c>
      <c r="NPY13" s="110" t="str">
        <f>IF('Summary Clear'!NQR2=0,"",'Summary Clear'!NQR2)</f>
        <v/>
      </c>
      <c r="NPZ13" s="110" t="str">
        <f>IF('Summary Clear'!NQS2=0,"",'Summary Clear'!NQS2)</f>
        <v/>
      </c>
      <c r="NQA13" s="110" t="str">
        <f>IF('Summary Clear'!NQT2=0,"",'Summary Clear'!NQT2)</f>
        <v/>
      </c>
      <c r="NQB13" s="110" t="str">
        <f>IF('Summary Clear'!NQU2=0,"",'Summary Clear'!NQU2)</f>
        <v/>
      </c>
      <c r="NQC13" s="110" t="str">
        <f>IF('Summary Clear'!NQV2=0,"",'Summary Clear'!NQV2)</f>
        <v/>
      </c>
      <c r="NQD13" s="110" t="str">
        <f>IF('Summary Clear'!NQW2=0,"",'Summary Clear'!NQW2)</f>
        <v/>
      </c>
      <c r="NQE13" s="110" t="str">
        <f>IF('Summary Clear'!NQX2=0,"",'Summary Clear'!NQX2)</f>
        <v/>
      </c>
      <c r="NQF13" s="110" t="str">
        <f>IF('Summary Clear'!NQY2=0,"",'Summary Clear'!NQY2)</f>
        <v/>
      </c>
      <c r="NQG13" s="110" t="str">
        <f>IF('Summary Clear'!NQZ2=0,"",'Summary Clear'!NQZ2)</f>
        <v/>
      </c>
      <c r="NQH13" s="110" t="str">
        <f>IF('Summary Clear'!NRA2=0,"",'Summary Clear'!NRA2)</f>
        <v/>
      </c>
      <c r="NQI13" s="110" t="str">
        <f>IF('Summary Clear'!NRB2=0,"",'Summary Clear'!NRB2)</f>
        <v/>
      </c>
      <c r="NQJ13" s="110" t="str">
        <f>IF('Summary Clear'!NRC2=0,"",'Summary Clear'!NRC2)</f>
        <v/>
      </c>
      <c r="NQK13" s="110" t="str">
        <f>IF('Summary Clear'!NRD2=0,"",'Summary Clear'!NRD2)</f>
        <v/>
      </c>
      <c r="NQL13" s="110" t="str">
        <f>IF('Summary Clear'!NRE2=0,"",'Summary Clear'!NRE2)</f>
        <v/>
      </c>
      <c r="NQM13" s="110" t="str">
        <f>IF('Summary Clear'!NRF2=0,"",'Summary Clear'!NRF2)</f>
        <v/>
      </c>
      <c r="NQN13" s="110" t="str">
        <f>IF('Summary Clear'!NRG2=0,"",'Summary Clear'!NRG2)</f>
        <v/>
      </c>
      <c r="NQO13" s="110" t="str">
        <f>IF('Summary Clear'!NRH2=0,"",'Summary Clear'!NRH2)</f>
        <v/>
      </c>
      <c r="NQP13" s="110" t="str">
        <f>IF('Summary Clear'!NRI2=0,"",'Summary Clear'!NRI2)</f>
        <v/>
      </c>
      <c r="NQQ13" s="110" t="str">
        <f>IF('Summary Clear'!NRJ2=0,"",'Summary Clear'!NRJ2)</f>
        <v/>
      </c>
      <c r="NQR13" s="110" t="str">
        <f>IF('Summary Clear'!NRK2=0,"",'Summary Clear'!NRK2)</f>
        <v/>
      </c>
      <c r="NQS13" s="110" t="str">
        <f>IF('Summary Clear'!NRL2=0,"",'Summary Clear'!NRL2)</f>
        <v/>
      </c>
      <c r="NQT13" s="110" t="str">
        <f>IF('Summary Clear'!NRM2=0,"",'Summary Clear'!NRM2)</f>
        <v/>
      </c>
      <c r="NQU13" s="110" t="str">
        <f>IF('Summary Clear'!NRN2=0,"",'Summary Clear'!NRN2)</f>
        <v/>
      </c>
      <c r="NQV13" s="110" t="str">
        <f>IF('Summary Clear'!NRO2=0,"",'Summary Clear'!NRO2)</f>
        <v/>
      </c>
      <c r="NQW13" s="110" t="str">
        <f>IF('Summary Clear'!NRP2=0,"",'Summary Clear'!NRP2)</f>
        <v/>
      </c>
      <c r="NQX13" s="110" t="str">
        <f>IF('Summary Clear'!NRQ2=0,"",'Summary Clear'!NRQ2)</f>
        <v/>
      </c>
      <c r="NQY13" s="110" t="str">
        <f>IF('Summary Clear'!NRR2=0,"",'Summary Clear'!NRR2)</f>
        <v/>
      </c>
      <c r="NQZ13" s="110" t="str">
        <f>IF('Summary Clear'!NRS2=0,"",'Summary Clear'!NRS2)</f>
        <v/>
      </c>
      <c r="NRA13" s="110" t="str">
        <f>IF('Summary Clear'!NRT2=0,"",'Summary Clear'!NRT2)</f>
        <v/>
      </c>
      <c r="NRB13" s="110" t="str">
        <f>IF('Summary Clear'!NRU2=0,"",'Summary Clear'!NRU2)</f>
        <v/>
      </c>
      <c r="NRC13" s="110" t="str">
        <f>IF('Summary Clear'!NRV2=0,"",'Summary Clear'!NRV2)</f>
        <v/>
      </c>
      <c r="NRD13" s="110" t="str">
        <f>IF('Summary Clear'!NRW2=0,"",'Summary Clear'!NRW2)</f>
        <v/>
      </c>
      <c r="NRE13" s="110" t="str">
        <f>IF('Summary Clear'!NRX2=0,"",'Summary Clear'!NRX2)</f>
        <v/>
      </c>
      <c r="NRF13" s="110" t="str">
        <f>IF('Summary Clear'!NRY2=0,"",'Summary Clear'!NRY2)</f>
        <v/>
      </c>
      <c r="NRG13" s="110" t="str">
        <f>IF('Summary Clear'!NRZ2=0,"",'Summary Clear'!NRZ2)</f>
        <v/>
      </c>
      <c r="NRH13" s="110" t="str">
        <f>IF('Summary Clear'!NSA2=0,"",'Summary Clear'!NSA2)</f>
        <v/>
      </c>
      <c r="NRI13" s="110" t="str">
        <f>IF('Summary Clear'!NSB2=0,"",'Summary Clear'!NSB2)</f>
        <v/>
      </c>
      <c r="NRJ13" s="110" t="str">
        <f>IF('Summary Clear'!NSC2=0,"",'Summary Clear'!NSC2)</f>
        <v/>
      </c>
      <c r="NRK13" s="110" t="str">
        <f>IF('Summary Clear'!NSD2=0,"",'Summary Clear'!NSD2)</f>
        <v/>
      </c>
      <c r="NRL13" s="110" t="str">
        <f>IF('Summary Clear'!NSE2=0,"",'Summary Clear'!NSE2)</f>
        <v/>
      </c>
      <c r="NRM13" s="110" t="str">
        <f>IF('Summary Clear'!NSF2=0,"",'Summary Clear'!NSF2)</f>
        <v/>
      </c>
      <c r="NRN13" s="110" t="str">
        <f>IF('Summary Clear'!NSG2=0,"",'Summary Clear'!NSG2)</f>
        <v/>
      </c>
      <c r="NRO13" s="110" t="str">
        <f>IF('Summary Clear'!NSH2=0,"",'Summary Clear'!NSH2)</f>
        <v/>
      </c>
      <c r="NRP13" s="110" t="str">
        <f>IF('Summary Clear'!NSI2=0,"",'Summary Clear'!NSI2)</f>
        <v/>
      </c>
      <c r="NRQ13" s="110" t="str">
        <f>IF('Summary Clear'!NSJ2=0,"",'Summary Clear'!NSJ2)</f>
        <v/>
      </c>
      <c r="NRR13" s="110" t="str">
        <f>IF('Summary Clear'!NSK2=0,"",'Summary Clear'!NSK2)</f>
        <v/>
      </c>
      <c r="NRS13" s="110" t="str">
        <f>IF('Summary Clear'!NSL2=0,"",'Summary Clear'!NSL2)</f>
        <v/>
      </c>
      <c r="NRT13" s="110" t="str">
        <f>IF('Summary Clear'!NSM2=0,"",'Summary Clear'!NSM2)</f>
        <v/>
      </c>
      <c r="NRU13" s="110" t="str">
        <f>IF('Summary Clear'!NSN2=0,"",'Summary Clear'!NSN2)</f>
        <v/>
      </c>
      <c r="NRV13" s="110" t="str">
        <f>IF('Summary Clear'!NSO2=0,"",'Summary Clear'!NSO2)</f>
        <v/>
      </c>
      <c r="NRW13" s="110" t="str">
        <f>IF('Summary Clear'!NSP2=0,"",'Summary Clear'!NSP2)</f>
        <v/>
      </c>
      <c r="NRX13" s="110" t="str">
        <f>IF('Summary Clear'!NSQ2=0,"",'Summary Clear'!NSQ2)</f>
        <v/>
      </c>
      <c r="NRY13" s="110" t="str">
        <f>IF('Summary Clear'!NSR2=0,"",'Summary Clear'!NSR2)</f>
        <v/>
      </c>
      <c r="NRZ13" s="110" t="str">
        <f>IF('Summary Clear'!NSS2=0,"",'Summary Clear'!NSS2)</f>
        <v/>
      </c>
      <c r="NSA13" s="110" t="str">
        <f>IF('Summary Clear'!NST2=0,"",'Summary Clear'!NST2)</f>
        <v/>
      </c>
      <c r="NSB13" s="110" t="str">
        <f>IF('Summary Clear'!NSU2=0,"",'Summary Clear'!NSU2)</f>
        <v/>
      </c>
      <c r="NSC13" s="110" t="str">
        <f>IF('Summary Clear'!NSV2=0,"",'Summary Clear'!NSV2)</f>
        <v/>
      </c>
      <c r="NSD13" s="110" t="str">
        <f>IF('Summary Clear'!NSW2=0,"",'Summary Clear'!NSW2)</f>
        <v/>
      </c>
      <c r="NSE13" s="110" t="str">
        <f>IF('Summary Clear'!NSX2=0,"",'Summary Clear'!NSX2)</f>
        <v/>
      </c>
      <c r="NSF13" s="110" t="str">
        <f>IF('Summary Clear'!NSY2=0,"",'Summary Clear'!NSY2)</f>
        <v/>
      </c>
      <c r="NSG13" s="110" t="str">
        <f>IF('Summary Clear'!NSZ2=0,"",'Summary Clear'!NSZ2)</f>
        <v/>
      </c>
      <c r="NSH13" s="110" t="str">
        <f>IF('Summary Clear'!NTA2=0,"",'Summary Clear'!NTA2)</f>
        <v/>
      </c>
      <c r="NSI13" s="110" t="str">
        <f>IF('Summary Clear'!NTB2=0,"",'Summary Clear'!NTB2)</f>
        <v/>
      </c>
      <c r="NSJ13" s="110" t="str">
        <f>IF('Summary Clear'!NTC2=0,"",'Summary Clear'!NTC2)</f>
        <v/>
      </c>
      <c r="NSK13" s="110" t="str">
        <f>IF('Summary Clear'!NTD2=0,"",'Summary Clear'!NTD2)</f>
        <v/>
      </c>
      <c r="NSL13" s="110" t="str">
        <f>IF('Summary Clear'!NTE2=0,"",'Summary Clear'!NTE2)</f>
        <v/>
      </c>
      <c r="NSM13" s="110" t="str">
        <f>IF('Summary Clear'!NTF2=0,"",'Summary Clear'!NTF2)</f>
        <v/>
      </c>
      <c r="NSN13" s="110" t="str">
        <f>IF('Summary Clear'!NTG2=0,"",'Summary Clear'!NTG2)</f>
        <v/>
      </c>
      <c r="NSO13" s="110" t="str">
        <f>IF('Summary Clear'!NTH2=0,"",'Summary Clear'!NTH2)</f>
        <v/>
      </c>
      <c r="NSP13" s="110" t="str">
        <f>IF('Summary Clear'!NTI2=0,"",'Summary Clear'!NTI2)</f>
        <v/>
      </c>
      <c r="NSQ13" s="110" t="str">
        <f>IF('Summary Clear'!NTJ2=0,"",'Summary Clear'!NTJ2)</f>
        <v/>
      </c>
      <c r="NSR13" s="110" t="str">
        <f>IF('Summary Clear'!NTK2=0,"",'Summary Clear'!NTK2)</f>
        <v/>
      </c>
      <c r="NSS13" s="110" t="str">
        <f>IF('Summary Clear'!NTL2=0,"",'Summary Clear'!NTL2)</f>
        <v/>
      </c>
      <c r="NST13" s="110" t="str">
        <f>IF('Summary Clear'!NTM2=0,"",'Summary Clear'!NTM2)</f>
        <v/>
      </c>
      <c r="NSU13" s="110" t="str">
        <f>IF('Summary Clear'!NTN2=0,"",'Summary Clear'!NTN2)</f>
        <v/>
      </c>
      <c r="NSV13" s="110" t="str">
        <f>IF('Summary Clear'!NTO2=0,"",'Summary Clear'!NTO2)</f>
        <v/>
      </c>
      <c r="NSW13" s="110" t="str">
        <f>IF('Summary Clear'!NTP2=0,"",'Summary Clear'!NTP2)</f>
        <v/>
      </c>
      <c r="NSX13" s="110" t="str">
        <f>IF('Summary Clear'!NTQ2=0,"",'Summary Clear'!NTQ2)</f>
        <v/>
      </c>
      <c r="NSY13" s="110" t="str">
        <f>IF('Summary Clear'!NTR2=0,"",'Summary Clear'!NTR2)</f>
        <v/>
      </c>
      <c r="NSZ13" s="110" t="str">
        <f>IF('Summary Clear'!NTS2=0,"",'Summary Clear'!NTS2)</f>
        <v/>
      </c>
      <c r="NTA13" s="110" t="str">
        <f>IF('Summary Clear'!NTT2=0,"",'Summary Clear'!NTT2)</f>
        <v/>
      </c>
      <c r="NTB13" s="110" t="str">
        <f>IF('Summary Clear'!NTU2=0,"",'Summary Clear'!NTU2)</f>
        <v/>
      </c>
      <c r="NTC13" s="110" t="str">
        <f>IF('Summary Clear'!NTV2=0,"",'Summary Clear'!NTV2)</f>
        <v/>
      </c>
      <c r="NTD13" s="110" t="str">
        <f>IF('Summary Clear'!NTW2=0,"",'Summary Clear'!NTW2)</f>
        <v/>
      </c>
      <c r="NTE13" s="110" t="str">
        <f>IF('Summary Clear'!NTX2=0,"",'Summary Clear'!NTX2)</f>
        <v/>
      </c>
      <c r="NTF13" s="110" t="str">
        <f>IF('Summary Clear'!NTY2=0,"",'Summary Clear'!NTY2)</f>
        <v/>
      </c>
      <c r="NTG13" s="110" t="str">
        <f>IF('Summary Clear'!NTZ2=0,"",'Summary Clear'!NTZ2)</f>
        <v/>
      </c>
      <c r="NTH13" s="110" t="str">
        <f>IF('Summary Clear'!NUA2=0,"",'Summary Clear'!NUA2)</f>
        <v/>
      </c>
      <c r="NTI13" s="110" t="str">
        <f>IF('Summary Clear'!NUB2=0,"",'Summary Clear'!NUB2)</f>
        <v/>
      </c>
      <c r="NTJ13" s="110" t="str">
        <f>IF('Summary Clear'!NUC2=0,"",'Summary Clear'!NUC2)</f>
        <v/>
      </c>
      <c r="NTK13" s="110" t="str">
        <f>IF('Summary Clear'!NUD2=0,"",'Summary Clear'!NUD2)</f>
        <v/>
      </c>
      <c r="NTL13" s="110" t="str">
        <f>IF('Summary Clear'!NUE2=0,"",'Summary Clear'!NUE2)</f>
        <v/>
      </c>
      <c r="NTM13" s="110" t="str">
        <f>IF('Summary Clear'!NUF2=0,"",'Summary Clear'!NUF2)</f>
        <v/>
      </c>
      <c r="NTN13" s="110" t="str">
        <f>IF('Summary Clear'!NUG2=0,"",'Summary Clear'!NUG2)</f>
        <v/>
      </c>
      <c r="NTO13" s="110" t="str">
        <f>IF('Summary Clear'!NUH2=0,"",'Summary Clear'!NUH2)</f>
        <v/>
      </c>
      <c r="NTP13" s="110" t="str">
        <f>IF('Summary Clear'!NUI2=0,"",'Summary Clear'!NUI2)</f>
        <v/>
      </c>
      <c r="NTQ13" s="110" t="str">
        <f>IF('Summary Clear'!NUJ2=0,"",'Summary Clear'!NUJ2)</f>
        <v/>
      </c>
      <c r="NTR13" s="110" t="str">
        <f>IF('Summary Clear'!NUK2=0,"",'Summary Clear'!NUK2)</f>
        <v/>
      </c>
      <c r="NTS13" s="110" t="str">
        <f>IF('Summary Clear'!NUL2=0,"",'Summary Clear'!NUL2)</f>
        <v/>
      </c>
      <c r="NTT13" s="110" t="str">
        <f>IF('Summary Clear'!NUM2=0,"",'Summary Clear'!NUM2)</f>
        <v/>
      </c>
      <c r="NTU13" s="110" t="str">
        <f>IF('Summary Clear'!NUN2=0,"",'Summary Clear'!NUN2)</f>
        <v/>
      </c>
      <c r="NTV13" s="110" t="str">
        <f>IF('Summary Clear'!NUO2=0,"",'Summary Clear'!NUO2)</f>
        <v/>
      </c>
      <c r="NTW13" s="110" t="str">
        <f>IF('Summary Clear'!NUP2=0,"",'Summary Clear'!NUP2)</f>
        <v/>
      </c>
      <c r="NTX13" s="110" t="str">
        <f>IF('Summary Clear'!NUQ2=0,"",'Summary Clear'!NUQ2)</f>
        <v/>
      </c>
      <c r="NTY13" s="110" t="str">
        <f>IF('Summary Clear'!NUR2=0,"",'Summary Clear'!NUR2)</f>
        <v/>
      </c>
      <c r="NTZ13" s="110" t="str">
        <f>IF('Summary Clear'!NUS2=0,"",'Summary Clear'!NUS2)</f>
        <v/>
      </c>
      <c r="NUA13" s="110" t="str">
        <f>IF('Summary Clear'!NUT2=0,"",'Summary Clear'!NUT2)</f>
        <v/>
      </c>
      <c r="NUB13" s="110" t="str">
        <f>IF('Summary Clear'!NUU2=0,"",'Summary Clear'!NUU2)</f>
        <v/>
      </c>
      <c r="NUC13" s="110" t="str">
        <f>IF('Summary Clear'!NUV2=0,"",'Summary Clear'!NUV2)</f>
        <v/>
      </c>
      <c r="NUD13" s="110" t="str">
        <f>IF('Summary Clear'!NUW2=0,"",'Summary Clear'!NUW2)</f>
        <v/>
      </c>
      <c r="NUE13" s="110" t="str">
        <f>IF('Summary Clear'!NUX2=0,"",'Summary Clear'!NUX2)</f>
        <v/>
      </c>
      <c r="NUF13" s="110" t="str">
        <f>IF('Summary Clear'!NUY2=0,"",'Summary Clear'!NUY2)</f>
        <v/>
      </c>
      <c r="NUG13" s="110" t="str">
        <f>IF('Summary Clear'!NUZ2=0,"",'Summary Clear'!NUZ2)</f>
        <v/>
      </c>
      <c r="NUH13" s="110" t="str">
        <f>IF('Summary Clear'!NVA2=0,"",'Summary Clear'!NVA2)</f>
        <v/>
      </c>
      <c r="NUI13" s="110" t="str">
        <f>IF('Summary Clear'!NVB2=0,"",'Summary Clear'!NVB2)</f>
        <v/>
      </c>
      <c r="NUJ13" s="110" t="str">
        <f>IF('Summary Clear'!NVC2=0,"",'Summary Clear'!NVC2)</f>
        <v/>
      </c>
      <c r="NUK13" s="110" t="str">
        <f>IF('Summary Clear'!NVD2=0,"",'Summary Clear'!NVD2)</f>
        <v/>
      </c>
      <c r="NUL13" s="110" t="str">
        <f>IF('Summary Clear'!NVE2=0,"",'Summary Clear'!NVE2)</f>
        <v/>
      </c>
      <c r="NUM13" s="110" t="str">
        <f>IF('Summary Clear'!NVF2=0,"",'Summary Clear'!NVF2)</f>
        <v/>
      </c>
      <c r="NUN13" s="110" t="str">
        <f>IF('Summary Clear'!NVG2=0,"",'Summary Clear'!NVG2)</f>
        <v/>
      </c>
      <c r="NUO13" s="110" t="str">
        <f>IF('Summary Clear'!NVH2=0,"",'Summary Clear'!NVH2)</f>
        <v/>
      </c>
      <c r="NUP13" s="110" t="str">
        <f>IF('Summary Clear'!NVI2=0,"",'Summary Clear'!NVI2)</f>
        <v/>
      </c>
      <c r="NUQ13" s="110" t="str">
        <f>IF('Summary Clear'!NVJ2=0,"",'Summary Clear'!NVJ2)</f>
        <v/>
      </c>
      <c r="NUR13" s="110" t="str">
        <f>IF('Summary Clear'!NVK2=0,"",'Summary Clear'!NVK2)</f>
        <v/>
      </c>
      <c r="NUS13" s="110" t="str">
        <f>IF('Summary Clear'!NVL2=0,"",'Summary Clear'!NVL2)</f>
        <v/>
      </c>
      <c r="NUT13" s="110" t="str">
        <f>IF('Summary Clear'!NVM2=0,"",'Summary Clear'!NVM2)</f>
        <v/>
      </c>
      <c r="NUU13" s="110" t="str">
        <f>IF('Summary Clear'!NVN2=0,"",'Summary Clear'!NVN2)</f>
        <v/>
      </c>
      <c r="NUV13" s="110" t="str">
        <f>IF('Summary Clear'!NVO2=0,"",'Summary Clear'!NVO2)</f>
        <v/>
      </c>
      <c r="NUW13" s="110" t="str">
        <f>IF('Summary Clear'!NVP2=0,"",'Summary Clear'!NVP2)</f>
        <v/>
      </c>
      <c r="NUX13" s="110" t="str">
        <f>IF('Summary Clear'!NVQ2=0,"",'Summary Clear'!NVQ2)</f>
        <v/>
      </c>
      <c r="NUY13" s="110" t="str">
        <f>IF('Summary Clear'!NVR2=0,"",'Summary Clear'!NVR2)</f>
        <v/>
      </c>
      <c r="NUZ13" s="110" t="str">
        <f>IF('Summary Clear'!NVS2=0,"",'Summary Clear'!NVS2)</f>
        <v/>
      </c>
      <c r="NVA13" s="110" t="str">
        <f>IF('Summary Clear'!NVT2=0,"",'Summary Clear'!NVT2)</f>
        <v/>
      </c>
      <c r="NVB13" s="110" t="str">
        <f>IF('Summary Clear'!NVU2=0,"",'Summary Clear'!NVU2)</f>
        <v/>
      </c>
      <c r="NVC13" s="110" t="str">
        <f>IF('Summary Clear'!NVV2=0,"",'Summary Clear'!NVV2)</f>
        <v/>
      </c>
      <c r="NVD13" s="110" t="str">
        <f>IF('Summary Clear'!NVW2=0,"",'Summary Clear'!NVW2)</f>
        <v/>
      </c>
      <c r="NVE13" s="110" t="str">
        <f>IF('Summary Clear'!NVX2=0,"",'Summary Clear'!NVX2)</f>
        <v/>
      </c>
      <c r="NVF13" s="110" t="str">
        <f>IF('Summary Clear'!NVY2=0,"",'Summary Clear'!NVY2)</f>
        <v/>
      </c>
      <c r="NVG13" s="110" t="str">
        <f>IF('Summary Clear'!NVZ2=0,"",'Summary Clear'!NVZ2)</f>
        <v/>
      </c>
      <c r="NVH13" s="110" t="str">
        <f>IF('Summary Clear'!NWA2=0,"",'Summary Clear'!NWA2)</f>
        <v/>
      </c>
      <c r="NVI13" s="110" t="str">
        <f>IF('Summary Clear'!NWB2=0,"",'Summary Clear'!NWB2)</f>
        <v/>
      </c>
      <c r="NVJ13" s="110" t="str">
        <f>IF('Summary Clear'!NWC2=0,"",'Summary Clear'!NWC2)</f>
        <v/>
      </c>
      <c r="NVK13" s="110" t="str">
        <f>IF('Summary Clear'!NWD2=0,"",'Summary Clear'!NWD2)</f>
        <v/>
      </c>
      <c r="NVL13" s="110" t="str">
        <f>IF('Summary Clear'!NWE2=0,"",'Summary Clear'!NWE2)</f>
        <v/>
      </c>
      <c r="NVM13" s="110" t="str">
        <f>IF('Summary Clear'!NWF2=0,"",'Summary Clear'!NWF2)</f>
        <v/>
      </c>
      <c r="NVN13" s="110" t="str">
        <f>IF('Summary Clear'!NWG2=0,"",'Summary Clear'!NWG2)</f>
        <v/>
      </c>
      <c r="NVO13" s="110" t="str">
        <f>IF('Summary Clear'!NWH2=0,"",'Summary Clear'!NWH2)</f>
        <v/>
      </c>
      <c r="NVP13" s="110" t="str">
        <f>IF('Summary Clear'!NWI2=0,"",'Summary Clear'!NWI2)</f>
        <v/>
      </c>
      <c r="NVQ13" s="110" t="str">
        <f>IF('Summary Clear'!NWJ2=0,"",'Summary Clear'!NWJ2)</f>
        <v/>
      </c>
      <c r="NVR13" s="110" t="str">
        <f>IF('Summary Clear'!NWK2=0,"",'Summary Clear'!NWK2)</f>
        <v/>
      </c>
      <c r="NVS13" s="110" t="str">
        <f>IF('Summary Clear'!NWL2=0,"",'Summary Clear'!NWL2)</f>
        <v/>
      </c>
      <c r="NVT13" s="110" t="str">
        <f>IF('Summary Clear'!NWM2=0,"",'Summary Clear'!NWM2)</f>
        <v/>
      </c>
      <c r="NVU13" s="110" t="str">
        <f>IF('Summary Clear'!NWN2=0,"",'Summary Clear'!NWN2)</f>
        <v/>
      </c>
      <c r="NVV13" s="110" t="str">
        <f>IF('Summary Clear'!NWO2=0,"",'Summary Clear'!NWO2)</f>
        <v/>
      </c>
      <c r="NVW13" s="110" t="str">
        <f>IF('Summary Clear'!NWP2=0,"",'Summary Clear'!NWP2)</f>
        <v/>
      </c>
      <c r="NVX13" s="110" t="str">
        <f>IF('Summary Clear'!NWQ2=0,"",'Summary Clear'!NWQ2)</f>
        <v/>
      </c>
      <c r="NVY13" s="110" t="str">
        <f>IF('Summary Clear'!NWR2=0,"",'Summary Clear'!NWR2)</f>
        <v/>
      </c>
      <c r="NVZ13" s="110" t="str">
        <f>IF('Summary Clear'!NWS2=0,"",'Summary Clear'!NWS2)</f>
        <v/>
      </c>
      <c r="NWA13" s="110" t="str">
        <f>IF('Summary Clear'!NWT2=0,"",'Summary Clear'!NWT2)</f>
        <v/>
      </c>
      <c r="NWB13" s="110" t="str">
        <f>IF('Summary Clear'!NWU2=0,"",'Summary Clear'!NWU2)</f>
        <v/>
      </c>
      <c r="NWC13" s="110" t="str">
        <f>IF('Summary Clear'!NWV2=0,"",'Summary Clear'!NWV2)</f>
        <v/>
      </c>
      <c r="NWD13" s="110" t="str">
        <f>IF('Summary Clear'!NWW2=0,"",'Summary Clear'!NWW2)</f>
        <v/>
      </c>
      <c r="NWE13" s="110" t="str">
        <f>IF('Summary Clear'!NWX2=0,"",'Summary Clear'!NWX2)</f>
        <v/>
      </c>
      <c r="NWF13" s="110" t="str">
        <f>IF('Summary Clear'!NWY2=0,"",'Summary Clear'!NWY2)</f>
        <v/>
      </c>
      <c r="NWG13" s="110" t="str">
        <f>IF('Summary Clear'!NWZ2=0,"",'Summary Clear'!NWZ2)</f>
        <v/>
      </c>
      <c r="NWH13" s="110" t="str">
        <f>IF('Summary Clear'!NXA2=0,"",'Summary Clear'!NXA2)</f>
        <v/>
      </c>
      <c r="NWI13" s="110" t="str">
        <f>IF('Summary Clear'!NXB2=0,"",'Summary Clear'!NXB2)</f>
        <v/>
      </c>
      <c r="NWJ13" s="110" t="str">
        <f>IF('Summary Clear'!NXC2=0,"",'Summary Clear'!NXC2)</f>
        <v/>
      </c>
      <c r="NWK13" s="110" t="str">
        <f>IF('Summary Clear'!NXD2=0,"",'Summary Clear'!NXD2)</f>
        <v/>
      </c>
      <c r="NWL13" s="110" t="str">
        <f>IF('Summary Clear'!NXE2=0,"",'Summary Clear'!NXE2)</f>
        <v/>
      </c>
      <c r="NWM13" s="110" t="str">
        <f>IF('Summary Clear'!NXF2=0,"",'Summary Clear'!NXF2)</f>
        <v/>
      </c>
      <c r="NWN13" s="110" t="str">
        <f>IF('Summary Clear'!NXG2=0,"",'Summary Clear'!NXG2)</f>
        <v/>
      </c>
      <c r="NWO13" s="110" t="str">
        <f>IF('Summary Clear'!NXH2=0,"",'Summary Clear'!NXH2)</f>
        <v/>
      </c>
      <c r="NWP13" s="110" t="str">
        <f>IF('Summary Clear'!NXI2=0,"",'Summary Clear'!NXI2)</f>
        <v/>
      </c>
      <c r="NWQ13" s="110" t="str">
        <f>IF('Summary Clear'!NXJ2=0,"",'Summary Clear'!NXJ2)</f>
        <v/>
      </c>
      <c r="NWR13" s="110" t="str">
        <f>IF('Summary Clear'!NXK2=0,"",'Summary Clear'!NXK2)</f>
        <v/>
      </c>
      <c r="NWS13" s="110" t="str">
        <f>IF('Summary Clear'!NXL2=0,"",'Summary Clear'!NXL2)</f>
        <v/>
      </c>
      <c r="NWT13" s="110" t="str">
        <f>IF('Summary Clear'!NXM2=0,"",'Summary Clear'!NXM2)</f>
        <v/>
      </c>
      <c r="NWU13" s="110" t="str">
        <f>IF('Summary Clear'!NXN2=0,"",'Summary Clear'!NXN2)</f>
        <v/>
      </c>
      <c r="NWV13" s="110" t="str">
        <f>IF('Summary Clear'!NXO2=0,"",'Summary Clear'!NXO2)</f>
        <v/>
      </c>
      <c r="NWW13" s="110" t="str">
        <f>IF('Summary Clear'!NXP2=0,"",'Summary Clear'!NXP2)</f>
        <v/>
      </c>
      <c r="NWX13" s="110" t="str">
        <f>IF('Summary Clear'!NXQ2=0,"",'Summary Clear'!NXQ2)</f>
        <v/>
      </c>
      <c r="NWY13" s="110" t="str">
        <f>IF('Summary Clear'!NXR2=0,"",'Summary Clear'!NXR2)</f>
        <v/>
      </c>
      <c r="NWZ13" s="110" t="str">
        <f>IF('Summary Clear'!NXS2=0,"",'Summary Clear'!NXS2)</f>
        <v/>
      </c>
      <c r="NXA13" s="110" t="str">
        <f>IF('Summary Clear'!NXT2=0,"",'Summary Clear'!NXT2)</f>
        <v/>
      </c>
      <c r="NXB13" s="110" t="str">
        <f>IF('Summary Clear'!NXU2=0,"",'Summary Clear'!NXU2)</f>
        <v/>
      </c>
      <c r="NXC13" s="110" t="str">
        <f>IF('Summary Clear'!NXV2=0,"",'Summary Clear'!NXV2)</f>
        <v/>
      </c>
      <c r="NXD13" s="110" t="str">
        <f>IF('Summary Clear'!NXW2=0,"",'Summary Clear'!NXW2)</f>
        <v/>
      </c>
      <c r="NXE13" s="110" t="str">
        <f>IF('Summary Clear'!NXX2=0,"",'Summary Clear'!NXX2)</f>
        <v/>
      </c>
      <c r="NXF13" s="110" t="str">
        <f>IF('Summary Clear'!NXY2=0,"",'Summary Clear'!NXY2)</f>
        <v/>
      </c>
      <c r="NXG13" s="110" t="str">
        <f>IF('Summary Clear'!NXZ2=0,"",'Summary Clear'!NXZ2)</f>
        <v/>
      </c>
      <c r="NXH13" s="110" t="str">
        <f>IF('Summary Clear'!NYA2=0,"",'Summary Clear'!NYA2)</f>
        <v/>
      </c>
      <c r="NXI13" s="110" t="str">
        <f>IF('Summary Clear'!NYB2=0,"",'Summary Clear'!NYB2)</f>
        <v/>
      </c>
      <c r="NXJ13" s="110" t="str">
        <f>IF('Summary Clear'!NYC2=0,"",'Summary Clear'!NYC2)</f>
        <v/>
      </c>
      <c r="NXK13" s="110" t="str">
        <f>IF('Summary Clear'!NYD2=0,"",'Summary Clear'!NYD2)</f>
        <v/>
      </c>
      <c r="NXL13" s="110" t="str">
        <f>IF('Summary Clear'!NYE2=0,"",'Summary Clear'!NYE2)</f>
        <v/>
      </c>
      <c r="NXM13" s="110" t="str">
        <f>IF('Summary Clear'!NYF2=0,"",'Summary Clear'!NYF2)</f>
        <v/>
      </c>
      <c r="NXN13" s="110" t="str">
        <f>IF('Summary Clear'!NYG2=0,"",'Summary Clear'!NYG2)</f>
        <v/>
      </c>
      <c r="NXO13" s="110" t="str">
        <f>IF('Summary Clear'!NYH2=0,"",'Summary Clear'!NYH2)</f>
        <v/>
      </c>
      <c r="NXP13" s="110" t="str">
        <f>IF('Summary Clear'!NYI2=0,"",'Summary Clear'!NYI2)</f>
        <v/>
      </c>
      <c r="NXQ13" s="110" t="str">
        <f>IF('Summary Clear'!NYJ2=0,"",'Summary Clear'!NYJ2)</f>
        <v/>
      </c>
      <c r="NXR13" s="110" t="str">
        <f>IF('Summary Clear'!NYK2=0,"",'Summary Clear'!NYK2)</f>
        <v/>
      </c>
      <c r="NXS13" s="110" t="str">
        <f>IF('Summary Clear'!NYL2=0,"",'Summary Clear'!NYL2)</f>
        <v/>
      </c>
      <c r="NXT13" s="110" t="str">
        <f>IF('Summary Clear'!NYM2=0,"",'Summary Clear'!NYM2)</f>
        <v/>
      </c>
      <c r="NXU13" s="110" t="str">
        <f>IF('Summary Clear'!NYN2=0,"",'Summary Clear'!NYN2)</f>
        <v/>
      </c>
      <c r="NXV13" s="110" t="str">
        <f>IF('Summary Clear'!NYO2=0,"",'Summary Clear'!NYO2)</f>
        <v/>
      </c>
      <c r="NXW13" s="110" t="str">
        <f>IF('Summary Clear'!NYP2=0,"",'Summary Clear'!NYP2)</f>
        <v/>
      </c>
      <c r="NXX13" s="110" t="str">
        <f>IF('Summary Clear'!NYQ2=0,"",'Summary Clear'!NYQ2)</f>
        <v/>
      </c>
      <c r="NXY13" s="110" t="str">
        <f>IF('Summary Clear'!NYR2=0,"",'Summary Clear'!NYR2)</f>
        <v/>
      </c>
      <c r="NXZ13" s="110" t="str">
        <f>IF('Summary Clear'!NYS2=0,"",'Summary Clear'!NYS2)</f>
        <v/>
      </c>
      <c r="NYA13" s="110" t="str">
        <f>IF('Summary Clear'!NYT2=0,"",'Summary Clear'!NYT2)</f>
        <v/>
      </c>
      <c r="NYB13" s="110" t="str">
        <f>IF('Summary Clear'!NYU2=0,"",'Summary Clear'!NYU2)</f>
        <v/>
      </c>
      <c r="NYC13" s="110" t="str">
        <f>IF('Summary Clear'!NYV2=0,"",'Summary Clear'!NYV2)</f>
        <v/>
      </c>
      <c r="NYD13" s="110" t="str">
        <f>IF('Summary Clear'!NYW2=0,"",'Summary Clear'!NYW2)</f>
        <v/>
      </c>
      <c r="NYE13" s="110" t="str">
        <f>IF('Summary Clear'!NYX2=0,"",'Summary Clear'!NYX2)</f>
        <v/>
      </c>
      <c r="NYF13" s="110" t="str">
        <f>IF('Summary Clear'!NYY2=0,"",'Summary Clear'!NYY2)</f>
        <v/>
      </c>
      <c r="NYG13" s="110" t="str">
        <f>IF('Summary Clear'!NYZ2=0,"",'Summary Clear'!NYZ2)</f>
        <v/>
      </c>
      <c r="NYH13" s="110" t="str">
        <f>IF('Summary Clear'!NZA2=0,"",'Summary Clear'!NZA2)</f>
        <v/>
      </c>
      <c r="NYI13" s="110" t="str">
        <f>IF('Summary Clear'!NZB2=0,"",'Summary Clear'!NZB2)</f>
        <v/>
      </c>
      <c r="NYJ13" s="110" t="str">
        <f>IF('Summary Clear'!NZC2=0,"",'Summary Clear'!NZC2)</f>
        <v/>
      </c>
      <c r="NYK13" s="110" t="str">
        <f>IF('Summary Clear'!NZD2=0,"",'Summary Clear'!NZD2)</f>
        <v/>
      </c>
      <c r="NYL13" s="110" t="str">
        <f>IF('Summary Clear'!NZE2=0,"",'Summary Clear'!NZE2)</f>
        <v/>
      </c>
      <c r="NYM13" s="110" t="str">
        <f>IF('Summary Clear'!NZF2=0,"",'Summary Clear'!NZF2)</f>
        <v/>
      </c>
      <c r="NYN13" s="110" t="str">
        <f>IF('Summary Clear'!NZG2=0,"",'Summary Clear'!NZG2)</f>
        <v/>
      </c>
      <c r="NYO13" s="110" t="str">
        <f>IF('Summary Clear'!NZH2=0,"",'Summary Clear'!NZH2)</f>
        <v/>
      </c>
      <c r="NYP13" s="110" t="str">
        <f>IF('Summary Clear'!NZI2=0,"",'Summary Clear'!NZI2)</f>
        <v/>
      </c>
      <c r="NYQ13" s="110" t="str">
        <f>IF('Summary Clear'!NZJ2=0,"",'Summary Clear'!NZJ2)</f>
        <v/>
      </c>
      <c r="NYR13" s="110" t="str">
        <f>IF('Summary Clear'!NZK2=0,"",'Summary Clear'!NZK2)</f>
        <v/>
      </c>
      <c r="NYS13" s="110" t="str">
        <f>IF('Summary Clear'!NZL2=0,"",'Summary Clear'!NZL2)</f>
        <v/>
      </c>
      <c r="NYT13" s="110" t="str">
        <f>IF('Summary Clear'!NZM2=0,"",'Summary Clear'!NZM2)</f>
        <v/>
      </c>
      <c r="NYU13" s="110" t="str">
        <f>IF('Summary Clear'!NZN2=0,"",'Summary Clear'!NZN2)</f>
        <v/>
      </c>
      <c r="NYV13" s="110" t="str">
        <f>IF('Summary Clear'!NZO2=0,"",'Summary Clear'!NZO2)</f>
        <v/>
      </c>
      <c r="NYW13" s="110" t="str">
        <f>IF('Summary Clear'!NZP2=0,"",'Summary Clear'!NZP2)</f>
        <v/>
      </c>
      <c r="NYX13" s="110" t="str">
        <f>IF('Summary Clear'!NZQ2=0,"",'Summary Clear'!NZQ2)</f>
        <v/>
      </c>
      <c r="NYY13" s="110" t="str">
        <f>IF('Summary Clear'!NZR2=0,"",'Summary Clear'!NZR2)</f>
        <v/>
      </c>
      <c r="NYZ13" s="110" t="str">
        <f>IF('Summary Clear'!NZS2=0,"",'Summary Clear'!NZS2)</f>
        <v/>
      </c>
      <c r="NZA13" s="110" t="str">
        <f>IF('Summary Clear'!NZT2=0,"",'Summary Clear'!NZT2)</f>
        <v/>
      </c>
      <c r="NZB13" s="110" t="str">
        <f>IF('Summary Clear'!NZU2=0,"",'Summary Clear'!NZU2)</f>
        <v/>
      </c>
      <c r="NZC13" s="110" t="str">
        <f>IF('Summary Clear'!NZV2=0,"",'Summary Clear'!NZV2)</f>
        <v/>
      </c>
      <c r="NZD13" s="110" t="str">
        <f>IF('Summary Clear'!NZW2=0,"",'Summary Clear'!NZW2)</f>
        <v/>
      </c>
      <c r="NZE13" s="110" t="str">
        <f>IF('Summary Clear'!NZX2=0,"",'Summary Clear'!NZX2)</f>
        <v/>
      </c>
      <c r="NZF13" s="110" t="str">
        <f>IF('Summary Clear'!NZY2=0,"",'Summary Clear'!NZY2)</f>
        <v/>
      </c>
      <c r="NZG13" s="110" t="str">
        <f>IF('Summary Clear'!NZZ2=0,"",'Summary Clear'!NZZ2)</f>
        <v/>
      </c>
      <c r="NZH13" s="110" t="str">
        <f>IF('Summary Clear'!OAA2=0,"",'Summary Clear'!OAA2)</f>
        <v/>
      </c>
      <c r="NZI13" s="110" t="str">
        <f>IF('Summary Clear'!OAB2=0,"",'Summary Clear'!OAB2)</f>
        <v/>
      </c>
      <c r="NZJ13" s="110" t="str">
        <f>IF('Summary Clear'!OAC2=0,"",'Summary Clear'!OAC2)</f>
        <v/>
      </c>
      <c r="NZK13" s="110" t="str">
        <f>IF('Summary Clear'!OAD2=0,"",'Summary Clear'!OAD2)</f>
        <v/>
      </c>
      <c r="NZL13" s="110" t="str">
        <f>IF('Summary Clear'!OAE2=0,"",'Summary Clear'!OAE2)</f>
        <v/>
      </c>
      <c r="NZM13" s="110" t="str">
        <f>IF('Summary Clear'!OAF2=0,"",'Summary Clear'!OAF2)</f>
        <v/>
      </c>
      <c r="NZN13" s="110" t="str">
        <f>IF('Summary Clear'!OAG2=0,"",'Summary Clear'!OAG2)</f>
        <v/>
      </c>
      <c r="NZO13" s="110" t="str">
        <f>IF('Summary Clear'!OAH2=0,"",'Summary Clear'!OAH2)</f>
        <v/>
      </c>
      <c r="NZP13" s="110" t="str">
        <f>IF('Summary Clear'!OAI2=0,"",'Summary Clear'!OAI2)</f>
        <v/>
      </c>
      <c r="NZQ13" s="110" t="str">
        <f>IF('Summary Clear'!OAJ2=0,"",'Summary Clear'!OAJ2)</f>
        <v/>
      </c>
      <c r="NZR13" s="110" t="str">
        <f>IF('Summary Clear'!OAK2=0,"",'Summary Clear'!OAK2)</f>
        <v/>
      </c>
      <c r="NZS13" s="110" t="str">
        <f>IF('Summary Clear'!OAL2=0,"",'Summary Clear'!OAL2)</f>
        <v/>
      </c>
      <c r="NZT13" s="110" t="str">
        <f>IF('Summary Clear'!OAM2=0,"",'Summary Clear'!OAM2)</f>
        <v/>
      </c>
      <c r="NZU13" s="110" t="str">
        <f>IF('Summary Clear'!OAN2=0,"",'Summary Clear'!OAN2)</f>
        <v/>
      </c>
      <c r="NZV13" s="110" t="str">
        <f>IF('Summary Clear'!OAO2=0,"",'Summary Clear'!OAO2)</f>
        <v/>
      </c>
      <c r="NZW13" s="110" t="str">
        <f>IF('Summary Clear'!OAP2=0,"",'Summary Clear'!OAP2)</f>
        <v/>
      </c>
      <c r="NZX13" s="110" t="str">
        <f>IF('Summary Clear'!OAQ2=0,"",'Summary Clear'!OAQ2)</f>
        <v/>
      </c>
      <c r="NZY13" s="110" t="str">
        <f>IF('Summary Clear'!OAR2=0,"",'Summary Clear'!OAR2)</f>
        <v/>
      </c>
      <c r="NZZ13" s="110" t="str">
        <f>IF('Summary Clear'!OAS2=0,"",'Summary Clear'!OAS2)</f>
        <v/>
      </c>
      <c r="OAA13" s="110" t="str">
        <f>IF('Summary Clear'!OAT2=0,"",'Summary Clear'!OAT2)</f>
        <v/>
      </c>
      <c r="OAB13" s="110" t="str">
        <f>IF('Summary Clear'!OAU2=0,"",'Summary Clear'!OAU2)</f>
        <v/>
      </c>
      <c r="OAC13" s="110" t="str">
        <f>IF('Summary Clear'!OAV2=0,"",'Summary Clear'!OAV2)</f>
        <v/>
      </c>
      <c r="OAD13" s="110" t="str">
        <f>IF('Summary Clear'!OAW2=0,"",'Summary Clear'!OAW2)</f>
        <v/>
      </c>
      <c r="OAE13" s="110" t="str">
        <f>IF('Summary Clear'!OAX2=0,"",'Summary Clear'!OAX2)</f>
        <v/>
      </c>
      <c r="OAF13" s="110" t="str">
        <f>IF('Summary Clear'!OAY2=0,"",'Summary Clear'!OAY2)</f>
        <v/>
      </c>
      <c r="OAG13" s="110" t="str">
        <f>IF('Summary Clear'!OAZ2=0,"",'Summary Clear'!OAZ2)</f>
        <v/>
      </c>
      <c r="OAH13" s="110" t="str">
        <f>IF('Summary Clear'!OBA2=0,"",'Summary Clear'!OBA2)</f>
        <v/>
      </c>
      <c r="OAI13" s="110" t="str">
        <f>IF('Summary Clear'!OBB2=0,"",'Summary Clear'!OBB2)</f>
        <v/>
      </c>
      <c r="OAJ13" s="110" t="str">
        <f>IF('Summary Clear'!OBC2=0,"",'Summary Clear'!OBC2)</f>
        <v/>
      </c>
      <c r="OAK13" s="110" t="str">
        <f>IF('Summary Clear'!OBD2=0,"",'Summary Clear'!OBD2)</f>
        <v/>
      </c>
      <c r="OAL13" s="110" t="str">
        <f>IF('Summary Clear'!OBE2=0,"",'Summary Clear'!OBE2)</f>
        <v/>
      </c>
      <c r="OAM13" s="110" t="str">
        <f>IF('Summary Clear'!OBF2=0,"",'Summary Clear'!OBF2)</f>
        <v/>
      </c>
      <c r="OAN13" s="110" t="str">
        <f>IF('Summary Clear'!OBG2=0,"",'Summary Clear'!OBG2)</f>
        <v/>
      </c>
      <c r="OAO13" s="110" t="str">
        <f>IF('Summary Clear'!OBH2=0,"",'Summary Clear'!OBH2)</f>
        <v/>
      </c>
      <c r="OAP13" s="110" t="str">
        <f>IF('Summary Clear'!OBI2=0,"",'Summary Clear'!OBI2)</f>
        <v/>
      </c>
      <c r="OAQ13" s="110" t="str">
        <f>IF('Summary Clear'!OBJ2=0,"",'Summary Clear'!OBJ2)</f>
        <v/>
      </c>
      <c r="OAR13" s="110" t="str">
        <f>IF('Summary Clear'!OBK2=0,"",'Summary Clear'!OBK2)</f>
        <v/>
      </c>
      <c r="OAS13" s="110" t="str">
        <f>IF('Summary Clear'!OBL2=0,"",'Summary Clear'!OBL2)</f>
        <v/>
      </c>
      <c r="OAT13" s="110" t="str">
        <f>IF('Summary Clear'!OBM2=0,"",'Summary Clear'!OBM2)</f>
        <v/>
      </c>
      <c r="OAU13" s="110" t="str">
        <f>IF('Summary Clear'!OBN2=0,"",'Summary Clear'!OBN2)</f>
        <v/>
      </c>
      <c r="OAV13" s="110" t="str">
        <f>IF('Summary Clear'!OBO2=0,"",'Summary Clear'!OBO2)</f>
        <v/>
      </c>
      <c r="OAW13" s="110" t="str">
        <f>IF('Summary Clear'!OBP2=0,"",'Summary Clear'!OBP2)</f>
        <v/>
      </c>
      <c r="OAX13" s="110" t="str">
        <f>IF('Summary Clear'!OBQ2=0,"",'Summary Clear'!OBQ2)</f>
        <v/>
      </c>
      <c r="OAY13" s="110" t="str">
        <f>IF('Summary Clear'!OBR2=0,"",'Summary Clear'!OBR2)</f>
        <v/>
      </c>
      <c r="OAZ13" s="110" t="str">
        <f>IF('Summary Clear'!OBS2=0,"",'Summary Clear'!OBS2)</f>
        <v/>
      </c>
      <c r="OBA13" s="110" t="str">
        <f>IF('Summary Clear'!OBT2=0,"",'Summary Clear'!OBT2)</f>
        <v/>
      </c>
      <c r="OBB13" s="110" t="str">
        <f>IF('Summary Clear'!OBU2=0,"",'Summary Clear'!OBU2)</f>
        <v/>
      </c>
      <c r="OBC13" s="110" t="str">
        <f>IF('Summary Clear'!OBV2=0,"",'Summary Clear'!OBV2)</f>
        <v/>
      </c>
      <c r="OBD13" s="110" t="str">
        <f>IF('Summary Clear'!OBW2=0,"",'Summary Clear'!OBW2)</f>
        <v/>
      </c>
      <c r="OBE13" s="110" t="str">
        <f>IF('Summary Clear'!OBX2=0,"",'Summary Clear'!OBX2)</f>
        <v/>
      </c>
      <c r="OBF13" s="110" t="str">
        <f>IF('Summary Clear'!OBY2=0,"",'Summary Clear'!OBY2)</f>
        <v/>
      </c>
      <c r="OBG13" s="110" t="str">
        <f>IF('Summary Clear'!OBZ2=0,"",'Summary Clear'!OBZ2)</f>
        <v/>
      </c>
      <c r="OBH13" s="110" t="str">
        <f>IF('Summary Clear'!OCA2=0,"",'Summary Clear'!OCA2)</f>
        <v/>
      </c>
      <c r="OBI13" s="110" t="str">
        <f>IF('Summary Clear'!OCB2=0,"",'Summary Clear'!OCB2)</f>
        <v/>
      </c>
      <c r="OBJ13" s="110" t="str">
        <f>IF('Summary Clear'!OCC2=0,"",'Summary Clear'!OCC2)</f>
        <v/>
      </c>
      <c r="OBK13" s="110" t="str">
        <f>IF('Summary Clear'!OCD2=0,"",'Summary Clear'!OCD2)</f>
        <v/>
      </c>
      <c r="OBL13" s="110" t="str">
        <f>IF('Summary Clear'!OCE2=0,"",'Summary Clear'!OCE2)</f>
        <v/>
      </c>
      <c r="OBM13" s="110" t="str">
        <f>IF('Summary Clear'!OCF2=0,"",'Summary Clear'!OCF2)</f>
        <v/>
      </c>
      <c r="OBN13" s="110" t="str">
        <f>IF('Summary Clear'!OCG2=0,"",'Summary Clear'!OCG2)</f>
        <v/>
      </c>
      <c r="OBO13" s="110" t="str">
        <f>IF('Summary Clear'!OCH2=0,"",'Summary Clear'!OCH2)</f>
        <v/>
      </c>
      <c r="OBP13" s="110" t="str">
        <f>IF('Summary Clear'!OCI2=0,"",'Summary Clear'!OCI2)</f>
        <v/>
      </c>
      <c r="OBQ13" s="110" t="str">
        <f>IF('Summary Clear'!OCJ2=0,"",'Summary Clear'!OCJ2)</f>
        <v/>
      </c>
      <c r="OBR13" s="110" t="str">
        <f>IF('Summary Clear'!OCK2=0,"",'Summary Clear'!OCK2)</f>
        <v/>
      </c>
      <c r="OBS13" s="110" t="str">
        <f>IF('Summary Clear'!OCL2=0,"",'Summary Clear'!OCL2)</f>
        <v/>
      </c>
      <c r="OBT13" s="110" t="str">
        <f>IF('Summary Clear'!OCM2=0,"",'Summary Clear'!OCM2)</f>
        <v/>
      </c>
      <c r="OBU13" s="110" t="str">
        <f>IF('Summary Clear'!OCN2=0,"",'Summary Clear'!OCN2)</f>
        <v/>
      </c>
      <c r="OBV13" s="110" t="str">
        <f>IF('Summary Clear'!OCO2=0,"",'Summary Clear'!OCO2)</f>
        <v/>
      </c>
      <c r="OBW13" s="110" t="str">
        <f>IF('Summary Clear'!OCP2=0,"",'Summary Clear'!OCP2)</f>
        <v/>
      </c>
      <c r="OBX13" s="110" t="str">
        <f>IF('Summary Clear'!OCQ2=0,"",'Summary Clear'!OCQ2)</f>
        <v/>
      </c>
      <c r="OBY13" s="110" t="str">
        <f>IF('Summary Clear'!OCR2=0,"",'Summary Clear'!OCR2)</f>
        <v/>
      </c>
      <c r="OBZ13" s="110" t="str">
        <f>IF('Summary Clear'!OCS2=0,"",'Summary Clear'!OCS2)</f>
        <v/>
      </c>
      <c r="OCA13" s="110" t="str">
        <f>IF('Summary Clear'!OCT2=0,"",'Summary Clear'!OCT2)</f>
        <v/>
      </c>
      <c r="OCB13" s="110" t="str">
        <f>IF('Summary Clear'!OCU2=0,"",'Summary Clear'!OCU2)</f>
        <v/>
      </c>
      <c r="OCC13" s="110" t="str">
        <f>IF('Summary Clear'!OCV2=0,"",'Summary Clear'!OCV2)</f>
        <v/>
      </c>
      <c r="OCD13" s="110" t="str">
        <f>IF('Summary Clear'!OCW2=0,"",'Summary Clear'!OCW2)</f>
        <v/>
      </c>
      <c r="OCE13" s="110" t="str">
        <f>IF('Summary Clear'!OCX2=0,"",'Summary Clear'!OCX2)</f>
        <v/>
      </c>
      <c r="OCF13" s="110" t="str">
        <f>IF('Summary Clear'!OCY2=0,"",'Summary Clear'!OCY2)</f>
        <v/>
      </c>
      <c r="OCG13" s="110" t="str">
        <f>IF('Summary Clear'!OCZ2=0,"",'Summary Clear'!OCZ2)</f>
        <v/>
      </c>
      <c r="OCH13" s="110" t="str">
        <f>IF('Summary Clear'!ODA2=0,"",'Summary Clear'!ODA2)</f>
        <v/>
      </c>
      <c r="OCI13" s="110" t="str">
        <f>IF('Summary Clear'!ODB2=0,"",'Summary Clear'!ODB2)</f>
        <v/>
      </c>
      <c r="OCJ13" s="110" t="str">
        <f>IF('Summary Clear'!ODC2=0,"",'Summary Clear'!ODC2)</f>
        <v/>
      </c>
      <c r="OCK13" s="110" t="str">
        <f>IF('Summary Clear'!ODD2=0,"",'Summary Clear'!ODD2)</f>
        <v/>
      </c>
      <c r="OCL13" s="110" t="str">
        <f>IF('Summary Clear'!ODE2=0,"",'Summary Clear'!ODE2)</f>
        <v/>
      </c>
      <c r="OCM13" s="110" t="str">
        <f>IF('Summary Clear'!ODF2=0,"",'Summary Clear'!ODF2)</f>
        <v/>
      </c>
      <c r="OCN13" s="110" t="str">
        <f>IF('Summary Clear'!ODG2=0,"",'Summary Clear'!ODG2)</f>
        <v/>
      </c>
      <c r="OCO13" s="110" t="str">
        <f>IF('Summary Clear'!ODH2=0,"",'Summary Clear'!ODH2)</f>
        <v/>
      </c>
      <c r="OCP13" s="110" t="str">
        <f>IF('Summary Clear'!ODI2=0,"",'Summary Clear'!ODI2)</f>
        <v/>
      </c>
      <c r="OCQ13" s="110" t="str">
        <f>IF('Summary Clear'!ODJ2=0,"",'Summary Clear'!ODJ2)</f>
        <v/>
      </c>
      <c r="OCR13" s="110" t="str">
        <f>IF('Summary Clear'!ODK2=0,"",'Summary Clear'!ODK2)</f>
        <v/>
      </c>
      <c r="OCS13" s="110" t="str">
        <f>IF('Summary Clear'!ODL2=0,"",'Summary Clear'!ODL2)</f>
        <v/>
      </c>
      <c r="OCT13" s="110" t="str">
        <f>IF('Summary Clear'!ODM2=0,"",'Summary Clear'!ODM2)</f>
        <v/>
      </c>
      <c r="OCU13" s="110" t="str">
        <f>IF('Summary Clear'!ODN2=0,"",'Summary Clear'!ODN2)</f>
        <v/>
      </c>
      <c r="OCV13" s="110" t="str">
        <f>IF('Summary Clear'!ODO2=0,"",'Summary Clear'!ODO2)</f>
        <v/>
      </c>
      <c r="OCW13" s="110" t="str">
        <f>IF('Summary Clear'!ODP2=0,"",'Summary Clear'!ODP2)</f>
        <v/>
      </c>
      <c r="OCX13" s="110" t="str">
        <f>IF('Summary Clear'!ODQ2=0,"",'Summary Clear'!ODQ2)</f>
        <v/>
      </c>
      <c r="OCY13" s="110" t="str">
        <f>IF('Summary Clear'!ODR2=0,"",'Summary Clear'!ODR2)</f>
        <v/>
      </c>
      <c r="OCZ13" s="110" t="str">
        <f>IF('Summary Clear'!ODS2=0,"",'Summary Clear'!ODS2)</f>
        <v/>
      </c>
      <c r="ODA13" s="110" t="str">
        <f>IF('Summary Clear'!ODT2=0,"",'Summary Clear'!ODT2)</f>
        <v/>
      </c>
      <c r="ODB13" s="110" t="str">
        <f>IF('Summary Clear'!ODU2=0,"",'Summary Clear'!ODU2)</f>
        <v/>
      </c>
      <c r="ODC13" s="110" t="str">
        <f>IF('Summary Clear'!ODV2=0,"",'Summary Clear'!ODV2)</f>
        <v/>
      </c>
      <c r="ODD13" s="110" t="str">
        <f>IF('Summary Clear'!ODW2=0,"",'Summary Clear'!ODW2)</f>
        <v/>
      </c>
      <c r="ODE13" s="110" t="str">
        <f>IF('Summary Clear'!ODX2=0,"",'Summary Clear'!ODX2)</f>
        <v/>
      </c>
      <c r="ODF13" s="110" t="str">
        <f>IF('Summary Clear'!ODY2=0,"",'Summary Clear'!ODY2)</f>
        <v/>
      </c>
      <c r="ODG13" s="110" t="str">
        <f>IF('Summary Clear'!ODZ2=0,"",'Summary Clear'!ODZ2)</f>
        <v/>
      </c>
      <c r="ODH13" s="110" t="str">
        <f>IF('Summary Clear'!OEA2=0,"",'Summary Clear'!OEA2)</f>
        <v/>
      </c>
      <c r="ODI13" s="110" t="str">
        <f>IF('Summary Clear'!OEB2=0,"",'Summary Clear'!OEB2)</f>
        <v/>
      </c>
      <c r="ODJ13" s="110" t="str">
        <f>IF('Summary Clear'!OEC2=0,"",'Summary Clear'!OEC2)</f>
        <v/>
      </c>
      <c r="ODK13" s="110" t="str">
        <f>IF('Summary Clear'!OED2=0,"",'Summary Clear'!OED2)</f>
        <v/>
      </c>
      <c r="ODL13" s="110" t="str">
        <f>IF('Summary Clear'!OEE2=0,"",'Summary Clear'!OEE2)</f>
        <v/>
      </c>
      <c r="ODM13" s="110" t="str">
        <f>IF('Summary Clear'!OEF2=0,"",'Summary Clear'!OEF2)</f>
        <v/>
      </c>
      <c r="ODN13" s="110" t="str">
        <f>IF('Summary Clear'!OEG2=0,"",'Summary Clear'!OEG2)</f>
        <v/>
      </c>
      <c r="ODO13" s="110" t="str">
        <f>IF('Summary Clear'!OEH2=0,"",'Summary Clear'!OEH2)</f>
        <v/>
      </c>
      <c r="ODP13" s="110" t="str">
        <f>IF('Summary Clear'!OEI2=0,"",'Summary Clear'!OEI2)</f>
        <v/>
      </c>
      <c r="ODQ13" s="110" t="str">
        <f>IF('Summary Clear'!OEJ2=0,"",'Summary Clear'!OEJ2)</f>
        <v/>
      </c>
      <c r="ODR13" s="110" t="str">
        <f>IF('Summary Clear'!OEK2=0,"",'Summary Clear'!OEK2)</f>
        <v/>
      </c>
      <c r="ODS13" s="110" t="str">
        <f>IF('Summary Clear'!OEL2=0,"",'Summary Clear'!OEL2)</f>
        <v/>
      </c>
      <c r="ODT13" s="110" t="str">
        <f>IF('Summary Clear'!OEM2=0,"",'Summary Clear'!OEM2)</f>
        <v/>
      </c>
      <c r="ODU13" s="110" t="str">
        <f>IF('Summary Clear'!OEN2=0,"",'Summary Clear'!OEN2)</f>
        <v/>
      </c>
      <c r="ODV13" s="110" t="str">
        <f>IF('Summary Clear'!OEO2=0,"",'Summary Clear'!OEO2)</f>
        <v/>
      </c>
      <c r="ODW13" s="110" t="str">
        <f>IF('Summary Clear'!OEP2=0,"",'Summary Clear'!OEP2)</f>
        <v/>
      </c>
      <c r="ODX13" s="110" t="str">
        <f>IF('Summary Clear'!OEQ2=0,"",'Summary Clear'!OEQ2)</f>
        <v/>
      </c>
      <c r="ODY13" s="110" t="str">
        <f>IF('Summary Clear'!OER2=0,"",'Summary Clear'!OER2)</f>
        <v/>
      </c>
      <c r="ODZ13" s="110" t="str">
        <f>IF('Summary Clear'!OES2=0,"",'Summary Clear'!OES2)</f>
        <v/>
      </c>
      <c r="OEA13" s="110" t="str">
        <f>IF('Summary Clear'!OET2=0,"",'Summary Clear'!OET2)</f>
        <v/>
      </c>
      <c r="OEB13" s="110" t="str">
        <f>IF('Summary Clear'!OEU2=0,"",'Summary Clear'!OEU2)</f>
        <v/>
      </c>
      <c r="OEC13" s="110" t="str">
        <f>IF('Summary Clear'!OEV2=0,"",'Summary Clear'!OEV2)</f>
        <v/>
      </c>
      <c r="OED13" s="110" t="str">
        <f>IF('Summary Clear'!OEW2=0,"",'Summary Clear'!OEW2)</f>
        <v/>
      </c>
      <c r="OEE13" s="110" t="str">
        <f>IF('Summary Clear'!OEX2=0,"",'Summary Clear'!OEX2)</f>
        <v/>
      </c>
      <c r="OEF13" s="110" t="str">
        <f>IF('Summary Clear'!OEY2=0,"",'Summary Clear'!OEY2)</f>
        <v/>
      </c>
      <c r="OEG13" s="110" t="str">
        <f>IF('Summary Clear'!OEZ2=0,"",'Summary Clear'!OEZ2)</f>
        <v/>
      </c>
      <c r="OEH13" s="110" t="str">
        <f>IF('Summary Clear'!OFA2=0,"",'Summary Clear'!OFA2)</f>
        <v/>
      </c>
      <c r="OEI13" s="110" t="str">
        <f>IF('Summary Clear'!OFB2=0,"",'Summary Clear'!OFB2)</f>
        <v/>
      </c>
      <c r="OEJ13" s="110" t="str">
        <f>IF('Summary Clear'!OFC2=0,"",'Summary Clear'!OFC2)</f>
        <v/>
      </c>
      <c r="OEK13" s="110" t="str">
        <f>IF('Summary Clear'!OFD2=0,"",'Summary Clear'!OFD2)</f>
        <v/>
      </c>
      <c r="OEL13" s="110" t="str">
        <f>IF('Summary Clear'!OFE2=0,"",'Summary Clear'!OFE2)</f>
        <v/>
      </c>
      <c r="OEM13" s="110" t="str">
        <f>IF('Summary Clear'!OFF2=0,"",'Summary Clear'!OFF2)</f>
        <v/>
      </c>
      <c r="OEN13" s="110" t="str">
        <f>IF('Summary Clear'!OFG2=0,"",'Summary Clear'!OFG2)</f>
        <v/>
      </c>
      <c r="OEO13" s="110" t="str">
        <f>IF('Summary Clear'!OFH2=0,"",'Summary Clear'!OFH2)</f>
        <v/>
      </c>
      <c r="OEP13" s="110" t="str">
        <f>IF('Summary Clear'!OFI2=0,"",'Summary Clear'!OFI2)</f>
        <v/>
      </c>
      <c r="OEQ13" s="110" t="str">
        <f>IF('Summary Clear'!OFJ2=0,"",'Summary Clear'!OFJ2)</f>
        <v/>
      </c>
      <c r="OER13" s="110" t="str">
        <f>IF('Summary Clear'!OFK2=0,"",'Summary Clear'!OFK2)</f>
        <v/>
      </c>
      <c r="OES13" s="110" t="str">
        <f>IF('Summary Clear'!OFL2=0,"",'Summary Clear'!OFL2)</f>
        <v/>
      </c>
      <c r="OET13" s="110" t="str">
        <f>IF('Summary Clear'!OFM2=0,"",'Summary Clear'!OFM2)</f>
        <v/>
      </c>
      <c r="OEU13" s="110" t="str">
        <f>IF('Summary Clear'!OFN2=0,"",'Summary Clear'!OFN2)</f>
        <v/>
      </c>
      <c r="OEV13" s="110" t="str">
        <f>IF('Summary Clear'!OFO2=0,"",'Summary Clear'!OFO2)</f>
        <v/>
      </c>
      <c r="OEW13" s="110" t="str">
        <f>IF('Summary Clear'!OFP2=0,"",'Summary Clear'!OFP2)</f>
        <v/>
      </c>
      <c r="OEX13" s="110" t="str">
        <f>IF('Summary Clear'!OFQ2=0,"",'Summary Clear'!OFQ2)</f>
        <v/>
      </c>
      <c r="OEY13" s="110" t="str">
        <f>IF('Summary Clear'!OFR2=0,"",'Summary Clear'!OFR2)</f>
        <v/>
      </c>
      <c r="OEZ13" s="110" t="str">
        <f>IF('Summary Clear'!OFS2=0,"",'Summary Clear'!OFS2)</f>
        <v/>
      </c>
      <c r="OFA13" s="110" t="str">
        <f>IF('Summary Clear'!OFT2=0,"",'Summary Clear'!OFT2)</f>
        <v/>
      </c>
      <c r="OFB13" s="110" t="str">
        <f>IF('Summary Clear'!OFU2=0,"",'Summary Clear'!OFU2)</f>
        <v/>
      </c>
      <c r="OFC13" s="110" t="str">
        <f>IF('Summary Clear'!OFV2=0,"",'Summary Clear'!OFV2)</f>
        <v/>
      </c>
      <c r="OFD13" s="110" t="str">
        <f>IF('Summary Clear'!OFW2=0,"",'Summary Clear'!OFW2)</f>
        <v/>
      </c>
      <c r="OFE13" s="110" t="str">
        <f>IF('Summary Clear'!OFX2=0,"",'Summary Clear'!OFX2)</f>
        <v/>
      </c>
      <c r="OFF13" s="110" t="str">
        <f>IF('Summary Clear'!OFY2=0,"",'Summary Clear'!OFY2)</f>
        <v/>
      </c>
      <c r="OFG13" s="110" t="str">
        <f>IF('Summary Clear'!OFZ2=0,"",'Summary Clear'!OFZ2)</f>
        <v/>
      </c>
      <c r="OFH13" s="110" t="str">
        <f>IF('Summary Clear'!OGA2=0,"",'Summary Clear'!OGA2)</f>
        <v/>
      </c>
      <c r="OFI13" s="110" t="str">
        <f>IF('Summary Clear'!OGB2=0,"",'Summary Clear'!OGB2)</f>
        <v/>
      </c>
      <c r="OFJ13" s="110" t="str">
        <f>IF('Summary Clear'!OGC2=0,"",'Summary Clear'!OGC2)</f>
        <v/>
      </c>
      <c r="OFK13" s="110" t="str">
        <f>IF('Summary Clear'!OGD2=0,"",'Summary Clear'!OGD2)</f>
        <v/>
      </c>
      <c r="OFL13" s="110" t="str">
        <f>IF('Summary Clear'!OGE2=0,"",'Summary Clear'!OGE2)</f>
        <v/>
      </c>
      <c r="OFM13" s="110" t="str">
        <f>IF('Summary Clear'!OGF2=0,"",'Summary Clear'!OGF2)</f>
        <v/>
      </c>
      <c r="OFN13" s="110" t="str">
        <f>IF('Summary Clear'!OGG2=0,"",'Summary Clear'!OGG2)</f>
        <v/>
      </c>
      <c r="OFO13" s="110" t="str">
        <f>IF('Summary Clear'!OGH2=0,"",'Summary Clear'!OGH2)</f>
        <v/>
      </c>
      <c r="OFP13" s="110" t="str">
        <f>IF('Summary Clear'!OGI2=0,"",'Summary Clear'!OGI2)</f>
        <v/>
      </c>
      <c r="OFQ13" s="110" t="str">
        <f>IF('Summary Clear'!OGJ2=0,"",'Summary Clear'!OGJ2)</f>
        <v/>
      </c>
      <c r="OFR13" s="110" t="str">
        <f>IF('Summary Clear'!OGK2=0,"",'Summary Clear'!OGK2)</f>
        <v/>
      </c>
      <c r="OFS13" s="110" t="str">
        <f>IF('Summary Clear'!OGL2=0,"",'Summary Clear'!OGL2)</f>
        <v/>
      </c>
      <c r="OFT13" s="110" t="str">
        <f>IF('Summary Clear'!OGM2=0,"",'Summary Clear'!OGM2)</f>
        <v/>
      </c>
      <c r="OFU13" s="110" t="str">
        <f>IF('Summary Clear'!OGN2=0,"",'Summary Clear'!OGN2)</f>
        <v/>
      </c>
      <c r="OFV13" s="110" t="str">
        <f>IF('Summary Clear'!OGO2=0,"",'Summary Clear'!OGO2)</f>
        <v/>
      </c>
      <c r="OFW13" s="110" t="str">
        <f>IF('Summary Clear'!OGP2=0,"",'Summary Clear'!OGP2)</f>
        <v/>
      </c>
      <c r="OFX13" s="110" t="str">
        <f>IF('Summary Clear'!OGQ2=0,"",'Summary Clear'!OGQ2)</f>
        <v/>
      </c>
      <c r="OFY13" s="110" t="str">
        <f>IF('Summary Clear'!OGR2=0,"",'Summary Clear'!OGR2)</f>
        <v/>
      </c>
      <c r="OFZ13" s="110" t="str">
        <f>IF('Summary Clear'!OGS2=0,"",'Summary Clear'!OGS2)</f>
        <v/>
      </c>
      <c r="OGA13" s="110" t="str">
        <f>IF('Summary Clear'!OGT2=0,"",'Summary Clear'!OGT2)</f>
        <v/>
      </c>
      <c r="OGB13" s="110" t="str">
        <f>IF('Summary Clear'!OGU2=0,"",'Summary Clear'!OGU2)</f>
        <v/>
      </c>
      <c r="OGC13" s="110" t="str">
        <f>IF('Summary Clear'!OGV2=0,"",'Summary Clear'!OGV2)</f>
        <v/>
      </c>
      <c r="OGD13" s="110" t="str">
        <f>IF('Summary Clear'!OGW2=0,"",'Summary Clear'!OGW2)</f>
        <v/>
      </c>
      <c r="OGE13" s="110" t="str">
        <f>IF('Summary Clear'!OGX2=0,"",'Summary Clear'!OGX2)</f>
        <v/>
      </c>
      <c r="OGF13" s="110" t="str">
        <f>IF('Summary Clear'!OGY2=0,"",'Summary Clear'!OGY2)</f>
        <v/>
      </c>
      <c r="OGG13" s="110" t="str">
        <f>IF('Summary Clear'!OGZ2=0,"",'Summary Clear'!OGZ2)</f>
        <v/>
      </c>
      <c r="OGH13" s="110" t="str">
        <f>IF('Summary Clear'!OHA2=0,"",'Summary Clear'!OHA2)</f>
        <v/>
      </c>
      <c r="OGI13" s="110" t="str">
        <f>IF('Summary Clear'!OHB2=0,"",'Summary Clear'!OHB2)</f>
        <v/>
      </c>
      <c r="OGJ13" s="110" t="str">
        <f>IF('Summary Clear'!OHC2=0,"",'Summary Clear'!OHC2)</f>
        <v/>
      </c>
      <c r="OGK13" s="110" t="str">
        <f>IF('Summary Clear'!OHD2=0,"",'Summary Clear'!OHD2)</f>
        <v/>
      </c>
      <c r="OGL13" s="110" t="str">
        <f>IF('Summary Clear'!OHE2=0,"",'Summary Clear'!OHE2)</f>
        <v/>
      </c>
      <c r="OGM13" s="110" t="str">
        <f>IF('Summary Clear'!OHF2=0,"",'Summary Clear'!OHF2)</f>
        <v/>
      </c>
      <c r="OGN13" s="110" t="str">
        <f>IF('Summary Clear'!OHG2=0,"",'Summary Clear'!OHG2)</f>
        <v/>
      </c>
      <c r="OGO13" s="110" t="str">
        <f>IF('Summary Clear'!OHH2=0,"",'Summary Clear'!OHH2)</f>
        <v/>
      </c>
      <c r="OGP13" s="110" t="str">
        <f>IF('Summary Clear'!OHI2=0,"",'Summary Clear'!OHI2)</f>
        <v/>
      </c>
      <c r="OGQ13" s="110" t="str">
        <f>IF('Summary Clear'!OHJ2=0,"",'Summary Clear'!OHJ2)</f>
        <v/>
      </c>
      <c r="OGR13" s="110" t="str">
        <f>IF('Summary Clear'!OHK2=0,"",'Summary Clear'!OHK2)</f>
        <v/>
      </c>
      <c r="OGS13" s="110" t="str">
        <f>IF('Summary Clear'!OHL2=0,"",'Summary Clear'!OHL2)</f>
        <v/>
      </c>
      <c r="OGT13" s="110" t="str">
        <f>IF('Summary Clear'!OHM2=0,"",'Summary Clear'!OHM2)</f>
        <v/>
      </c>
      <c r="OGU13" s="110" t="str">
        <f>IF('Summary Clear'!OHN2=0,"",'Summary Clear'!OHN2)</f>
        <v/>
      </c>
      <c r="OGV13" s="110" t="str">
        <f>IF('Summary Clear'!OHO2=0,"",'Summary Clear'!OHO2)</f>
        <v/>
      </c>
      <c r="OGW13" s="110" t="str">
        <f>IF('Summary Clear'!OHP2=0,"",'Summary Clear'!OHP2)</f>
        <v/>
      </c>
      <c r="OGX13" s="110" t="str">
        <f>IF('Summary Clear'!OHQ2=0,"",'Summary Clear'!OHQ2)</f>
        <v/>
      </c>
      <c r="OGY13" s="110" t="str">
        <f>IF('Summary Clear'!OHR2=0,"",'Summary Clear'!OHR2)</f>
        <v/>
      </c>
      <c r="OGZ13" s="110" t="str">
        <f>IF('Summary Clear'!OHS2=0,"",'Summary Clear'!OHS2)</f>
        <v/>
      </c>
      <c r="OHA13" s="110" t="str">
        <f>IF('Summary Clear'!OHT2=0,"",'Summary Clear'!OHT2)</f>
        <v/>
      </c>
      <c r="OHB13" s="110" t="str">
        <f>IF('Summary Clear'!OHU2=0,"",'Summary Clear'!OHU2)</f>
        <v/>
      </c>
      <c r="OHC13" s="110" t="str">
        <f>IF('Summary Clear'!OHV2=0,"",'Summary Clear'!OHV2)</f>
        <v/>
      </c>
      <c r="OHD13" s="110" t="str">
        <f>IF('Summary Clear'!OHW2=0,"",'Summary Clear'!OHW2)</f>
        <v/>
      </c>
      <c r="OHE13" s="110" t="str">
        <f>IF('Summary Clear'!OHX2=0,"",'Summary Clear'!OHX2)</f>
        <v/>
      </c>
      <c r="OHF13" s="110" t="str">
        <f>IF('Summary Clear'!OHY2=0,"",'Summary Clear'!OHY2)</f>
        <v/>
      </c>
      <c r="OHG13" s="110" t="str">
        <f>IF('Summary Clear'!OHZ2=0,"",'Summary Clear'!OHZ2)</f>
        <v/>
      </c>
      <c r="OHH13" s="110" t="str">
        <f>IF('Summary Clear'!OIA2=0,"",'Summary Clear'!OIA2)</f>
        <v/>
      </c>
      <c r="OHI13" s="110" t="str">
        <f>IF('Summary Clear'!OIB2=0,"",'Summary Clear'!OIB2)</f>
        <v/>
      </c>
      <c r="OHJ13" s="110" t="str">
        <f>IF('Summary Clear'!OIC2=0,"",'Summary Clear'!OIC2)</f>
        <v/>
      </c>
      <c r="OHK13" s="110" t="str">
        <f>IF('Summary Clear'!OID2=0,"",'Summary Clear'!OID2)</f>
        <v/>
      </c>
      <c r="OHL13" s="110" t="str">
        <f>IF('Summary Clear'!OIE2=0,"",'Summary Clear'!OIE2)</f>
        <v/>
      </c>
      <c r="OHM13" s="110" t="str">
        <f>IF('Summary Clear'!OIF2=0,"",'Summary Clear'!OIF2)</f>
        <v/>
      </c>
      <c r="OHN13" s="110" t="str">
        <f>IF('Summary Clear'!OIG2=0,"",'Summary Clear'!OIG2)</f>
        <v/>
      </c>
      <c r="OHO13" s="110" t="str">
        <f>IF('Summary Clear'!OIH2=0,"",'Summary Clear'!OIH2)</f>
        <v/>
      </c>
      <c r="OHP13" s="110" t="str">
        <f>IF('Summary Clear'!OII2=0,"",'Summary Clear'!OII2)</f>
        <v/>
      </c>
      <c r="OHQ13" s="110" t="str">
        <f>IF('Summary Clear'!OIJ2=0,"",'Summary Clear'!OIJ2)</f>
        <v/>
      </c>
      <c r="OHR13" s="110" t="str">
        <f>IF('Summary Clear'!OIK2=0,"",'Summary Clear'!OIK2)</f>
        <v/>
      </c>
      <c r="OHS13" s="110" t="str">
        <f>IF('Summary Clear'!OIL2=0,"",'Summary Clear'!OIL2)</f>
        <v/>
      </c>
      <c r="OHT13" s="110" t="str">
        <f>IF('Summary Clear'!OIM2=0,"",'Summary Clear'!OIM2)</f>
        <v/>
      </c>
      <c r="OHU13" s="110" t="str">
        <f>IF('Summary Clear'!OIN2=0,"",'Summary Clear'!OIN2)</f>
        <v/>
      </c>
      <c r="OHV13" s="110" t="str">
        <f>IF('Summary Clear'!OIO2=0,"",'Summary Clear'!OIO2)</f>
        <v/>
      </c>
      <c r="OHW13" s="110" t="str">
        <f>IF('Summary Clear'!OIP2=0,"",'Summary Clear'!OIP2)</f>
        <v/>
      </c>
      <c r="OHX13" s="110" t="str">
        <f>IF('Summary Clear'!OIQ2=0,"",'Summary Clear'!OIQ2)</f>
        <v/>
      </c>
      <c r="OHY13" s="110" t="str">
        <f>IF('Summary Clear'!OIR2=0,"",'Summary Clear'!OIR2)</f>
        <v/>
      </c>
      <c r="OHZ13" s="110" t="str">
        <f>IF('Summary Clear'!OIS2=0,"",'Summary Clear'!OIS2)</f>
        <v/>
      </c>
      <c r="OIA13" s="110" t="str">
        <f>IF('Summary Clear'!OIT2=0,"",'Summary Clear'!OIT2)</f>
        <v/>
      </c>
      <c r="OIB13" s="110" t="str">
        <f>IF('Summary Clear'!OIU2=0,"",'Summary Clear'!OIU2)</f>
        <v/>
      </c>
      <c r="OIC13" s="110" t="str">
        <f>IF('Summary Clear'!OIV2=0,"",'Summary Clear'!OIV2)</f>
        <v/>
      </c>
      <c r="OID13" s="110" t="str">
        <f>IF('Summary Clear'!OIW2=0,"",'Summary Clear'!OIW2)</f>
        <v/>
      </c>
      <c r="OIE13" s="110" t="str">
        <f>IF('Summary Clear'!OIX2=0,"",'Summary Clear'!OIX2)</f>
        <v/>
      </c>
      <c r="OIF13" s="110" t="str">
        <f>IF('Summary Clear'!OIY2=0,"",'Summary Clear'!OIY2)</f>
        <v/>
      </c>
      <c r="OIG13" s="110" t="str">
        <f>IF('Summary Clear'!OIZ2=0,"",'Summary Clear'!OIZ2)</f>
        <v/>
      </c>
      <c r="OIH13" s="110" t="str">
        <f>IF('Summary Clear'!OJA2=0,"",'Summary Clear'!OJA2)</f>
        <v/>
      </c>
      <c r="OII13" s="110" t="str">
        <f>IF('Summary Clear'!OJB2=0,"",'Summary Clear'!OJB2)</f>
        <v/>
      </c>
      <c r="OIJ13" s="110" t="str">
        <f>IF('Summary Clear'!OJC2=0,"",'Summary Clear'!OJC2)</f>
        <v/>
      </c>
      <c r="OIK13" s="110" t="str">
        <f>IF('Summary Clear'!OJD2=0,"",'Summary Clear'!OJD2)</f>
        <v/>
      </c>
      <c r="OIL13" s="110" t="str">
        <f>IF('Summary Clear'!OJE2=0,"",'Summary Clear'!OJE2)</f>
        <v/>
      </c>
      <c r="OIM13" s="110" t="str">
        <f>IF('Summary Clear'!OJF2=0,"",'Summary Clear'!OJF2)</f>
        <v/>
      </c>
      <c r="OIN13" s="110" t="str">
        <f>IF('Summary Clear'!OJG2=0,"",'Summary Clear'!OJG2)</f>
        <v/>
      </c>
      <c r="OIO13" s="110" t="str">
        <f>IF('Summary Clear'!OJH2=0,"",'Summary Clear'!OJH2)</f>
        <v/>
      </c>
      <c r="OIP13" s="110" t="str">
        <f>IF('Summary Clear'!OJI2=0,"",'Summary Clear'!OJI2)</f>
        <v/>
      </c>
      <c r="OIQ13" s="110" t="str">
        <f>IF('Summary Clear'!OJJ2=0,"",'Summary Clear'!OJJ2)</f>
        <v/>
      </c>
      <c r="OIR13" s="110" t="str">
        <f>IF('Summary Clear'!OJK2=0,"",'Summary Clear'!OJK2)</f>
        <v/>
      </c>
      <c r="OIS13" s="110" t="str">
        <f>IF('Summary Clear'!OJL2=0,"",'Summary Clear'!OJL2)</f>
        <v/>
      </c>
      <c r="OIT13" s="110" t="str">
        <f>IF('Summary Clear'!OJM2=0,"",'Summary Clear'!OJM2)</f>
        <v/>
      </c>
      <c r="OIU13" s="110" t="str">
        <f>IF('Summary Clear'!OJN2=0,"",'Summary Clear'!OJN2)</f>
        <v/>
      </c>
      <c r="OIV13" s="110" t="str">
        <f>IF('Summary Clear'!OJO2=0,"",'Summary Clear'!OJO2)</f>
        <v/>
      </c>
      <c r="OIW13" s="110" t="str">
        <f>IF('Summary Clear'!OJP2=0,"",'Summary Clear'!OJP2)</f>
        <v/>
      </c>
      <c r="OIX13" s="110" t="str">
        <f>IF('Summary Clear'!OJQ2=0,"",'Summary Clear'!OJQ2)</f>
        <v/>
      </c>
      <c r="OIY13" s="110" t="str">
        <f>IF('Summary Clear'!OJR2=0,"",'Summary Clear'!OJR2)</f>
        <v/>
      </c>
      <c r="OIZ13" s="110" t="str">
        <f>IF('Summary Clear'!OJS2=0,"",'Summary Clear'!OJS2)</f>
        <v/>
      </c>
      <c r="OJA13" s="110" t="str">
        <f>IF('Summary Clear'!OJT2=0,"",'Summary Clear'!OJT2)</f>
        <v/>
      </c>
      <c r="OJB13" s="110" t="str">
        <f>IF('Summary Clear'!OJU2=0,"",'Summary Clear'!OJU2)</f>
        <v/>
      </c>
      <c r="OJC13" s="110" t="str">
        <f>IF('Summary Clear'!OJV2=0,"",'Summary Clear'!OJV2)</f>
        <v/>
      </c>
      <c r="OJD13" s="110" t="str">
        <f>IF('Summary Clear'!OJW2=0,"",'Summary Clear'!OJW2)</f>
        <v/>
      </c>
      <c r="OJE13" s="110" t="str">
        <f>IF('Summary Clear'!OJX2=0,"",'Summary Clear'!OJX2)</f>
        <v/>
      </c>
      <c r="OJF13" s="110" t="str">
        <f>IF('Summary Clear'!OJY2=0,"",'Summary Clear'!OJY2)</f>
        <v/>
      </c>
      <c r="OJG13" s="110" t="str">
        <f>IF('Summary Clear'!OJZ2=0,"",'Summary Clear'!OJZ2)</f>
        <v/>
      </c>
      <c r="OJH13" s="110" t="str">
        <f>IF('Summary Clear'!OKA2=0,"",'Summary Clear'!OKA2)</f>
        <v/>
      </c>
      <c r="OJI13" s="110" t="str">
        <f>IF('Summary Clear'!OKB2=0,"",'Summary Clear'!OKB2)</f>
        <v/>
      </c>
      <c r="OJJ13" s="110" t="str">
        <f>IF('Summary Clear'!OKC2=0,"",'Summary Clear'!OKC2)</f>
        <v/>
      </c>
      <c r="OJK13" s="110" t="str">
        <f>IF('Summary Clear'!OKD2=0,"",'Summary Clear'!OKD2)</f>
        <v/>
      </c>
      <c r="OJL13" s="110" t="str">
        <f>IF('Summary Clear'!OKE2=0,"",'Summary Clear'!OKE2)</f>
        <v/>
      </c>
      <c r="OJM13" s="110" t="str">
        <f>IF('Summary Clear'!OKF2=0,"",'Summary Clear'!OKF2)</f>
        <v/>
      </c>
      <c r="OJN13" s="110" t="str">
        <f>IF('Summary Clear'!OKG2=0,"",'Summary Clear'!OKG2)</f>
        <v/>
      </c>
      <c r="OJO13" s="110" t="str">
        <f>IF('Summary Clear'!OKH2=0,"",'Summary Clear'!OKH2)</f>
        <v/>
      </c>
      <c r="OJP13" s="110" t="str">
        <f>IF('Summary Clear'!OKI2=0,"",'Summary Clear'!OKI2)</f>
        <v/>
      </c>
      <c r="OJQ13" s="110" t="str">
        <f>IF('Summary Clear'!OKJ2=0,"",'Summary Clear'!OKJ2)</f>
        <v/>
      </c>
      <c r="OJR13" s="110" t="str">
        <f>IF('Summary Clear'!OKK2=0,"",'Summary Clear'!OKK2)</f>
        <v/>
      </c>
      <c r="OJS13" s="110" t="str">
        <f>IF('Summary Clear'!OKL2=0,"",'Summary Clear'!OKL2)</f>
        <v/>
      </c>
      <c r="OJT13" s="110" t="str">
        <f>IF('Summary Clear'!OKM2=0,"",'Summary Clear'!OKM2)</f>
        <v/>
      </c>
      <c r="OJU13" s="110" t="str">
        <f>IF('Summary Clear'!OKN2=0,"",'Summary Clear'!OKN2)</f>
        <v/>
      </c>
      <c r="OJV13" s="110" t="str">
        <f>IF('Summary Clear'!OKO2=0,"",'Summary Clear'!OKO2)</f>
        <v/>
      </c>
      <c r="OJW13" s="110" t="str">
        <f>IF('Summary Clear'!OKP2=0,"",'Summary Clear'!OKP2)</f>
        <v/>
      </c>
      <c r="OJX13" s="110" t="str">
        <f>IF('Summary Clear'!OKQ2=0,"",'Summary Clear'!OKQ2)</f>
        <v/>
      </c>
      <c r="OJY13" s="110" t="str">
        <f>IF('Summary Clear'!OKR2=0,"",'Summary Clear'!OKR2)</f>
        <v/>
      </c>
      <c r="OJZ13" s="110" t="str">
        <f>IF('Summary Clear'!OKS2=0,"",'Summary Clear'!OKS2)</f>
        <v/>
      </c>
      <c r="OKA13" s="110" t="str">
        <f>IF('Summary Clear'!OKT2=0,"",'Summary Clear'!OKT2)</f>
        <v/>
      </c>
      <c r="OKB13" s="110" t="str">
        <f>IF('Summary Clear'!OKU2=0,"",'Summary Clear'!OKU2)</f>
        <v/>
      </c>
      <c r="OKC13" s="110" t="str">
        <f>IF('Summary Clear'!OKV2=0,"",'Summary Clear'!OKV2)</f>
        <v/>
      </c>
      <c r="OKD13" s="110" t="str">
        <f>IF('Summary Clear'!OKW2=0,"",'Summary Clear'!OKW2)</f>
        <v/>
      </c>
      <c r="OKE13" s="110" t="str">
        <f>IF('Summary Clear'!OKX2=0,"",'Summary Clear'!OKX2)</f>
        <v/>
      </c>
      <c r="OKF13" s="110" t="str">
        <f>IF('Summary Clear'!OKY2=0,"",'Summary Clear'!OKY2)</f>
        <v/>
      </c>
      <c r="OKG13" s="110" t="str">
        <f>IF('Summary Clear'!OKZ2=0,"",'Summary Clear'!OKZ2)</f>
        <v/>
      </c>
      <c r="OKH13" s="110" t="str">
        <f>IF('Summary Clear'!OLA2=0,"",'Summary Clear'!OLA2)</f>
        <v/>
      </c>
      <c r="OKI13" s="110" t="str">
        <f>IF('Summary Clear'!OLB2=0,"",'Summary Clear'!OLB2)</f>
        <v/>
      </c>
      <c r="OKJ13" s="110" t="str">
        <f>IF('Summary Clear'!OLC2=0,"",'Summary Clear'!OLC2)</f>
        <v/>
      </c>
      <c r="OKK13" s="110" t="str">
        <f>IF('Summary Clear'!OLD2=0,"",'Summary Clear'!OLD2)</f>
        <v/>
      </c>
      <c r="OKL13" s="110" t="str">
        <f>IF('Summary Clear'!OLE2=0,"",'Summary Clear'!OLE2)</f>
        <v/>
      </c>
      <c r="OKM13" s="110" t="str">
        <f>IF('Summary Clear'!OLF2=0,"",'Summary Clear'!OLF2)</f>
        <v/>
      </c>
      <c r="OKN13" s="110" t="str">
        <f>IF('Summary Clear'!OLG2=0,"",'Summary Clear'!OLG2)</f>
        <v/>
      </c>
      <c r="OKO13" s="110" t="str">
        <f>IF('Summary Clear'!OLH2=0,"",'Summary Clear'!OLH2)</f>
        <v/>
      </c>
      <c r="OKP13" s="110" t="str">
        <f>IF('Summary Clear'!OLI2=0,"",'Summary Clear'!OLI2)</f>
        <v/>
      </c>
      <c r="OKQ13" s="110" t="str">
        <f>IF('Summary Clear'!OLJ2=0,"",'Summary Clear'!OLJ2)</f>
        <v/>
      </c>
      <c r="OKR13" s="110" t="str">
        <f>IF('Summary Clear'!OLK2=0,"",'Summary Clear'!OLK2)</f>
        <v/>
      </c>
      <c r="OKS13" s="110" t="str">
        <f>IF('Summary Clear'!OLL2=0,"",'Summary Clear'!OLL2)</f>
        <v/>
      </c>
      <c r="OKT13" s="110" t="str">
        <f>IF('Summary Clear'!OLM2=0,"",'Summary Clear'!OLM2)</f>
        <v/>
      </c>
      <c r="OKU13" s="110" t="str">
        <f>IF('Summary Clear'!OLN2=0,"",'Summary Clear'!OLN2)</f>
        <v/>
      </c>
      <c r="OKV13" s="110" t="str">
        <f>IF('Summary Clear'!OLO2=0,"",'Summary Clear'!OLO2)</f>
        <v/>
      </c>
      <c r="OKW13" s="110" t="str">
        <f>IF('Summary Clear'!OLP2=0,"",'Summary Clear'!OLP2)</f>
        <v/>
      </c>
      <c r="OKX13" s="110" t="str">
        <f>IF('Summary Clear'!OLQ2=0,"",'Summary Clear'!OLQ2)</f>
        <v/>
      </c>
      <c r="OKY13" s="110" t="str">
        <f>IF('Summary Clear'!OLR2=0,"",'Summary Clear'!OLR2)</f>
        <v/>
      </c>
      <c r="OKZ13" s="110" t="str">
        <f>IF('Summary Clear'!OLS2=0,"",'Summary Clear'!OLS2)</f>
        <v/>
      </c>
      <c r="OLA13" s="110" t="str">
        <f>IF('Summary Clear'!OLT2=0,"",'Summary Clear'!OLT2)</f>
        <v/>
      </c>
      <c r="OLB13" s="110" t="str">
        <f>IF('Summary Clear'!OLU2=0,"",'Summary Clear'!OLU2)</f>
        <v/>
      </c>
      <c r="OLC13" s="110" t="str">
        <f>IF('Summary Clear'!OLV2=0,"",'Summary Clear'!OLV2)</f>
        <v/>
      </c>
      <c r="OLD13" s="110" t="str">
        <f>IF('Summary Clear'!OLW2=0,"",'Summary Clear'!OLW2)</f>
        <v/>
      </c>
      <c r="OLE13" s="110" t="str">
        <f>IF('Summary Clear'!OLX2=0,"",'Summary Clear'!OLX2)</f>
        <v/>
      </c>
      <c r="OLF13" s="110" t="str">
        <f>IF('Summary Clear'!OLY2=0,"",'Summary Clear'!OLY2)</f>
        <v/>
      </c>
      <c r="OLG13" s="110" t="str">
        <f>IF('Summary Clear'!OLZ2=0,"",'Summary Clear'!OLZ2)</f>
        <v/>
      </c>
      <c r="OLH13" s="110" t="str">
        <f>IF('Summary Clear'!OMA2=0,"",'Summary Clear'!OMA2)</f>
        <v/>
      </c>
      <c r="OLI13" s="110" t="str">
        <f>IF('Summary Clear'!OMB2=0,"",'Summary Clear'!OMB2)</f>
        <v/>
      </c>
      <c r="OLJ13" s="110" t="str">
        <f>IF('Summary Clear'!OMC2=0,"",'Summary Clear'!OMC2)</f>
        <v/>
      </c>
      <c r="OLK13" s="110" t="str">
        <f>IF('Summary Clear'!OMD2=0,"",'Summary Clear'!OMD2)</f>
        <v/>
      </c>
      <c r="OLL13" s="110" t="str">
        <f>IF('Summary Clear'!OME2=0,"",'Summary Clear'!OME2)</f>
        <v/>
      </c>
      <c r="OLM13" s="110" t="str">
        <f>IF('Summary Clear'!OMF2=0,"",'Summary Clear'!OMF2)</f>
        <v/>
      </c>
      <c r="OLN13" s="110" t="str">
        <f>IF('Summary Clear'!OMG2=0,"",'Summary Clear'!OMG2)</f>
        <v/>
      </c>
      <c r="OLO13" s="110" t="str">
        <f>IF('Summary Clear'!OMH2=0,"",'Summary Clear'!OMH2)</f>
        <v/>
      </c>
      <c r="OLP13" s="110" t="str">
        <f>IF('Summary Clear'!OMI2=0,"",'Summary Clear'!OMI2)</f>
        <v/>
      </c>
      <c r="OLQ13" s="110" t="str">
        <f>IF('Summary Clear'!OMJ2=0,"",'Summary Clear'!OMJ2)</f>
        <v/>
      </c>
      <c r="OLR13" s="110" t="str">
        <f>IF('Summary Clear'!OMK2=0,"",'Summary Clear'!OMK2)</f>
        <v/>
      </c>
      <c r="OLS13" s="110" t="str">
        <f>IF('Summary Clear'!OML2=0,"",'Summary Clear'!OML2)</f>
        <v/>
      </c>
      <c r="OLT13" s="110" t="str">
        <f>IF('Summary Clear'!OMM2=0,"",'Summary Clear'!OMM2)</f>
        <v/>
      </c>
      <c r="OLU13" s="110" t="str">
        <f>IF('Summary Clear'!OMN2=0,"",'Summary Clear'!OMN2)</f>
        <v/>
      </c>
      <c r="OLV13" s="110" t="str">
        <f>IF('Summary Clear'!OMO2=0,"",'Summary Clear'!OMO2)</f>
        <v/>
      </c>
      <c r="OLW13" s="110" t="str">
        <f>IF('Summary Clear'!OMP2=0,"",'Summary Clear'!OMP2)</f>
        <v/>
      </c>
      <c r="OLX13" s="110" t="str">
        <f>IF('Summary Clear'!OMQ2=0,"",'Summary Clear'!OMQ2)</f>
        <v/>
      </c>
      <c r="OLY13" s="110" t="str">
        <f>IF('Summary Clear'!OMR2=0,"",'Summary Clear'!OMR2)</f>
        <v/>
      </c>
      <c r="OLZ13" s="110" t="str">
        <f>IF('Summary Clear'!OMS2=0,"",'Summary Clear'!OMS2)</f>
        <v/>
      </c>
      <c r="OMA13" s="110" t="str">
        <f>IF('Summary Clear'!OMT2=0,"",'Summary Clear'!OMT2)</f>
        <v/>
      </c>
      <c r="OMB13" s="110" t="str">
        <f>IF('Summary Clear'!OMU2=0,"",'Summary Clear'!OMU2)</f>
        <v/>
      </c>
      <c r="OMC13" s="110" t="str">
        <f>IF('Summary Clear'!OMV2=0,"",'Summary Clear'!OMV2)</f>
        <v/>
      </c>
      <c r="OMD13" s="110" t="str">
        <f>IF('Summary Clear'!OMW2=0,"",'Summary Clear'!OMW2)</f>
        <v/>
      </c>
      <c r="OME13" s="110" t="str">
        <f>IF('Summary Clear'!OMX2=0,"",'Summary Clear'!OMX2)</f>
        <v/>
      </c>
      <c r="OMF13" s="110" t="str">
        <f>IF('Summary Clear'!OMY2=0,"",'Summary Clear'!OMY2)</f>
        <v/>
      </c>
      <c r="OMG13" s="110" t="str">
        <f>IF('Summary Clear'!OMZ2=0,"",'Summary Clear'!OMZ2)</f>
        <v/>
      </c>
      <c r="OMH13" s="110" t="str">
        <f>IF('Summary Clear'!ONA2=0,"",'Summary Clear'!ONA2)</f>
        <v/>
      </c>
      <c r="OMI13" s="110" t="str">
        <f>IF('Summary Clear'!ONB2=0,"",'Summary Clear'!ONB2)</f>
        <v/>
      </c>
      <c r="OMJ13" s="110" t="str">
        <f>IF('Summary Clear'!ONC2=0,"",'Summary Clear'!ONC2)</f>
        <v/>
      </c>
      <c r="OMK13" s="110" t="str">
        <f>IF('Summary Clear'!OND2=0,"",'Summary Clear'!OND2)</f>
        <v/>
      </c>
      <c r="OML13" s="110" t="str">
        <f>IF('Summary Clear'!ONE2=0,"",'Summary Clear'!ONE2)</f>
        <v/>
      </c>
      <c r="OMM13" s="110" t="str">
        <f>IF('Summary Clear'!ONF2=0,"",'Summary Clear'!ONF2)</f>
        <v/>
      </c>
      <c r="OMN13" s="110" t="str">
        <f>IF('Summary Clear'!ONG2=0,"",'Summary Clear'!ONG2)</f>
        <v/>
      </c>
      <c r="OMO13" s="110" t="str">
        <f>IF('Summary Clear'!ONH2=0,"",'Summary Clear'!ONH2)</f>
        <v/>
      </c>
      <c r="OMP13" s="110" t="str">
        <f>IF('Summary Clear'!ONI2=0,"",'Summary Clear'!ONI2)</f>
        <v/>
      </c>
      <c r="OMQ13" s="110" t="str">
        <f>IF('Summary Clear'!ONJ2=0,"",'Summary Clear'!ONJ2)</f>
        <v/>
      </c>
      <c r="OMR13" s="110" t="str">
        <f>IF('Summary Clear'!ONK2=0,"",'Summary Clear'!ONK2)</f>
        <v/>
      </c>
      <c r="OMS13" s="110" t="str">
        <f>IF('Summary Clear'!ONL2=0,"",'Summary Clear'!ONL2)</f>
        <v/>
      </c>
      <c r="OMT13" s="110" t="str">
        <f>IF('Summary Clear'!ONM2=0,"",'Summary Clear'!ONM2)</f>
        <v/>
      </c>
      <c r="OMU13" s="110" t="str">
        <f>IF('Summary Clear'!ONN2=0,"",'Summary Clear'!ONN2)</f>
        <v/>
      </c>
      <c r="OMV13" s="110" t="str">
        <f>IF('Summary Clear'!ONO2=0,"",'Summary Clear'!ONO2)</f>
        <v/>
      </c>
      <c r="OMW13" s="110" t="str">
        <f>IF('Summary Clear'!ONP2=0,"",'Summary Clear'!ONP2)</f>
        <v/>
      </c>
      <c r="OMX13" s="110" t="str">
        <f>IF('Summary Clear'!ONQ2=0,"",'Summary Clear'!ONQ2)</f>
        <v/>
      </c>
      <c r="OMY13" s="110" t="str">
        <f>IF('Summary Clear'!ONR2=0,"",'Summary Clear'!ONR2)</f>
        <v/>
      </c>
      <c r="OMZ13" s="110" t="str">
        <f>IF('Summary Clear'!ONS2=0,"",'Summary Clear'!ONS2)</f>
        <v/>
      </c>
      <c r="ONA13" s="110" t="str">
        <f>IF('Summary Clear'!ONT2=0,"",'Summary Clear'!ONT2)</f>
        <v/>
      </c>
      <c r="ONB13" s="110" t="str">
        <f>IF('Summary Clear'!ONU2=0,"",'Summary Clear'!ONU2)</f>
        <v/>
      </c>
      <c r="ONC13" s="110" t="str">
        <f>IF('Summary Clear'!ONV2=0,"",'Summary Clear'!ONV2)</f>
        <v/>
      </c>
      <c r="OND13" s="110" t="str">
        <f>IF('Summary Clear'!ONW2=0,"",'Summary Clear'!ONW2)</f>
        <v/>
      </c>
      <c r="ONE13" s="110" t="str">
        <f>IF('Summary Clear'!ONX2=0,"",'Summary Clear'!ONX2)</f>
        <v/>
      </c>
      <c r="ONF13" s="110" t="str">
        <f>IF('Summary Clear'!ONY2=0,"",'Summary Clear'!ONY2)</f>
        <v/>
      </c>
      <c r="ONG13" s="110" t="str">
        <f>IF('Summary Clear'!ONZ2=0,"",'Summary Clear'!ONZ2)</f>
        <v/>
      </c>
      <c r="ONH13" s="110" t="str">
        <f>IF('Summary Clear'!OOA2=0,"",'Summary Clear'!OOA2)</f>
        <v/>
      </c>
      <c r="ONI13" s="110" t="str">
        <f>IF('Summary Clear'!OOB2=0,"",'Summary Clear'!OOB2)</f>
        <v/>
      </c>
      <c r="ONJ13" s="110" t="str">
        <f>IF('Summary Clear'!OOC2=0,"",'Summary Clear'!OOC2)</f>
        <v/>
      </c>
      <c r="ONK13" s="110" t="str">
        <f>IF('Summary Clear'!OOD2=0,"",'Summary Clear'!OOD2)</f>
        <v/>
      </c>
      <c r="ONL13" s="110" t="str">
        <f>IF('Summary Clear'!OOE2=0,"",'Summary Clear'!OOE2)</f>
        <v/>
      </c>
      <c r="ONM13" s="110" t="str">
        <f>IF('Summary Clear'!OOF2=0,"",'Summary Clear'!OOF2)</f>
        <v/>
      </c>
      <c r="ONN13" s="110" t="str">
        <f>IF('Summary Clear'!OOG2=0,"",'Summary Clear'!OOG2)</f>
        <v/>
      </c>
      <c r="ONO13" s="110" t="str">
        <f>IF('Summary Clear'!OOH2=0,"",'Summary Clear'!OOH2)</f>
        <v/>
      </c>
      <c r="ONP13" s="110" t="str">
        <f>IF('Summary Clear'!OOI2=0,"",'Summary Clear'!OOI2)</f>
        <v/>
      </c>
      <c r="ONQ13" s="110" t="str">
        <f>IF('Summary Clear'!OOJ2=0,"",'Summary Clear'!OOJ2)</f>
        <v/>
      </c>
      <c r="ONR13" s="110" t="str">
        <f>IF('Summary Clear'!OOK2=0,"",'Summary Clear'!OOK2)</f>
        <v/>
      </c>
      <c r="ONS13" s="110" t="str">
        <f>IF('Summary Clear'!OOL2=0,"",'Summary Clear'!OOL2)</f>
        <v/>
      </c>
      <c r="ONT13" s="110" t="str">
        <f>IF('Summary Clear'!OOM2=0,"",'Summary Clear'!OOM2)</f>
        <v/>
      </c>
      <c r="ONU13" s="110" t="str">
        <f>IF('Summary Clear'!OON2=0,"",'Summary Clear'!OON2)</f>
        <v/>
      </c>
      <c r="ONV13" s="110" t="str">
        <f>IF('Summary Clear'!OOO2=0,"",'Summary Clear'!OOO2)</f>
        <v/>
      </c>
      <c r="ONW13" s="110" t="str">
        <f>IF('Summary Clear'!OOP2=0,"",'Summary Clear'!OOP2)</f>
        <v/>
      </c>
      <c r="ONX13" s="110" t="str">
        <f>IF('Summary Clear'!OOQ2=0,"",'Summary Clear'!OOQ2)</f>
        <v/>
      </c>
      <c r="ONY13" s="110" t="str">
        <f>IF('Summary Clear'!OOR2=0,"",'Summary Clear'!OOR2)</f>
        <v/>
      </c>
      <c r="ONZ13" s="110" t="str">
        <f>IF('Summary Clear'!OOS2=0,"",'Summary Clear'!OOS2)</f>
        <v/>
      </c>
      <c r="OOA13" s="110" t="str">
        <f>IF('Summary Clear'!OOT2=0,"",'Summary Clear'!OOT2)</f>
        <v/>
      </c>
      <c r="OOB13" s="110" t="str">
        <f>IF('Summary Clear'!OOU2=0,"",'Summary Clear'!OOU2)</f>
        <v/>
      </c>
      <c r="OOC13" s="110" t="str">
        <f>IF('Summary Clear'!OOV2=0,"",'Summary Clear'!OOV2)</f>
        <v/>
      </c>
      <c r="OOD13" s="110" t="str">
        <f>IF('Summary Clear'!OOW2=0,"",'Summary Clear'!OOW2)</f>
        <v/>
      </c>
      <c r="OOE13" s="110" t="str">
        <f>IF('Summary Clear'!OOX2=0,"",'Summary Clear'!OOX2)</f>
        <v/>
      </c>
      <c r="OOF13" s="110" t="str">
        <f>IF('Summary Clear'!OOY2=0,"",'Summary Clear'!OOY2)</f>
        <v/>
      </c>
      <c r="OOG13" s="110" t="str">
        <f>IF('Summary Clear'!OOZ2=0,"",'Summary Clear'!OOZ2)</f>
        <v/>
      </c>
      <c r="OOH13" s="110" t="str">
        <f>IF('Summary Clear'!OPA2=0,"",'Summary Clear'!OPA2)</f>
        <v/>
      </c>
      <c r="OOI13" s="110" t="str">
        <f>IF('Summary Clear'!OPB2=0,"",'Summary Clear'!OPB2)</f>
        <v/>
      </c>
      <c r="OOJ13" s="110" t="str">
        <f>IF('Summary Clear'!OPC2=0,"",'Summary Clear'!OPC2)</f>
        <v/>
      </c>
      <c r="OOK13" s="110" t="str">
        <f>IF('Summary Clear'!OPD2=0,"",'Summary Clear'!OPD2)</f>
        <v/>
      </c>
      <c r="OOL13" s="110" t="str">
        <f>IF('Summary Clear'!OPE2=0,"",'Summary Clear'!OPE2)</f>
        <v/>
      </c>
      <c r="OOM13" s="110" t="str">
        <f>IF('Summary Clear'!OPF2=0,"",'Summary Clear'!OPF2)</f>
        <v/>
      </c>
      <c r="OON13" s="110" t="str">
        <f>IF('Summary Clear'!OPG2=0,"",'Summary Clear'!OPG2)</f>
        <v/>
      </c>
      <c r="OOO13" s="110" t="str">
        <f>IF('Summary Clear'!OPH2=0,"",'Summary Clear'!OPH2)</f>
        <v/>
      </c>
      <c r="OOP13" s="110" t="str">
        <f>IF('Summary Clear'!OPI2=0,"",'Summary Clear'!OPI2)</f>
        <v/>
      </c>
      <c r="OOQ13" s="110" t="str">
        <f>IF('Summary Clear'!OPJ2=0,"",'Summary Clear'!OPJ2)</f>
        <v/>
      </c>
      <c r="OOR13" s="110" t="str">
        <f>IF('Summary Clear'!OPK2=0,"",'Summary Clear'!OPK2)</f>
        <v/>
      </c>
      <c r="OOS13" s="110" t="str">
        <f>IF('Summary Clear'!OPL2=0,"",'Summary Clear'!OPL2)</f>
        <v/>
      </c>
      <c r="OOT13" s="110" t="str">
        <f>IF('Summary Clear'!OPM2=0,"",'Summary Clear'!OPM2)</f>
        <v/>
      </c>
      <c r="OOU13" s="110" t="str">
        <f>IF('Summary Clear'!OPN2=0,"",'Summary Clear'!OPN2)</f>
        <v/>
      </c>
      <c r="OOV13" s="110" t="str">
        <f>IF('Summary Clear'!OPO2=0,"",'Summary Clear'!OPO2)</f>
        <v/>
      </c>
      <c r="OOW13" s="110" t="str">
        <f>IF('Summary Clear'!OPP2=0,"",'Summary Clear'!OPP2)</f>
        <v/>
      </c>
      <c r="OOX13" s="110" t="str">
        <f>IF('Summary Clear'!OPQ2=0,"",'Summary Clear'!OPQ2)</f>
        <v/>
      </c>
      <c r="OOY13" s="110" t="str">
        <f>IF('Summary Clear'!OPR2=0,"",'Summary Clear'!OPR2)</f>
        <v/>
      </c>
      <c r="OOZ13" s="110" t="str">
        <f>IF('Summary Clear'!OPS2=0,"",'Summary Clear'!OPS2)</f>
        <v/>
      </c>
      <c r="OPA13" s="110" t="str">
        <f>IF('Summary Clear'!OPT2=0,"",'Summary Clear'!OPT2)</f>
        <v/>
      </c>
      <c r="OPB13" s="110" t="str">
        <f>IF('Summary Clear'!OPU2=0,"",'Summary Clear'!OPU2)</f>
        <v/>
      </c>
      <c r="OPC13" s="110" t="str">
        <f>IF('Summary Clear'!OPV2=0,"",'Summary Clear'!OPV2)</f>
        <v/>
      </c>
      <c r="OPD13" s="110" t="str">
        <f>IF('Summary Clear'!OPW2=0,"",'Summary Clear'!OPW2)</f>
        <v/>
      </c>
      <c r="OPE13" s="110" t="str">
        <f>IF('Summary Clear'!OPX2=0,"",'Summary Clear'!OPX2)</f>
        <v/>
      </c>
      <c r="OPF13" s="110" t="str">
        <f>IF('Summary Clear'!OPY2=0,"",'Summary Clear'!OPY2)</f>
        <v/>
      </c>
      <c r="OPG13" s="110" t="str">
        <f>IF('Summary Clear'!OPZ2=0,"",'Summary Clear'!OPZ2)</f>
        <v/>
      </c>
      <c r="OPH13" s="110" t="str">
        <f>IF('Summary Clear'!OQA2=0,"",'Summary Clear'!OQA2)</f>
        <v/>
      </c>
      <c r="OPI13" s="110" t="str">
        <f>IF('Summary Clear'!OQB2=0,"",'Summary Clear'!OQB2)</f>
        <v/>
      </c>
      <c r="OPJ13" s="110" t="str">
        <f>IF('Summary Clear'!OQC2=0,"",'Summary Clear'!OQC2)</f>
        <v/>
      </c>
      <c r="OPK13" s="110" t="str">
        <f>IF('Summary Clear'!OQD2=0,"",'Summary Clear'!OQD2)</f>
        <v/>
      </c>
      <c r="OPL13" s="110" t="str">
        <f>IF('Summary Clear'!OQE2=0,"",'Summary Clear'!OQE2)</f>
        <v/>
      </c>
      <c r="OPM13" s="110" t="str">
        <f>IF('Summary Clear'!OQF2=0,"",'Summary Clear'!OQF2)</f>
        <v/>
      </c>
      <c r="OPN13" s="110" t="str">
        <f>IF('Summary Clear'!OQG2=0,"",'Summary Clear'!OQG2)</f>
        <v/>
      </c>
      <c r="OPO13" s="110" t="str">
        <f>IF('Summary Clear'!OQH2=0,"",'Summary Clear'!OQH2)</f>
        <v/>
      </c>
      <c r="OPP13" s="110" t="str">
        <f>IF('Summary Clear'!OQI2=0,"",'Summary Clear'!OQI2)</f>
        <v/>
      </c>
      <c r="OPQ13" s="110" t="str">
        <f>IF('Summary Clear'!OQJ2=0,"",'Summary Clear'!OQJ2)</f>
        <v/>
      </c>
      <c r="OPR13" s="110" t="str">
        <f>IF('Summary Clear'!OQK2=0,"",'Summary Clear'!OQK2)</f>
        <v/>
      </c>
      <c r="OPS13" s="110" t="str">
        <f>IF('Summary Clear'!OQL2=0,"",'Summary Clear'!OQL2)</f>
        <v/>
      </c>
      <c r="OPT13" s="110" t="str">
        <f>IF('Summary Clear'!OQM2=0,"",'Summary Clear'!OQM2)</f>
        <v/>
      </c>
      <c r="OPU13" s="110" t="str">
        <f>IF('Summary Clear'!OQN2=0,"",'Summary Clear'!OQN2)</f>
        <v/>
      </c>
      <c r="OPV13" s="110" t="str">
        <f>IF('Summary Clear'!OQO2=0,"",'Summary Clear'!OQO2)</f>
        <v/>
      </c>
      <c r="OPW13" s="110" t="str">
        <f>IF('Summary Clear'!OQP2=0,"",'Summary Clear'!OQP2)</f>
        <v/>
      </c>
      <c r="OPX13" s="110" t="str">
        <f>IF('Summary Clear'!OQQ2=0,"",'Summary Clear'!OQQ2)</f>
        <v/>
      </c>
      <c r="OPY13" s="110" t="str">
        <f>IF('Summary Clear'!OQR2=0,"",'Summary Clear'!OQR2)</f>
        <v/>
      </c>
      <c r="OPZ13" s="110" t="str">
        <f>IF('Summary Clear'!OQS2=0,"",'Summary Clear'!OQS2)</f>
        <v/>
      </c>
      <c r="OQA13" s="110" t="str">
        <f>IF('Summary Clear'!OQT2=0,"",'Summary Clear'!OQT2)</f>
        <v/>
      </c>
      <c r="OQB13" s="110" t="str">
        <f>IF('Summary Clear'!OQU2=0,"",'Summary Clear'!OQU2)</f>
        <v/>
      </c>
      <c r="OQC13" s="110" t="str">
        <f>IF('Summary Clear'!OQV2=0,"",'Summary Clear'!OQV2)</f>
        <v/>
      </c>
      <c r="OQD13" s="110" t="str">
        <f>IF('Summary Clear'!OQW2=0,"",'Summary Clear'!OQW2)</f>
        <v/>
      </c>
      <c r="OQE13" s="110" t="str">
        <f>IF('Summary Clear'!OQX2=0,"",'Summary Clear'!OQX2)</f>
        <v/>
      </c>
      <c r="OQF13" s="110" t="str">
        <f>IF('Summary Clear'!OQY2=0,"",'Summary Clear'!OQY2)</f>
        <v/>
      </c>
      <c r="OQG13" s="110" t="str">
        <f>IF('Summary Clear'!OQZ2=0,"",'Summary Clear'!OQZ2)</f>
        <v/>
      </c>
      <c r="OQH13" s="110" t="str">
        <f>IF('Summary Clear'!ORA2=0,"",'Summary Clear'!ORA2)</f>
        <v/>
      </c>
      <c r="OQI13" s="110" t="str">
        <f>IF('Summary Clear'!ORB2=0,"",'Summary Clear'!ORB2)</f>
        <v/>
      </c>
      <c r="OQJ13" s="110" t="str">
        <f>IF('Summary Clear'!ORC2=0,"",'Summary Clear'!ORC2)</f>
        <v/>
      </c>
      <c r="OQK13" s="110" t="str">
        <f>IF('Summary Clear'!ORD2=0,"",'Summary Clear'!ORD2)</f>
        <v/>
      </c>
      <c r="OQL13" s="110" t="str">
        <f>IF('Summary Clear'!ORE2=0,"",'Summary Clear'!ORE2)</f>
        <v/>
      </c>
      <c r="OQM13" s="110" t="str">
        <f>IF('Summary Clear'!ORF2=0,"",'Summary Clear'!ORF2)</f>
        <v/>
      </c>
      <c r="OQN13" s="110" t="str">
        <f>IF('Summary Clear'!ORG2=0,"",'Summary Clear'!ORG2)</f>
        <v/>
      </c>
      <c r="OQO13" s="110" t="str">
        <f>IF('Summary Clear'!ORH2=0,"",'Summary Clear'!ORH2)</f>
        <v/>
      </c>
      <c r="OQP13" s="110" t="str">
        <f>IF('Summary Clear'!ORI2=0,"",'Summary Clear'!ORI2)</f>
        <v/>
      </c>
      <c r="OQQ13" s="110" t="str">
        <f>IF('Summary Clear'!ORJ2=0,"",'Summary Clear'!ORJ2)</f>
        <v/>
      </c>
      <c r="OQR13" s="110" t="str">
        <f>IF('Summary Clear'!ORK2=0,"",'Summary Clear'!ORK2)</f>
        <v/>
      </c>
      <c r="OQS13" s="110" t="str">
        <f>IF('Summary Clear'!ORL2=0,"",'Summary Clear'!ORL2)</f>
        <v/>
      </c>
      <c r="OQT13" s="110" t="str">
        <f>IF('Summary Clear'!ORM2=0,"",'Summary Clear'!ORM2)</f>
        <v/>
      </c>
      <c r="OQU13" s="110" t="str">
        <f>IF('Summary Clear'!ORN2=0,"",'Summary Clear'!ORN2)</f>
        <v/>
      </c>
      <c r="OQV13" s="110" t="str">
        <f>IF('Summary Clear'!ORO2=0,"",'Summary Clear'!ORO2)</f>
        <v/>
      </c>
      <c r="OQW13" s="110" t="str">
        <f>IF('Summary Clear'!ORP2=0,"",'Summary Clear'!ORP2)</f>
        <v/>
      </c>
      <c r="OQX13" s="110" t="str">
        <f>IF('Summary Clear'!ORQ2=0,"",'Summary Clear'!ORQ2)</f>
        <v/>
      </c>
      <c r="OQY13" s="110" t="str">
        <f>IF('Summary Clear'!ORR2=0,"",'Summary Clear'!ORR2)</f>
        <v/>
      </c>
      <c r="OQZ13" s="110" t="str">
        <f>IF('Summary Clear'!ORS2=0,"",'Summary Clear'!ORS2)</f>
        <v/>
      </c>
      <c r="ORA13" s="110" t="str">
        <f>IF('Summary Clear'!ORT2=0,"",'Summary Clear'!ORT2)</f>
        <v/>
      </c>
      <c r="ORB13" s="110" t="str">
        <f>IF('Summary Clear'!ORU2=0,"",'Summary Clear'!ORU2)</f>
        <v/>
      </c>
      <c r="ORC13" s="110" t="str">
        <f>IF('Summary Clear'!ORV2=0,"",'Summary Clear'!ORV2)</f>
        <v/>
      </c>
      <c r="ORD13" s="110" t="str">
        <f>IF('Summary Clear'!ORW2=0,"",'Summary Clear'!ORW2)</f>
        <v/>
      </c>
      <c r="ORE13" s="110" t="str">
        <f>IF('Summary Clear'!ORX2=0,"",'Summary Clear'!ORX2)</f>
        <v/>
      </c>
      <c r="ORF13" s="110" t="str">
        <f>IF('Summary Clear'!ORY2=0,"",'Summary Clear'!ORY2)</f>
        <v/>
      </c>
      <c r="ORG13" s="110" t="str">
        <f>IF('Summary Clear'!ORZ2=0,"",'Summary Clear'!ORZ2)</f>
        <v/>
      </c>
      <c r="ORH13" s="110" t="str">
        <f>IF('Summary Clear'!OSA2=0,"",'Summary Clear'!OSA2)</f>
        <v/>
      </c>
      <c r="ORI13" s="110" t="str">
        <f>IF('Summary Clear'!OSB2=0,"",'Summary Clear'!OSB2)</f>
        <v/>
      </c>
      <c r="ORJ13" s="110" t="str">
        <f>IF('Summary Clear'!OSC2=0,"",'Summary Clear'!OSC2)</f>
        <v/>
      </c>
      <c r="ORK13" s="110" t="str">
        <f>IF('Summary Clear'!OSD2=0,"",'Summary Clear'!OSD2)</f>
        <v/>
      </c>
      <c r="ORL13" s="110" t="str">
        <f>IF('Summary Clear'!OSE2=0,"",'Summary Clear'!OSE2)</f>
        <v/>
      </c>
      <c r="ORM13" s="110" t="str">
        <f>IF('Summary Clear'!OSF2=0,"",'Summary Clear'!OSF2)</f>
        <v/>
      </c>
      <c r="ORN13" s="110" t="str">
        <f>IF('Summary Clear'!OSG2=0,"",'Summary Clear'!OSG2)</f>
        <v/>
      </c>
      <c r="ORO13" s="110" t="str">
        <f>IF('Summary Clear'!OSH2=0,"",'Summary Clear'!OSH2)</f>
        <v/>
      </c>
      <c r="ORP13" s="110" t="str">
        <f>IF('Summary Clear'!OSI2=0,"",'Summary Clear'!OSI2)</f>
        <v/>
      </c>
      <c r="ORQ13" s="110" t="str">
        <f>IF('Summary Clear'!OSJ2=0,"",'Summary Clear'!OSJ2)</f>
        <v/>
      </c>
      <c r="ORR13" s="110" t="str">
        <f>IF('Summary Clear'!OSK2=0,"",'Summary Clear'!OSK2)</f>
        <v/>
      </c>
      <c r="ORS13" s="110" t="str">
        <f>IF('Summary Clear'!OSL2=0,"",'Summary Clear'!OSL2)</f>
        <v/>
      </c>
      <c r="ORT13" s="110" t="str">
        <f>IF('Summary Clear'!OSM2=0,"",'Summary Clear'!OSM2)</f>
        <v/>
      </c>
      <c r="ORU13" s="110" t="str">
        <f>IF('Summary Clear'!OSN2=0,"",'Summary Clear'!OSN2)</f>
        <v/>
      </c>
      <c r="ORV13" s="110" t="str">
        <f>IF('Summary Clear'!OSO2=0,"",'Summary Clear'!OSO2)</f>
        <v/>
      </c>
      <c r="ORW13" s="110" t="str">
        <f>IF('Summary Clear'!OSP2=0,"",'Summary Clear'!OSP2)</f>
        <v/>
      </c>
      <c r="ORX13" s="110" t="str">
        <f>IF('Summary Clear'!OSQ2=0,"",'Summary Clear'!OSQ2)</f>
        <v/>
      </c>
      <c r="ORY13" s="110" t="str">
        <f>IF('Summary Clear'!OSR2=0,"",'Summary Clear'!OSR2)</f>
        <v/>
      </c>
      <c r="ORZ13" s="110" t="str">
        <f>IF('Summary Clear'!OSS2=0,"",'Summary Clear'!OSS2)</f>
        <v/>
      </c>
      <c r="OSA13" s="110" t="str">
        <f>IF('Summary Clear'!OST2=0,"",'Summary Clear'!OST2)</f>
        <v/>
      </c>
      <c r="OSB13" s="110" t="str">
        <f>IF('Summary Clear'!OSU2=0,"",'Summary Clear'!OSU2)</f>
        <v/>
      </c>
      <c r="OSC13" s="110" t="str">
        <f>IF('Summary Clear'!OSV2=0,"",'Summary Clear'!OSV2)</f>
        <v/>
      </c>
      <c r="OSD13" s="110" t="str">
        <f>IF('Summary Clear'!OSW2=0,"",'Summary Clear'!OSW2)</f>
        <v/>
      </c>
      <c r="OSE13" s="110" t="str">
        <f>IF('Summary Clear'!OSX2=0,"",'Summary Clear'!OSX2)</f>
        <v/>
      </c>
      <c r="OSF13" s="110" t="str">
        <f>IF('Summary Clear'!OSY2=0,"",'Summary Clear'!OSY2)</f>
        <v/>
      </c>
      <c r="OSG13" s="110" t="str">
        <f>IF('Summary Clear'!OSZ2=0,"",'Summary Clear'!OSZ2)</f>
        <v/>
      </c>
      <c r="OSH13" s="110" t="str">
        <f>IF('Summary Clear'!OTA2=0,"",'Summary Clear'!OTA2)</f>
        <v/>
      </c>
      <c r="OSI13" s="110" t="str">
        <f>IF('Summary Clear'!OTB2=0,"",'Summary Clear'!OTB2)</f>
        <v/>
      </c>
      <c r="OSJ13" s="110" t="str">
        <f>IF('Summary Clear'!OTC2=0,"",'Summary Clear'!OTC2)</f>
        <v/>
      </c>
      <c r="OSK13" s="110" t="str">
        <f>IF('Summary Clear'!OTD2=0,"",'Summary Clear'!OTD2)</f>
        <v/>
      </c>
      <c r="OSL13" s="110" t="str">
        <f>IF('Summary Clear'!OTE2=0,"",'Summary Clear'!OTE2)</f>
        <v/>
      </c>
      <c r="OSM13" s="110" t="str">
        <f>IF('Summary Clear'!OTF2=0,"",'Summary Clear'!OTF2)</f>
        <v/>
      </c>
      <c r="OSN13" s="110" t="str">
        <f>IF('Summary Clear'!OTG2=0,"",'Summary Clear'!OTG2)</f>
        <v/>
      </c>
      <c r="OSO13" s="110" t="str">
        <f>IF('Summary Clear'!OTH2=0,"",'Summary Clear'!OTH2)</f>
        <v/>
      </c>
      <c r="OSP13" s="110" t="str">
        <f>IF('Summary Clear'!OTI2=0,"",'Summary Clear'!OTI2)</f>
        <v/>
      </c>
      <c r="OSQ13" s="110" t="str">
        <f>IF('Summary Clear'!OTJ2=0,"",'Summary Clear'!OTJ2)</f>
        <v/>
      </c>
      <c r="OSR13" s="110" t="str">
        <f>IF('Summary Clear'!OTK2=0,"",'Summary Clear'!OTK2)</f>
        <v/>
      </c>
      <c r="OSS13" s="110" t="str">
        <f>IF('Summary Clear'!OTL2=0,"",'Summary Clear'!OTL2)</f>
        <v/>
      </c>
      <c r="OST13" s="110" t="str">
        <f>IF('Summary Clear'!OTM2=0,"",'Summary Clear'!OTM2)</f>
        <v/>
      </c>
      <c r="OSU13" s="110" t="str">
        <f>IF('Summary Clear'!OTN2=0,"",'Summary Clear'!OTN2)</f>
        <v/>
      </c>
      <c r="OSV13" s="110" t="str">
        <f>IF('Summary Clear'!OTO2=0,"",'Summary Clear'!OTO2)</f>
        <v/>
      </c>
      <c r="OSW13" s="110" t="str">
        <f>IF('Summary Clear'!OTP2=0,"",'Summary Clear'!OTP2)</f>
        <v/>
      </c>
      <c r="OSX13" s="110" t="str">
        <f>IF('Summary Clear'!OTQ2=0,"",'Summary Clear'!OTQ2)</f>
        <v/>
      </c>
      <c r="OSY13" s="110" t="str">
        <f>IF('Summary Clear'!OTR2=0,"",'Summary Clear'!OTR2)</f>
        <v/>
      </c>
      <c r="OSZ13" s="110" t="str">
        <f>IF('Summary Clear'!OTS2=0,"",'Summary Clear'!OTS2)</f>
        <v/>
      </c>
      <c r="OTA13" s="110" t="str">
        <f>IF('Summary Clear'!OTT2=0,"",'Summary Clear'!OTT2)</f>
        <v/>
      </c>
      <c r="OTB13" s="110" t="str">
        <f>IF('Summary Clear'!OTU2=0,"",'Summary Clear'!OTU2)</f>
        <v/>
      </c>
      <c r="OTC13" s="110" t="str">
        <f>IF('Summary Clear'!OTV2=0,"",'Summary Clear'!OTV2)</f>
        <v/>
      </c>
      <c r="OTD13" s="110" t="str">
        <f>IF('Summary Clear'!OTW2=0,"",'Summary Clear'!OTW2)</f>
        <v/>
      </c>
      <c r="OTE13" s="110" t="str">
        <f>IF('Summary Clear'!OTX2=0,"",'Summary Clear'!OTX2)</f>
        <v/>
      </c>
      <c r="OTF13" s="110" t="str">
        <f>IF('Summary Clear'!OTY2=0,"",'Summary Clear'!OTY2)</f>
        <v/>
      </c>
      <c r="OTG13" s="110" t="str">
        <f>IF('Summary Clear'!OTZ2=0,"",'Summary Clear'!OTZ2)</f>
        <v/>
      </c>
      <c r="OTH13" s="110" t="str">
        <f>IF('Summary Clear'!OUA2=0,"",'Summary Clear'!OUA2)</f>
        <v/>
      </c>
      <c r="OTI13" s="110" t="str">
        <f>IF('Summary Clear'!OUB2=0,"",'Summary Clear'!OUB2)</f>
        <v/>
      </c>
      <c r="OTJ13" s="110" t="str">
        <f>IF('Summary Clear'!OUC2=0,"",'Summary Clear'!OUC2)</f>
        <v/>
      </c>
      <c r="OTK13" s="110" t="str">
        <f>IF('Summary Clear'!OUD2=0,"",'Summary Clear'!OUD2)</f>
        <v/>
      </c>
      <c r="OTL13" s="110" t="str">
        <f>IF('Summary Clear'!OUE2=0,"",'Summary Clear'!OUE2)</f>
        <v/>
      </c>
      <c r="OTM13" s="110" t="str">
        <f>IF('Summary Clear'!OUF2=0,"",'Summary Clear'!OUF2)</f>
        <v/>
      </c>
      <c r="OTN13" s="110" t="str">
        <f>IF('Summary Clear'!OUG2=0,"",'Summary Clear'!OUG2)</f>
        <v/>
      </c>
      <c r="OTO13" s="110" t="str">
        <f>IF('Summary Clear'!OUH2=0,"",'Summary Clear'!OUH2)</f>
        <v/>
      </c>
      <c r="OTP13" s="110" t="str">
        <f>IF('Summary Clear'!OUI2=0,"",'Summary Clear'!OUI2)</f>
        <v/>
      </c>
      <c r="OTQ13" s="110" t="str">
        <f>IF('Summary Clear'!OUJ2=0,"",'Summary Clear'!OUJ2)</f>
        <v/>
      </c>
      <c r="OTR13" s="110" t="str">
        <f>IF('Summary Clear'!OUK2=0,"",'Summary Clear'!OUK2)</f>
        <v/>
      </c>
      <c r="OTS13" s="110" t="str">
        <f>IF('Summary Clear'!OUL2=0,"",'Summary Clear'!OUL2)</f>
        <v/>
      </c>
      <c r="OTT13" s="110" t="str">
        <f>IF('Summary Clear'!OUM2=0,"",'Summary Clear'!OUM2)</f>
        <v/>
      </c>
      <c r="OTU13" s="110" t="str">
        <f>IF('Summary Clear'!OUN2=0,"",'Summary Clear'!OUN2)</f>
        <v/>
      </c>
      <c r="OTV13" s="110" t="str">
        <f>IF('Summary Clear'!OUO2=0,"",'Summary Clear'!OUO2)</f>
        <v/>
      </c>
      <c r="OTW13" s="110" t="str">
        <f>IF('Summary Clear'!OUP2=0,"",'Summary Clear'!OUP2)</f>
        <v/>
      </c>
      <c r="OTX13" s="110" t="str">
        <f>IF('Summary Clear'!OUQ2=0,"",'Summary Clear'!OUQ2)</f>
        <v/>
      </c>
      <c r="OTY13" s="110" t="str">
        <f>IF('Summary Clear'!OUR2=0,"",'Summary Clear'!OUR2)</f>
        <v/>
      </c>
      <c r="OTZ13" s="110" t="str">
        <f>IF('Summary Clear'!OUS2=0,"",'Summary Clear'!OUS2)</f>
        <v/>
      </c>
      <c r="OUA13" s="110" t="str">
        <f>IF('Summary Clear'!OUT2=0,"",'Summary Clear'!OUT2)</f>
        <v/>
      </c>
      <c r="OUB13" s="110" t="str">
        <f>IF('Summary Clear'!OUU2=0,"",'Summary Clear'!OUU2)</f>
        <v/>
      </c>
      <c r="OUC13" s="110" t="str">
        <f>IF('Summary Clear'!OUV2=0,"",'Summary Clear'!OUV2)</f>
        <v/>
      </c>
      <c r="OUD13" s="110" t="str">
        <f>IF('Summary Clear'!OUW2=0,"",'Summary Clear'!OUW2)</f>
        <v/>
      </c>
      <c r="OUE13" s="110" t="str">
        <f>IF('Summary Clear'!OUX2=0,"",'Summary Clear'!OUX2)</f>
        <v/>
      </c>
      <c r="OUF13" s="110" t="str">
        <f>IF('Summary Clear'!OUY2=0,"",'Summary Clear'!OUY2)</f>
        <v/>
      </c>
      <c r="OUG13" s="110" t="str">
        <f>IF('Summary Clear'!OUZ2=0,"",'Summary Clear'!OUZ2)</f>
        <v/>
      </c>
      <c r="OUH13" s="110" t="str">
        <f>IF('Summary Clear'!OVA2=0,"",'Summary Clear'!OVA2)</f>
        <v/>
      </c>
      <c r="OUI13" s="110" t="str">
        <f>IF('Summary Clear'!OVB2=0,"",'Summary Clear'!OVB2)</f>
        <v/>
      </c>
      <c r="OUJ13" s="110" t="str">
        <f>IF('Summary Clear'!OVC2=0,"",'Summary Clear'!OVC2)</f>
        <v/>
      </c>
      <c r="OUK13" s="110" t="str">
        <f>IF('Summary Clear'!OVD2=0,"",'Summary Clear'!OVD2)</f>
        <v/>
      </c>
      <c r="OUL13" s="110" t="str">
        <f>IF('Summary Clear'!OVE2=0,"",'Summary Clear'!OVE2)</f>
        <v/>
      </c>
      <c r="OUM13" s="110" t="str">
        <f>IF('Summary Clear'!OVF2=0,"",'Summary Clear'!OVF2)</f>
        <v/>
      </c>
      <c r="OUN13" s="110" t="str">
        <f>IF('Summary Clear'!OVG2=0,"",'Summary Clear'!OVG2)</f>
        <v/>
      </c>
      <c r="OUO13" s="110" t="str">
        <f>IF('Summary Clear'!OVH2=0,"",'Summary Clear'!OVH2)</f>
        <v/>
      </c>
      <c r="OUP13" s="110" t="str">
        <f>IF('Summary Clear'!OVI2=0,"",'Summary Clear'!OVI2)</f>
        <v/>
      </c>
      <c r="OUQ13" s="110" t="str">
        <f>IF('Summary Clear'!OVJ2=0,"",'Summary Clear'!OVJ2)</f>
        <v/>
      </c>
      <c r="OUR13" s="110" t="str">
        <f>IF('Summary Clear'!OVK2=0,"",'Summary Clear'!OVK2)</f>
        <v/>
      </c>
      <c r="OUS13" s="110" t="str">
        <f>IF('Summary Clear'!OVL2=0,"",'Summary Clear'!OVL2)</f>
        <v/>
      </c>
      <c r="OUT13" s="110" t="str">
        <f>IF('Summary Clear'!OVM2=0,"",'Summary Clear'!OVM2)</f>
        <v/>
      </c>
      <c r="OUU13" s="110" t="str">
        <f>IF('Summary Clear'!OVN2=0,"",'Summary Clear'!OVN2)</f>
        <v/>
      </c>
      <c r="OUV13" s="110" t="str">
        <f>IF('Summary Clear'!OVO2=0,"",'Summary Clear'!OVO2)</f>
        <v/>
      </c>
      <c r="OUW13" s="110" t="str">
        <f>IF('Summary Clear'!OVP2=0,"",'Summary Clear'!OVP2)</f>
        <v/>
      </c>
      <c r="OUX13" s="110" t="str">
        <f>IF('Summary Clear'!OVQ2=0,"",'Summary Clear'!OVQ2)</f>
        <v/>
      </c>
      <c r="OUY13" s="110" t="str">
        <f>IF('Summary Clear'!OVR2=0,"",'Summary Clear'!OVR2)</f>
        <v/>
      </c>
      <c r="OUZ13" s="110" t="str">
        <f>IF('Summary Clear'!OVS2=0,"",'Summary Clear'!OVS2)</f>
        <v/>
      </c>
      <c r="OVA13" s="110" t="str">
        <f>IF('Summary Clear'!OVT2=0,"",'Summary Clear'!OVT2)</f>
        <v/>
      </c>
      <c r="OVB13" s="110" t="str">
        <f>IF('Summary Clear'!OVU2=0,"",'Summary Clear'!OVU2)</f>
        <v/>
      </c>
      <c r="OVC13" s="110" t="str">
        <f>IF('Summary Clear'!OVV2=0,"",'Summary Clear'!OVV2)</f>
        <v/>
      </c>
      <c r="OVD13" s="110" t="str">
        <f>IF('Summary Clear'!OVW2=0,"",'Summary Clear'!OVW2)</f>
        <v/>
      </c>
      <c r="OVE13" s="110" t="str">
        <f>IF('Summary Clear'!OVX2=0,"",'Summary Clear'!OVX2)</f>
        <v/>
      </c>
      <c r="OVF13" s="110" t="str">
        <f>IF('Summary Clear'!OVY2=0,"",'Summary Clear'!OVY2)</f>
        <v/>
      </c>
      <c r="OVG13" s="110" t="str">
        <f>IF('Summary Clear'!OVZ2=0,"",'Summary Clear'!OVZ2)</f>
        <v/>
      </c>
      <c r="OVH13" s="110" t="str">
        <f>IF('Summary Clear'!OWA2=0,"",'Summary Clear'!OWA2)</f>
        <v/>
      </c>
      <c r="OVI13" s="110" t="str">
        <f>IF('Summary Clear'!OWB2=0,"",'Summary Clear'!OWB2)</f>
        <v/>
      </c>
      <c r="OVJ13" s="110" t="str">
        <f>IF('Summary Clear'!OWC2=0,"",'Summary Clear'!OWC2)</f>
        <v/>
      </c>
      <c r="OVK13" s="110" t="str">
        <f>IF('Summary Clear'!OWD2=0,"",'Summary Clear'!OWD2)</f>
        <v/>
      </c>
      <c r="OVL13" s="110" t="str">
        <f>IF('Summary Clear'!OWE2=0,"",'Summary Clear'!OWE2)</f>
        <v/>
      </c>
      <c r="OVM13" s="110" t="str">
        <f>IF('Summary Clear'!OWF2=0,"",'Summary Clear'!OWF2)</f>
        <v/>
      </c>
      <c r="OVN13" s="110" t="str">
        <f>IF('Summary Clear'!OWG2=0,"",'Summary Clear'!OWG2)</f>
        <v/>
      </c>
      <c r="OVO13" s="110" t="str">
        <f>IF('Summary Clear'!OWH2=0,"",'Summary Clear'!OWH2)</f>
        <v/>
      </c>
      <c r="OVP13" s="110" t="str">
        <f>IF('Summary Clear'!OWI2=0,"",'Summary Clear'!OWI2)</f>
        <v/>
      </c>
      <c r="OVQ13" s="110" t="str">
        <f>IF('Summary Clear'!OWJ2=0,"",'Summary Clear'!OWJ2)</f>
        <v/>
      </c>
      <c r="OVR13" s="110" t="str">
        <f>IF('Summary Clear'!OWK2=0,"",'Summary Clear'!OWK2)</f>
        <v/>
      </c>
      <c r="OVS13" s="110" t="str">
        <f>IF('Summary Clear'!OWL2=0,"",'Summary Clear'!OWL2)</f>
        <v/>
      </c>
      <c r="OVT13" s="110" t="str">
        <f>IF('Summary Clear'!OWM2=0,"",'Summary Clear'!OWM2)</f>
        <v/>
      </c>
      <c r="OVU13" s="110" t="str">
        <f>IF('Summary Clear'!OWN2=0,"",'Summary Clear'!OWN2)</f>
        <v/>
      </c>
      <c r="OVV13" s="110" t="str">
        <f>IF('Summary Clear'!OWO2=0,"",'Summary Clear'!OWO2)</f>
        <v/>
      </c>
      <c r="OVW13" s="110" t="str">
        <f>IF('Summary Clear'!OWP2=0,"",'Summary Clear'!OWP2)</f>
        <v/>
      </c>
      <c r="OVX13" s="110" t="str">
        <f>IF('Summary Clear'!OWQ2=0,"",'Summary Clear'!OWQ2)</f>
        <v/>
      </c>
      <c r="OVY13" s="110" t="str">
        <f>IF('Summary Clear'!OWR2=0,"",'Summary Clear'!OWR2)</f>
        <v/>
      </c>
      <c r="OVZ13" s="110" t="str">
        <f>IF('Summary Clear'!OWS2=0,"",'Summary Clear'!OWS2)</f>
        <v/>
      </c>
      <c r="OWA13" s="110" t="str">
        <f>IF('Summary Clear'!OWT2=0,"",'Summary Clear'!OWT2)</f>
        <v/>
      </c>
      <c r="OWB13" s="110" t="str">
        <f>IF('Summary Clear'!OWU2=0,"",'Summary Clear'!OWU2)</f>
        <v/>
      </c>
      <c r="OWC13" s="110" t="str">
        <f>IF('Summary Clear'!OWV2=0,"",'Summary Clear'!OWV2)</f>
        <v/>
      </c>
      <c r="OWD13" s="110" t="str">
        <f>IF('Summary Clear'!OWW2=0,"",'Summary Clear'!OWW2)</f>
        <v/>
      </c>
      <c r="OWE13" s="110" t="str">
        <f>IF('Summary Clear'!OWX2=0,"",'Summary Clear'!OWX2)</f>
        <v/>
      </c>
      <c r="OWF13" s="110" t="str">
        <f>IF('Summary Clear'!OWY2=0,"",'Summary Clear'!OWY2)</f>
        <v/>
      </c>
      <c r="OWG13" s="110" t="str">
        <f>IF('Summary Clear'!OWZ2=0,"",'Summary Clear'!OWZ2)</f>
        <v/>
      </c>
      <c r="OWH13" s="110" t="str">
        <f>IF('Summary Clear'!OXA2=0,"",'Summary Clear'!OXA2)</f>
        <v/>
      </c>
      <c r="OWI13" s="110" t="str">
        <f>IF('Summary Clear'!OXB2=0,"",'Summary Clear'!OXB2)</f>
        <v/>
      </c>
      <c r="OWJ13" s="110" t="str">
        <f>IF('Summary Clear'!OXC2=0,"",'Summary Clear'!OXC2)</f>
        <v/>
      </c>
      <c r="OWK13" s="110" t="str">
        <f>IF('Summary Clear'!OXD2=0,"",'Summary Clear'!OXD2)</f>
        <v/>
      </c>
      <c r="OWL13" s="110" t="str">
        <f>IF('Summary Clear'!OXE2=0,"",'Summary Clear'!OXE2)</f>
        <v/>
      </c>
      <c r="OWM13" s="110" t="str">
        <f>IF('Summary Clear'!OXF2=0,"",'Summary Clear'!OXF2)</f>
        <v/>
      </c>
      <c r="OWN13" s="110" t="str">
        <f>IF('Summary Clear'!OXG2=0,"",'Summary Clear'!OXG2)</f>
        <v/>
      </c>
      <c r="OWO13" s="110" t="str">
        <f>IF('Summary Clear'!OXH2=0,"",'Summary Clear'!OXH2)</f>
        <v/>
      </c>
      <c r="OWP13" s="110" t="str">
        <f>IF('Summary Clear'!OXI2=0,"",'Summary Clear'!OXI2)</f>
        <v/>
      </c>
      <c r="OWQ13" s="110" t="str">
        <f>IF('Summary Clear'!OXJ2=0,"",'Summary Clear'!OXJ2)</f>
        <v/>
      </c>
      <c r="OWR13" s="110" t="str">
        <f>IF('Summary Clear'!OXK2=0,"",'Summary Clear'!OXK2)</f>
        <v/>
      </c>
      <c r="OWS13" s="110" t="str">
        <f>IF('Summary Clear'!OXL2=0,"",'Summary Clear'!OXL2)</f>
        <v/>
      </c>
      <c r="OWT13" s="110" t="str">
        <f>IF('Summary Clear'!OXM2=0,"",'Summary Clear'!OXM2)</f>
        <v/>
      </c>
      <c r="OWU13" s="110" t="str">
        <f>IF('Summary Clear'!OXN2=0,"",'Summary Clear'!OXN2)</f>
        <v/>
      </c>
      <c r="OWV13" s="110" t="str">
        <f>IF('Summary Clear'!OXO2=0,"",'Summary Clear'!OXO2)</f>
        <v/>
      </c>
      <c r="OWW13" s="110" t="str">
        <f>IF('Summary Clear'!OXP2=0,"",'Summary Clear'!OXP2)</f>
        <v/>
      </c>
      <c r="OWX13" s="110" t="str">
        <f>IF('Summary Clear'!OXQ2=0,"",'Summary Clear'!OXQ2)</f>
        <v/>
      </c>
      <c r="OWY13" s="110" t="str">
        <f>IF('Summary Clear'!OXR2=0,"",'Summary Clear'!OXR2)</f>
        <v/>
      </c>
      <c r="OWZ13" s="110" t="str">
        <f>IF('Summary Clear'!OXS2=0,"",'Summary Clear'!OXS2)</f>
        <v/>
      </c>
      <c r="OXA13" s="110" t="str">
        <f>IF('Summary Clear'!OXT2=0,"",'Summary Clear'!OXT2)</f>
        <v/>
      </c>
      <c r="OXB13" s="110" t="str">
        <f>IF('Summary Clear'!OXU2=0,"",'Summary Clear'!OXU2)</f>
        <v/>
      </c>
      <c r="OXC13" s="110" t="str">
        <f>IF('Summary Clear'!OXV2=0,"",'Summary Clear'!OXV2)</f>
        <v/>
      </c>
      <c r="OXD13" s="110" t="str">
        <f>IF('Summary Clear'!OXW2=0,"",'Summary Clear'!OXW2)</f>
        <v/>
      </c>
      <c r="OXE13" s="110" t="str">
        <f>IF('Summary Clear'!OXX2=0,"",'Summary Clear'!OXX2)</f>
        <v/>
      </c>
      <c r="OXF13" s="110" t="str">
        <f>IF('Summary Clear'!OXY2=0,"",'Summary Clear'!OXY2)</f>
        <v/>
      </c>
      <c r="OXG13" s="110" t="str">
        <f>IF('Summary Clear'!OXZ2=0,"",'Summary Clear'!OXZ2)</f>
        <v/>
      </c>
      <c r="OXH13" s="110" t="str">
        <f>IF('Summary Clear'!OYA2=0,"",'Summary Clear'!OYA2)</f>
        <v/>
      </c>
      <c r="OXI13" s="110" t="str">
        <f>IF('Summary Clear'!OYB2=0,"",'Summary Clear'!OYB2)</f>
        <v/>
      </c>
      <c r="OXJ13" s="110" t="str">
        <f>IF('Summary Clear'!OYC2=0,"",'Summary Clear'!OYC2)</f>
        <v/>
      </c>
      <c r="OXK13" s="110" t="str">
        <f>IF('Summary Clear'!OYD2=0,"",'Summary Clear'!OYD2)</f>
        <v/>
      </c>
      <c r="OXL13" s="110" t="str">
        <f>IF('Summary Clear'!OYE2=0,"",'Summary Clear'!OYE2)</f>
        <v/>
      </c>
      <c r="OXM13" s="110" t="str">
        <f>IF('Summary Clear'!OYF2=0,"",'Summary Clear'!OYF2)</f>
        <v/>
      </c>
      <c r="OXN13" s="110" t="str">
        <f>IF('Summary Clear'!OYG2=0,"",'Summary Clear'!OYG2)</f>
        <v/>
      </c>
      <c r="OXO13" s="110" t="str">
        <f>IF('Summary Clear'!OYH2=0,"",'Summary Clear'!OYH2)</f>
        <v/>
      </c>
      <c r="OXP13" s="110" t="str">
        <f>IF('Summary Clear'!OYI2=0,"",'Summary Clear'!OYI2)</f>
        <v/>
      </c>
      <c r="OXQ13" s="110" t="str">
        <f>IF('Summary Clear'!OYJ2=0,"",'Summary Clear'!OYJ2)</f>
        <v/>
      </c>
      <c r="OXR13" s="110" t="str">
        <f>IF('Summary Clear'!OYK2=0,"",'Summary Clear'!OYK2)</f>
        <v/>
      </c>
      <c r="OXS13" s="110" t="str">
        <f>IF('Summary Clear'!OYL2=0,"",'Summary Clear'!OYL2)</f>
        <v/>
      </c>
      <c r="OXT13" s="110" t="str">
        <f>IF('Summary Clear'!OYM2=0,"",'Summary Clear'!OYM2)</f>
        <v/>
      </c>
      <c r="OXU13" s="110" t="str">
        <f>IF('Summary Clear'!OYN2=0,"",'Summary Clear'!OYN2)</f>
        <v/>
      </c>
      <c r="OXV13" s="110" t="str">
        <f>IF('Summary Clear'!OYO2=0,"",'Summary Clear'!OYO2)</f>
        <v/>
      </c>
      <c r="OXW13" s="110" t="str">
        <f>IF('Summary Clear'!OYP2=0,"",'Summary Clear'!OYP2)</f>
        <v/>
      </c>
      <c r="OXX13" s="110" t="str">
        <f>IF('Summary Clear'!OYQ2=0,"",'Summary Clear'!OYQ2)</f>
        <v/>
      </c>
      <c r="OXY13" s="110" t="str">
        <f>IF('Summary Clear'!OYR2=0,"",'Summary Clear'!OYR2)</f>
        <v/>
      </c>
      <c r="OXZ13" s="110" t="str">
        <f>IF('Summary Clear'!OYS2=0,"",'Summary Clear'!OYS2)</f>
        <v/>
      </c>
      <c r="OYA13" s="110" t="str">
        <f>IF('Summary Clear'!OYT2=0,"",'Summary Clear'!OYT2)</f>
        <v/>
      </c>
      <c r="OYB13" s="110" t="str">
        <f>IF('Summary Clear'!OYU2=0,"",'Summary Clear'!OYU2)</f>
        <v/>
      </c>
      <c r="OYC13" s="110" t="str">
        <f>IF('Summary Clear'!OYV2=0,"",'Summary Clear'!OYV2)</f>
        <v/>
      </c>
      <c r="OYD13" s="110" t="str">
        <f>IF('Summary Clear'!OYW2=0,"",'Summary Clear'!OYW2)</f>
        <v/>
      </c>
      <c r="OYE13" s="110" t="str">
        <f>IF('Summary Clear'!OYX2=0,"",'Summary Clear'!OYX2)</f>
        <v/>
      </c>
      <c r="OYF13" s="110" t="str">
        <f>IF('Summary Clear'!OYY2=0,"",'Summary Clear'!OYY2)</f>
        <v/>
      </c>
      <c r="OYG13" s="110" t="str">
        <f>IF('Summary Clear'!OYZ2=0,"",'Summary Clear'!OYZ2)</f>
        <v/>
      </c>
      <c r="OYH13" s="110" t="str">
        <f>IF('Summary Clear'!OZA2=0,"",'Summary Clear'!OZA2)</f>
        <v/>
      </c>
      <c r="OYI13" s="110" t="str">
        <f>IF('Summary Clear'!OZB2=0,"",'Summary Clear'!OZB2)</f>
        <v/>
      </c>
      <c r="OYJ13" s="110" t="str">
        <f>IF('Summary Clear'!OZC2=0,"",'Summary Clear'!OZC2)</f>
        <v/>
      </c>
      <c r="OYK13" s="110" t="str">
        <f>IF('Summary Clear'!OZD2=0,"",'Summary Clear'!OZD2)</f>
        <v/>
      </c>
      <c r="OYL13" s="110" t="str">
        <f>IF('Summary Clear'!OZE2=0,"",'Summary Clear'!OZE2)</f>
        <v/>
      </c>
      <c r="OYM13" s="110" t="str">
        <f>IF('Summary Clear'!OZF2=0,"",'Summary Clear'!OZF2)</f>
        <v/>
      </c>
      <c r="OYN13" s="110" t="str">
        <f>IF('Summary Clear'!OZG2=0,"",'Summary Clear'!OZG2)</f>
        <v/>
      </c>
      <c r="OYO13" s="110" t="str">
        <f>IF('Summary Clear'!OZH2=0,"",'Summary Clear'!OZH2)</f>
        <v/>
      </c>
      <c r="OYP13" s="110" t="str">
        <f>IF('Summary Clear'!OZI2=0,"",'Summary Clear'!OZI2)</f>
        <v/>
      </c>
      <c r="OYQ13" s="110" t="str">
        <f>IF('Summary Clear'!OZJ2=0,"",'Summary Clear'!OZJ2)</f>
        <v/>
      </c>
      <c r="OYR13" s="110" t="str">
        <f>IF('Summary Clear'!OZK2=0,"",'Summary Clear'!OZK2)</f>
        <v/>
      </c>
      <c r="OYS13" s="110" t="str">
        <f>IF('Summary Clear'!OZL2=0,"",'Summary Clear'!OZL2)</f>
        <v/>
      </c>
      <c r="OYT13" s="110" t="str">
        <f>IF('Summary Clear'!OZM2=0,"",'Summary Clear'!OZM2)</f>
        <v/>
      </c>
      <c r="OYU13" s="110" t="str">
        <f>IF('Summary Clear'!OZN2=0,"",'Summary Clear'!OZN2)</f>
        <v/>
      </c>
      <c r="OYV13" s="110" t="str">
        <f>IF('Summary Clear'!OZO2=0,"",'Summary Clear'!OZO2)</f>
        <v/>
      </c>
      <c r="OYW13" s="110" t="str">
        <f>IF('Summary Clear'!OZP2=0,"",'Summary Clear'!OZP2)</f>
        <v/>
      </c>
      <c r="OYX13" s="110" t="str">
        <f>IF('Summary Clear'!OZQ2=0,"",'Summary Clear'!OZQ2)</f>
        <v/>
      </c>
      <c r="OYY13" s="110" t="str">
        <f>IF('Summary Clear'!OZR2=0,"",'Summary Clear'!OZR2)</f>
        <v/>
      </c>
      <c r="OYZ13" s="110" t="str">
        <f>IF('Summary Clear'!OZS2=0,"",'Summary Clear'!OZS2)</f>
        <v/>
      </c>
      <c r="OZA13" s="110" t="str">
        <f>IF('Summary Clear'!OZT2=0,"",'Summary Clear'!OZT2)</f>
        <v/>
      </c>
      <c r="OZB13" s="110" t="str">
        <f>IF('Summary Clear'!OZU2=0,"",'Summary Clear'!OZU2)</f>
        <v/>
      </c>
      <c r="OZC13" s="110" t="str">
        <f>IF('Summary Clear'!OZV2=0,"",'Summary Clear'!OZV2)</f>
        <v/>
      </c>
      <c r="OZD13" s="110" t="str">
        <f>IF('Summary Clear'!OZW2=0,"",'Summary Clear'!OZW2)</f>
        <v/>
      </c>
      <c r="OZE13" s="110" t="str">
        <f>IF('Summary Clear'!OZX2=0,"",'Summary Clear'!OZX2)</f>
        <v/>
      </c>
      <c r="OZF13" s="110" t="str">
        <f>IF('Summary Clear'!OZY2=0,"",'Summary Clear'!OZY2)</f>
        <v/>
      </c>
      <c r="OZG13" s="110" t="str">
        <f>IF('Summary Clear'!OZZ2=0,"",'Summary Clear'!OZZ2)</f>
        <v/>
      </c>
      <c r="OZH13" s="110" t="str">
        <f>IF('Summary Clear'!PAA2=0,"",'Summary Clear'!PAA2)</f>
        <v/>
      </c>
      <c r="OZI13" s="110" t="str">
        <f>IF('Summary Clear'!PAB2=0,"",'Summary Clear'!PAB2)</f>
        <v/>
      </c>
      <c r="OZJ13" s="110" t="str">
        <f>IF('Summary Clear'!PAC2=0,"",'Summary Clear'!PAC2)</f>
        <v/>
      </c>
      <c r="OZK13" s="110" t="str">
        <f>IF('Summary Clear'!PAD2=0,"",'Summary Clear'!PAD2)</f>
        <v/>
      </c>
      <c r="OZL13" s="110" t="str">
        <f>IF('Summary Clear'!PAE2=0,"",'Summary Clear'!PAE2)</f>
        <v/>
      </c>
      <c r="OZM13" s="110" t="str">
        <f>IF('Summary Clear'!PAF2=0,"",'Summary Clear'!PAF2)</f>
        <v/>
      </c>
      <c r="OZN13" s="110" t="str">
        <f>IF('Summary Clear'!PAG2=0,"",'Summary Clear'!PAG2)</f>
        <v/>
      </c>
      <c r="OZO13" s="110" t="str">
        <f>IF('Summary Clear'!PAH2=0,"",'Summary Clear'!PAH2)</f>
        <v/>
      </c>
      <c r="OZP13" s="110" t="str">
        <f>IF('Summary Clear'!PAI2=0,"",'Summary Clear'!PAI2)</f>
        <v/>
      </c>
      <c r="OZQ13" s="110" t="str">
        <f>IF('Summary Clear'!PAJ2=0,"",'Summary Clear'!PAJ2)</f>
        <v/>
      </c>
      <c r="OZR13" s="110" t="str">
        <f>IF('Summary Clear'!PAK2=0,"",'Summary Clear'!PAK2)</f>
        <v/>
      </c>
      <c r="OZS13" s="110" t="str">
        <f>IF('Summary Clear'!PAL2=0,"",'Summary Clear'!PAL2)</f>
        <v/>
      </c>
      <c r="OZT13" s="110" t="str">
        <f>IF('Summary Clear'!PAM2=0,"",'Summary Clear'!PAM2)</f>
        <v/>
      </c>
      <c r="OZU13" s="110" t="str">
        <f>IF('Summary Clear'!PAN2=0,"",'Summary Clear'!PAN2)</f>
        <v/>
      </c>
      <c r="OZV13" s="110" t="str">
        <f>IF('Summary Clear'!PAO2=0,"",'Summary Clear'!PAO2)</f>
        <v/>
      </c>
      <c r="OZW13" s="110" t="str">
        <f>IF('Summary Clear'!PAP2=0,"",'Summary Clear'!PAP2)</f>
        <v/>
      </c>
      <c r="OZX13" s="110" t="str">
        <f>IF('Summary Clear'!PAQ2=0,"",'Summary Clear'!PAQ2)</f>
        <v/>
      </c>
      <c r="OZY13" s="110" t="str">
        <f>IF('Summary Clear'!PAR2=0,"",'Summary Clear'!PAR2)</f>
        <v/>
      </c>
      <c r="OZZ13" s="110" t="str">
        <f>IF('Summary Clear'!PAS2=0,"",'Summary Clear'!PAS2)</f>
        <v/>
      </c>
      <c r="PAA13" s="110" t="str">
        <f>IF('Summary Clear'!PAT2=0,"",'Summary Clear'!PAT2)</f>
        <v/>
      </c>
      <c r="PAB13" s="110" t="str">
        <f>IF('Summary Clear'!PAU2=0,"",'Summary Clear'!PAU2)</f>
        <v/>
      </c>
      <c r="PAC13" s="110" t="str">
        <f>IF('Summary Clear'!PAV2=0,"",'Summary Clear'!PAV2)</f>
        <v/>
      </c>
      <c r="PAD13" s="110" t="str">
        <f>IF('Summary Clear'!PAW2=0,"",'Summary Clear'!PAW2)</f>
        <v/>
      </c>
      <c r="PAE13" s="110" t="str">
        <f>IF('Summary Clear'!PAX2=0,"",'Summary Clear'!PAX2)</f>
        <v/>
      </c>
      <c r="PAF13" s="110" t="str">
        <f>IF('Summary Clear'!PAY2=0,"",'Summary Clear'!PAY2)</f>
        <v/>
      </c>
      <c r="PAG13" s="110" t="str">
        <f>IF('Summary Clear'!PAZ2=0,"",'Summary Clear'!PAZ2)</f>
        <v/>
      </c>
      <c r="PAH13" s="110" t="str">
        <f>IF('Summary Clear'!PBA2=0,"",'Summary Clear'!PBA2)</f>
        <v/>
      </c>
      <c r="PAI13" s="110" t="str">
        <f>IF('Summary Clear'!PBB2=0,"",'Summary Clear'!PBB2)</f>
        <v/>
      </c>
      <c r="PAJ13" s="110" t="str">
        <f>IF('Summary Clear'!PBC2=0,"",'Summary Clear'!PBC2)</f>
        <v/>
      </c>
      <c r="PAK13" s="110" t="str">
        <f>IF('Summary Clear'!PBD2=0,"",'Summary Clear'!PBD2)</f>
        <v/>
      </c>
      <c r="PAL13" s="110" t="str">
        <f>IF('Summary Clear'!PBE2=0,"",'Summary Clear'!PBE2)</f>
        <v/>
      </c>
      <c r="PAM13" s="110" t="str">
        <f>IF('Summary Clear'!PBF2=0,"",'Summary Clear'!PBF2)</f>
        <v/>
      </c>
      <c r="PAN13" s="110" t="str">
        <f>IF('Summary Clear'!PBG2=0,"",'Summary Clear'!PBG2)</f>
        <v/>
      </c>
      <c r="PAO13" s="110" t="str">
        <f>IF('Summary Clear'!PBH2=0,"",'Summary Clear'!PBH2)</f>
        <v/>
      </c>
      <c r="PAP13" s="110" t="str">
        <f>IF('Summary Clear'!PBI2=0,"",'Summary Clear'!PBI2)</f>
        <v/>
      </c>
      <c r="PAQ13" s="110" t="str">
        <f>IF('Summary Clear'!PBJ2=0,"",'Summary Clear'!PBJ2)</f>
        <v/>
      </c>
      <c r="PAR13" s="110" t="str">
        <f>IF('Summary Clear'!PBK2=0,"",'Summary Clear'!PBK2)</f>
        <v/>
      </c>
      <c r="PAS13" s="110" t="str">
        <f>IF('Summary Clear'!PBL2=0,"",'Summary Clear'!PBL2)</f>
        <v/>
      </c>
      <c r="PAT13" s="110" t="str">
        <f>IF('Summary Clear'!PBM2=0,"",'Summary Clear'!PBM2)</f>
        <v/>
      </c>
      <c r="PAU13" s="110" t="str">
        <f>IF('Summary Clear'!PBN2=0,"",'Summary Clear'!PBN2)</f>
        <v/>
      </c>
      <c r="PAV13" s="110" t="str">
        <f>IF('Summary Clear'!PBO2=0,"",'Summary Clear'!PBO2)</f>
        <v/>
      </c>
      <c r="PAW13" s="110" t="str">
        <f>IF('Summary Clear'!PBP2=0,"",'Summary Clear'!PBP2)</f>
        <v/>
      </c>
      <c r="PAX13" s="110" t="str">
        <f>IF('Summary Clear'!PBQ2=0,"",'Summary Clear'!PBQ2)</f>
        <v/>
      </c>
      <c r="PAY13" s="110" t="str">
        <f>IF('Summary Clear'!PBR2=0,"",'Summary Clear'!PBR2)</f>
        <v/>
      </c>
      <c r="PAZ13" s="110" t="str">
        <f>IF('Summary Clear'!PBS2=0,"",'Summary Clear'!PBS2)</f>
        <v/>
      </c>
      <c r="PBA13" s="110" t="str">
        <f>IF('Summary Clear'!PBT2=0,"",'Summary Clear'!PBT2)</f>
        <v/>
      </c>
      <c r="PBB13" s="110" t="str">
        <f>IF('Summary Clear'!PBU2=0,"",'Summary Clear'!PBU2)</f>
        <v/>
      </c>
      <c r="PBC13" s="110" t="str">
        <f>IF('Summary Clear'!PBV2=0,"",'Summary Clear'!PBV2)</f>
        <v/>
      </c>
      <c r="PBD13" s="110" t="str">
        <f>IF('Summary Clear'!PBW2=0,"",'Summary Clear'!PBW2)</f>
        <v/>
      </c>
      <c r="PBE13" s="110" t="str">
        <f>IF('Summary Clear'!PBX2=0,"",'Summary Clear'!PBX2)</f>
        <v/>
      </c>
      <c r="PBF13" s="110" t="str">
        <f>IF('Summary Clear'!PBY2=0,"",'Summary Clear'!PBY2)</f>
        <v/>
      </c>
      <c r="PBG13" s="110" t="str">
        <f>IF('Summary Clear'!PBZ2=0,"",'Summary Clear'!PBZ2)</f>
        <v/>
      </c>
      <c r="PBH13" s="110" t="str">
        <f>IF('Summary Clear'!PCA2=0,"",'Summary Clear'!PCA2)</f>
        <v/>
      </c>
      <c r="PBI13" s="110" t="str">
        <f>IF('Summary Clear'!PCB2=0,"",'Summary Clear'!PCB2)</f>
        <v/>
      </c>
      <c r="PBJ13" s="110" t="str">
        <f>IF('Summary Clear'!PCC2=0,"",'Summary Clear'!PCC2)</f>
        <v/>
      </c>
      <c r="PBK13" s="110" t="str">
        <f>IF('Summary Clear'!PCD2=0,"",'Summary Clear'!PCD2)</f>
        <v/>
      </c>
      <c r="PBL13" s="110" t="str">
        <f>IF('Summary Clear'!PCE2=0,"",'Summary Clear'!PCE2)</f>
        <v/>
      </c>
      <c r="PBM13" s="110" t="str">
        <f>IF('Summary Clear'!PCF2=0,"",'Summary Clear'!PCF2)</f>
        <v/>
      </c>
      <c r="PBN13" s="110" t="str">
        <f>IF('Summary Clear'!PCG2=0,"",'Summary Clear'!PCG2)</f>
        <v/>
      </c>
      <c r="PBO13" s="110" t="str">
        <f>IF('Summary Clear'!PCH2=0,"",'Summary Clear'!PCH2)</f>
        <v/>
      </c>
      <c r="PBP13" s="110" t="str">
        <f>IF('Summary Clear'!PCI2=0,"",'Summary Clear'!PCI2)</f>
        <v/>
      </c>
      <c r="PBQ13" s="110" t="str">
        <f>IF('Summary Clear'!PCJ2=0,"",'Summary Clear'!PCJ2)</f>
        <v/>
      </c>
      <c r="PBR13" s="110" t="str">
        <f>IF('Summary Clear'!PCK2=0,"",'Summary Clear'!PCK2)</f>
        <v/>
      </c>
      <c r="PBS13" s="110" t="str">
        <f>IF('Summary Clear'!PCL2=0,"",'Summary Clear'!PCL2)</f>
        <v/>
      </c>
      <c r="PBT13" s="110" t="str">
        <f>IF('Summary Clear'!PCM2=0,"",'Summary Clear'!PCM2)</f>
        <v/>
      </c>
      <c r="PBU13" s="110" t="str">
        <f>IF('Summary Clear'!PCN2=0,"",'Summary Clear'!PCN2)</f>
        <v/>
      </c>
      <c r="PBV13" s="110" t="str">
        <f>IF('Summary Clear'!PCO2=0,"",'Summary Clear'!PCO2)</f>
        <v/>
      </c>
      <c r="PBW13" s="110" t="str">
        <f>IF('Summary Clear'!PCP2=0,"",'Summary Clear'!PCP2)</f>
        <v/>
      </c>
      <c r="PBX13" s="110" t="str">
        <f>IF('Summary Clear'!PCQ2=0,"",'Summary Clear'!PCQ2)</f>
        <v/>
      </c>
      <c r="PBY13" s="110" t="str">
        <f>IF('Summary Clear'!PCR2=0,"",'Summary Clear'!PCR2)</f>
        <v/>
      </c>
      <c r="PBZ13" s="110" t="str">
        <f>IF('Summary Clear'!PCS2=0,"",'Summary Clear'!PCS2)</f>
        <v/>
      </c>
      <c r="PCA13" s="110" t="str">
        <f>IF('Summary Clear'!PCT2=0,"",'Summary Clear'!PCT2)</f>
        <v/>
      </c>
      <c r="PCB13" s="110" t="str">
        <f>IF('Summary Clear'!PCU2=0,"",'Summary Clear'!PCU2)</f>
        <v/>
      </c>
      <c r="PCC13" s="110" t="str">
        <f>IF('Summary Clear'!PCV2=0,"",'Summary Clear'!PCV2)</f>
        <v/>
      </c>
      <c r="PCD13" s="110" t="str">
        <f>IF('Summary Clear'!PCW2=0,"",'Summary Clear'!PCW2)</f>
        <v/>
      </c>
      <c r="PCE13" s="110" t="str">
        <f>IF('Summary Clear'!PCX2=0,"",'Summary Clear'!PCX2)</f>
        <v/>
      </c>
      <c r="PCF13" s="110" t="str">
        <f>IF('Summary Clear'!PCY2=0,"",'Summary Clear'!PCY2)</f>
        <v/>
      </c>
      <c r="PCG13" s="110" t="str">
        <f>IF('Summary Clear'!PCZ2=0,"",'Summary Clear'!PCZ2)</f>
        <v/>
      </c>
      <c r="PCH13" s="110" t="str">
        <f>IF('Summary Clear'!PDA2=0,"",'Summary Clear'!PDA2)</f>
        <v/>
      </c>
      <c r="PCI13" s="110" t="str">
        <f>IF('Summary Clear'!PDB2=0,"",'Summary Clear'!PDB2)</f>
        <v/>
      </c>
      <c r="PCJ13" s="110" t="str">
        <f>IF('Summary Clear'!PDC2=0,"",'Summary Clear'!PDC2)</f>
        <v/>
      </c>
      <c r="PCK13" s="110" t="str">
        <f>IF('Summary Clear'!PDD2=0,"",'Summary Clear'!PDD2)</f>
        <v/>
      </c>
      <c r="PCL13" s="110" t="str">
        <f>IF('Summary Clear'!PDE2=0,"",'Summary Clear'!PDE2)</f>
        <v/>
      </c>
      <c r="PCM13" s="110" t="str">
        <f>IF('Summary Clear'!PDF2=0,"",'Summary Clear'!PDF2)</f>
        <v/>
      </c>
      <c r="PCN13" s="110" t="str">
        <f>IF('Summary Clear'!PDG2=0,"",'Summary Clear'!PDG2)</f>
        <v/>
      </c>
      <c r="PCO13" s="110" t="str">
        <f>IF('Summary Clear'!PDH2=0,"",'Summary Clear'!PDH2)</f>
        <v/>
      </c>
      <c r="PCP13" s="110" t="str">
        <f>IF('Summary Clear'!PDI2=0,"",'Summary Clear'!PDI2)</f>
        <v/>
      </c>
      <c r="PCQ13" s="110" t="str">
        <f>IF('Summary Clear'!PDJ2=0,"",'Summary Clear'!PDJ2)</f>
        <v/>
      </c>
      <c r="PCR13" s="110" t="str">
        <f>IF('Summary Clear'!PDK2=0,"",'Summary Clear'!PDK2)</f>
        <v/>
      </c>
      <c r="PCS13" s="110" t="str">
        <f>IF('Summary Clear'!PDL2=0,"",'Summary Clear'!PDL2)</f>
        <v/>
      </c>
      <c r="PCT13" s="110" t="str">
        <f>IF('Summary Clear'!PDM2=0,"",'Summary Clear'!PDM2)</f>
        <v/>
      </c>
      <c r="PCU13" s="110" t="str">
        <f>IF('Summary Clear'!PDN2=0,"",'Summary Clear'!PDN2)</f>
        <v/>
      </c>
      <c r="PCV13" s="110" t="str">
        <f>IF('Summary Clear'!PDO2=0,"",'Summary Clear'!PDO2)</f>
        <v/>
      </c>
      <c r="PCW13" s="110" t="str">
        <f>IF('Summary Clear'!PDP2=0,"",'Summary Clear'!PDP2)</f>
        <v/>
      </c>
      <c r="PCX13" s="110" t="str">
        <f>IF('Summary Clear'!PDQ2=0,"",'Summary Clear'!PDQ2)</f>
        <v/>
      </c>
      <c r="PCY13" s="110" t="str">
        <f>IF('Summary Clear'!PDR2=0,"",'Summary Clear'!PDR2)</f>
        <v/>
      </c>
      <c r="PCZ13" s="110" t="str">
        <f>IF('Summary Clear'!PDS2=0,"",'Summary Clear'!PDS2)</f>
        <v/>
      </c>
      <c r="PDA13" s="110" t="str">
        <f>IF('Summary Clear'!PDT2=0,"",'Summary Clear'!PDT2)</f>
        <v/>
      </c>
      <c r="PDB13" s="110" t="str">
        <f>IF('Summary Clear'!PDU2=0,"",'Summary Clear'!PDU2)</f>
        <v/>
      </c>
      <c r="PDC13" s="110" t="str">
        <f>IF('Summary Clear'!PDV2=0,"",'Summary Clear'!PDV2)</f>
        <v/>
      </c>
      <c r="PDD13" s="110" t="str">
        <f>IF('Summary Clear'!PDW2=0,"",'Summary Clear'!PDW2)</f>
        <v/>
      </c>
      <c r="PDE13" s="110" t="str">
        <f>IF('Summary Clear'!PDX2=0,"",'Summary Clear'!PDX2)</f>
        <v/>
      </c>
      <c r="PDF13" s="110" t="str">
        <f>IF('Summary Clear'!PDY2=0,"",'Summary Clear'!PDY2)</f>
        <v/>
      </c>
      <c r="PDG13" s="110" t="str">
        <f>IF('Summary Clear'!PDZ2=0,"",'Summary Clear'!PDZ2)</f>
        <v/>
      </c>
      <c r="PDH13" s="110" t="str">
        <f>IF('Summary Clear'!PEA2=0,"",'Summary Clear'!PEA2)</f>
        <v/>
      </c>
      <c r="PDI13" s="110" t="str">
        <f>IF('Summary Clear'!PEB2=0,"",'Summary Clear'!PEB2)</f>
        <v/>
      </c>
      <c r="PDJ13" s="110" t="str">
        <f>IF('Summary Clear'!PEC2=0,"",'Summary Clear'!PEC2)</f>
        <v/>
      </c>
      <c r="PDK13" s="110" t="str">
        <f>IF('Summary Clear'!PED2=0,"",'Summary Clear'!PED2)</f>
        <v/>
      </c>
      <c r="PDL13" s="110" t="str">
        <f>IF('Summary Clear'!PEE2=0,"",'Summary Clear'!PEE2)</f>
        <v/>
      </c>
      <c r="PDM13" s="110" t="str">
        <f>IF('Summary Clear'!PEF2=0,"",'Summary Clear'!PEF2)</f>
        <v/>
      </c>
      <c r="PDN13" s="110" t="str">
        <f>IF('Summary Clear'!PEG2=0,"",'Summary Clear'!PEG2)</f>
        <v/>
      </c>
      <c r="PDO13" s="110" t="str">
        <f>IF('Summary Clear'!PEH2=0,"",'Summary Clear'!PEH2)</f>
        <v/>
      </c>
      <c r="PDP13" s="110" t="str">
        <f>IF('Summary Clear'!PEI2=0,"",'Summary Clear'!PEI2)</f>
        <v/>
      </c>
      <c r="PDQ13" s="110" t="str">
        <f>IF('Summary Clear'!PEJ2=0,"",'Summary Clear'!PEJ2)</f>
        <v/>
      </c>
      <c r="PDR13" s="110" t="str">
        <f>IF('Summary Clear'!PEK2=0,"",'Summary Clear'!PEK2)</f>
        <v/>
      </c>
      <c r="PDS13" s="110" t="str">
        <f>IF('Summary Clear'!PEL2=0,"",'Summary Clear'!PEL2)</f>
        <v/>
      </c>
      <c r="PDT13" s="110" t="str">
        <f>IF('Summary Clear'!PEM2=0,"",'Summary Clear'!PEM2)</f>
        <v/>
      </c>
      <c r="PDU13" s="110" t="str">
        <f>IF('Summary Clear'!PEN2=0,"",'Summary Clear'!PEN2)</f>
        <v/>
      </c>
      <c r="PDV13" s="110" t="str">
        <f>IF('Summary Clear'!PEO2=0,"",'Summary Clear'!PEO2)</f>
        <v/>
      </c>
      <c r="PDW13" s="110" t="str">
        <f>IF('Summary Clear'!PEP2=0,"",'Summary Clear'!PEP2)</f>
        <v/>
      </c>
      <c r="PDX13" s="110" t="str">
        <f>IF('Summary Clear'!PEQ2=0,"",'Summary Clear'!PEQ2)</f>
        <v/>
      </c>
      <c r="PDY13" s="110" t="str">
        <f>IF('Summary Clear'!PER2=0,"",'Summary Clear'!PER2)</f>
        <v/>
      </c>
      <c r="PDZ13" s="110" t="str">
        <f>IF('Summary Clear'!PES2=0,"",'Summary Clear'!PES2)</f>
        <v/>
      </c>
      <c r="PEA13" s="110" t="str">
        <f>IF('Summary Clear'!PET2=0,"",'Summary Clear'!PET2)</f>
        <v/>
      </c>
      <c r="PEB13" s="110" t="str">
        <f>IF('Summary Clear'!PEU2=0,"",'Summary Clear'!PEU2)</f>
        <v/>
      </c>
      <c r="PEC13" s="110" t="str">
        <f>IF('Summary Clear'!PEV2=0,"",'Summary Clear'!PEV2)</f>
        <v/>
      </c>
      <c r="PED13" s="110" t="str">
        <f>IF('Summary Clear'!PEW2=0,"",'Summary Clear'!PEW2)</f>
        <v/>
      </c>
      <c r="PEE13" s="110" t="str">
        <f>IF('Summary Clear'!PEX2=0,"",'Summary Clear'!PEX2)</f>
        <v/>
      </c>
      <c r="PEF13" s="110" t="str">
        <f>IF('Summary Clear'!PEY2=0,"",'Summary Clear'!PEY2)</f>
        <v/>
      </c>
      <c r="PEG13" s="110" t="str">
        <f>IF('Summary Clear'!PEZ2=0,"",'Summary Clear'!PEZ2)</f>
        <v/>
      </c>
      <c r="PEH13" s="110" t="str">
        <f>IF('Summary Clear'!PFA2=0,"",'Summary Clear'!PFA2)</f>
        <v/>
      </c>
      <c r="PEI13" s="110" t="str">
        <f>IF('Summary Clear'!PFB2=0,"",'Summary Clear'!PFB2)</f>
        <v/>
      </c>
      <c r="PEJ13" s="110" t="str">
        <f>IF('Summary Clear'!PFC2=0,"",'Summary Clear'!PFC2)</f>
        <v/>
      </c>
      <c r="PEK13" s="110" t="str">
        <f>IF('Summary Clear'!PFD2=0,"",'Summary Clear'!PFD2)</f>
        <v/>
      </c>
      <c r="PEL13" s="110" t="str">
        <f>IF('Summary Clear'!PFE2=0,"",'Summary Clear'!PFE2)</f>
        <v/>
      </c>
      <c r="PEM13" s="110" t="str">
        <f>IF('Summary Clear'!PFF2=0,"",'Summary Clear'!PFF2)</f>
        <v/>
      </c>
      <c r="PEN13" s="110" t="str">
        <f>IF('Summary Clear'!PFG2=0,"",'Summary Clear'!PFG2)</f>
        <v/>
      </c>
      <c r="PEO13" s="110" t="str">
        <f>IF('Summary Clear'!PFH2=0,"",'Summary Clear'!PFH2)</f>
        <v/>
      </c>
      <c r="PEP13" s="110" t="str">
        <f>IF('Summary Clear'!PFI2=0,"",'Summary Clear'!PFI2)</f>
        <v/>
      </c>
      <c r="PEQ13" s="110" t="str">
        <f>IF('Summary Clear'!PFJ2=0,"",'Summary Clear'!PFJ2)</f>
        <v/>
      </c>
      <c r="PER13" s="110" t="str">
        <f>IF('Summary Clear'!PFK2=0,"",'Summary Clear'!PFK2)</f>
        <v/>
      </c>
      <c r="PES13" s="110" t="str">
        <f>IF('Summary Clear'!PFL2=0,"",'Summary Clear'!PFL2)</f>
        <v/>
      </c>
      <c r="PET13" s="110" t="str">
        <f>IF('Summary Clear'!PFM2=0,"",'Summary Clear'!PFM2)</f>
        <v/>
      </c>
      <c r="PEU13" s="110" t="str">
        <f>IF('Summary Clear'!PFN2=0,"",'Summary Clear'!PFN2)</f>
        <v/>
      </c>
      <c r="PEV13" s="110" t="str">
        <f>IF('Summary Clear'!PFO2=0,"",'Summary Clear'!PFO2)</f>
        <v/>
      </c>
      <c r="PEW13" s="110" t="str">
        <f>IF('Summary Clear'!PFP2=0,"",'Summary Clear'!PFP2)</f>
        <v/>
      </c>
      <c r="PEX13" s="110" t="str">
        <f>IF('Summary Clear'!PFQ2=0,"",'Summary Clear'!PFQ2)</f>
        <v/>
      </c>
      <c r="PEY13" s="110" t="str">
        <f>IF('Summary Clear'!PFR2=0,"",'Summary Clear'!PFR2)</f>
        <v/>
      </c>
      <c r="PEZ13" s="110" t="str">
        <f>IF('Summary Clear'!PFS2=0,"",'Summary Clear'!PFS2)</f>
        <v/>
      </c>
      <c r="PFA13" s="110" t="str">
        <f>IF('Summary Clear'!PFT2=0,"",'Summary Clear'!PFT2)</f>
        <v/>
      </c>
      <c r="PFB13" s="110" t="str">
        <f>IF('Summary Clear'!PFU2=0,"",'Summary Clear'!PFU2)</f>
        <v/>
      </c>
      <c r="PFC13" s="110" t="str">
        <f>IF('Summary Clear'!PFV2=0,"",'Summary Clear'!PFV2)</f>
        <v/>
      </c>
      <c r="PFD13" s="110" t="str">
        <f>IF('Summary Clear'!PFW2=0,"",'Summary Clear'!PFW2)</f>
        <v/>
      </c>
      <c r="PFE13" s="110" t="str">
        <f>IF('Summary Clear'!PFX2=0,"",'Summary Clear'!PFX2)</f>
        <v/>
      </c>
      <c r="PFF13" s="110" t="str">
        <f>IF('Summary Clear'!PFY2=0,"",'Summary Clear'!PFY2)</f>
        <v/>
      </c>
      <c r="PFG13" s="110" t="str">
        <f>IF('Summary Clear'!PFZ2=0,"",'Summary Clear'!PFZ2)</f>
        <v/>
      </c>
      <c r="PFH13" s="110" t="str">
        <f>IF('Summary Clear'!PGA2=0,"",'Summary Clear'!PGA2)</f>
        <v/>
      </c>
      <c r="PFI13" s="110" t="str">
        <f>IF('Summary Clear'!PGB2=0,"",'Summary Clear'!PGB2)</f>
        <v/>
      </c>
      <c r="PFJ13" s="110" t="str">
        <f>IF('Summary Clear'!PGC2=0,"",'Summary Clear'!PGC2)</f>
        <v/>
      </c>
      <c r="PFK13" s="110" t="str">
        <f>IF('Summary Clear'!PGD2=0,"",'Summary Clear'!PGD2)</f>
        <v/>
      </c>
      <c r="PFL13" s="110" t="str">
        <f>IF('Summary Clear'!PGE2=0,"",'Summary Clear'!PGE2)</f>
        <v/>
      </c>
      <c r="PFM13" s="110" t="str">
        <f>IF('Summary Clear'!PGF2=0,"",'Summary Clear'!PGF2)</f>
        <v/>
      </c>
      <c r="PFN13" s="110" t="str">
        <f>IF('Summary Clear'!PGG2=0,"",'Summary Clear'!PGG2)</f>
        <v/>
      </c>
      <c r="PFO13" s="110" t="str">
        <f>IF('Summary Clear'!PGH2=0,"",'Summary Clear'!PGH2)</f>
        <v/>
      </c>
      <c r="PFP13" s="110" t="str">
        <f>IF('Summary Clear'!PGI2=0,"",'Summary Clear'!PGI2)</f>
        <v/>
      </c>
      <c r="PFQ13" s="110" t="str">
        <f>IF('Summary Clear'!PGJ2=0,"",'Summary Clear'!PGJ2)</f>
        <v/>
      </c>
      <c r="PFR13" s="110" t="str">
        <f>IF('Summary Clear'!PGK2=0,"",'Summary Clear'!PGK2)</f>
        <v/>
      </c>
      <c r="PFS13" s="110" t="str">
        <f>IF('Summary Clear'!PGL2=0,"",'Summary Clear'!PGL2)</f>
        <v/>
      </c>
      <c r="PFT13" s="110" t="str">
        <f>IF('Summary Clear'!PGM2=0,"",'Summary Clear'!PGM2)</f>
        <v/>
      </c>
      <c r="PFU13" s="110" t="str">
        <f>IF('Summary Clear'!PGN2=0,"",'Summary Clear'!PGN2)</f>
        <v/>
      </c>
      <c r="PFV13" s="110" t="str">
        <f>IF('Summary Clear'!PGO2=0,"",'Summary Clear'!PGO2)</f>
        <v/>
      </c>
      <c r="PFW13" s="110" t="str">
        <f>IF('Summary Clear'!PGP2=0,"",'Summary Clear'!PGP2)</f>
        <v/>
      </c>
      <c r="PFX13" s="110" t="str">
        <f>IF('Summary Clear'!PGQ2=0,"",'Summary Clear'!PGQ2)</f>
        <v/>
      </c>
      <c r="PFY13" s="110" t="str">
        <f>IF('Summary Clear'!PGR2=0,"",'Summary Clear'!PGR2)</f>
        <v/>
      </c>
      <c r="PFZ13" s="110" t="str">
        <f>IF('Summary Clear'!PGS2=0,"",'Summary Clear'!PGS2)</f>
        <v/>
      </c>
      <c r="PGA13" s="110" t="str">
        <f>IF('Summary Clear'!PGT2=0,"",'Summary Clear'!PGT2)</f>
        <v/>
      </c>
      <c r="PGB13" s="110" t="str">
        <f>IF('Summary Clear'!PGU2=0,"",'Summary Clear'!PGU2)</f>
        <v/>
      </c>
      <c r="PGC13" s="110" t="str">
        <f>IF('Summary Clear'!PGV2=0,"",'Summary Clear'!PGV2)</f>
        <v/>
      </c>
      <c r="PGD13" s="110" t="str">
        <f>IF('Summary Clear'!PGW2=0,"",'Summary Clear'!PGW2)</f>
        <v/>
      </c>
      <c r="PGE13" s="110" t="str">
        <f>IF('Summary Clear'!PGX2=0,"",'Summary Clear'!PGX2)</f>
        <v/>
      </c>
      <c r="PGF13" s="110" t="str">
        <f>IF('Summary Clear'!PGY2=0,"",'Summary Clear'!PGY2)</f>
        <v/>
      </c>
      <c r="PGG13" s="110" t="str">
        <f>IF('Summary Clear'!PGZ2=0,"",'Summary Clear'!PGZ2)</f>
        <v/>
      </c>
      <c r="PGH13" s="110" t="str">
        <f>IF('Summary Clear'!PHA2=0,"",'Summary Clear'!PHA2)</f>
        <v/>
      </c>
      <c r="PGI13" s="110" t="str">
        <f>IF('Summary Clear'!PHB2=0,"",'Summary Clear'!PHB2)</f>
        <v/>
      </c>
      <c r="PGJ13" s="110" t="str">
        <f>IF('Summary Clear'!PHC2=0,"",'Summary Clear'!PHC2)</f>
        <v/>
      </c>
      <c r="PGK13" s="110" t="str">
        <f>IF('Summary Clear'!PHD2=0,"",'Summary Clear'!PHD2)</f>
        <v/>
      </c>
      <c r="PGL13" s="110" t="str">
        <f>IF('Summary Clear'!PHE2=0,"",'Summary Clear'!PHE2)</f>
        <v/>
      </c>
      <c r="PGM13" s="110" t="str">
        <f>IF('Summary Clear'!PHF2=0,"",'Summary Clear'!PHF2)</f>
        <v/>
      </c>
      <c r="PGN13" s="110" t="str">
        <f>IF('Summary Clear'!PHG2=0,"",'Summary Clear'!PHG2)</f>
        <v/>
      </c>
      <c r="PGO13" s="110" t="str">
        <f>IF('Summary Clear'!PHH2=0,"",'Summary Clear'!PHH2)</f>
        <v/>
      </c>
      <c r="PGP13" s="110" t="str">
        <f>IF('Summary Clear'!PHI2=0,"",'Summary Clear'!PHI2)</f>
        <v/>
      </c>
      <c r="PGQ13" s="110" t="str">
        <f>IF('Summary Clear'!PHJ2=0,"",'Summary Clear'!PHJ2)</f>
        <v/>
      </c>
      <c r="PGR13" s="110" t="str">
        <f>IF('Summary Clear'!PHK2=0,"",'Summary Clear'!PHK2)</f>
        <v/>
      </c>
      <c r="PGS13" s="110" t="str">
        <f>IF('Summary Clear'!PHL2=0,"",'Summary Clear'!PHL2)</f>
        <v/>
      </c>
      <c r="PGT13" s="110" t="str">
        <f>IF('Summary Clear'!PHM2=0,"",'Summary Clear'!PHM2)</f>
        <v/>
      </c>
      <c r="PGU13" s="110" t="str">
        <f>IF('Summary Clear'!PHN2=0,"",'Summary Clear'!PHN2)</f>
        <v/>
      </c>
      <c r="PGV13" s="110" t="str">
        <f>IF('Summary Clear'!PHO2=0,"",'Summary Clear'!PHO2)</f>
        <v/>
      </c>
      <c r="PGW13" s="110" t="str">
        <f>IF('Summary Clear'!PHP2=0,"",'Summary Clear'!PHP2)</f>
        <v/>
      </c>
      <c r="PGX13" s="110" t="str">
        <f>IF('Summary Clear'!PHQ2=0,"",'Summary Clear'!PHQ2)</f>
        <v/>
      </c>
      <c r="PGY13" s="110" t="str">
        <f>IF('Summary Clear'!PHR2=0,"",'Summary Clear'!PHR2)</f>
        <v/>
      </c>
      <c r="PGZ13" s="110" t="str">
        <f>IF('Summary Clear'!PHS2=0,"",'Summary Clear'!PHS2)</f>
        <v/>
      </c>
      <c r="PHA13" s="110" t="str">
        <f>IF('Summary Clear'!PHT2=0,"",'Summary Clear'!PHT2)</f>
        <v/>
      </c>
      <c r="PHB13" s="110" t="str">
        <f>IF('Summary Clear'!PHU2=0,"",'Summary Clear'!PHU2)</f>
        <v/>
      </c>
      <c r="PHC13" s="110" t="str">
        <f>IF('Summary Clear'!PHV2=0,"",'Summary Clear'!PHV2)</f>
        <v/>
      </c>
      <c r="PHD13" s="110" t="str">
        <f>IF('Summary Clear'!PHW2=0,"",'Summary Clear'!PHW2)</f>
        <v/>
      </c>
      <c r="PHE13" s="110" t="str">
        <f>IF('Summary Clear'!PHX2=0,"",'Summary Clear'!PHX2)</f>
        <v/>
      </c>
      <c r="PHF13" s="110" t="str">
        <f>IF('Summary Clear'!PHY2=0,"",'Summary Clear'!PHY2)</f>
        <v/>
      </c>
      <c r="PHG13" s="110" t="str">
        <f>IF('Summary Clear'!PHZ2=0,"",'Summary Clear'!PHZ2)</f>
        <v/>
      </c>
      <c r="PHH13" s="110" t="str">
        <f>IF('Summary Clear'!PIA2=0,"",'Summary Clear'!PIA2)</f>
        <v/>
      </c>
      <c r="PHI13" s="110" t="str">
        <f>IF('Summary Clear'!PIB2=0,"",'Summary Clear'!PIB2)</f>
        <v/>
      </c>
      <c r="PHJ13" s="110" t="str">
        <f>IF('Summary Clear'!PIC2=0,"",'Summary Clear'!PIC2)</f>
        <v/>
      </c>
      <c r="PHK13" s="110" t="str">
        <f>IF('Summary Clear'!PID2=0,"",'Summary Clear'!PID2)</f>
        <v/>
      </c>
      <c r="PHL13" s="110" t="str">
        <f>IF('Summary Clear'!PIE2=0,"",'Summary Clear'!PIE2)</f>
        <v/>
      </c>
      <c r="PHM13" s="110" t="str">
        <f>IF('Summary Clear'!PIF2=0,"",'Summary Clear'!PIF2)</f>
        <v/>
      </c>
      <c r="PHN13" s="110" t="str">
        <f>IF('Summary Clear'!PIG2=0,"",'Summary Clear'!PIG2)</f>
        <v/>
      </c>
      <c r="PHO13" s="110" t="str">
        <f>IF('Summary Clear'!PIH2=0,"",'Summary Clear'!PIH2)</f>
        <v/>
      </c>
      <c r="PHP13" s="110" t="str">
        <f>IF('Summary Clear'!PII2=0,"",'Summary Clear'!PII2)</f>
        <v/>
      </c>
      <c r="PHQ13" s="110" t="str">
        <f>IF('Summary Clear'!PIJ2=0,"",'Summary Clear'!PIJ2)</f>
        <v/>
      </c>
      <c r="PHR13" s="110" t="str">
        <f>IF('Summary Clear'!PIK2=0,"",'Summary Clear'!PIK2)</f>
        <v/>
      </c>
      <c r="PHS13" s="110" t="str">
        <f>IF('Summary Clear'!PIL2=0,"",'Summary Clear'!PIL2)</f>
        <v/>
      </c>
      <c r="PHT13" s="110" t="str">
        <f>IF('Summary Clear'!PIM2=0,"",'Summary Clear'!PIM2)</f>
        <v/>
      </c>
      <c r="PHU13" s="110" t="str">
        <f>IF('Summary Clear'!PIN2=0,"",'Summary Clear'!PIN2)</f>
        <v/>
      </c>
      <c r="PHV13" s="110" t="str">
        <f>IF('Summary Clear'!PIO2=0,"",'Summary Clear'!PIO2)</f>
        <v/>
      </c>
      <c r="PHW13" s="110" t="str">
        <f>IF('Summary Clear'!PIP2=0,"",'Summary Clear'!PIP2)</f>
        <v/>
      </c>
      <c r="PHX13" s="110" t="str">
        <f>IF('Summary Clear'!PIQ2=0,"",'Summary Clear'!PIQ2)</f>
        <v/>
      </c>
      <c r="PHY13" s="110" t="str">
        <f>IF('Summary Clear'!PIR2=0,"",'Summary Clear'!PIR2)</f>
        <v/>
      </c>
      <c r="PHZ13" s="110" t="str">
        <f>IF('Summary Clear'!PIS2=0,"",'Summary Clear'!PIS2)</f>
        <v/>
      </c>
      <c r="PIA13" s="110" t="str">
        <f>IF('Summary Clear'!PIT2=0,"",'Summary Clear'!PIT2)</f>
        <v/>
      </c>
      <c r="PIB13" s="110" t="str">
        <f>IF('Summary Clear'!PIU2=0,"",'Summary Clear'!PIU2)</f>
        <v/>
      </c>
      <c r="PIC13" s="110" t="str">
        <f>IF('Summary Clear'!PIV2=0,"",'Summary Clear'!PIV2)</f>
        <v/>
      </c>
      <c r="PID13" s="110" t="str">
        <f>IF('Summary Clear'!PIW2=0,"",'Summary Clear'!PIW2)</f>
        <v/>
      </c>
      <c r="PIE13" s="110" t="str">
        <f>IF('Summary Clear'!PIX2=0,"",'Summary Clear'!PIX2)</f>
        <v/>
      </c>
      <c r="PIF13" s="110" t="str">
        <f>IF('Summary Clear'!PIY2=0,"",'Summary Clear'!PIY2)</f>
        <v/>
      </c>
      <c r="PIG13" s="110" t="str">
        <f>IF('Summary Clear'!PIZ2=0,"",'Summary Clear'!PIZ2)</f>
        <v/>
      </c>
      <c r="PIH13" s="110" t="str">
        <f>IF('Summary Clear'!PJA2=0,"",'Summary Clear'!PJA2)</f>
        <v/>
      </c>
      <c r="PII13" s="110" t="str">
        <f>IF('Summary Clear'!PJB2=0,"",'Summary Clear'!PJB2)</f>
        <v/>
      </c>
      <c r="PIJ13" s="110" t="str">
        <f>IF('Summary Clear'!PJC2=0,"",'Summary Clear'!PJC2)</f>
        <v/>
      </c>
      <c r="PIK13" s="110" t="str">
        <f>IF('Summary Clear'!PJD2=0,"",'Summary Clear'!PJD2)</f>
        <v/>
      </c>
      <c r="PIL13" s="110" t="str">
        <f>IF('Summary Clear'!PJE2=0,"",'Summary Clear'!PJE2)</f>
        <v/>
      </c>
      <c r="PIM13" s="110" t="str">
        <f>IF('Summary Clear'!PJF2=0,"",'Summary Clear'!PJF2)</f>
        <v/>
      </c>
      <c r="PIN13" s="110" t="str">
        <f>IF('Summary Clear'!PJG2=0,"",'Summary Clear'!PJG2)</f>
        <v/>
      </c>
      <c r="PIO13" s="110" t="str">
        <f>IF('Summary Clear'!PJH2=0,"",'Summary Clear'!PJH2)</f>
        <v/>
      </c>
      <c r="PIP13" s="110" t="str">
        <f>IF('Summary Clear'!PJI2=0,"",'Summary Clear'!PJI2)</f>
        <v/>
      </c>
      <c r="PIQ13" s="110" t="str">
        <f>IF('Summary Clear'!PJJ2=0,"",'Summary Clear'!PJJ2)</f>
        <v/>
      </c>
      <c r="PIR13" s="110" t="str">
        <f>IF('Summary Clear'!PJK2=0,"",'Summary Clear'!PJK2)</f>
        <v/>
      </c>
      <c r="PIS13" s="110" t="str">
        <f>IF('Summary Clear'!PJL2=0,"",'Summary Clear'!PJL2)</f>
        <v/>
      </c>
      <c r="PIT13" s="110" t="str">
        <f>IF('Summary Clear'!PJM2=0,"",'Summary Clear'!PJM2)</f>
        <v/>
      </c>
      <c r="PIU13" s="110" t="str">
        <f>IF('Summary Clear'!PJN2=0,"",'Summary Clear'!PJN2)</f>
        <v/>
      </c>
      <c r="PIV13" s="110" t="str">
        <f>IF('Summary Clear'!PJO2=0,"",'Summary Clear'!PJO2)</f>
        <v/>
      </c>
      <c r="PIW13" s="110" t="str">
        <f>IF('Summary Clear'!PJP2=0,"",'Summary Clear'!PJP2)</f>
        <v/>
      </c>
      <c r="PIX13" s="110" t="str">
        <f>IF('Summary Clear'!PJQ2=0,"",'Summary Clear'!PJQ2)</f>
        <v/>
      </c>
      <c r="PIY13" s="110" t="str">
        <f>IF('Summary Clear'!PJR2=0,"",'Summary Clear'!PJR2)</f>
        <v/>
      </c>
      <c r="PIZ13" s="110" t="str">
        <f>IF('Summary Clear'!PJS2=0,"",'Summary Clear'!PJS2)</f>
        <v/>
      </c>
      <c r="PJA13" s="110" t="str">
        <f>IF('Summary Clear'!PJT2=0,"",'Summary Clear'!PJT2)</f>
        <v/>
      </c>
      <c r="PJB13" s="110" t="str">
        <f>IF('Summary Clear'!PJU2=0,"",'Summary Clear'!PJU2)</f>
        <v/>
      </c>
      <c r="PJC13" s="110" t="str">
        <f>IF('Summary Clear'!PJV2=0,"",'Summary Clear'!PJV2)</f>
        <v/>
      </c>
      <c r="PJD13" s="110" t="str">
        <f>IF('Summary Clear'!PJW2=0,"",'Summary Clear'!PJW2)</f>
        <v/>
      </c>
      <c r="PJE13" s="110" t="str">
        <f>IF('Summary Clear'!PJX2=0,"",'Summary Clear'!PJX2)</f>
        <v/>
      </c>
      <c r="PJF13" s="110" t="str">
        <f>IF('Summary Clear'!PJY2=0,"",'Summary Clear'!PJY2)</f>
        <v/>
      </c>
      <c r="PJG13" s="110" t="str">
        <f>IF('Summary Clear'!PJZ2=0,"",'Summary Clear'!PJZ2)</f>
        <v/>
      </c>
      <c r="PJH13" s="110" t="str">
        <f>IF('Summary Clear'!PKA2=0,"",'Summary Clear'!PKA2)</f>
        <v/>
      </c>
      <c r="PJI13" s="110" t="str">
        <f>IF('Summary Clear'!PKB2=0,"",'Summary Clear'!PKB2)</f>
        <v/>
      </c>
      <c r="PJJ13" s="110" t="str">
        <f>IF('Summary Clear'!PKC2=0,"",'Summary Clear'!PKC2)</f>
        <v/>
      </c>
      <c r="PJK13" s="110" t="str">
        <f>IF('Summary Clear'!PKD2=0,"",'Summary Clear'!PKD2)</f>
        <v/>
      </c>
      <c r="PJL13" s="110" t="str">
        <f>IF('Summary Clear'!PKE2=0,"",'Summary Clear'!PKE2)</f>
        <v/>
      </c>
      <c r="PJM13" s="110" t="str">
        <f>IF('Summary Clear'!PKF2=0,"",'Summary Clear'!PKF2)</f>
        <v/>
      </c>
      <c r="PJN13" s="110" t="str">
        <f>IF('Summary Clear'!PKG2=0,"",'Summary Clear'!PKG2)</f>
        <v/>
      </c>
      <c r="PJO13" s="110" t="str">
        <f>IF('Summary Clear'!PKH2=0,"",'Summary Clear'!PKH2)</f>
        <v/>
      </c>
      <c r="PJP13" s="110" t="str">
        <f>IF('Summary Clear'!PKI2=0,"",'Summary Clear'!PKI2)</f>
        <v/>
      </c>
      <c r="PJQ13" s="110" t="str">
        <f>IF('Summary Clear'!PKJ2=0,"",'Summary Clear'!PKJ2)</f>
        <v/>
      </c>
      <c r="PJR13" s="110" t="str">
        <f>IF('Summary Clear'!PKK2=0,"",'Summary Clear'!PKK2)</f>
        <v/>
      </c>
      <c r="PJS13" s="110" t="str">
        <f>IF('Summary Clear'!PKL2=0,"",'Summary Clear'!PKL2)</f>
        <v/>
      </c>
      <c r="PJT13" s="110" t="str">
        <f>IF('Summary Clear'!PKM2=0,"",'Summary Clear'!PKM2)</f>
        <v/>
      </c>
      <c r="PJU13" s="110" t="str">
        <f>IF('Summary Clear'!PKN2=0,"",'Summary Clear'!PKN2)</f>
        <v/>
      </c>
      <c r="PJV13" s="110" t="str">
        <f>IF('Summary Clear'!PKO2=0,"",'Summary Clear'!PKO2)</f>
        <v/>
      </c>
      <c r="PJW13" s="110" t="str">
        <f>IF('Summary Clear'!PKP2=0,"",'Summary Clear'!PKP2)</f>
        <v/>
      </c>
      <c r="PJX13" s="110" t="str">
        <f>IF('Summary Clear'!PKQ2=0,"",'Summary Clear'!PKQ2)</f>
        <v/>
      </c>
      <c r="PJY13" s="110" t="str">
        <f>IF('Summary Clear'!PKR2=0,"",'Summary Clear'!PKR2)</f>
        <v/>
      </c>
      <c r="PJZ13" s="110" t="str">
        <f>IF('Summary Clear'!PKS2=0,"",'Summary Clear'!PKS2)</f>
        <v/>
      </c>
      <c r="PKA13" s="110" t="str">
        <f>IF('Summary Clear'!PKT2=0,"",'Summary Clear'!PKT2)</f>
        <v/>
      </c>
      <c r="PKB13" s="110" t="str">
        <f>IF('Summary Clear'!PKU2=0,"",'Summary Clear'!PKU2)</f>
        <v/>
      </c>
      <c r="PKC13" s="110" t="str">
        <f>IF('Summary Clear'!PKV2=0,"",'Summary Clear'!PKV2)</f>
        <v/>
      </c>
      <c r="PKD13" s="110" t="str">
        <f>IF('Summary Clear'!PKW2=0,"",'Summary Clear'!PKW2)</f>
        <v/>
      </c>
      <c r="PKE13" s="110" t="str">
        <f>IF('Summary Clear'!PKX2=0,"",'Summary Clear'!PKX2)</f>
        <v/>
      </c>
      <c r="PKF13" s="110" t="str">
        <f>IF('Summary Clear'!PKY2=0,"",'Summary Clear'!PKY2)</f>
        <v/>
      </c>
      <c r="PKG13" s="110" t="str">
        <f>IF('Summary Clear'!PKZ2=0,"",'Summary Clear'!PKZ2)</f>
        <v/>
      </c>
      <c r="PKH13" s="110" t="str">
        <f>IF('Summary Clear'!PLA2=0,"",'Summary Clear'!PLA2)</f>
        <v/>
      </c>
      <c r="PKI13" s="110" t="str">
        <f>IF('Summary Clear'!PLB2=0,"",'Summary Clear'!PLB2)</f>
        <v/>
      </c>
      <c r="PKJ13" s="110" t="str">
        <f>IF('Summary Clear'!PLC2=0,"",'Summary Clear'!PLC2)</f>
        <v/>
      </c>
      <c r="PKK13" s="110" t="str">
        <f>IF('Summary Clear'!PLD2=0,"",'Summary Clear'!PLD2)</f>
        <v/>
      </c>
      <c r="PKL13" s="110" t="str">
        <f>IF('Summary Clear'!PLE2=0,"",'Summary Clear'!PLE2)</f>
        <v/>
      </c>
      <c r="PKM13" s="110" t="str">
        <f>IF('Summary Clear'!PLF2=0,"",'Summary Clear'!PLF2)</f>
        <v/>
      </c>
      <c r="PKN13" s="110" t="str">
        <f>IF('Summary Clear'!PLG2=0,"",'Summary Clear'!PLG2)</f>
        <v/>
      </c>
      <c r="PKO13" s="110" t="str">
        <f>IF('Summary Clear'!PLH2=0,"",'Summary Clear'!PLH2)</f>
        <v/>
      </c>
      <c r="PKP13" s="110" t="str">
        <f>IF('Summary Clear'!PLI2=0,"",'Summary Clear'!PLI2)</f>
        <v/>
      </c>
      <c r="PKQ13" s="110" t="str">
        <f>IF('Summary Clear'!PLJ2=0,"",'Summary Clear'!PLJ2)</f>
        <v/>
      </c>
      <c r="PKR13" s="110" t="str">
        <f>IF('Summary Clear'!PLK2=0,"",'Summary Clear'!PLK2)</f>
        <v/>
      </c>
      <c r="PKS13" s="110" t="str">
        <f>IF('Summary Clear'!PLL2=0,"",'Summary Clear'!PLL2)</f>
        <v/>
      </c>
      <c r="PKT13" s="110" t="str">
        <f>IF('Summary Clear'!PLM2=0,"",'Summary Clear'!PLM2)</f>
        <v/>
      </c>
      <c r="PKU13" s="110" t="str">
        <f>IF('Summary Clear'!PLN2=0,"",'Summary Clear'!PLN2)</f>
        <v/>
      </c>
      <c r="PKV13" s="110" t="str">
        <f>IF('Summary Clear'!PLO2=0,"",'Summary Clear'!PLO2)</f>
        <v/>
      </c>
      <c r="PKW13" s="110" t="str">
        <f>IF('Summary Clear'!PLP2=0,"",'Summary Clear'!PLP2)</f>
        <v/>
      </c>
      <c r="PKX13" s="110" t="str">
        <f>IF('Summary Clear'!PLQ2=0,"",'Summary Clear'!PLQ2)</f>
        <v/>
      </c>
      <c r="PKY13" s="110" t="str">
        <f>IF('Summary Clear'!PLR2=0,"",'Summary Clear'!PLR2)</f>
        <v/>
      </c>
      <c r="PKZ13" s="110" t="str">
        <f>IF('Summary Clear'!PLS2=0,"",'Summary Clear'!PLS2)</f>
        <v/>
      </c>
      <c r="PLA13" s="110" t="str">
        <f>IF('Summary Clear'!PLT2=0,"",'Summary Clear'!PLT2)</f>
        <v/>
      </c>
      <c r="PLB13" s="110" t="str">
        <f>IF('Summary Clear'!PLU2=0,"",'Summary Clear'!PLU2)</f>
        <v/>
      </c>
      <c r="PLC13" s="110" t="str">
        <f>IF('Summary Clear'!PLV2=0,"",'Summary Clear'!PLV2)</f>
        <v/>
      </c>
      <c r="PLD13" s="110" t="str">
        <f>IF('Summary Clear'!PLW2=0,"",'Summary Clear'!PLW2)</f>
        <v/>
      </c>
      <c r="PLE13" s="110" t="str">
        <f>IF('Summary Clear'!PLX2=0,"",'Summary Clear'!PLX2)</f>
        <v/>
      </c>
      <c r="PLF13" s="110" t="str">
        <f>IF('Summary Clear'!PLY2=0,"",'Summary Clear'!PLY2)</f>
        <v/>
      </c>
      <c r="PLG13" s="110" t="str">
        <f>IF('Summary Clear'!PLZ2=0,"",'Summary Clear'!PLZ2)</f>
        <v/>
      </c>
      <c r="PLH13" s="110" t="str">
        <f>IF('Summary Clear'!PMA2=0,"",'Summary Clear'!PMA2)</f>
        <v/>
      </c>
      <c r="PLI13" s="110" t="str">
        <f>IF('Summary Clear'!PMB2=0,"",'Summary Clear'!PMB2)</f>
        <v/>
      </c>
      <c r="PLJ13" s="110" t="str">
        <f>IF('Summary Clear'!PMC2=0,"",'Summary Clear'!PMC2)</f>
        <v/>
      </c>
      <c r="PLK13" s="110" t="str">
        <f>IF('Summary Clear'!PMD2=0,"",'Summary Clear'!PMD2)</f>
        <v/>
      </c>
      <c r="PLL13" s="110" t="str">
        <f>IF('Summary Clear'!PME2=0,"",'Summary Clear'!PME2)</f>
        <v/>
      </c>
      <c r="PLM13" s="110" t="str">
        <f>IF('Summary Clear'!PMF2=0,"",'Summary Clear'!PMF2)</f>
        <v/>
      </c>
      <c r="PLN13" s="110" t="str">
        <f>IF('Summary Clear'!PMG2=0,"",'Summary Clear'!PMG2)</f>
        <v/>
      </c>
      <c r="PLO13" s="110" t="str">
        <f>IF('Summary Clear'!PMH2=0,"",'Summary Clear'!PMH2)</f>
        <v/>
      </c>
      <c r="PLP13" s="110" t="str">
        <f>IF('Summary Clear'!PMI2=0,"",'Summary Clear'!PMI2)</f>
        <v/>
      </c>
      <c r="PLQ13" s="110" t="str">
        <f>IF('Summary Clear'!PMJ2=0,"",'Summary Clear'!PMJ2)</f>
        <v/>
      </c>
      <c r="PLR13" s="110" t="str">
        <f>IF('Summary Clear'!PMK2=0,"",'Summary Clear'!PMK2)</f>
        <v/>
      </c>
      <c r="PLS13" s="110" t="str">
        <f>IF('Summary Clear'!PML2=0,"",'Summary Clear'!PML2)</f>
        <v/>
      </c>
      <c r="PLT13" s="110" t="str">
        <f>IF('Summary Clear'!PMM2=0,"",'Summary Clear'!PMM2)</f>
        <v/>
      </c>
      <c r="PLU13" s="110" t="str">
        <f>IF('Summary Clear'!PMN2=0,"",'Summary Clear'!PMN2)</f>
        <v/>
      </c>
      <c r="PLV13" s="110" t="str">
        <f>IF('Summary Clear'!PMO2=0,"",'Summary Clear'!PMO2)</f>
        <v/>
      </c>
      <c r="PLW13" s="110" t="str">
        <f>IF('Summary Clear'!PMP2=0,"",'Summary Clear'!PMP2)</f>
        <v/>
      </c>
      <c r="PLX13" s="110" t="str">
        <f>IF('Summary Clear'!PMQ2=0,"",'Summary Clear'!PMQ2)</f>
        <v/>
      </c>
      <c r="PLY13" s="110" t="str">
        <f>IF('Summary Clear'!PMR2=0,"",'Summary Clear'!PMR2)</f>
        <v/>
      </c>
      <c r="PLZ13" s="110" t="str">
        <f>IF('Summary Clear'!PMS2=0,"",'Summary Clear'!PMS2)</f>
        <v/>
      </c>
      <c r="PMA13" s="110" t="str">
        <f>IF('Summary Clear'!PMT2=0,"",'Summary Clear'!PMT2)</f>
        <v/>
      </c>
      <c r="PMB13" s="110" t="str">
        <f>IF('Summary Clear'!PMU2=0,"",'Summary Clear'!PMU2)</f>
        <v/>
      </c>
      <c r="PMC13" s="110" t="str">
        <f>IF('Summary Clear'!PMV2=0,"",'Summary Clear'!PMV2)</f>
        <v/>
      </c>
      <c r="PMD13" s="110" t="str">
        <f>IF('Summary Clear'!PMW2=0,"",'Summary Clear'!PMW2)</f>
        <v/>
      </c>
      <c r="PME13" s="110" t="str">
        <f>IF('Summary Clear'!PMX2=0,"",'Summary Clear'!PMX2)</f>
        <v/>
      </c>
      <c r="PMF13" s="110" t="str">
        <f>IF('Summary Clear'!PMY2=0,"",'Summary Clear'!PMY2)</f>
        <v/>
      </c>
      <c r="PMG13" s="110" t="str">
        <f>IF('Summary Clear'!PMZ2=0,"",'Summary Clear'!PMZ2)</f>
        <v/>
      </c>
      <c r="PMH13" s="110" t="str">
        <f>IF('Summary Clear'!PNA2=0,"",'Summary Clear'!PNA2)</f>
        <v/>
      </c>
      <c r="PMI13" s="110" t="str">
        <f>IF('Summary Clear'!PNB2=0,"",'Summary Clear'!PNB2)</f>
        <v/>
      </c>
      <c r="PMJ13" s="110" t="str">
        <f>IF('Summary Clear'!PNC2=0,"",'Summary Clear'!PNC2)</f>
        <v/>
      </c>
      <c r="PMK13" s="110" t="str">
        <f>IF('Summary Clear'!PND2=0,"",'Summary Clear'!PND2)</f>
        <v/>
      </c>
      <c r="PML13" s="110" t="str">
        <f>IF('Summary Clear'!PNE2=0,"",'Summary Clear'!PNE2)</f>
        <v/>
      </c>
      <c r="PMM13" s="110" t="str">
        <f>IF('Summary Clear'!PNF2=0,"",'Summary Clear'!PNF2)</f>
        <v/>
      </c>
      <c r="PMN13" s="110" t="str">
        <f>IF('Summary Clear'!PNG2=0,"",'Summary Clear'!PNG2)</f>
        <v/>
      </c>
      <c r="PMO13" s="110" t="str">
        <f>IF('Summary Clear'!PNH2=0,"",'Summary Clear'!PNH2)</f>
        <v/>
      </c>
      <c r="PMP13" s="110" t="str">
        <f>IF('Summary Clear'!PNI2=0,"",'Summary Clear'!PNI2)</f>
        <v/>
      </c>
      <c r="PMQ13" s="110" t="str">
        <f>IF('Summary Clear'!PNJ2=0,"",'Summary Clear'!PNJ2)</f>
        <v/>
      </c>
      <c r="PMR13" s="110" t="str">
        <f>IF('Summary Clear'!PNK2=0,"",'Summary Clear'!PNK2)</f>
        <v/>
      </c>
      <c r="PMS13" s="110" t="str">
        <f>IF('Summary Clear'!PNL2=0,"",'Summary Clear'!PNL2)</f>
        <v/>
      </c>
      <c r="PMT13" s="110" t="str">
        <f>IF('Summary Clear'!PNM2=0,"",'Summary Clear'!PNM2)</f>
        <v/>
      </c>
      <c r="PMU13" s="110" t="str">
        <f>IF('Summary Clear'!PNN2=0,"",'Summary Clear'!PNN2)</f>
        <v/>
      </c>
      <c r="PMV13" s="110" t="str">
        <f>IF('Summary Clear'!PNO2=0,"",'Summary Clear'!PNO2)</f>
        <v/>
      </c>
      <c r="PMW13" s="110" t="str">
        <f>IF('Summary Clear'!PNP2=0,"",'Summary Clear'!PNP2)</f>
        <v/>
      </c>
      <c r="PMX13" s="110" t="str">
        <f>IF('Summary Clear'!PNQ2=0,"",'Summary Clear'!PNQ2)</f>
        <v/>
      </c>
      <c r="PMY13" s="110" t="str">
        <f>IF('Summary Clear'!PNR2=0,"",'Summary Clear'!PNR2)</f>
        <v/>
      </c>
      <c r="PMZ13" s="110" t="str">
        <f>IF('Summary Clear'!PNS2=0,"",'Summary Clear'!PNS2)</f>
        <v/>
      </c>
      <c r="PNA13" s="110" t="str">
        <f>IF('Summary Clear'!PNT2=0,"",'Summary Clear'!PNT2)</f>
        <v/>
      </c>
      <c r="PNB13" s="110" t="str">
        <f>IF('Summary Clear'!PNU2=0,"",'Summary Clear'!PNU2)</f>
        <v/>
      </c>
      <c r="PNC13" s="110" t="str">
        <f>IF('Summary Clear'!PNV2=0,"",'Summary Clear'!PNV2)</f>
        <v/>
      </c>
      <c r="PND13" s="110" t="str">
        <f>IF('Summary Clear'!PNW2=0,"",'Summary Clear'!PNW2)</f>
        <v/>
      </c>
      <c r="PNE13" s="110" t="str">
        <f>IF('Summary Clear'!PNX2=0,"",'Summary Clear'!PNX2)</f>
        <v/>
      </c>
      <c r="PNF13" s="110" t="str">
        <f>IF('Summary Clear'!PNY2=0,"",'Summary Clear'!PNY2)</f>
        <v/>
      </c>
      <c r="PNG13" s="110" t="str">
        <f>IF('Summary Clear'!PNZ2=0,"",'Summary Clear'!PNZ2)</f>
        <v/>
      </c>
      <c r="PNH13" s="110" t="str">
        <f>IF('Summary Clear'!POA2=0,"",'Summary Clear'!POA2)</f>
        <v/>
      </c>
      <c r="PNI13" s="110" t="str">
        <f>IF('Summary Clear'!POB2=0,"",'Summary Clear'!POB2)</f>
        <v/>
      </c>
      <c r="PNJ13" s="110" t="str">
        <f>IF('Summary Clear'!POC2=0,"",'Summary Clear'!POC2)</f>
        <v/>
      </c>
      <c r="PNK13" s="110" t="str">
        <f>IF('Summary Clear'!POD2=0,"",'Summary Clear'!POD2)</f>
        <v/>
      </c>
      <c r="PNL13" s="110" t="str">
        <f>IF('Summary Clear'!POE2=0,"",'Summary Clear'!POE2)</f>
        <v/>
      </c>
      <c r="PNM13" s="110" t="str">
        <f>IF('Summary Clear'!POF2=0,"",'Summary Clear'!POF2)</f>
        <v/>
      </c>
      <c r="PNN13" s="110" t="str">
        <f>IF('Summary Clear'!POG2=0,"",'Summary Clear'!POG2)</f>
        <v/>
      </c>
      <c r="PNO13" s="110" t="str">
        <f>IF('Summary Clear'!POH2=0,"",'Summary Clear'!POH2)</f>
        <v/>
      </c>
      <c r="PNP13" s="110" t="str">
        <f>IF('Summary Clear'!POI2=0,"",'Summary Clear'!POI2)</f>
        <v/>
      </c>
      <c r="PNQ13" s="110" t="str">
        <f>IF('Summary Clear'!POJ2=0,"",'Summary Clear'!POJ2)</f>
        <v/>
      </c>
      <c r="PNR13" s="110" t="str">
        <f>IF('Summary Clear'!POK2=0,"",'Summary Clear'!POK2)</f>
        <v/>
      </c>
      <c r="PNS13" s="110" t="str">
        <f>IF('Summary Clear'!POL2=0,"",'Summary Clear'!POL2)</f>
        <v/>
      </c>
      <c r="PNT13" s="110" t="str">
        <f>IF('Summary Clear'!POM2=0,"",'Summary Clear'!POM2)</f>
        <v/>
      </c>
      <c r="PNU13" s="110" t="str">
        <f>IF('Summary Clear'!PON2=0,"",'Summary Clear'!PON2)</f>
        <v/>
      </c>
      <c r="PNV13" s="110" t="str">
        <f>IF('Summary Clear'!POO2=0,"",'Summary Clear'!POO2)</f>
        <v/>
      </c>
      <c r="PNW13" s="110" t="str">
        <f>IF('Summary Clear'!POP2=0,"",'Summary Clear'!POP2)</f>
        <v/>
      </c>
      <c r="PNX13" s="110" t="str">
        <f>IF('Summary Clear'!POQ2=0,"",'Summary Clear'!POQ2)</f>
        <v/>
      </c>
      <c r="PNY13" s="110" t="str">
        <f>IF('Summary Clear'!POR2=0,"",'Summary Clear'!POR2)</f>
        <v/>
      </c>
      <c r="PNZ13" s="110" t="str">
        <f>IF('Summary Clear'!POS2=0,"",'Summary Clear'!POS2)</f>
        <v/>
      </c>
      <c r="POA13" s="110" t="str">
        <f>IF('Summary Clear'!POT2=0,"",'Summary Clear'!POT2)</f>
        <v/>
      </c>
      <c r="POB13" s="110" t="str">
        <f>IF('Summary Clear'!POU2=0,"",'Summary Clear'!POU2)</f>
        <v/>
      </c>
      <c r="POC13" s="110" t="str">
        <f>IF('Summary Clear'!POV2=0,"",'Summary Clear'!POV2)</f>
        <v/>
      </c>
      <c r="POD13" s="110" t="str">
        <f>IF('Summary Clear'!POW2=0,"",'Summary Clear'!POW2)</f>
        <v/>
      </c>
      <c r="POE13" s="110" t="str">
        <f>IF('Summary Clear'!POX2=0,"",'Summary Clear'!POX2)</f>
        <v/>
      </c>
      <c r="POF13" s="110" t="str">
        <f>IF('Summary Clear'!POY2=0,"",'Summary Clear'!POY2)</f>
        <v/>
      </c>
      <c r="POG13" s="110" t="str">
        <f>IF('Summary Clear'!POZ2=0,"",'Summary Clear'!POZ2)</f>
        <v/>
      </c>
      <c r="POH13" s="110" t="str">
        <f>IF('Summary Clear'!PPA2=0,"",'Summary Clear'!PPA2)</f>
        <v/>
      </c>
      <c r="POI13" s="110" t="str">
        <f>IF('Summary Clear'!PPB2=0,"",'Summary Clear'!PPB2)</f>
        <v/>
      </c>
      <c r="POJ13" s="110" t="str">
        <f>IF('Summary Clear'!PPC2=0,"",'Summary Clear'!PPC2)</f>
        <v/>
      </c>
      <c r="POK13" s="110" t="str">
        <f>IF('Summary Clear'!PPD2=0,"",'Summary Clear'!PPD2)</f>
        <v/>
      </c>
      <c r="POL13" s="110" t="str">
        <f>IF('Summary Clear'!PPE2=0,"",'Summary Clear'!PPE2)</f>
        <v/>
      </c>
      <c r="POM13" s="110" t="str">
        <f>IF('Summary Clear'!PPF2=0,"",'Summary Clear'!PPF2)</f>
        <v/>
      </c>
      <c r="PON13" s="110" t="str">
        <f>IF('Summary Clear'!PPG2=0,"",'Summary Clear'!PPG2)</f>
        <v/>
      </c>
      <c r="POO13" s="110" t="str">
        <f>IF('Summary Clear'!PPH2=0,"",'Summary Clear'!PPH2)</f>
        <v/>
      </c>
      <c r="POP13" s="110" t="str">
        <f>IF('Summary Clear'!PPI2=0,"",'Summary Clear'!PPI2)</f>
        <v/>
      </c>
      <c r="POQ13" s="110" t="str">
        <f>IF('Summary Clear'!PPJ2=0,"",'Summary Clear'!PPJ2)</f>
        <v/>
      </c>
      <c r="POR13" s="110" t="str">
        <f>IF('Summary Clear'!PPK2=0,"",'Summary Clear'!PPK2)</f>
        <v/>
      </c>
      <c r="POS13" s="110" t="str">
        <f>IF('Summary Clear'!PPL2=0,"",'Summary Clear'!PPL2)</f>
        <v/>
      </c>
      <c r="POT13" s="110" t="str">
        <f>IF('Summary Clear'!PPM2=0,"",'Summary Clear'!PPM2)</f>
        <v/>
      </c>
      <c r="POU13" s="110" t="str">
        <f>IF('Summary Clear'!PPN2=0,"",'Summary Clear'!PPN2)</f>
        <v/>
      </c>
      <c r="POV13" s="110" t="str">
        <f>IF('Summary Clear'!PPO2=0,"",'Summary Clear'!PPO2)</f>
        <v/>
      </c>
      <c r="POW13" s="110" t="str">
        <f>IF('Summary Clear'!PPP2=0,"",'Summary Clear'!PPP2)</f>
        <v/>
      </c>
      <c r="POX13" s="110" t="str">
        <f>IF('Summary Clear'!PPQ2=0,"",'Summary Clear'!PPQ2)</f>
        <v/>
      </c>
      <c r="POY13" s="110" t="str">
        <f>IF('Summary Clear'!PPR2=0,"",'Summary Clear'!PPR2)</f>
        <v/>
      </c>
      <c r="POZ13" s="110" t="str">
        <f>IF('Summary Clear'!PPS2=0,"",'Summary Clear'!PPS2)</f>
        <v/>
      </c>
      <c r="PPA13" s="110" t="str">
        <f>IF('Summary Clear'!PPT2=0,"",'Summary Clear'!PPT2)</f>
        <v/>
      </c>
      <c r="PPB13" s="110" t="str">
        <f>IF('Summary Clear'!PPU2=0,"",'Summary Clear'!PPU2)</f>
        <v/>
      </c>
      <c r="PPC13" s="110" t="str">
        <f>IF('Summary Clear'!PPV2=0,"",'Summary Clear'!PPV2)</f>
        <v/>
      </c>
      <c r="PPD13" s="110" t="str">
        <f>IF('Summary Clear'!PPW2=0,"",'Summary Clear'!PPW2)</f>
        <v/>
      </c>
      <c r="PPE13" s="110" t="str">
        <f>IF('Summary Clear'!PPX2=0,"",'Summary Clear'!PPX2)</f>
        <v/>
      </c>
      <c r="PPF13" s="110" t="str">
        <f>IF('Summary Clear'!PPY2=0,"",'Summary Clear'!PPY2)</f>
        <v/>
      </c>
      <c r="PPG13" s="110" t="str">
        <f>IF('Summary Clear'!PPZ2=0,"",'Summary Clear'!PPZ2)</f>
        <v/>
      </c>
      <c r="PPH13" s="110" t="str">
        <f>IF('Summary Clear'!PQA2=0,"",'Summary Clear'!PQA2)</f>
        <v/>
      </c>
      <c r="PPI13" s="110" t="str">
        <f>IF('Summary Clear'!PQB2=0,"",'Summary Clear'!PQB2)</f>
        <v/>
      </c>
      <c r="PPJ13" s="110" t="str">
        <f>IF('Summary Clear'!PQC2=0,"",'Summary Clear'!PQC2)</f>
        <v/>
      </c>
      <c r="PPK13" s="110" t="str">
        <f>IF('Summary Clear'!PQD2=0,"",'Summary Clear'!PQD2)</f>
        <v/>
      </c>
      <c r="PPL13" s="110" t="str">
        <f>IF('Summary Clear'!PQE2=0,"",'Summary Clear'!PQE2)</f>
        <v/>
      </c>
      <c r="PPM13" s="110" t="str">
        <f>IF('Summary Clear'!PQF2=0,"",'Summary Clear'!PQF2)</f>
        <v/>
      </c>
      <c r="PPN13" s="110" t="str">
        <f>IF('Summary Clear'!PQG2=0,"",'Summary Clear'!PQG2)</f>
        <v/>
      </c>
      <c r="PPO13" s="110" t="str">
        <f>IF('Summary Clear'!PQH2=0,"",'Summary Clear'!PQH2)</f>
        <v/>
      </c>
      <c r="PPP13" s="110" t="str">
        <f>IF('Summary Clear'!PQI2=0,"",'Summary Clear'!PQI2)</f>
        <v/>
      </c>
      <c r="PPQ13" s="110" t="str">
        <f>IF('Summary Clear'!PQJ2=0,"",'Summary Clear'!PQJ2)</f>
        <v/>
      </c>
      <c r="PPR13" s="110" t="str">
        <f>IF('Summary Clear'!PQK2=0,"",'Summary Clear'!PQK2)</f>
        <v/>
      </c>
      <c r="PPS13" s="110" t="str">
        <f>IF('Summary Clear'!PQL2=0,"",'Summary Clear'!PQL2)</f>
        <v/>
      </c>
      <c r="PPT13" s="110" t="str">
        <f>IF('Summary Clear'!PQM2=0,"",'Summary Clear'!PQM2)</f>
        <v/>
      </c>
      <c r="PPU13" s="110" t="str">
        <f>IF('Summary Clear'!PQN2=0,"",'Summary Clear'!PQN2)</f>
        <v/>
      </c>
      <c r="PPV13" s="110" t="str">
        <f>IF('Summary Clear'!PQO2=0,"",'Summary Clear'!PQO2)</f>
        <v/>
      </c>
      <c r="PPW13" s="110" t="str">
        <f>IF('Summary Clear'!PQP2=0,"",'Summary Clear'!PQP2)</f>
        <v/>
      </c>
      <c r="PPX13" s="110" t="str">
        <f>IF('Summary Clear'!PQQ2=0,"",'Summary Clear'!PQQ2)</f>
        <v/>
      </c>
      <c r="PPY13" s="110" t="str">
        <f>IF('Summary Clear'!PQR2=0,"",'Summary Clear'!PQR2)</f>
        <v/>
      </c>
      <c r="PPZ13" s="110" t="str">
        <f>IF('Summary Clear'!PQS2=0,"",'Summary Clear'!PQS2)</f>
        <v/>
      </c>
      <c r="PQA13" s="110" t="str">
        <f>IF('Summary Clear'!PQT2=0,"",'Summary Clear'!PQT2)</f>
        <v/>
      </c>
      <c r="PQB13" s="110" t="str">
        <f>IF('Summary Clear'!PQU2=0,"",'Summary Clear'!PQU2)</f>
        <v/>
      </c>
      <c r="PQC13" s="110" t="str">
        <f>IF('Summary Clear'!PQV2=0,"",'Summary Clear'!PQV2)</f>
        <v/>
      </c>
      <c r="PQD13" s="110" t="str">
        <f>IF('Summary Clear'!PQW2=0,"",'Summary Clear'!PQW2)</f>
        <v/>
      </c>
      <c r="PQE13" s="110" t="str">
        <f>IF('Summary Clear'!PQX2=0,"",'Summary Clear'!PQX2)</f>
        <v/>
      </c>
      <c r="PQF13" s="110" t="str">
        <f>IF('Summary Clear'!PQY2=0,"",'Summary Clear'!PQY2)</f>
        <v/>
      </c>
      <c r="PQG13" s="110" t="str">
        <f>IF('Summary Clear'!PQZ2=0,"",'Summary Clear'!PQZ2)</f>
        <v/>
      </c>
      <c r="PQH13" s="110" t="str">
        <f>IF('Summary Clear'!PRA2=0,"",'Summary Clear'!PRA2)</f>
        <v/>
      </c>
      <c r="PQI13" s="110" t="str">
        <f>IF('Summary Clear'!PRB2=0,"",'Summary Clear'!PRB2)</f>
        <v/>
      </c>
      <c r="PQJ13" s="110" t="str">
        <f>IF('Summary Clear'!PRC2=0,"",'Summary Clear'!PRC2)</f>
        <v/>
      </c>
      <c r="PQK13" s="110" t="str">
        <f>IF('Summary Clear'!PRD2=0,"",'Summary Clear'!PRD2)</f>
        <v/>
      </c>
      <c r="PQL13" s="110" t="str">
        <f>IF('Summary Clear'!PRE2=0,"",'Summary Clear'!PRE2)</f>
        <v/>
      </c>
      <c r="PQM13" s="110" t="str">
        <f>IF('Summary Clear'!PRF2=0,"",'Summary Clear'!PRF2)</f>
        <v/>
      </c>
      <c r="PQN13" s="110" t="str">
        <f>IF('Summary Clear'!PRG2=0,"",'Summary Clear'!PRG2)</f>
        <v/>
      </c>
      <c r="PQO13" s="110" t="str">
        <f>IF('Summary Clear'!PRH2=0,"",'Summary Clear'!PRH2)</f>
        <v/>
      </c>
      <c r="PQP13" s="110" t="str">
        <f>IF('Summary Clear'!PRI2=0,"",'Summary Clear'!PRI2)</f>
        <v/>
      </c>
      <c r="PQQ13" s="110" t="str">
        <f>IF('Summary Clear'!PRJ2=0,"",'Summary Clear'!PRJ2)</f>
        <v/>
      </c>
      <c r="PQR13" s="110" t="str">
        <f>IF('Summary Clear'!PRK2=0,"",'Summary Clear'!PRK2)</f>
        <v/>
      </c>
      <c r="PQS13" s="110" t="str">
        <f>IF('Summary Clear'!PRL2=0,"",'Summary Clear'!PRL2)</f>
        <v/>
      </c>
      <c r="PQT13" s="110" t="str">
        <f>IF('Summary Clear'!PRM2=0,"",'Summary Clear'!PRM2)</f>
        <v/>
      </c>
      <c r="PQU13" s="110" t="str">
        <f>IF('Summary Clear'!PRN2=0,"",'Summary Clear'!PRN2)</f>
        <v/>
      </c>
      <c r="PQV13" s="110" t="str">
        <f>IF('Summary Clear'!PRO2=0,"",'Summary Clear'!PRO2)</f>
        <v/>
      </c>
      <c r="PQW13" s="110" t="str">
        <f>IF('Summary Clear'!PRP2=0,"",'Summary Clear'!PRP2)</f>
        <v/>
      </c>
      <c r="PQX13" s="110" t="str">
        <f>IF('Summary Clear'!PRQ2=0,"",'Summary Clear'!PRQ2)</f>
        <v/>
      </c>
      <c r="PQY13" s="110" t="str">
        <f>IF('Summary Clear'!PRR2=0,"",'Summary Clear'!PRR2)</f>
        <v/>
      </c>
      <c r="PQZ13" s="110" t="str">
        <f>IF('Summary Clear'!PRS2=0,"",'Summary Clear'!PRS2)</f>
        <v/>
      </c>
      <c r="PRA13" s="110" t="str">
        <f>IF('Summary Clear'!PRT2=0,"",'Summary Clear'!PRT2)</f>
        <v/>
      </c>
      <c r="PRB13" s="110" t="str">
        <f>IF('Summary Clear'!PRU2=0,"",'Summary Clear'!PRU2)</f>
        <v/>
      </c>
      <c r="PRC13" s="110" t="str">
        <f>IF('Summary Clear'!PRV2=0,"",'Summary Clear'!PRV2)</f>
        <v/>
      </c>
      <c r="PRD13" s="110" t="str">
        <f>IF('Summary Clear'!PRW2=0,"",'Summary Clear'!PRW2)</f>
        <v/>
      </c>
      <c r="PRE13" s="110" t="str">
        <f>IF('Summary Clear'!PRX2=0,"",'Summary Clear'!PRX2)</f>
        <v/>
      </c>
      <c r="PRF13" s="110" t="str">
        <f>IF('Summary Clear'!PRY2=0,"",'Summary Clear'!PRY2)</f>
        <v/>
      </c>
      <c r="PRG13" s="110" t="str">
        <f>IF('Summary Clear'!PRZ2=0,"",'Summary Clear'!PRZ2)</f>
        <v/>
      </c>
      <c r="PRH13" s="110" t="str">
        <f>IF('Summary Clear'!PSA2=0,"",'Summary Clear'!PSA2)</f>
        <v/>
      </c>
      <c r="PRI13" s="110" t="str">
        <f>IF('Summary Clear'!PSB2=0,"",'Summary Clear'!PSB2)</f>
        <v/>
      </c>
      <c r="PRJ13" s="110" t="str">
        <f>IF('Summary Clear'!PSC2=0,"",'Summary Clear'!PSC2)</f>
        <v/>
      </c>
      <c r="PRK13" s="110" t="str">
        <f>IF('Summary Clear'!PSD2=0,"",'Summary Clear'!PSD2)</f>
        <v/>
      </c>
      <c r="PRL13" s="110" t="str">
        <f>IF('Summary Clear'!PSE2=0,"",'Summary Clear'!PSE2)</f>
        <v/>
      </c>
      <c r="PRM13" s="110" t="str">
        <f>IF('Summary Clear'!PSF2=0,"",'Summary Clear'!PSF2)</f>
        <v/>
      </c>
      <c r="PRN13" s="110" t="str">
        <f>IF('Summary Clear'!PSG2=0,"",'Summary Clear'!PSG2)</f>
        <v/>
      </c>
      <c r="PRO13" s="110" t="str">
        <f>IF('Summary Clear'!PSH2=0,"",'Summary Clear'!PSH2)</f>
        <v/>
      </c>
      <c r="PRP13" s="110" t="str">
        <f>IF('Summary Clear'!PSI2=0,"",'Summary Clear'!PSI2)</f>
        <v/>
      </c>
      <c r="PRQ13" s="110" t="str">
        <f>IF('Summary Clear'!PSJ2=0,"",'Summary Clear'!PSJ2)</f>
        <v/>
      </c>
      <c r="PRR13" s="110" t="str">
        <f>IF('Summary Clear'!PSK2=0,"",'Summary Clear'!PSK2)</f>
        <v/>
      </c>
      <c r="PRS13" s="110" t="str">
        <f>IF('Summary Clear'!PSL2=0,"",'Summary Clear'!PSL2)</f>
        <v/>
      </c>
      <c r="PRT13" s="110" t="str">
        <f>IF('Summary Clear'!PSM2=0,"",'Summary Clear'!PSM2)</f>
        <v/>
      </c>
      <c r="PRU13" s="110" t="str">
        <f>IF('Summary Clear'!PSN2=0,"",'Summary Clear'!PSN2)</f>
        <v/>
      </c>
      <c r="PRV13" s="110" t="str">
        <f>IF('Summary Clear'!PSO2=0,"",'Summary Clear'!PSO2)</f>
        <v/>
      </c>
      <c r="PRW13" s="110" t="str">
        <f>IF('Summary Clear'!PSP2=0,"",'Summary Clear'!PSP2)</f>
        <v/>
      </c>
      <c r="PRX13" s="110" t="str">
        <f>IF('Summary Clear'!PSQ2=0,"",'Summary Clear'!PSQ2)</f>
        <v/>
      </c>
      <c r="PRY13" s="110" t="str">
        <f>IF('Summary Clear'!PSR2=0,"",'Summary Clear'!PSR2)</f>
        <v/>
      </c>
      <c r="PRZ13" s="110" t="str">
        <f>IF('Summary Clear'!PSS2=0,"",'Summary Clear'!PSS2)</f>
        <v/>
      </c>
      <c r="PSA13" s="110" t="str">
        <f>IF('Summary Clear'!PST2=0,"",'Summary Clear'!PST2)</f>
        <v/>
      </c>
      <c r="PSB13" s="110" t="str">
        <f>IF('Summary Clear'!PSU2=0,"",'Summary Clear'!PSU2)</f>
        <v/>
      </c>
      <c r="PSC13" s="110" t="str">
        <f>IF('Summary Clear'!PSV2=0,"",'Summary Clear'!PSV2)</f>
        <v/>
      </c>
      <c r="PSD13" s="110" t="str">
        <f>IF('Summary Clear'!PSW2=0,"",'Summary Clear'!PSW2)</f>
        <v/>
      </c>
      <c r="PSE13" s="110" t="str">
        <f>IF('Summary Clear'!PSX2=0,"",'Summary Clear'!PSX2)</f>
        <v/>
      </c>
      <c r="PSF13" s="110" t="str">
        <f>IF('Summary Clear'!PSY2=0,"",'Summary Clear'!PSY2)</f>
        <v/>
      </c>
      <c r="PSG13" s="110" t="str">
        <f>IF('Summary Clear'!PSZ2=0,"",'Summary Clear'!PSZ2)</f>
        <v/>
      </c>
      <c r="PSH13" s="110" t="str">
        <f>IF('Summary Clear'!PTA2=0,"",'Summary Clear'!PTA2)</f>
        <v/>
      </c>
      <c r="PSI13" s="110" t="str">
        <f>IF('Summary Clear'!PTB2=0,"",'Summary Clear'!PTB2)</f>
        <v/>
      </c>
      <c r="PSJ13" s="110" t="str">
        <f>IF('Summary Clear'!PTC2=0,"",'Summary Clear'!PTC2)</f>
        <v/>
      </c>
      <c r="PSK13" s="110" t="str">
        <f>IF('Summary Clear'!PTD2=0,"",'Summary Clear'!PTD2)</f>
        <v/>
      </c>
      <c r="PSL13" s="110" t="str">
        <f>IF('Summary Clear'!PTE2=0,"",'Summary Clear'!PTE2)</f>
        <v/>
      </c>
      <c r="PSM13" s="110" t="str">
        <f>IF('Summary Clear'!PTF2=0,"",'Summary Clear'!PTF2)</f>
        <v/>
      </c>
      <c r="PSN13" s="110" t="str">
        <f>IF('Summary Clear'!PTG2=0,"",'Summary Clear'!PTG2)</f>
        <v/>
      </c>
      <c r="PSO13" s="110" t="str">
        <f>IF('Summary Clear'!PTH2=0,"",'Summary Clear'!PTH2)</f>
        <v/>
      </c>
      <c r="PSP13" s="110" t="str">
        <f>IF('Summary Clear'!PTI2=0,"",'Summary Clear'!PTI2)</f>
        <v/>
      </c>
      <c r="PSQ13" s="110" t="str">
        <f>IF('Summary Clear'!PTJ2=0,"",'Summary Clear'!PTJ2)</f>
        <v/>
      </c>
      <c r="PSR13" s="110" t="str">
        <f>IF('Summary Clear'!PTK2=0,"",'Summary Clear'!PTK2)</f>
        <v/>
      </c>
      <c r="PSS13" s="110" t="str">
        <f>IF('Summary Clear'!PTL2=0,"",'Summary Clear'!PTL2)</f>
        <v/>
      </c>
      <c r="PST13" s="110" t="str">
        <f>IF('Summary Clear'!PTM2=0,"",'Summary Clear'!PTM2)</f>
        <v/>
      </c>
      <c r="PSU13" s="110" t="str">
        <f>IF('Summary Clear'!PTN2=0,"",'Summary Clear'!PTN2)</f>
        <v/>
      </c>
      <c r="PSV13" s="110" t="str">
        <f>IF('Summary Clear'!PTO2=0,"",'Summary Clear'!PTO2)</f>
        <v/>
      </c>
      <c r="PSW13" s="110" t="str">
        <f>IF('Summary Clear'!PTP2=0,"",'Summary Clear'!PTP2)</f>
        <v/>
      </c>
      <c r="PSX13" s="110" t="str">
        <f>IF('Summary Clear'!PTQ2=0,"",'Summary Clear'!PTQ2)</f>
        <v/>
      </c>
      <c r="PSY13" s="110" t="str">
        <f>IF('Summary Clear'!PTR2=0,"",'Summary Clear'!PTR2)</f>
        <v/>
      </c>
      <c r="PSZ13" s="110" t="str">
        <f>IF('Summary Clear'!PTS2=0,"",'Summary Clear'!PTS2)</f>
        <v/>
      </c>
      <c r="PTA13" s="110" t="str">
        <f>IF('Summary Clear'!PTT2=0,"",'Summary Clear'!PTT2)</f>
        <v/>
      </c>
      <c r="PTB13" s="110" t="str">
        <f>IF('Summary Clear'!PTU2=0,"",'Summary Clear'!PTU2)</f>
        <v/>
      </c>
      <c r="PTC13" s="110" t="str">
        <f>IF('Summary Clear'!PTV2=0,"",'Summary Clear'!PTV2)</f>
        <v/>
      </c>
      <c r="PTD13" s="110" t="str">
        <f>IF('Summary Clear'!PTW2=0,"",'Summary Clear'!PTW2)</f>
        <v/>
      </c>
      <c r="PTE13" s="110" t="str">
        <f>IF('Summary Clear'!PTX2=0,"",'Summary Clear'!PTX2)</f>
        <v/>
      </c>
      <c r="PTF13" s="110" t="str">
        <f>IF('Summary Clear'!PTY2=0,"",'Summary Clear'!PTY2)</f>
        <v/>
      </c>
      <c r="PTG13" s="110" t="str">
        <f>IF('Summary Clear'!PTZ2=0,"",'Summary Clear'!PTZ2)</f>
        <v/>
      </c>
      <c r="PTH13" s="110" t="str">
        <f>IF('Summary Clear'!PUA2=0,"",'Summary Clear'!PUA2)</f>
        <v/>
      </c>
      <c r="PTI13" s="110" t="str">
        <f>IF('Summary Clear'!PUB2=0,"",'Summary Clear'!PUB2)</f>
        <v/>
      </c>
      <c r="PTJ13" s="110" t="str">
        <f>IF('Summary Clear'!PUC2=0,"",'Summary Clear'!PUC2)</f>
        <v/>
      </c>
      <c r="PTK13" s="110" t="str">
        <f>IF('Summary Clear'!PUD2=0,"",'Summary Clear'!PUD2)</f>
        <v/>
      </c>
      <c r="PTL13" s="110" t="str">
        <f>IF('Summary Clear'!PUE2=0,"",'Summary Clear'!PUE2)</f>
        <v/>
      </c>
      <c r="PTM13" s="110" t="str">
        <f>IF('Summary Clear'!PUF2=0,"",'Summary Clear'!PUF2)</f>
        <v/>
      </c>
      <c r="PTN13" s="110" t="str">
        <f>IF('Summary Clear'!PUG2=0,"",'Summary Clear'!PUG2)</f>
        <v/>
      </c>
      <c r="PTO13" s="110" t="str">
        <f>IF('Summary Clear'!PUH2=0,"",'Summary Clear'!PUH2)</f>
        <v/>
      </c>
      <c r="PTP13" s="110" t="str">
        <f>IF('Summary Clear'!PUI2=0,"",'Summary Clear'!PUI2)</f>
        <v/>
      </c>
      <c r="PTQ13" s="110" t="str">
        <f>IF('Summary Clear'!PUJ2=0,"",'Summary Clear'!PUJ2)</f>
        <v/>
      </c>
      <c r="PTR13" s="110" t="str">
        <f>IF('Summary Clear'!PUK2=0,"",'Summary Clear'!PUK2)</f>
        <v/>
      </c>
      <c r="PTS13" s="110" t="str">
        <f>IF('Summary Clear'!PUL2=0,"",'Summary Clear'!PUL2)</f>
        <v/>
      </c>
      <c r="PTT13" s="110" t="str">
        <f>IF('Summary Clear'!PUM2=0,"",'Summary Clear'!PUM2)</f>
        <v/>
      </c>
      <c r="PTU13" s="110" t="str">
        <f>IF('Summary Clear'!PUN2=0,"",'Summary Clear'!PUN2)</f>
        <v/>
      </c>
      <c r="PTV13" s="110" t="str">
        <f>IF('Summary Clear'!PUO2=0,"",'Summary Clear'!PUO2)</f>
        <v/>
      </c>
      <c r="PTW13" s="110" t="str">
        <f>IF('Summary Clear'!PUP2=0,"",'Summary Clear'!PUP2)</f>
        <v/>
      </c>
      <c r="PTX13" s="110" t="str">
        <f>IF('Summary Clear'!PUQ2=0,"",'Summary Clear'!PUQ2)</f>
        <v/>
      </c>
      <c r="PTY13" s="110" t="str">
        <f>IF('Summary Clear'!PUR2=0,"",'Summary Clear'!PUR2)</f>
        <v/>
      </c>
      <c r="PTZ13" s="110" t="str">
        <f>IF('Summary Clear'!PUS2=0,"",'Summary Clear'!PUS2)</f>
        <v/>
      </c>
      <c r="PUA13" s="110" t="str">
        <f>IF('Summary Clear'!PUT2=0,"",'Summary Clear'!PUT2)</f>
        <v/>
      </c>
      <c r="PUB13" s="110" t="str">
        <f>IF('Summary Clear'!PUU2=0,"",'Summary Clear'!PUU2)</f>
        <v/>
      </c>
      <c r="PUC13" s="110" t="str">
        <f>IF('Summary Clear'!PUV2=0,"",'Summary Clear'!PUV2)</f>
        <v/>
      </c>
      <c r="PUD13" s="110" t="str">
        <f>IF('Summary Clear'!PUW2=0,"",'Summary Clear'!PUW2)</f>
        <v/>
      </c>
      <c r="PUE13" s="110" t="str">
        <f>IF('Summary Clear'!PUX2=0,"",'Summary Clear'!PUX2)</f>
        <v/>
      </c>
      <c r="PUF13" s="110" t="str">
        <f>IF('Summary Clear'!PUY2=0,"",'Summary Clear'!PUY2)</f>
        <v/>
      </c>
      <c r="PUG13" s="110" t="str">
        <f>IF('Summary Clear'!PUZ2=0,"",'Summary Clear'!PUZ2)</f>
        <v/>
      </c>
      <c r="PUH13" s="110" t="str">
        <f>IF('Summary Clear'!PVA2=0,"",'Summary Clear'!PVA2)</f>
        <v/>
      </c>
      <c r="PUI13" s="110" t="str">
        <f>IF('Summary Clear'!PVB2=0,"",'Summary Clear'!PVB2)</f>
        <v/>
      </c>
      <c r="PUJ13" s="110" t="str">
        <f>IF('Summary Clear'!PVC2=0,"",'Summary Clear'!PVC2)</f>
        <v/>
      </c>
      <c r="PUK13" s="110" t="str">
        <f>IF('Summary Clear'!PVD2=0,"",'Summary Clear'!PVD2)</f>
        <v/>
      </c>
      <c r="PUL13" s="110" t="str">
        <f>IF('Summary Clear'!PVE2=0,"",'Summary Clear'!PVE2)</f>
        <v/>
      </c>
      <c r="PUM13" s="110" t="str">
        <f>IF('Summary Clear'!PVF2=0,"",'Summary Clear'!PVF2)</f>
        <v/>
      </c>
      <c r="PUN13" s="110" t="str">
        <f>IF('Summary Clear'!PVG2=0,"",'Summary Clear'!PVG2)</f>
        <v/>
      </c>
      <c r="PUO13" s="110" t="str">
        <f>IF('Summary Clear'!PVH2=0,"",'Summary Clear'!PVH2)</f>
        <v/>
      </c>
      <c r="PUP13" s="110" t="str">
        <f>IF('Summary Clear'!PVI2=0,"",'Summary Clear'!PVI2)</f>
        <v/>
      </c>
      <c r="PUQ13" s="110" t="str">
        <f>IF('Summary Clear'!PVJ2=0,"",'Summary Clear'!PVJ2)</f>
        <v/>
      </c>
      <c r="PUR13" s="110" t="str">
        <f>IF('Summary Clear'!PVK2=0,"",'Summary Clear'!PVK2)</f>
        <v/>
      </c>
      <c r="PUS13" s="110" t="str">
        <f>IF('Summary Clear'!PVL2=0,"",'Summary Clear'!PVL2)</f>
        <v/>
      </c>
      <c r="PUT13" s="110" t="str">
        <f>IF('Summary Clear'!PVM2=0,"",'Summary Clear'!PVM2)</f>
        <v/>
      </c>
      <c r="PUU13" s="110" t="str">
        <f>IF('Summary Clear'!PVN2=0,"",'Summary Clear'!PVN2)</f>
        <v/>
      </c>
      <c r="PUV13" s="110" t="str">
        <f>IF('Summary Clear'!PVO2=0,"",'Summary Clear'!PVO2)</f>
        <v/>
      </c>
      <c r="PUW13" s="110" t="str">
        <f>IF('Summary Clear'!PVP2=0,"",'Summary Clear'!PVP2)</f>
        <v/>
      </c>
      <c r="PUX13" s="110" t="str">
        <f>IF('Summary Clear'!PVQ2=0,"",'Summary Clear'!PVQ2)</f>
        <v/>
      </c>
      <c r="PUY13" s="110" t="str">
        <f>IF('Summary Clear'!PVR2=0,"",'Summary Clear'!PVR2)</f>
        <v/>
      </c>
      <c r="PUZ13" s="110" t="str">
        <f>IF('Summary Clear'!PVS2=0,"",'Summary Clear'!PVS2)</f>
        <v/>
      </c>
      <c r="PVA13" s="110" t="str">
        <f>IF('Summary Clear'!PVT2=0,"",'Summary Clear'!PVT2)</f>
        <v/>
      </c>
      <c r="PVB13" s="110" t="str">
        <f>IF('Summary Clear'!PVU2=0,"",'Summary Clear'!PVU2)</f>
        <v/>
      </c>
      <c r="PVC13" s="110" t="str">
        <f>IF('Summary Clear'!PVV2=0,"",'Summary Clear'!PVV2)</f>
        <v/>
      </c>
      <c r="PVD13" s="110" t="str">
        <f>IF('Summary Clear'!PVW2=0,"",'Summary Clear'!PVW2)</f>
        <v/>
      </c>
      <c r="PVE13" s="110" t="str">
        <f>IF('Summary Clear'!PVX2=0,"",'Summary Clear'!PVX2)</f>
        <v/>
      </c>
      <c r="PVF13" s="110" t="str">
        <f>IF('Summary Clear'!PVY2=0,"",'Summary Clear'!PVY2)</f>
        <v/>
      </c>
      <c r="PVG13" s="110" t="str">
        <f>IF('Summary Clear'!PVZ2=0,"",'Summary Clear'!PVZ2)</f>
        <v/>
      </c>
      <c r="PVH13" s="110" t="str">
        <f>IF('Summary Clear'!PWA2=0,"",'Summary Clear'!PWA2)</f>
        <v/>
      </c>
      <c r="PVI13" s="110" t="str">
        <f>IF('Summary Clear'!PWB2=0,"",'Summary Clear'!PWB2)</f>
        <v/>
      </c>
      <c r="PVJ13" s="110" t="str">
        <f>IF('Summary Clear'!PWC2=0,"",'Summary Clear'!PWC2)</f>
        <v/>
      </c>
      <c r="PVK13" s="110" t="str">
        <f>IF('Summary Clear'!PWD2=0,"",'Summary Clear'!PWD2)</f>
        <v/>
      </c>
      <c r="PVL13" s="110" t="str">
        <f>IF('Summary Clear'!PWE2=0,"",'Summary Clear'!PWE2)</f>
        <v/>
      </c>
      <c r="PVM13" s="110" t="str">
        <f>IF('Summary Clear'!PWF2=0,"",'Summary Clear'!PWF2)</f>
        <v/>
      </c>
      <c r="PVN13" s="110" t="str">
        <f>IF('Summary Clear'!PWG2=0,"",'Summary Clear'!PWG2)</f>
        <v/>
      </c>
      <c r="PVO13" s="110" t="str">
        <f>IF('Summary Clear'!PWH2=0,"",'Summary Clear'!PWH2)</f>
        <v/>
      </c>
      <c r="PVP13" s="110" t="str">
        <f>IF('Summary Clear'!PWI2=0,"",'Summary Clear'!PWI2)</f>
        <v/>
      </c>
      <c r="PVQ13" s="110" t="str">
        <f>IF('Summary Clear'!PWJ2=0,"",'Summary Clear'!PWJ2)</f>
        <v/>
      </c>
      <c r="PVR13" s="110" t="str">
        <f>IF('Summary Clear'!PWK2=0,"",'Summary Clear'!PWK2)</f>
        <v/>
      </c>
      <c r="PVS13" s="110" t="str">
        <f>IF('Summary Clear'!PWL2=0,"",'Summary Clear'!PWL2)</f>
        <v/>
      </c>
      <c r="PVT13" s="110" t="str">
        <f>IF('Summary Clear'!PWM2=0,"",'Summary Clear'!PWM2)</f>
        <v/>
      </c>
      <c r="PVU13" s="110" t="str">
        <f>IF('Summary Clear'!PWN2=0,"",'Summary Clear'!PWN2)</f>
        <v/>
      </c>
      <c r="PVV13" s="110" t="str">
        <f>IF('Summary Clear'!PWO2=0,"",'Summary Clear'!PWO2)</f>
        <v/>
      </c>
      <c r="PVW13" s="110" t="str">
        <f>IF('Summary Clear'!PWP2=0,"",'Summary Clear'!PWP2)</f>
        <v/>
      </c>
      <c r="PVX13" s="110" t="str">
        <f>IF('Summary Clear'!PWQ2=0,"",'Summary Clear'!PWQ2)</f>
        <v/>
      </c>
      <c r="PVY13" s="110" t="str">
        <f>IF('Summary Clear'!PWR2=0,"",'Summary Clear'!PWR2)</f>
        <v/>
      </c>
      <c r="PVZ13" s="110" t="str">
        <f>IF('Summary Clear'!PWS2=0,"",'Summary Clear'!PWS2)</f>
        <v/>
      </c>
      <c r="PWA13" s="110" t="str">
        <f>IF('Summary Clear'!PWT2=0,"",'Summary Clear'!PWT2)</f>
        <v/>
      </c>
      <c r="PWB13" s="110" t="str">
        <f>IF('Summary Clear'!PWU2=0,"",'Summary Clear'!PWU2)</f>
        <v/>
      </c>
      <c r="PWC13" s="110" t="str">
        <f>IF('Summary Clear'!PWV2=0,"",'Summary Clear'!PWV2)</f>
        <v/>
      </c>
      <c r="PWD13" s="110" t="str">
        <f>IF('Summary Clear'!PWW2=0,"",'Summary Clear'!PWW2)</f>
        <v/>
      </c>
      <c r="PWE13" s="110" t="str">
        <f>IF('Summary Clear'!PWX2=0,"",'Summary Clear'!PWX2)</f>
        <v/>
      </c>
      <c r="PWF13" s="110" t="str">
        <f>IF('Summary Clear'!PWY2=0,"",'Summary Clear'!PWY2)</f>
        <v/>
      </c>
      <c r="PWG13" s="110" t="str">
        <f>IF('Summary Clear'!PWZ2=0,"",'Summary Clear'!PWZ2)</f>
        <v/>
      </c>
      <c r="PWH13" s="110" t="str">
        <f>IF('Summary Clear'!PXA2=0,"",'Summary Clear'!PXA2)</f>
        <v/>
      </c>
      <c r="PWI13" s="110" t="str">
        <f>IF('Summary Clear'!PXB2=0,"",'Summary Clear'!PXB2)</f>
        <v/>
      </c>
      <c r="PWJ13" s="110" t="str">
        <f>IF('Summary Clear'!PXC2=0,"",'Summary Clear'!PXC2)</f>
        <v/>
      </c>
      <c r="PWK13" s="110" t="str">
        <f>IF('Summary Clear'!PXD2=0,"",'Summary Clear'!PXD2)</f>
        <v/>
      </c>
      <c r="PWL13" s="110" t="str">
        <f>IF('Summary Clear'!PXE2=0,"",'Summary Clear'!PXE2)</f>
        <v/>
      </c>
      <c r="PWM13" s="110" t="str">
        <f>IF('Summary Clear'!PXF2=0,"",'Summary Clear'!PXF2)</f>
        <v/>
      </c>
      <c r="PWN13" s="110" t="str">
        <f>IF('Summary Clear'!PXG2=0,"",'Summary Clear'!PXG2)</f>
        <v/>
      </c>
      <c r="PWO13" s="110" t="str">
        <f>IF('Summary Clear'!PXH2=0,"",'Summary Clear'!PXH2)</f>
        <v/>
      </c>
      <c r="PWP13" s="110" t="str">
        <f>IF('Summary Clear'!PXI2=0,"",'Summary Clear'!PXI2)</f>
        <v/>
      </c>
      <c r="PWQ13" s="110" t="str">
        <f>IF('Summary Clear'!PXJ2=0,"",'Summary Clear'!PXJ2)</f>
        <v/>
      </c>
      <c r="PWR13" s="110" t="str">
        <f>IF('Summary Clear'!PXK2=0,"",'Summary Clear'!PXK2)</f>
        <v/>
      </c>
      <c r="PWS13" s="110" t="str">
        <f>IF('Summary Clear'!PXL2=0,"",'Summary Clear'!PXL2)</f>
        <v/>
      </c>
      <c r="PWT13" s="110" t="str">
        <f>IF('Summary Clear'!PXM2=0,"",'Summary Clear'!PXM2)</f>
        <v/>
      </c>
      <c r="PWU13" s="110" t="str">
        <f>IF('Summary Clear'!PXN2=0,"",'Summary Clear'!PXN2)</f>
        <v/>
      </c>
      <c r="PWV13" s="110" t="str">
        <f>IF('Summary Clear'!PXO2=0,"",'Summary Clear'!PXO2)</f>
        <v/>
      </c>
      <c r="PWW13" s="110" t="str">
        <f>IF('Summary Clear'!PXP2=0,"",'Summary Clear'!PXP2)</f>
        <v/>
      </c>
      <c r="PWX13" s="110" t="str">
        <f>IF('Summary Clear'!PXQ2=0,"",'Summary Clear'!PXQ2)</f>
        <v/>
      </c>
      <c r="PWY13" s="110" t="str">
        <f>IF('Summary Clear'!PXR2=0,"",'Summary Clear'!PXR2)</f>
        <v/>
      </c>
      <c r="PWZ13" s="110" t="str">
        <f>IF('Summary Clear'!PXS2=0,"",'Summary Clear'!PXS2)</f>
        <v/>
      </c>
      <c r="PXA13" s="110" t="str">
        <f>IF('Summary Clear'!PXT2=0,"",'Summary Clear'!PXT2)</f>
        <v/>
      </c>
      <c r="PXB13" s="110" t="str">
        <f>IF('Summary Clear'!PXU2=0,"",'Summary Clear'!PXU2)</f>
        <v/>
      </c>
      <c r="PXC13" s="110" t="str">
        <f>IF('Summary Clear'!PXV2=0,"",'Summary Clear'!PXV2)</f>
        <v/>
      </c>
      <c r="PXD13" s="110" t="str">
        <f>IF('Summary Clear'!PXW2=0,"",'Summary Clear'!PXW2)</f>
        <v/>
      </c>
      <c r="PXE13" s="110" t="str">
        <f>IF('Summary Clear'!PXX2=0,"",'Summary Clear'!PXX2)</f>
        <v/>
      </c>
      <c r="PXF13" s="110" t="str">
        <f>IF('Summary Clear'!PXY2=0,"",'Summary Clear'!PXY2)</f>
        <v/>
      </c>
      <c r="PXG13" s="110" t="str">
        <f>IF('Summary Clear'!PXZ2=0,"",'Summary Clear'!PXZ2)</f>
        <v/>
      </c>
      <c r="PXH13" s="110" t="str">
        <f>IF('Summary Clear'!PYA2=0,"",'Summary Clear'!PYA2)</f>
        <v/>
      </c>
      <c r="PXI13" s="110" t="str">
        <f>IF('Summary Clear'!PYB2=0,"",'Summary Clear'!PYB2)</f>
        <v/>
      </c>
      <c r="PXJ13" s="110" t="str">
        <f>IF('Summary Clear'!PYC2=0,"",'Summary Clear'!PYC2)</f>
        <v/>
      </c>
      <c r="PXK13" s="110" t="str">
        <f>IF('Summary Clear'!PYD2=0,"",'Summary Clear'!PYD2)</f>
        <v/>
      </c>
      <c r="PXL13" s="110" t="str">
        <f>IF('Summary Clear'!PYE2=0,"",'Summary Clear'!PYE2)</f>
        <v/>
      </c>
      <c r="PXM13" s="110" t="str">
        <f>IF('Summary Clear'!PYF2=0,"",'Summary Clear'!PYF2)</f>
        <v/>
      </c>
      <c r="PXN13" s="110" t="str">
        <f>IF('Summary Clear'!PYG2=0,"",'Summary Clear'!PYG2)</f>
        <v/>
      </c>
      <c r="PXO13" s="110" t="str">
        <f>IF('Summary Clear'!PYH2=0,"",'Summary Clear'!PYH2)</f>
        <v/>
      </c>
      <c r="PXP13" s="110" t="str">
        <f>IF('Summary Clear'!PYI2=0,"",'Summary Clear'!PYI2)</f>
        <v/>
      </c>
      <c r="PXQ13" s="110" t="str">
        <f>IF('Summary Clear'!PYJ2=0,"",'Summary Clear'!PYJ2)</f>
        <v/>
      </c>
      <c r="PXR13" s="110" t="str">
        <f>IF('Summary Clear'!PYK2=0,"",'Summary Clear'!PYK2)</f>
        <v/>
      </c>
      <c r="PXS13" s="110" t="str">
        <f>IF('Summary Clear'!PYL2=0,"",'Summary Clear'!PYL2)</f>
        <v/>
      </c>
      <c r="PXT13" s="110" t="str">
        <f>IF('Summary Clear'!PYM2=0,"",'Summary Clear'!PYM2)</f>
        <v/>
      </c>
      <c r="PXU13" s="110" t="str">
        <f>IF('Summary Clear'!PYN2=0,"",'Summary Clear'!PYN2)</f>
        <v/>
      </c>
      <c r="PXV13" s="110" t="str">
        <f>IF('Summary Clear'!PYO2=0,"",'Summary Clear'!PYO2)</f>
        <v/>
      </c>
      <c r="PXW13" s="110" t="str">
        <f>IF('Summary Clear'!PYP2=0,"",'Summary Clear'!PYP2)</f>
        <v/>
      </c>
      <c r="PXX13" s="110" t="str">
        <f>IF('Summary Clear'!PYQ2=0,"",'Summary Clear'!PYQ2)</f>
        <v/>
      </c>
      <c r="PXY13" s="110" t="str">
        <f>IF('Summary Clear'!PYR2=0,"",'Summary Clear'!PYR2)</f>
        <v/>
      </c>
      <c r="PXZ13" s="110" t="str">
        <f>IF('Summary Clear'!PYS2=0,"",'Summary Clear'!PYS2)</f>
        <v/>
      </c>
      <c r="PYA13" s="110" t="str">
        <f>IF('Summary Clear'!PYT2=0,"",'Summary Clear'!PYT2)</f>
        <v/>
      </c>
      <c r="PYB13" s="110" t="str">
        <f>IF('Summary Clear'!PYU2=0,"",'Summary Clear'!PYU2)</f>
        <v/>
      </c>
      <c r="PYC13" s="110" t="str">
        <f>IF('Summary Clear'!PYV2=0,"",'Summary Clear'!PYV2)</f>
        <v/>
      </c>
      <c r="PYD13" s="110" t="str">
        <f>IF('Summary Clear'!PYW2=0,"",'Summary Clear'!PYW2)</f>
        <v/>
      </c>
      <c r="PYE13" s="110" t="str">
        <f>IF('Summary Clear'!PYX2=0,"",'Summary Clear'!PYX2)</f>
        <v/>
      </c>
      <c r="PYF13" s="110" t="str">
        <f>IF('Summary Clear'!PYY2=0,"",'Summary Clear'!PYY2)</f>
        <v/>
      </c>
      <c r="PYG13" s="110" t="str">
        <f>IF('Summary Clear'!PYZ2=0,"",'Summary Clear'!PYZ2)</f>
        <v/>
      </c>
      <c r="PYH13" s="110" t="str">
        <f>IF('Summary Clear'!PZA2=0,"",'Summary Clear'!PZA2)</f>
        <v/>
      </c>
      <c r="PYI13" s="110" t="str">
        <f>IF('Summary Clear'!PZB2=0,"",'Summary Clear'!PZB2)</f>
        <v/>
      </c>
      <c r="PYJ13" s="110" t="str">
        <f>IF('Summary Clear'!PZC2=0,"",'Summary Clear'!PZC2)</f>
        <v/>
      </c>
      <c r="PYK13" s="110" t="str">
        <f>IF('Summary Clear'!PZD2=0,"",'Summary Clear'!PZD2)</f>
        <v/>
      </c>
      <c r="PYL13" s="110" t="str">
        <f>IF('Summary Clear'!PZE2=0,"",'Summary Clear'!PZE2)</f>
        <v/>
      </c>
      <c r="PYM13" s="110" t="str">
        <f>IF('Summary Clear'!PZF2=0,"",'Summary Clear'!PZF2)</f>
        <v/>
      </c>
      <c r="PYN13" s="110" t="str">
        <f>IF('Summary Clear'!PZG2=0,"",'Summary Clear'!PZG2)</f>
        <v/>
      </c>
      <c r="PYO13" s="110" t="str">
        <f>IF('Summary Clear'!PZH2=0,"",'Summary Clear'!PZH2)</f>
        <v/>
      </c>
      <c r="PYP13" s="110" t="str">
        <f>IF('Summary Clear'!PZI2=0,"",'Summary Clear'!PZI2)</f>
        <v/>
      </c>
      <c r="PYQ13" s="110" t="str">
        <f>IF('Summary Clear'!PZJ2=0,"",'Summary Clear'!PZJ2)</f>
        <v/>
      </c>
      <c r="PYR13" s="110" t="str">
        <f>IF('Summary Clear'!PZK2=0,"",'Summary Clear'!PZK2)</f>
        <v/>
      </c>
      <c r="PYS13" s="110" t="str">
        <f>IF('Summary Clear'!PZL2=0,"",'Summary Clear'!PZL2)</f>
        <v/>
      </c>
      <c r="PYT13" s="110" t="str">
        <f>IF('Summary Clear'!PZM2=0,"",'Summary Clear'!PZM2)</f>
        <v/>
      </c>
      <c r="PYU13" s="110" t="str">
        <f>IF('Summary Clear'!PZN2=0,"",'Summary Clear'!PZN2)</f>
        <v/>
      </c>
      <c r="PYV13" s="110" t="str">
        <f>IF('Summary Clear'!PZO2=0,"",'Summary Clear'!PZO2)</f>
        <v/>
      </c>
      <c r="PYW13" s="110" t="str">
        <f>IF('Summary Clear'!PZP2=0,"",'Summary Clear'!PZP2)</f>
        <v/>
      </c>
      <c r="PYX13" s="110" t="str">
        <f>IF('Summary Clear'!PZQ2=0,"",'Summary Clear'!PZQ2)</f>
        <v/>
      </c>
      <c r="PYY13" s="110" t="str">
        <f>IF('Summary Clear'!PZR2=0,"",'Summary Clear'!PZR2)</f>
        <v/>
      </c>
      <c r="PYZ13" s="110" t="str">
        <f>IF('Summary Clear'!PZS2=0,"",'Summary Clear'!PZS2)</f>
        <v/>
      </c>
      <c r="PZA13" s="110" t="str">
        <f>IF('Summary Clear'!PZT2=0,"",'Summary Clear'!PZT2)</f>
        <v/>
      </c>
      <c r="PZB13" s="110" t="str">
        <f>IF('Summary Clear'!PZU2=0,"",'Summary Clear'!PZU2)</f>
        <v/>
      </c>
      <c r="PZC13" s="110" t="str">
        <f>IF('Summary Clear'!PZV2=0,"",'Summary Clear'!PZV2)</f>
        <v/>
      </c>
      <c r="PZD13" s="110" t="str">
        <f>IF('Summary Clear'!PZW2=0,"",'Summary Clear'!PZW2)</f>
        <v/>
      </c>
      <c r="PZE13" s="110" t="str">
        <f>IF('Summary Clear'!PZX2=0,"",'Summary Clear'!PZX2)</f>
        <v/>
      </c>
      <c r="PZF13" s="110" t="str">
        <f>IF('Summary Clear'!PZY2=0,"",'Summary Clear'!PZY2)</f>
        <v/>
      </c>
      <c r="PZG13" s="110" t="str">
        <f>IF('Summary Clear'!PZZ2=0,"",'Summary Clear'!PZZ2)</f>
        <v/>
      </c>
      <c r="PZH13" s="110" t="str">
        <f>IF('Summary Clear'!QAA2=0,"",'Summary Clear'!QAA2)</f>
        <v/>
      </c>
      <c r="PZI13" s="110" t="str">
        <f>IF('Summary Clear'!QAB2=0,"",'Summary Clear'!QAB2)</f>
        <v/>
      </c>
      <c r="PZJ13" s="110" t="str">
        <f>IF('Summary Clear'!QAC2=0,"",'Summary Clear'!QAC2)</f>
        <v/>
      </c>
      <c r="PZK13" s="110" t="str">
        <f>IF('Summary Clear'!QAD2=0,"",'Summary Clear'!QAD2)</f>
        <v/>
      </c>
      <c r="PZL13" s="110" t="str">
        <f>IF('Summary Clear'!QAE2=0,"",'Summary Clear'!QAE2)</f>
        <v/>
      </c>
      <c r="PZM13" s="110" t="str">
        <f>IF('Summary Clear'!QAF2=0,"",'Summary Clear'!QAF2)</f>
        <v/>
      </c>
      <c r="PZN13" s="110" t="str">
        <f>IF('Summary Clear'!QAG2=0,"",'Summary Clear'!QAG2)</f>
        <v/>
      </c>
      <c r="PZO13" s="110" t="str">
        <f>IF('Summary Clear'!QAH2=0,"",'Summary Clear'!QAH2)</f>
        <v/>
      </c>
      <c r="PZP13" s="110" t="str">
        <f>IF('Summary Clear'!QAI2=0,"",'Summary Clear'!QAI2)</f>
        <v/>
      </c>
      <c r="PZQ13" s="110" t="str">
        <f>IF('Summary Clear'!QAJ2=0,"",'Summary Clear'!QAJ2)</f>
        <v/>
      </c>
      <c r="PZR13" s="110" t="str">
        <f>IF('Summary Clear'!QAK2=0,"",'Summary Clear'!QAK2)</f>
        <v/>
      </c>
      <c r="PZS13" s="110" t="str">
        <f>IF('Summary Clear'!QAL2=0,"",'Summary Clear'!QAL2)</f>
        <v/>
      </c>
      <c r="PZT13" s="110" t="str">
        <f>IF('Summary Clear'!QAM2=0,"",'Summary Clear'!QAM2)</f>
        <v/>
      </c>
      <c r="PZU13" s="110" t="str">
        <f>IF('Summary Clear'!QAN2=0,"",'Summary Clear'!QAN2)</f>
        <v/>
      </c>
      <c r="PZV13" s="110" t="str">
        <f>IF('Summary Clear'!QAO2=0,"",'Summary Clear'!QAO2)</f>
        <v/>
      </c>
      <c r="PZW13" s="110" t="str">
        <f>IF('Summary Clear'!QAP2=0,"",'Summary Clear'!QAP2)</f>
        <v/>
      </c>
      <c r="PZX13" s="110" t="str">
        <f>IF('Summary Clear'!QAQ2=0,"",'Summary Clear'!QAQ2)</f>
        <v/>
      </c>
      <c r="PZY13" s="110" t="str">
        <f>IF('Summary Clear'!QAR2=0,"",'Summary Clear'!QAR2)</f>
        <v/>
      </c>
      <c r="PZZ13" s="110" t="str">
        <f>IF('Summary Clear'!QAS2=0,"",'Summary Clear'!QAS2)</f>
        <v/>
      </c>
      <c r="QAA13" s="110" t="str">
        <f>IF('Summary Clear'!QAT2=0,"",'Summary Clear'!QAT2)</f>
        <v/>
      </c>
      <c r="QAB13" s="110" t="str">
        <f>IF('Summary Clear'!QAU2=0,"",'Summary Clear'!QAU2)</f>
        <v/>
      </c>
      <c r="QAC13" s="110" t="str">
        <f>IF('Summary Clear'!QAV2=0,"",'Summary Clear'!QAV2)</f>
        <v/>
      </c>
      <c r="QAD13" s="110" t="str">
        <f>IF('Summary Clear'!QAW2=0,"",'Summary Clear'!QAW2)</f>
        <v/>
      </c>
      <c r="QAE13" s="110" t="str">
        <f>IF('Summary Clear'!QAX2=0,"",'Summary Clear'!QAX2)</f>
        <v/>
      </c>
      <c r="QAF13" s="110" t="str">
        <f>IF('Summary Clear'!QAY2=0,"",'Summary Clear'!QAY2)</f>
        <v/>
      </c>
      <c r="QAG13" s="110" t="str">
        <f>IF('Summary Clear'!QAZ2=0,"",'Summary Clear'!QAZ2)</f>
        <v/>
      </c>
      <c r="QAH13" s="110" t="str">
        <f>IF('Summary Clear'!QBA2=0,"",'Summary Clear'!QBA2)</f>
        <v/>
      </c>
      <c r="QAI13" s="110" t="str">
        <f>IF('Summary Clear'!QBB2=0,"",'Summary Clear'!QBB2)</f>
        <v/>
      </c>
      <c r="QAJ13" s="110" t="str">
        <f>IF('Summary Clear'!QBC2=0,"",'Summary Clear'!QBC2)</f>
        <v/>
      </c>
      <c r="QAK13" s="110" t="str">
        <f>IF('Summary Clear'!QBD2=0,"",'Summary Clear'!QBD2)</f>
        <v/>
      </c>
      <c r="QAL13" s="110" t="str">
        <f>IF('Summary Clear'!QBE2=0,"",'Summary Clear'!QBE2)</f>
        <v/>
      </c>
      <c r="QAM13" s="110" t="str">
        <f>IF('Summary Clear'!QBF2=0,"",'Summary Clear'!QBF2)</f>
        <v/>
      </c>
      <c r="QAN13" s="110" t="str">
        <f>IF('Summary Clear'!QBG2=0,"",'Summary Clear'!QBG2)</f>
        <v/>
      </c>
      <c r="QAO13" s="110" t="str">
        <f>IF('Summary Clear'!QBH2=0,"",'Summary Clear'!QBH2)</f>
        <v/>
      </c>
      <c r="QAP13" s="110" t="str">
        <f>IF('Summary Clear'!QBI2=0,"",'Summary Clear'!QBI2)</f>
        <v/>
      </c>
      <c r="QAQ13" s="110" t="str">
        <f>IF('Summary Clear'!QBJ2=0,"",'Summary Clear'!QBJ2)</f>
        <v/>
      </c>
      <c r="QAR13" s="110" t="str">
        <f>IF('Summary Clear'!QBK2=0,"",'Summary Clear'!QBK2)</f>
        <v/>
      </c>
      <c r="QAS13" s="110" t="str">
        <f>IF('Summary Clear'!QBL2=0,"",'Summary Clear'!QBL2)</f>
        <v/>
      </c>
      <c r="QAT13" s="110" t="str">
        <f>IF('Summary Clear'!QBM2=0,"",'Summary Clear'!QBM2)</f>
        <v/>
      </c>
      <c r="QAU13" s="110" t="str">
        <f>IF('Summary Clear'!QBN2=0,"",'Summary Clear'!QBN2)</f>
        <v/>
      </c>
      <c r="QAV13" s="110" t="str">
        <f>IF('Summary Clear'!QBO2=0,"",'Summary Clear'!QBO2)</f>
        <v/>
      </c>
      <c r="QAW13" s="110" t="str">
        <f>IF('Summary Clear'!QBP2=0,"",'Summary Clear'!QBP2)</f>
        <v/>
      </c>
      <c r="QAX13" s="110" t="str">
        <f>IF('Summary Clear'!QBQ2=0,"",'Summary Clear'!QBQ2)</f>
        <v/>
      </c>
      <c r="QAY13" s="110" t="str">
        <f>IF('Summary Clear'!QBR2=0,"",'Summary Clear'!QBR2)</f>
        <v/>
      </c>
      <c r="QAZ13" s="110" t="str">
        <f>IF('Summary Clear'!QBS2=0,"",'Summary Clear'!QBS2)</f>
        <v/>
      </c>
      <c r="QBA13" s="110" t="str">
        <f>IF('Summary Clear'!QBT2=0,"",'Summary Clear'!QBT2)</f>
        <v/>
      </c>
      <c r="QBB13" s="110" t="str">
        <f>IF('Summary Clear'!QBU2=0,"",'Summary Clear'!QBU2)</f>
        <v/>
      </c>
      <c r="QBC13" s="110" t="str">
        <f>IF('Summary Clear'!QBV2=0,"",'Summary Clear'!QBV2)</f>
        <v/>
      </c>
      <c r="QBD13" s="110" t="str">
        <f>IF('Summary Clear'!QBW2=0,"",'Summary Clear'!QBW2)</f>
        <v/>
      </c>
      <c r="QBE13" s="110" t="str">
        <f>IF('Summary Clear'!QBX2=0,"",'Summary Clear'!QBX2)</f>
        <v/>
      </c>
      <c r="QBF13" s="110" t="str">
        <f>IF('Summary Clear'!QBY2=0,"",'Summary Clear'!QBY2)</f>
        <v/>
      </c>
      <c r="QBG13" s="110" t="str">
        <f>IF('Summary Clear'!QBZ2=0,"",'Summary Clear'!QBZ2)</f>
        <v/>
      </c>
      <c r="QBH13" s="110" t="str">
        <f>IF('Summary Clear'!QCA2=0,"",'Summary Clear'!QCA2)</f>
        <v/>
      </c>
      <c r="QBI13" s="110" t="str">
        <f>IF('Summary Clear'!QCB2=0,"",'Summary Clear'!QCB2)</f>
        <v/>
      </c>
      <c r="QBJ13" s="110" t="str">
        <f>IF('Summary Clear'!QCC2=0,"",'Summary Clear'!QCC2)</f>
        <v/>
      </c>
      <c r="QBK13" s="110" t="str">
        <f>IF('Summary Clear'!QCD2=0,"",'Summary Clear'!QCD2)</f>
        <v/>
      </c>
      <c r="QBL13" s="110" t="str">
        <f>IF('Summary Clear'!QCE2=0,"",'Summary Clear'!QCE2)</f>
        <v/>
      </c>
      <c r="QBM13" s="110" t="str">
        <f>IF('Summary Clear'!QCF2=0,"",'Summary Clear'!QCF2)</f>
        <v/>
      </c>
      <c r="QBN13" s="110" t="str">
        <f>IF('Summary Clear'!QCG2=0,"",'Summary Clear'!QCG2)</f>
        <v/>
      </c>
      <c r="QBO13" s="110" t="str">
        <f>IF('Summary Clear'!QCH2=0,"",'Summary Clear'!QCH2)</f>
        <v/>
      </c>
      <c r="QBP13" s="110" t="str">
        <f>IF('Summary Clear'!QCI2=0,"",'Summary Clear'!QCI2)</f>
        <v/>
      </c>
      <c r="QBQ13" s="110" t="str">
        <f>IF('Summary Clear'!QCJ2=0,"",'Summary Clear'!QCJ2)</f>
        <v/>
      </c>
      <c r="QBR13" s="110" t="str">
        <f>IF('Summary Clear'!QCK2=0,"",'Summary Clear'!QCK2)</f>
        <v/>
      </c>
      <c r="QBS13" s="110" t="str">
        <f>IF('Summary Clear'!QCL2=0,"",'Summary Clear'!QCL2)</f>
        <v/>
      </c>
      <c r="QBT13" s="110" t="str">
        <f>IF('Summary Clear'!QCM2=0,"",'Summary Clear'!QCM2)</f>
        <v/>
      </c>
      <c r="QBU13" s="110" t="str">
        <f>IF('Summary Clear'!QCN2=0,"",'Summary Clear'!QCN2)</f>
        <v/>
      </c>
      <c r="QBV13" s="110" t="str">
        <f>IF('Summary Clear'!QCO2=0,"",'Summary Clear'!QCO2)</f>
        <v/>
      </c>
      <c r="QBW13" s="110" t="str">
        <f>IF('Summary Clear'!QCP2=0,"",'Summary Clear'!QCP2)</f>
        <v/>
      </c>
      <c r="QBX13" s="110" t="str">
        <f>IF('Summary Clear'!QCQ2=0,"",'Summary Clear'!QCQ2)</f>
        <v/>
      </c>
      <c r="QBY13" s="110" t="str">
        <f>IF('Summary Clear'!QCR2=0,"",'Summary Clear'!QCR2)</f>
        <v/>
      </c>
      <c r="QBZ13" s="110" t="str">
        <f>IF('Summary Clear'!QCS2=0,"",'Summary Clear'!QCS2)</f>
        <v/>
      </c>
      <c r="QCA13" s="110" t="str">
        <f>IF('Summary Clear'!QCT2=0,"",'Summary Clear'!QCT2)</f>
        <v/>
      </c>
      <c r="QCB13" s="110" t="str">
        <f>IF('Summary Clear'!QCU2=0,"",'Summary Clear'!QCU2)</f>
        <v/>
      </c>
      <c r="QCC13" s="110" t="str">
        <f>IF('Summary Clear'!QCV2=0,"",'Summary Clear'!QCV2)</f>
        <v/>
      </c>
      <c r="QCD13" s="110" t="str">
        <f>IF('Summary Clear'!QCW2=0,"",'Summary Clear'!QCW2)</f>
        <v/>
      </c>
      <c r="QCE13" s="110" t="str">
        <f>IF('Summary Clear'!QCX2=0,"",'Summary Clear'!QCX2)</f>
        <v/>
      </c>
      <c r="QCF13" s="110" t="str">
        <f>IF('Summary Clear'!QCY2=0,"",'Summary Clear'!QCY2)</f>
        <v/>
      </c>
      <c r="QCG13" s="110" t="str">
        <f>IF('Summary Clear'!QCZ2=0,"",'Summary Clear'!QCZ2)</f>
        <v/>
      </c>
      <c r="QCH13" s="110" t="str">
        <f>IF('Summary Clear'!QDA2=0,"",'Summary Clear'!QDA2)</f>
        <v/>
      </c>
      <c r="QCI13" s="110" t="str">
        <f>IF('Summary Clear'!QDB2=0,"",'Summary Clear'!QDB2)</f>
        <v/>
      </c>
      <c r="QCJ13" s="110" t="str">
        <f>IF('Summary Clear'!QDC2=0,"",'Summary Clear'!QDC2)</f>
        <v/>
      </c>
      <c r="QCK13" s="110" t="str">
        <f>IF('Summary Clear'!QDD2=0,"",'Summary Clear'!QDD2)</f>
        <v/>
      </c>
      <c r="QCL13" s="110" t="str">
        <f>IF('Summary Clear'!QDE2=0,"",'Summary Clear'!QDE2)</f>
        <v/>
      </c>
      <c r="QCM13" s="110" t="str">
        <f>IF('Summary Clear'!QDF2=0,"",'Summary Clear'!QDF2)</f>
        <v/>
      </c>
      <c r="QCN13" s="110" t="str">
        <f>IF('Summary Clear'!QDG2=0,"",'Summary Clear'!QDG2)</f>
        <v/>
      </c>
      <c r="QCO13" s="110" t="str">
        <f>IF('Summary Clear'!QDH2=0,"",'Summary Clear'!QDH2)</f>
        <v/>
      </c>
      <c r="QCP13" s="110" t="str">
        <f>IF('Summary Clear'!QDI2=0,"",'Summary Clear'!QDI2)</f>
        <v/>
      </c>
      <c r="QCQ13" s="110" t="str">
        <f>IF('Summary Clear'!QDJ2=0,"",'Summary Clear'!QDJ2)</f>
        <v/>
      </c>
      <c r="QCR13" s="110" t="str">
        <f>IF('Summary Clear'!QDK2=0,"",'Summary Clear'!QDK2)</f>
        <v/>
      </c>
      <c r="QCS13" s="110" t="str">
        <f>IF('Summary Clear'!QDL2=0,"",'Summary Clear'!QDL2)</f>
        <v/>
      </c>
      <c r="QCT13" s="110" t="str">
        <f>IF('Summary Clear'!QDM2=0,"",'Summary Clear'!QDM2)</f>
        <v/>
      </c>
      <c r="QCU13" s="110" t="str">
        <f>IF('Summary Clear'!QDN2=0,"",'Summary Clear'!QDN2)</f>
        <v/>
      </c>
      <c r="QCV13" s="110" t="str">
        <f>IF('Summary Clear'!QDO2=0,"",'Summary Clear'!QDO2)</f>
        <v/>
      </c>
      <c r="QCW13" s="110" t="str">
        <f>IF('Summary Clear'!QDP2=0,"",'Summary Clear'!QDP2)</f>
        <v/>
      </c>
      <c r="QCX13" s="110" t="str">
        <f>IF('Summary Clear'!QDQ2=0,"",'Summary Clear'!QDQ2)</f>
        <v/>
      </c>
      <c r="QCY13" s="110" t="str">
        <f>IF('Summary Clear'!QDR2=0,"",'Summary Clear'!QDR2)</f>
        <v/>
      </c>
      <c r="QCZ13" s="110" t="str">
        <f>IF('Summary Clear'!QDS2=0,"",'Summary Clear'!QDS2)</f>
        <v/>
      </c>
      <c r="QDA13" s="110" t="str">
        <f>IF('Summary Clear'!QDT2=0,"",'Summary Clear'!QDT2)</f>
        <v/>
      </c>
      <c r="QDB13" s="110" t="str">
        <f>IF('Summary Clear'!QDU2=0,"",'Summary Clear'!QDU2)</f>
        <v/>
      </c>
      <c r="QDC13" s="110" t="str">
        <f>IF('Summary Clear'!QDV2=0,"",'Summary Clear'!QDV2)</f>
        <v/>
      </c>
      <c r="QDD13" s="110" t="str">
        <f>IF('Summary Clear'!QDW2=0,"",'Summary Clear'!QDW2)</f>
        <v/>
      </c>
      <c r="QDE13" s="110" t="str">
        <f>IF('Summary Clear'!QDX2=0,"",'Summary Clear'!QDX2)</f>
        <v/>
      </c>
      <c r="QDF13" s="110" t="str">
        <f>IF('Summary Clear'!QDY2=0,"",'Summary Clear'!QDY2)</f>
        <v/>
      </c>
      <c r="QDG13" s="110" t="str">
        <f>IF('Summary Clear'!QDZ2=0,"",'Summary Clear'!QDZ2)</f>
        <v/>
      </c>
      <c r="QDH13" s="110" t="str">
        <f>IF('Summary Clear'!QEA2=0,"",'Summary Clear'!QEA2)</f>
        <v/>
      </c>
      <c r="QDI13" s="110" t="str">
        <f>IF('Summary Clear'!QEB2=0,"",'Summary Clear'!QEB2)</f>
        <v/>
      </c>
      <c r="QDJ13" s="110" t="str">
        <f>IF('Summary Clear'!QEC2=0,"",'Summary Clear'!QEC2)</f>
        <v/>
      </c>
      <c r="QDK13" s="110" t="str">
        <f>IF('Summary Clear'!QED2=0,"",'Summary Clear'!QED2)</f>
        <v/>
      </c>
      <c r="QDL13" s="110" t="str">
        <f>IF('Summary Clear'!QEE2=0,"",'Summary Clear'!QEE2)</f>
        <v/>
      </c>
      <c r="QDM13" s="110" t="str">
        <f>IF('Summary Clear'!QEF2=0,"",'Summary Clear'!QEF2)</f>
        <v/>
      </c>
      <c r="QDN13" s="110" t="str">
        <f>IF('Summary Clear'!QEG2=0,"",'Summary Clear'!QEG2)</f>
        <v/>
      </c>
      <c r="QDO13" s="110" t="str">
        <f>IF('Summary Clear'!QEH2=0,"",'Summary Clear'!QEH2)</f>
        <v/>
      </c>
      <c r="QDP13" s="110" t="str">
        <f>IF('Summary Clear'!QEI2=0,"",'Summary Clear'!QEI2)</f>
        <v/>
      </c>
      <c r="QDQ13" s="110" t="str">
        <f>IF('Summary Clear'!QEJ2=0,"",'Summary Clear'!QEJ2)</f>
        <v/>
      </c>
      <c r="QDR13" s="110" t="str">
        <f>IF('Summary Clear'!QEK2=0,"",'Summary Clear'!QEK2)</f>
        <v/>
      </c>
      <c r="QDS13" s="110" t="str">
        <f>IF('Summary Clear'!QEL2=0,"",'Summary Clear'!QEL2)</f>
        <v/>
      </c>
      <c r="QDT13" s="110" t="str">
        <f>IF('Summary Clear'!QEM2=0,"",'Summary Clear'!QEM2)</f>
        <v/>
      </c>
      <c r="QDU13" s="110" t="str">
        <f>IF('Summary Clear'!QEN2=0,"",'Summary Clear'!QEN2)</f>
        <v/>
      </c>
      <c r="QDV13" s="110" t="str">
        <f>IF('Summary Clear'!QEO2=0,"",'Summary Clear'!QEO2)</f>
        <v/>
      </c>
      <c r="QDW13" s="110" t="str">
        <f>IF('Summary Clear'!QEP2=0,"",'Summary Clear'!QEP2)</f>
        <v/>
      </c>
      <c r="QDX13" s="110" t="str">
        <f>IF('Summary Clear'!QEQ2=0,"",'Summary Clear'!QEQ2)</f>
        <v/>
      </c>
      <c r="QDY13" s="110" t="str">
        <f>IF('Summary Clear'!QER2=0,"",'Summary Clear'!QER2)</f>
        <v/>
      </c>
      <c r="QDZ13" s="110" t="str">
        <f>IF('Summary Clear'!QES2=0,"",'Summary Clear'!QES2)</f>
        <v/>
      </c>
      <c r="QEA13" s="110" t="str">
        <f>IF('Summary Clear'!QET2=0,"",'Summary Clear'!QET2)</f>
        <v/>
      </c>
      <c r="QEB13" s="110" t="str">
        <f>IF('Summary Clear'!QEU2=0,"",'Summary Clear'!QEU2)</f>
        <v/>
      </c>
      <c r="QEC13" s="110" t="str">
        <f>IF('Summary Clear'!QEV2=0,"",'Summary Clear'!QEV2)</f>
        <v/>
      </c>
      <c r="QED13" s="110" t="str">
        <f>IF('Summary Clear'!QEW2=0,"",'Summary Clear'!QEW2)</f>
        <v/>
      </c>
      <c r="QEE13" s="110" t="str">
        <f>IF('Summary Clear'!QEX2=0,"",'Summary Clear'!QEX2)</f>
        <v/>
      </c>
      <c r="QEF13" s="110" t="str">
        <f>IF('Summary Clear'!QEY2=0,"",'Summary Clear'!QEY2)</f>
        <v/>
      </c>
      <c r="QEG13" s="110" t="str">
        <f>IF('Summary Clear'!QEZ2=0,"",'Summary Clear'!QEZ2)</f>
        <v/>
      </c>
      <c r="QEH13" s="110" t="str">
        <f>IF('Summary Clear'!QFA2=0,"",'Summary Clear'!QFA2)</f>
        <v/>
      </c>
      <c r="QEI13" s="110" t="str">
        <f>IF('Summary Clear'!QFB2=0,"",'Summary Clear'!QFB2)</f>
        <v/>
      </c>
      <c r="QEJ13" s="110" t="str">
        <f>IF('Summary Clear'!QFC2=0,"",'Summary Clear'!QFC2)</f>
        <v/>
      </c>
      <c r="QEK13" s="110" t="str">
        <f>IF('Summary Clear'!QFD2=0,"",'Summary Clear'!QFD2)</f>
        <v/>
      </c>
      <c r="QEL13" s="110" t="str">
        <f>IF('Summary Clear'!QFE2=0,"",'Summary Clear'!QFE2)</f>
        <v/>
      </c>
      <c r="QEM13" s="110" t="str">
        <f>IF('Summary Clear'!QFF2=0,"",'Summary Clear'!QFF2)</f>
        <v/>
      </c>
      <c r="QEN13" s="110" t="str">
        <f>IF('Summary Clear'!QFG2=0,"",'Summary Clear'!QFG2)</f>
        <v/>
      </c>
      <c r="QEO13" s="110" t="str">
        <f>IF('Summary Clear'!QFH2=0,"",'Summary Clear'!QFH2)</f>
        <v/>
      </c>
      <c r="QEP13" s="110" t="str">
        <f>IF('Summary Clear'!QFI2=0,"",'Summary Clear'!QFI2)</f>
        <v/>
      </c>
      <c r="QEQ13" s="110" t="str">
        <f>IF('Summary Clear'!QFJ2=0,"",'Summary Clear'!QFJ2)</f>
        <v/>
      </c>
      <c r="QER13" s="110" t="str">
        <f>IF('Summary Clear'!QFK2=0,"",'Summary Clear'!QFK2)</f>
        <v/>
      </c>
      <c r="QES13" s="110" t="str">
        <f>IF('Summary Clear'!QFL2=0,"",'Summary Clear'!QFL2)</f>
        <v/>
      </c>
      <c r="QET13" s="110" t="str">
        <f>IF('Summary Clear'!QFM2=0,"",'Summary Clear'!QFM2)</f>
        <v/>
      </c>
      <c r="QEU13" s="110" t="str">
        <f>IF('Summary Clear'!QFN2=0,"",'Summary Clear'!QFN2)</f>
        <v/>
      </c>
      <c r="QEV13" s="110" t="str">
        <f>IF('Summary Clear'!QFO2=0,"",'Summary Clear'!QFO2)</f>
        <v/>
      </c>
      <c r="QEW13" s="110" t="str">
        <f>IF('Summary Clear'!QFP2=0,"",'Summary Clear'!QFP2)</f>
        <v/>
      </c>
      <c r="QEX13" s="110" t="str">
        <f>IF('Summary Clear'!QFQ2=0,"",'Summary Clear'!QFQ2)</f>
        <v/>
      </c>
      <c r="QEY13" s="110" t="str">
        <f>IF('Summary Clear'!QFR2=0,"",'Summary Clear'!QFR2)</f>
        <v/>
      </c>
      <c r="QEZ13" s="110" t="str">
        <f>IF('Summary Clear'!QFS2=0,"",'Summary Clear'!QFS2)</f>
        <v/>
      </c>
      <c r="QFA13" s="110" t="str">
        <f>IF('Summary Clear'!QFT2=0,"",'Summary Clear'!QFT2)</f>
        <v/>
      </c>
      <c r="QFB13" s="110" t="str">
        <f>IF('Summary Clear'!QFU2=0,"",'Summary Clear'!QFU2)</f>
        <v/>
      </c>
      <c r="QFC13" s="110" t="str">
        <f>IF('Summary Clear'!QFV2=0,"",'Summary Clear'!QFV2)</f>
        <v/>
      </c>
      <c r="QFD13" s="110" t="str">
        <f>IF('Summary Clear'!QFW2=0,"",'Summary Clear'!QFW2)</f>
        <v/>
      </c>
      <c r="QFE13" s="110" t="str">
        <f>IF('Summary Clear'!QFX2=0,"",'Summary Clear'!QFX2)</f>
        <v/>
      </c>
      <c r="QFF13" s="110" t="str">
        <f>IF('Summary Clear'!QFY2=0,"",'Summary Clear'!QFY2)</f>
        <v/>
      </c>
      <c r="QFG13" s="110" t="str">
        <f>IF('Summary Clear'!QFZ2=0,"",'Summary Clear'!QFZ2)</f>
        <v/>
      </c>
      <c r="QFH13" s="110" t="str">
        <f>IF('Summary Clear'!QGA2=0,"",'Summary Clear'!QGA2)</f>
        <v/>
      </c>
      <c r="QFI13" s="110" t="str">
        <f>IF('Summary Clear'!QGB2=0,"",'Summary Clear'!QGB2)</f>
        <v/>
      </c>
      <c r="QFJ13" s="110" t="str">
        <f>IF('Summary Clear'!QGC2=0,"",'Summary Clear'!QGC2)</f>
        <v/>
      </c>
      <c r="QFK13" s="110" t="str">
        <f>IF('Summary Clear'!QGD2=0,"",'Summary Clear'!QGD2)</f>
        <v/>
      </c>
      <c r="QFL13" s="110" t="str">
        <f>IF('Summary Clear'!QGE2=0,"",'Summary Clear'!QGE2)</f>
        <v/>
      </c>
      <c r="QFM13" s="110" t="str">
        <f>IF('Summary Clear'!QGF2=0,"",'Summary Clear'!QGF2)</f>
        <v/>
      </c>
      <c r="QFN13" s="110" t="str">
        <f>IF('Summary Clear'!QGG2=0,"",'Summary Clear'!QGG2)</f>
        <v/>
      </c>
      <c r="QFO13" s="110" t="str">
        <f>IF('Summary Clear'!QGH2=0,"",'Summary Clear'!QGH2)</f>
        <v/>
      </c>
      <c r="QFP13" s="110" t="str">
        <f>IF('Summary Clear'!QGI2=0,"",'Summary Clear'!QGI2)</f>
        <v/>
      </c>
      <c r="QFQ13" s="110" t="str">
        <f>IF('Summary Clear'!QGJ2=0,"",'Summary Clear'!QGJ2)</f>
        <v/>
      </c>
      <c r="QFR13" s="110" t="str">
        <f>IF('Summary Clear'!QGK2=0,"",'Summary Clear'!QGK2)</f>
        <v/>
      </c>
      <c r="QFS13" s="110" t="str">
        <f>IF('Summary Clear'!QGL2=0,"",'Summary Clear'!QGL2)</f>
        <v/>
      </c>
      <c r="QFT13" s="110" t="str">
        <f>IF('Summary Clear'!QGM2=0,"",'Summary Clear'!QGM2)</f>
        <v/>
      </c>
      <c r="QFU13" s="110" t="str">
        <f>IF('Summary Clear'!QGN2=0,"",'Summary Clear'!QGN2)</f>
        <v/>
      </c>
      <c r="QFV13" s="110" t="str">
        <f>IF('Summary Clear'!QGO2=0,"",'Summary Clear'!QGO2)</f>
        <v/>
      </c>
      <c r="QFW13" s="110" t="str">
        <f>IF('Summary Clear'!QGP2=0,"",'Summary Clear'!QGP2)</f>
        <v/>
      </c>
      <c r="QFX13" s="110" t="str">
        <f>IF('Summary Clear'!QGQ2=0,"",'Summary Clear'!QGQ2)</f>
        <v/>
      </c>
      <c r="QFY13" s="110" t="str">
        <f>IF('Summary Clear'!QGR2=0,"",'Summary Clear'!QGR2)</f>
        <v/>
      </c>
      <c r="QFZ13" s="110" t="str">
        <f>IF('Summary Clear'!QGS2=0,"",'Summary Clear'!QGS2)</f>
        <v/>
      </c>
      <c r="QGA13" s="110" t="str">
        <f>IF('Summary Clear'!QGT2=0,"",'Summary Clear'!QGT2)</f>
        <v/>
      </c>
      <c r="QGB13" s="110" t="str">
        <f>IF('Summary Clear'!QGU2=0,"",'Summary Clear'!QGU2)</f>
        <v/>
      </c>
      <c r="QGC13" s="110" t="str">
        <f>IF('Summary Clear'!QGV2=0,"",'Summary Clear'!QGV2)</f>
        <v/>
      </c>
      <c r="QGD13" s="110" t="str">
        <f>IF('Summary Clear'!QGW2=0,"",'Summary Clear'!QGW2)</f>
        <v/>
      </c>
      <c r="QGE13" s="110" t="str">
        <f>IF('Summary Clear'!QGX2=0,"",'Summary Clear'!QGX2)</f>
        <v/>
      </c>
      <c r="QGF13" s="110" t="str">
        <f>IF('Summary Clear'!QGY2=0,"",'Summary Clear'!QGY2)</f>
        <v/>
      </c>
      <c r="QGG13" s="110" t="str">
        <f>IF('Summary Clear'!QGZ2=0,"",'Summary Clear'!QGZ2)</f>
        <v/>
      </c>
      <c r="QGH13" s="110" t="str">
        <f>IF('Summary Clear'!QHA2=0,"",'Summary Clear'!QHA2)</f>
        <v/>
      </c>
      <c r="QGI13" s="110" t="str">
        <f>IF('Summary Clear'!QHB2=0,"",'Summary Clear'!QHB2)</f>
        <v/>
      </c>
      <c r="QGJ13" s="110" t="str">
        <f>IF('Summary Clear'!QHC2=0,"",'Summary Clear'!QHC2)</f>
        <v/>
      </c>
      <c r="QGK13" s="110" t="str">
        <f>IF('Summary Clear'!QHD2=0,"",'Summary Clear'!QHD2)</f>
        <v/>
      </c>
      <c r="QGL13" s="110" t="str">
        <f>IF('Summary Clear'!QHE2=0,"",'Summary Clear'!QHE2)</f>
        <v/>
      </c>
      <c r="QGM13" s="110" t="str">
        <f>IF('Summary Clear'!QHF2=0,"",'Summary Clear'!QHF2)</f>
        <v/>
      </c>
      <c r="QGN13" s="110" t="str">
        <f>IF('Summary Clear'!QHG2=0,"",'Summary Clear'!QHG2)</f>
        <v/>
      </c>
      <c r="QGO13" s="110" t="str">
        <f>IF('Summary Clear'!QHH2=0,"",'Summary Clear'!QHH2)</f>
        <v/>
      </c>
      <c r="QGP13" s="110" t="str">
        <f>IF('Summary Clear'!QHI2=0,"",'Summary Clear'!QHI2)</f>
        <v/>
      </c>
      <c r="QGQ13" s="110" t="str">
        <f>IF('Summary Clear'!QHJ2=0,"",'Summary Clear'!QHJ2)</f>
        <v/>
      </c>
      <c r="QGR13" s="110" t="str">
        <f>IF('Summary Clear'!QHK2=0,"",'Summary Clear'!QHK2)</f>
        <v/>
      </c>
      <c r="QGS13" s="110" t="str">
        <f>IF('Summary Clear'!QHL2=0,"",'Summary Clear'!QHL2)</f>
        <v/>
      </c>
      <c r="QGT13" s="110" t="str">
        <f>IF('Summary Clear'!QHM2=0,"",'Summary Clear'!QHM2)</f>
        <v/>
      </c>
      <c r="QGU13" s="110" t="str">
        <f>IF('Summary Clear'!QHN2=0,"",'Summary Clear'!QHN2)</f>
        <v/>
      </c>
      <c r="QGV13" s="110" t="str">
        <f>IF('Summary Clear'!QHO2=0,"",'Summary Clear'!QHO2)</f>
        <v/>
      </c>
      <c r="QGW13" s="110" t="str">
        <f>IF('Summary Clear'!QHP2=0,"",'Summary Clear'!QHP2)</f>
        <v/>
      </c>
      <c r="QGX13" s="110" t="str">
        <f>IF('Summary Clear'!QHQ2=0,"",'Summary Clear'!QHQ2)</f>
        <v/>
      </c>
      <c r="QGY13" s="110" t="str">
        <f>IF('Summary Clear'!QHR2=0,"",'Summary Clear'!QHR2)</f>
        <v/>
      </c>
      <c r="QGZ13" s="110" t="str">
        <f>IF('Summary Clear'!QHS2=0,"",'Summary Clear'!QHS2)</f>
        <v/>
      </c>
      <c r="QHA13" s="110" t="str">
        <f>IF('Summary Clear'!QHT2=0,"",'Summary Clear'!QHT2)</f>
        <v/>
      </c>
      <c r="QHB13" s="110" t="str">
        <f>IF('Summary Clear'!QHU2=0,"",'Summary Clear'!QHU2)</f>
        <v/>
      </c>
      <c r="QHC13" s="110" t="str">
        <f>IF('Summary Clear'!QHV2=0,"",'Summary Clear'!QHV2)</f>
        <v/>
      </c>
      <c r="QHD13" s="110" t="str">
        <f>IF('Summary Clear'!QHW2=0,"",'Summary Clear'!QHW2)</f>
        <v/>
      </c>
      <c r="QHE13" s="110" t="str">
        <f>IF('Summary Clear'!QHX2=0,"",'Summary Clear'!QHX2)</f>
        <v/>
      </c>
      <c r="QHF13" s="110" t="str">
        <f>IF('Summary Clear'!QHY2=0,"",'Summary Clear'!QHY2)</f>
        <v/>
      </c>
      <c r="QHG13" s="110" t="str">
        <f>IF('Summary Clear'!QHZ2=0,"",'Summary Clear'!QHZ2)</f>
        <v/>
      </c>
      <c r="QHH13" s="110" t="str">
        <f>IF('Summary Clear'!QIA2=0,"",'Summary Clear'!QIA2)</f>
        <v/>
      </c>
      <c r="QHI13" s="110" t="str">
        <f>IF('Summary Clear'!QIB2=0,"",'Summary Clear'!QIB2)</f>
        <v/>
      </c>
      <c r="QHJ13" s="110" t="str">
        <f>IF('Summary Clear'!QIC2=0,"",'Summary Clear'!QIC2)</f>
        <v/>
      </c>
      <c r="QHK13" s="110" t="str">
        <f>IF('Summary Clear'!QID2=0,"",'Summary Clear'!QID2)</f>
        <v/>
      </c>
      <c r="QHL13" s="110" t="str">
        <f>IF('Summary Clear'!QIE2=0,"",'Summary Clear'!QIE2)</f>
        <v/>
      </c>
      <c r="QHM13" s="110" t="str">
        <f>IF('Summary Clear'!QIF2=0,"",'Summary Clear'!QIF2)</f>
        <v/>
      </c>
      <c r="QHN13" s="110" t="str">
        <f>IF('Summary Clear'!QIG2=0,"",'Summary Clear'!QIG2)</f>
        <v/>
      </c>
      <c r="QHO13" s="110" t="str">
        <f>IF('Summary Clear'!QIH2=0,"",'Summary Clear'!QIH2)</f>
        <v/>
      </c>
      <c r="QHP13" s="110" t="str">
        <f>IF('Summary Clear'!QII2=0,"",'Summary Clear'!QII2)</f>
        <v/>
      </c>
      <c r="QHQ13" s="110" t="str">
        <f>IF('Summary Clear'!QIJ2=0,"",'Summary Clear'!QIJ2)</f>
        <v/>
      </c>
      <c r="QHR13" s="110" t="str">
        <f>IF('Summary Clear'!QIK2=0,"",'Summary Clear'!QIK2)</f>
        <v/>
      </c>
      <c r="QHS13" s="110" t="str">
        <f>IF('Summary Clear'!QIL2=0,"",'Summary Clear'!QIL2)</f>
        <v/>
      </c>
      <c r="QHT13" s="110" t="str">
        <f>IF('Summary Clear'!QIM2=0,"",'Summary Clear'!QIM2)</f>
        <v/>
      </c>
      <c r="QHU13" s="110" t="str">
        <f>IF('Summary Clear'!QIN2=0,"",'Summary Clear'!QIN2)</f>
        <v/>
      </c>
      <c r="QHV13" s="110" t="str">
        <f>IF('Summary Clear'!QIO2=0,"",'Summary Clear'!QIO2)</f>
        <v/>
      </c>
      <c r="QHW13" s="110" t="str">
        <f>IF('Summary Clear'!QIP2=0,"",'Summary Clear'!QIP2)</f>
        <v/>
      </c>
      <c r="QHX13" s="110" t="str">
        <f>IF('Summary Clear'!QIQ2=0,"",'Summary Clear'!QIQ2)</f>
        <v/>
      </c>
      <c r="QHY13" s="110" t="str">
        <f>IF('Summary Clear'!QIR2=0,"",'Summary Clear'!QIR2)</f>
        <v/>
      </c>
      <c r="QHZ13" s="110" t="str">
        <f>IF('Summary Clear'!QIS2=0,"",'Summary Clear'!QIS2)</f>
        <v/>
      </c>
      <c r="QIA13" s="110" t="str">
        <f>IF('Summary Clear'!QIT2=0,"",'Summary Clear'!QIT2)</f>
        <v/>
      </c>
      <c r="QIB13" s="110" t="str">
        <f>IF('Summary Clear'!QIU2=0,"",'Summary Clear'!QIU2)</f>
        <v/>
      </c>
      <c r="QIC13" s="110" t="str">
        <f>IF('Summary Clear'!QIV2=0,"",'Summary Clear'!QIV2)</f>
        <v/>
      </c>
      <c r="QID13" s="110" t="str">
        <f>IF('Summary Clear'!QIW2=0,"",'Summary Clear'!QIW2)</f>
        <v/>
      </c>
      <c r="QIE13" s="110" t="str">
        <f>IF('Summary Clear'!QIX2=0,"",'Summary Clear'!QIX2)</f>
        <v/>
      </c>
      <c r="QIF13" s="110" t="str">
        <f>IF('Summary Clear'!QIY2=0,"",'Summary Clear'!QIY2)</f>
        <v/>
      </c>
      <c r="QIG13" s="110" t="str">
        <f>IF('Summary Clear'!QIZ2=0,"",'Summary Clear'!QIZ2)</f>
        <v/>
      </c>
      <c r="QIH13" s="110" t="str">
        <f>IF('Summary Clear'!QJA2=0,"",'Summary Clear'!QJA2)</f>
        <v/>
      </c>
      <c r="QII13" s="110" t="str">
        <f>IF('Summary Clear'!QJB2=0,"",'Summary Clear'!QJB2)</f>
        <v/>
      </c>
      <c r="QIJ13" s="110" t="str">
        <f>IF('Summary Clear'!QJC2=0,"",'Summary Clear'!QJC2)</f>
        <v/>
      </c>
      <c r="QIK13" s="110" t="str">
        <f>IF('Summary Clear'!QJD2=0,"",'Summary Clear'!QJD2)</f>
        <v/>
      </c>
      <c r="QIL13" s="110" t="str">
        <f>IF('Summary Clear'!QJE2=0,"",'Summary Clear'!QJE2)</f>
        <v/>
      </c>
      <c r="QIM13" s="110" t="str">
        <f>IF('Summary Clear'!QJF2=0,"",'Summary Clear'!QJF2)</f>
        <v/>
      </c>
      <c r="QIN13" s="110" t="str">
        <f>IF('Summary Clear'!QJG2=0,"",'Summary Clear'!QJG2)</f>
        <v/>
      </c>
      <c r="QIO13" s="110" t="str">
        <f>IF('Summary Clear'!QJH2=0,"",'Summary Clear'!QJH2)</f>
        <v/>
      </c>
      <c r="QIP13" s="110" t="str">
        <f>IF('Summary Clear'!QJI2=0,"",'Summary Clear'!QJI2)</f>
        <v/>
      </c>
      <c r="QIQ13" s="110" t="str">
        <f>IF('Summary Clear'!QJJ2=0,"",'Summary Clear'!QJJ2)</f>
        <v/>
      </c>
      <c r="QIR13" s="110" t="str">
        <f>IF('Summary Clear'!QJK2=0,"",'Summary Clear'!QJK2)</f>
        <v/>
      </c>
      <c r="QIS13" s="110" t="str">
        <f>IF('Summary Clear'!QJL2=0,"",'Summary Clear'!QJL2)</f>
        <v/>
      </c>
      <c r="QIT13" s="110" t="str">
        <f>IF('Summary Clear'!QJM2=0,"",'Summary Clear'!QJM2)</f>
        <v/>
      </c>
      <c r="QIU13" s="110" t="str">
        <f>IF('Summary Clear'!QJN2=0,"",'Summary Clear'!QJN2)</f>
        <v/>
      </c>
      <c r="QIV13" s="110" t="str">
        <f>IF('Summary Clear'!QJO2=0,"",'Summary Clear'!QJO2)</f>
        <v/>
      </c>
      <c r="QIW13" s="110" t="str">
        <f>IF('Summary Clear'!QJP2=0,"",'Summary Clear'!QJP2)</f>
        <v/>
      </c>
      <c r="QIX13" s="110" t="str">
        <f>IF('Summary Clear'!QJQ2=0,"",'Summary Clear'!QJQ2)</f>
        <v/>
      </c>
      <c r="QIY13" s="110" t="str">
        <f>IF('Summary Clear'!QJR2=0,"",'Summary Clear'!QJR2)</f>
        <v/>
      </c>
      <c r="QIZ13" s="110" t="str">
        <f>IF('Summary Clear'!QJS2=0,"",'Summary Clear'!QJS2)</f>
        <v/>
      </c>
      <c r="QJA13" s="110" t="str">
        <f>IF('Summary Clear'!QJT2=0,"",'Summary Clear'!QJT2)</f>
        <v/>
      </c>
      <c r="QJB13" s="110" t="str">
        <f>IF('Summary Clear'!QJU2=0,"",'Summary Clear'!QJU2)</f>
        <v/>
      </c>
      <c r="QJC13" s="110" t="str">
        <f>IF('Summary Clear'!QJV2=0,"",'Summary Clear'!QJV2)</f>
        <v/>
      </c>
      <c r="QJD13" s="110" t="str">
        <f>IF('Summary Clear'!QJW2=0,"",'Summary Clear'!QJW2)</f>
        <v/>
      </c>
      <c r="QJE13" s="110" t="str">
        <f>IF('Summary Clear'!QJX2=0,"",'Summary Clear'!QJX2)</f>
        <v/>
      </c>
      <c r="QJF13" s="110" t="str">
        <f>IF('Summary Clear'!QJY2=0,"",'Summary Clear'!QJY2)</f>
        <v/>
      </c>
      <c r="QJG13" s="110" t="str">
        <f>IF('Summary Clear'!QJZ2=0,"",'Summary Clear'!QJZ2)</f>
        <v/>
      </c>
      <c r="QJH13" s="110" t="str">
        <f>IF('Summary Clear'!QKA2=0,"",'Summary Clear'!QKA2)</f>
        <v/>
      </c>
      <c r="QJI13" s="110" t="str">
        <f>IF('Summary Clear'!QKB2=0,"",'Summary Clear'!QKB2)</f>
        <v/>
      </c>
      <c r="QJJ13" s="110" t="str">
        <f>IF('Summary Clear'!QKC2=0,"",'Summary Clear'!QKC2)</f>
        <v/>
      </c>
      <c r="QJK13" s="110" t="str">
        <f>IF('Summary Clear'!QKD2=0,"",'Summary Clear'!QKD2)</f>
        <v/>
      </c>
      <c r="QJL13" s="110" t="str">
        <f>IF('Summary Clear'!QKE2=0,"",'Summary Clear'!QKE2)</f>
        <v/>
      </c>
      <c r="QJM13" s="110" t="str">
        <f>IF('Summary Clear'!QKF2=0,"",'Summary Clear'!QKF2)</f>
        <v/>
      </c>
      <c r="QJN13" s="110" t="str">
        <f>IF('Summary Clear'!QKG2=0,"",'Summary Clear'!QKG2)</f>
        <v/>
      </c>
      <c r="QJO13" s="110" t="str">
        <f>IF('Summary Clear'!QKH2=0,"",'Summary Clear'!QKH2)</f>
        <v/>
      </c>
      <c r="QJP13" s="110" t="str">
        <f>IF('Summary Clear'!QKI2=0,"",'Summary Clear'!QKI2)</f>
        <v/>
      </c>
      <c r="QJQ13" s="110" t="str">
        <f>IF('Summary Clear'!QKJ2=0,"",'Summary Clear'!QKJ2)</f>
        <v/>
      </c>
      <c r="QJR13" s="110" t="str">
        <f>IF('Summary Clear'!QKK2=0,"",'Summary Clear'!QKK2)</f>
        <v/>
      </c>
      <c r="QJS13" s="110" t="str">
        <f>IF('Summary Clear'!QKL2=0,"",'Summary Clear'!QKL2)</f>
        <v/>
      </c>
      <c r="QJT13" s="110" t="str">
        <f>IF('Summary Clear'!QKM2=0,"",'Summary Clear'!QKM2)</f>
        <v/>
      </c>
      <c r="QJU13" s="110" t="str">
        <f>IF('Summary Clear'!QKN2=0,"",'Summary Clear'!QKN2)</f>
        <v/>
      </c>
      <c r="QJV13" s="110" t="str">
        <f>IF('Summary Clear'!QKO2=0,"",'Summary Clear'!QKO2)</f>
        <v/>
      </c>
      <c r="QJW13" s="110" t="str">
        <f>IF('Summary Clear'!QKP2=0,"",'Summary Clear'!QKP2)</f>
        <v/>
      </c>
      <c r="QJX13" s="110" t="str">
        <f>IF('Summary Clear'!QKQ2=0,"",'Summary Clear'!QKQ2)</f>
        <v/>
      </c>
      <c r="QJY13" s="110" t="str">
        <f>IF('Summary Clear'!QKR2=0,"",'Summary Clear'!QKR2)</f>
        <v/>
      </c>
      <c r="QJZ13" s="110" t="str">
        <f>IF('Summary Clear'!QKS2=0,"",'Summary Clear'!QKS2)</f>
        <v/>
      </c>
      <c r="QKA13" s="110" t="str">
        <f>IF('Summary Clear'!QKT2=0,"",'Summary Clear'!QKT2)</f>
        <v/>
      </c>
      <c r="QKB13" s="110" t="str">
        <f>IF('Summary Clear'!QKU2=0,"",'Summary Clear'!QKU2)</f>
        <v/>
      </c>
      <c r="QKC13" s="110" t="str">
        <f>IF('Summary Clear'!QKV2=0,"",'Summary Clear'!QKV2)</f>
        <v/>
      </c>
      <c r="QKD13" s="110" t="str">
        <f>IF('Summary Clear'!QKW2=0,"",'Summary Clear'!QKW2)</f>
        <v/>
      </c>
      <c r="QKE13" s="110" t="str">
        <f>IF('Summary Clear'!QKX2=0,"",'Summary Clear'!QKX2)</f>
        <v/>
      </c>
      <c r="QKF13" s="110" t="str">
        <f>IF('Summary Clear'!QKY2=0,"",'Summary Clear'!QKY2)</f>
        <v/>
      </c>
      <c r="QKG13" s="110" t="str">
        <f>IF('Summary Clear'!QKZ2=0,"",'Summary Clear'!QKZ2)</f>
        <v/>
      </c>
      <c r="QKH13" s="110" t="str">
        <f>IF('Summary Clear'!QLA2=0,"",'Summary Clear'!QLA2)</f>
        <v/>
      </c>
      <c r="QKI13" s="110" t="str">
        <f>IF('Summary Clear'!QLB2=0,"",'Summary Clear'!QLB2)</f>
        <v/>
      </c>
      <c r="QKJ13" s="110" t="str">
        <f>IF('Summary Clear'!QLC2=0,"",'Summary Clear'!QLC2)</f>
        <v/>
      </c>
      <c r="QKK13" s="110" t="str">
        <f>IF('Summary Clear'!QLD2=0,"",'Summary Clear'!QLD2)</f>
        <v/>
      </c>
      <c r="QKL13" s="110" t="str">
        <f>IF('Summary Clear'!QLE2=0,"",'Summary Clear'!QLE2)</f>
        <v/>
      </c>
      <c r="QKM13" s="110" t="str">
        <f>IF('Summary Clear'!QLF2=0,"",'Summary Clear'!QLF2)</f>
        <v/>
      </c>
      <c r="QKN13" s="110" t="str">
        <f>IF('Summary Clear'!QLG2=0,"",'Summary Clear'!QLG2)</f>
        <v/>
      </c>
      <c r="QKO13" s="110" t="str">
        <f>IF('Summary Clear'!QLH2=0,"",'Summary Clear'!QLH2)</f>
        <v/>
      </c>
      <c r="QKP13" s="110" t="str">
        <f>IF('Summary Clear'!QLI2=0,"",'Summary Clear'!QLI2)</f>
        <v/>
      </c>
      <c r="QKQ13" s="110" t="str">
        <f>IF('Summary Clear'!QLJ2=0,"",'Summary Clear'!QLJ2)</f>
        <v/>
      </c>
      <c r="QKR13" s="110" t="str">
        <f>IF('Summary Clear'!QLK2=0,"",'Summary Clear'!QLK2)</f>
        <v/>
      </c>
      <c r="QKS13" s="110" t="str">
        <f>IF('Summary Clear'!QLL2=0,"",'Summary Clear'!QLL2)</f>
        <v/>
      </c>
      <c r="QKT13" s="110" t="str">
        <f>IF('Summary Clear'!QLM2=0,"",'Summary Clear'!QLM2)</f>
        <v/>
      </c>
      <c r="QKU13" s="110" t="str">
        <f>IF('Summary Clear'!QLN2=0,"",'Summary Clear'!QLN2)</f>
        <v/>
      </c>
      <c r="QKV13" s="110" t="str">
        <f>IF('Summary Clear'!QLO2=0,"",'Summary Clear'!QLO2)</f>
        <v/>
      </c>
      <c r="QKW13" s="110" t="str">
        <f>IF('Summary Clear'!QLP2=0,"",'Summary Clear'!QLP2)</f>
        <v/>
      </c>
      <c r="QKX13" s="110" t="str">
        <f>IF('Summary Clear'!QLQ2=0,"",'Summary Clear'!QLQ2)</f>
        <v/>
      </c>
      <c r="QKY13" s="110" t="str">
        <f>IF('Summary Clear'!QLR2=0,"",'Summary Clear'!QLR2)</f>
        <v/>
      </c>
      <c r="QKZ13" s="110" t="str">
        <f>IF('Summary Clear'!QLS2=0,"",'Summary Clear'!QLS2)</f>
        <v/>
      </c>
      <c r="QLA13" s="110" t="str">
        <f>IF('Summary Clear'!QLT2=0,"",'Summary Clear'!QLT2)</f>
        <v/>
      </c>
      <c r="QLB13" s="110" t="str">
        <f>IF('Summary Clear'!QLU2=0,"",'Summary Clear'!QLU2)</f>
        <v/>
      </c>
      <c r="QLC13" s="110" t="str">
        <f>IF('Summary Clear'!QLV2=0,"",'Summary Clear'!QLV2)</f>
        <v/>
      </c>
      <c r="QLD13" s="110" t="str">
        <f>IF('Summary Clear'!QLW2=0,"",'Summary Clear'!QLW2)</f>
        <v/>
      </c>
      <c r="QLE13" s="110" t="str">
        <f>IF('Summary Clear'!QLX2=0,"",'Summary Clear'!QLX2)</f>
        <v/>
      </c>
      <c r="QLF13" s="110" t="str">
        <f>IF('Summary Clear'!QLY2=0,"",'Summary Clear'!QLY2)</f>
        <v/>
      </c>
      <c r="QLG13" s="110" t="str">
        <f>IF('Summary Clear'!QLZ2=0,"",'Summary Clear'!QLZ2)</f>
        <v/>
      </c>
      <c r="QLH13" s="110" t="str">
        <f>IF('Summary Clear'!QMA2=0,"",'Summary Clear'!QMA2)</f>
        <v/>
      </c>
      <c r="QLI13" s="110" t="str">
        <f>IF('Summary Clear'!QMB2=0,"",'Summary Clear'!QMB2)</f>
        <v/>
      </c>
      <c r="QLJ13" s="110" t="str">
        <f>IF('Summary Clear'!QMC2=0,"",'Summary Clear'!QMC2)</f>
        <v/>
      </c>
      <c r="QLK13" s="110" t="str">
        <f>IF('Summary Clear'!QMD2=0,"",'Summary Clear'!QMD2)</f>
        <v/>
      </c>
      <c r="QLL13" s="110" t="str">
        <f>IF('Summary Clear'!QME2=0,"",'Summary Clear'!QME2)</f>
        <v/>
      </c>
      <c r="QLM13" s="110" t="str">
        <f>IF('Summary Clear'!QMF2=0,"",'Summary Clear'!QMF2)</f>
        <v/>
      </c>
      <c r="QLN13" s="110" t="str">
        <f>IF('Summary Clear'!QMG2=0,"",'Summary Clear'!QMG2)</f>
        <v/>
      </c>
      <c r="QLO13" s="110" t="str">
        <f>IF('Summary Clear'!QMH2=0,"",'Summary Clear'!QMH2)</f>
        <v/>
      </c>
      <c r="QLP13" s="110" t="str">
        <f>IF('Summary Clear'!QMI2=0,"",'Summary Clear'!QMI2)</f>
        <v/>
      </c>
      <c r="QLQ13" s="110" t="str">
        <f>IF('Summary Clear'!QMJ2=0,"",'Summary Clear'!QMJ2)</f>
        <v/>
      </c>
      <c r="QLR13" s="110" t="str">
        <f>IF('Summary Clear'!QMK2=0,"",'Summary Clear'!QMK2)</f>
        <v/>
      </c>
      <c r="QLS13" s="110" t="str">
        <f>IF('Summary Clear'!QML2=0,"",'Summary Clear'!QML2)</f>
        <v/>
      </c>
      <c r="QLT13" s="110" t="str">
        <f>IF('Summary Clear'!QMM2=0,"",'Summary Clear'!QMM2)</f>
        <v/>
      </c>
      <c r="QLU13" s="110" t="str">
        <f>IF('Summary Clear'!QMN2=0,"",'Summary Clear'!QMN2)</f>
        <v/>
      </c>
      <c r="QLV13" s="110" t="str">
        <f>IF('Summary Clear'!QMO2=0,"",'Summary Clear'!QMO2)</f>
        <v/>
      </c>
      <c r="QLW13" s="110" t="str">
        <f>IF('Summary Clear'!QMP2=0,"",'Summary Clear'!QMP2)</f>
        <v/>
      </c>
      <c r="QLX13" s="110" t="str">
        <f>IF('Summary Clear'!QMQ2=0,"",'Summary Clear'!QMQ2)</f>
        <v/>
      </c>
      <c r="QLY13" s="110" t="str">
        <f>IF('Summary Clear'!QMR2=0,"",'Summary Clear'!QMR2)</f>
        <v/>
      </c>
      <c r="QLZ13" s="110" t="str">
        <f>IF('Summary Clear'!QMS2=0,"",'Summary Clear'!QMS2)</f>
        <v/>
      </c>
      <c r="QMA13" s="110" t="str">
        <f>IF('Summary Clear'!QMT2=0,"",'Summary Clear'!QMT2)</f>
        <v/>
      </c>
      <c r="QMB13" s="110" t="str">
        <f>IF('Summary Clear'!QMU2=0,"",'Summary Clear'!QMU2)</f>
        <v/>
      </c>
      <c r="QMC13" s="110" t="str">
        <f>IF('Summary Clear'!QMV2=0,"",'Summary Clear'!QMV2)</f>
        <v/>
      </c>
      <c r="QMD13" s="110" t="str">
        <f>IF('Summary Clear'!QMW2=0,"",'Summary Clear'!QMW2)</f>
        <v/>
      </c>
      <c r="QME13" s="110" t="str">
        <f>IF('Summary Clear'!QMX2=0,"",'Summary Clear'!QMX2)</f>
        <v/>
      </c>
      <c r="QMF13" s="110" t="str">
        <f>IF('Summary Clear'!QMY2=0,"",'Summary Clear'!QMY2)</f>
        <v/>
      </c>
      <c r="QMG13" s="110" t="str">
        <f>IF('Summary Clear'!QMZ2=0,"",'Summary Clear'!QMZ2)</f>
        <v/>
      </c>
      <c r="QMH13" s="110" t="str">
        <f>IF('Summary Clear'!QNA2=0,"",'Summary Clear'!QNA2)</f>
        <v/>
      </c>
      <c r="QMI13" s="110" t="str">
        <f>IF('Summary Clear'!QNB2=0,"",'Summary Clear'!QNB2)</f>
        <v/>
      </c>
      <c r="QMJ13" s="110" t="str">
        <f>IF('Summary Clear'!QNC2=0,"",'Summary Clear'!QNC2)</f>
        <v/>
      </c>
      <c r="QMK13" s="110" t="str">
        <f>IF('Summary Clear'!QND2=0,"",'Summary Clear'!QND2)</f>
        <v/>
      </c>
      <c r="QML13" s="110" t="str">
        <f>IF('Summary Clear'!QNE2=0,"",'Summary Clear'!QNE2)</f>
        <v/>
      </c>
      <c r="QMM13" s="110" t="str">
        <f>IF('Summary Clear'!QNF2=0,"",'Summary Clear'!QNF2)</f>
        <v/>
      </c>
      <c r="QMN13" s="110" t="str">
        <f>IF('Summary Clear'!QNG2=0,"",'Summary Clear'!QNG2)</f>
        <v/>
      </c>
      <c r="QMO13" s="110" t="str">
        <f>IF('Summary Clear'!QNH2=0,"",'Summary Clear'!QNH2)</f>
        <v/>
      </c>
      <c r="QMP13" s="110" t="str">
        <f>IF('Summary Clear'!QNI2=0,"",'Summary Clear'!QNI2)</f>
        <v/>
      </c>
      <c r="QMQ13" s="110" t="str">
        <f>IF('Summary Clear'!QNJ2=0,"",'Summary Clear'!QNJ2)</f>
        <v/>
      </c>
      <c r="QMR13" s="110" t="str">
        <f>IF('Summary Clear'!QNK2=0,"",'Summary Clear'!QNK2)</f>
        <v/>
      </c>
      <c r="QMS13" s="110" t="str">
        <f>IF('Summary Clear'!QNL2=0,"",'Summary Clear'!QNL2)</f>
        <v/>
      </c>
      <c r="QMT13" s="110" t="str">
        <f>IF('Summary Clear'!QNM2=0,"",'Summary Clear'!QNM2)</f>
        <v/>
      </c>
      <c r="QMU13" s="110" t="str">
        <f>IF('Summary Clear'!QNN2=0,"",'Summary Clear'!QNN2)</f>
        <v/>
      </c>
      <c r="QMV13" s="110" t="str">
        <f>IF('Summary Clear'!QNO2=0,"",'Summary Clear'!QNO2)</f>
        <v/>
      </c>
      <c r="QMW13" s="110" t="str">
        <f>IF('Summary Clear'!QNP2=0,"",'Summary Clear'!QNP2)</f>
        <v/>
      </c>
      <c r="QMX13" s="110" t="str">
        <f>IF('Summary Clear'!QNQ2=0,"",'Summary Clear'!QNQ2)</f>
        <v/>
      </c>
      <c r="QMY13" s="110" t="str">
        <f>IF('Summary Clear'!QNR2=0,"",'Summary Clear'!QNR2)</f>
        <v/>
      </c>
      <c r="QMZ13" s="110" t="str">
        <f>IF('Summary Clear'!QNS2=0,"",'Summary Clear'!QNS2)</f>
        <v/>
      </c>
      <c r="QNA13" s="110" t="str">
        <f>IF('Summary Clear'!QNT2=0,"",'Summary Clear'!QNT2)</f>
        <v/>
      </c>
      <c r="QNB13" s="110" t="str">
        <f>IF('Summary Clear'!QNU2=0,"",'Summary Clear'!QNU2)</f>
        <v/>
      </c>
      <c r="QNC13" s="110" t="str">
        <f>IF('Summary Clear'!QNV2=0,"",'Summary Clear'!QNV2)</f>
        <v/>
      </c>
      <c r="QND13" s="110" t="str">
        <f>IF('Summary Clear'!QNW2=0,"",'Summary Clear'!QNW2)</f>
        <v/>
      </c>
      <c r="QNE13" s="110" t="str">
        <f>IF('Summary Clear'!QNX2=0,"",'Summary Clear'!QNX2)</f>
        <v/>
      </c>
      <c r="QNF13" s="110" t="str">
        <f>IF('Summary Clear'!QNY2=0,"",'Summary Clear'!QNY2)</f>
        <v/>
      </c>
      <c r="QNG13" s="110" t="str">
        <f>IF('Summary Clear'!QNZ2=0,"",'Summary Clear'!QNZ2)</f>
        <v/>
      </c>
      <c r="QNH13" s="110" t="str">
        <f>IF('Summary Clear'!QOA2=0,"",'Summary Clear'!QOA2)</f>
        <v/>
      </c>
      <c r="QNI13" s="110" t="str">
        <f>IF('Summary Clear'!QOB2=0,"",'Summary Clear'!QOB2)</f>
        <v/>
      </c>
      <c r="QNJ13" s="110" t="str">
        <f>IF('Summary Clear'!QOC2=0,"",'Summary Clear'!QOC2)</f>
        <v/>
      </c>
      <c r="QNK13" s="110" t="str">
        <f>IF('Summary Clear'!QOD2=0,"",'Summary Clear'!QOD2)</f>
        <v/>
      </c>
      <c r="QNL13" s="110" t="str">
        <f>IF('Summary Clear'!QOE2=0,"",'Summary Clear'!QOE2)</f>
        <v/>
      </c>
      <c r="QNM13" s="110" t="str">
        <f>IF('Summary Clear'!QOF2=0,"",'Summary Clear'!QOF2)</f>
        <v/>
      </c>
      <c r="QNN13" s="110" t="str">
        <f>IF('Summary Clear'!QOG2=0,"",'Summary Clear'!QOG2)</f>
        <v/>
      </c>
      <c r="QNO13" s="110" t="str">
        <f>IF('Summary Clear'!QOH2=0,"",'Summary Clear'!QOH2)</f>
        <v/>
      </c>
      <c r="QNP13" s="110" t="str">
        <f>IF('Summary Clear'!QOI2=0,"",'Summary Clear'!QOI2)</f>
        <v/>
      </c>
      <c r="QNQ13" s="110" t="str">
        <f>IF('Summary Clear'!QOJ2=0,"",'Summary Clear'!QOJ2)</f>
        <v/>
      </c>
      <c r="QNR13" s="110" t="str">
        <f>IF('Summary Clear'!QOK2=0,"",'Summary Clear'!QOK2)</f>
        <v/>
      </c>
      <c r="QNS13" s="110" t="str">
        <f>IF('Summary Clear'!QOL2=0,"",'Summary Clear'!QOL2)</f>
        <v/>
      </c>
      <c r="QNT13" s="110" t="str">
        <f>IF('Summary Clear'!QOM2=0,"",'Summary Clear'!QOM2)</f>
        <v/>
      </c>
      <c r="QNU13" s="110" t="str">
        <f>IF('Summary Clear'!QON2=0,"",'Summary Clear'!QON2)</f>
        <v/>
      </c>
      <c r="QNV13" s="110" t="str">
        <f>IF('Summary Clear'!QOO2=0,"",'Summary Clear'!QOO2)</f>
        <v/>
      </c>
      <c r="QNW13" s="110" t="str">
        <f>IF('Summary Clear'!QOP2=0,"",'Summary Clear'!QOP2)</f>
        <v/>
      </c>
      <c r="QNX13" s="110" t="str">
        <f>IF('Summary Clear'!QOQ2=0,"",'Summary Clear'!QOQ2)</f>
        <v/>
      </c>
      <c r="QNY13" s="110" t="str">
        <f>IF('Summary Clear'!QOR2=0,"",'Summary Clear'!QOR2)</f>
        <v/>
      </c>
      <c r="QNZ13" s="110" t="str">
        <f>IF('Summary Clear'!QOS2=0,"",'Summary Clear'!QOS2)</f>
        <v/>
      </c>
      <c r="QOA13" s="110" t="str">
        <f>IF('Summary Clear'!QOT2=0,"",'Summary Clear'!QOT2)</f>
        <v/>
      </c>
      <c r="QOB13" s="110" t="str">
        <f>IF('Summary Clear'!QOU2=0,"",'Summary Clear'!QOU2)</f>
        <v/>
      </c>
      <c r="QOC13" s="110" t="str">
        <f>IF('Summary Clear'!QOV2=0,"",'Summary Clear'!QOV2)</f>
        <v/>
      </c>
      <c r="QOD13" s="110" t="str">
        <f>IF('Summary Clear'!QOW2=0,"",'Summary Clear'!QOW2)</f>
        <v/>
      </c>
      <c r="QOE13" s="110" t="str">
        <f>IF('Summary Clear'!QOX2=0,"",'Summary Clear'!QOX2)</f>
        <v/>
      </c>
      <c r="QOF13" s="110" t="str">
        <f>IF('Summary Clear'!QOY2=0,"",'Summary Clear'!QOY2)</f>
        <v/>
      </c>
      <c r="QOG13" s="110" t="str">
        <f>IF('Summary Clear'!QOZ2=0,"",'Summary Clear'!QOZ2)</f>
        <v/>
      </c>
      <c r="QOH13" s="110" t="str">
        <f>IF('Summary Clear'!QPA2=0,"",'Summary Clear'!QPA2)</f>
        <v/>
      </c>
      <c r="QOI13" s="110" t="str">
        <f>IF('Summary Clear'!QPB2=0,"",'Summary Clear'!QPB2)</f>
        <v/>
      </c>
      <c r="QOJ13" s="110" t="str">
        <f>IF('Summary Clear'!QPC2=0,"",'Summary Clear'!QPC2)</f>
        <v/>
      </c>
      <c r="QOK13" s="110" t="str">
        <f>IF('Summary Clear'!QPD2=0,"",'Summary Clear'!QPD2)</f>
        <v/>
      </c>
      <c r="QOL13" s="110" t="str">
        <f>IF('Summary Clear'!QPE2=0,"",'Summary Clear'!QPE2)</f>
        <v/>
      </c>
      <c r="QOM13" s="110" t="str">
        <f>IF('Summary Clear'!QPF2=0,"",'Summary Clear'!QPF2)</f>
        <v/>
      </c>
      <c r="QON13" s="110" t="str">
        <f>IF('Summary Clear'!QPG2=0,"",'Summary Clear'!QPG2)</f>
        <v/>
      </c>
      <c r="QOO13" s="110" t="str">
        <f>IF('Summary Clear'!QPH2=0,"",'Summary Clear'!QPH2)</f>
        <v/>
      </c>
      <c r="QOP13" s="110" t="str">
        <f>IF('Summary Clear'!QPI2=0,"",'Summary Clear'!QPI2)</f>
        <v/>
      </c>
      <c r="QOQ13" s="110" t="str">
        <f>IF('Summary Clear'!QPJ2=0,"",'Summary Clear'!QPJ2)</f>
        <v/>
      </c>
      <c r="QOR13" s="110" t="str">
        <f>IF('Summary Clear'!QPK2=0,"",'Summary Clear'!QPK2)</f>
        <v/>
      </c>
      <c r="QOS13" s="110" t="str">
        <f>IF('Summary Clear'!QPL2=0,"",'Summary Clear'!QPL2)</f>
        <v/>
      </c>
      <c r="QOT13" s="110" t="str">
        <f>IF('Summary Clear'!QPM2=0,"",'Summary Clear'!QPM2)</f>
        <v/>
      </c>
      <c r="QOU13" s="110" t="str">
        <f>IF('Summary Clear'!QPN2=0,"",'Summary Clear'!QPN2)</f>
        <v/>
      </c>
      <c r="QOV13" s="110" t="str">
        <f>IF('Summary Clear'!QPO2=0,"",'Summary Clear'!QPO2)</f>
        <v/>
      </c>
      <c r="QOW13" s="110" t="str">
        <f>IF('Summary Clear'!QPP2=0,"",'Summary Clear'!QPP2)</f>
        <v/>
      </c>
      <c r="QOX13" s="110" t="str">
        <f>IF('Summary Clear'!QPQ2=0,"",'Summary Clear'!QPQ2)</f>
        <v/>
      </c>
      <c r="QOY13" s="110" t="str">
        <f>IF('Summary Clear'!QPR2=0,"",'Summary Clear'!QPR2)</f>
        <v/>
      </c>
      <c r="QOZ13" s="110" t="str">
        <f>IF('Summary Clear'!QPS2=0,"",'Summary Clear'!QPS2)</f>
        <v/>
      </c>
      <c r="QPA13" s="110" t="str">
        <f>IF('Summary Clear'!QPT2=0,"",'Summary Clear'!QPT2)</f>
        <v/>
      </c>
      <c r="QPB13" s="110" t="str">
        <f>IF('Summary Clear'!QPU2=0,"",'Summary Clear'!QPU2)</f>
        <v/>
      </c>
      <c r="QPC13" s="110" t="str">
        <f>IF('Summary Clear'!QPV2=0,"",'Summary Clear'!QPV2)</f>
        <v/>
      </c>
      <c r="QPD13" s="110" t="str">
        <f>IF('Summary Clear'!QPW2=0,"",'Summary Clear'!QPW2)</f>
        <v/>
      </c>
      <c r="QPE13" s="110" t="str">
        <f>IF('Summary Clear'!QPX2=0,"",'Summary Clear'!QPX2)</f>
        <v/>
      </c>
      <c r="QPF13" s="110" t="str">
        <f>IF('Summary Clear'!QPY2=0,"",'Summary Clear'!QPY2)</f>
        <v/>
      </c>
      <c r="QPG13" s="110" t="str">
        <f>IF('Summary Clear'!QPZ2=0,"",'Summary Clear'!QPZ2)</f>
        <v/>
      </c>
      <c r="QPH13" s="110" t="str">
        <f>IF('Summary Clear'!QQA2=0,"",'Summary Clear'!QQA2)</f>
        <v/>
      </c>
      <c r="QPI13" s="110" t="str">
        <f>IF('Summary Clear'!QQB2=0,"",'Summary Clear'!QQB2)</f>
        <v/>
      </c>
      <c r="QPJ13" s="110" t="str">
        <f>IF('Summary Clear'!QQC2=0,"",'Summary Clear'!QQC2)</f>
        <v/>
      </c>
      <c r="QPK13" s="110" t="str">
        <f>IF('Summary Clear'!QQD2=0,"",'Summary Clear'!QQD2)</f>
        <v/>
      </c>
      <c r="QPL13" s="110" t="str">
        <f>IF('Summary Clear'!QQE2=0,"",'Summary Clear'!QQE2)</f>
        <v/>
      </c>
      <c r="QPM13" s="110" t="str">
        <f>IF('Summary Clear'!QQF2=0,"",'Summary Clear'!QQF2)</f>
        <v/>
      </c>
      <c r="QPN13" s="110" t="str">
        <f>IF('Summary Clear'!QQG2=0,"",'Summary Clear'!QQG2)</f>
        <v/>
      </c>
      <c r="QPO13" s="110" t="str">
        <f>IF('Summary Clear'!QQH2=0,"",'Summary Clear'!QQH2)</f>
        <v/>
      </c>
      <c r="QPP13" s="110" t="str">
        <f>IF('Summary Clear'!QQI2=0,"",'Summary Clear'!QQI2)</f>
        <v/>
      </c>
      <c r="QPQ13" s="110" t="str">
        <f>IF('Summary Clear'!QQJ2=0,"",'Summary Clear'!QQJ2)</f>
        <v/>
      </c>
      <c r="QPR13" s="110" t="str">
        <f>IF('Summary Clear'!QQK2=0,"",'Summary Clear'!QQK2)</f>
        <v/>
      </c>
      <c r="QPS13" s="110" t="str">
        <f>IF('Summary Clear'!QQL2=0,"",'Summary Clear'!QQL2)</f>
        <v/>
      </c>
      <c r="QPT13" s="110" t="str">
        <f>IF('Summary Clear'!QQM2=0,"",'Summary Clear'!QQM2)</f>
        <v/>
      </c>
      <c r="QPU13" s="110" t="str">
        <f>IF('Summary Clear'!QQN2=0,"",'Summary Clear'!QQN2)</f>
        <v/>
      </c>
      <c r="QPV13" s="110" t="str">
        <f>IF('Summary Clear'!QQO2=0,"",'Summary Clear'!QQO2)</f>
        <v/>
      </c>
      <c r="QPW13" s="110" t="str">
        <f>IF('Summary Clear'!QQP2=0,"",'Summary Clear'!QQP2)</f>
        <v/>
      </c>
      <c r="QPX13" s="110" t="str">
        <f>IF('Summary Clear'!QQQ2=0,"",'Summary Clear'!QQQ2)</f>
        <v/>
      </c>
      <c r="QPY13" s="110" t="str">
        <f>IF('Summary Clear'!QQR2=0,"",'Summary Clear'!QQR2)</f>
        <v/>
      </c>
      <c r="QPZ13" s="110" t="str">
        <f>IF('Summary Clear'!QQS2=0,"",'Summary Clear'!QQS2)</f>
        <v/>
      </c>
      <c r="QQA13" s="110" t="str">
        <f>IF('Summary Clear'!QQT2=0,"",'Summary Clear'!QQT2)</f>
        <v/>
      </c>
      <c r="QQB13" s="110" t="str">
        <f>IF('Summary Clear'!QQU2=0,"",'Summary Clear'!QQU2)</f>
        <v/>
      </c>
      <c r="QQC13" s="110" t="str">
        <f>IF('Summary Clear'!QQV2=0,"",'Summary Clear'!QQV2)</f>
        <v/>
      </c>
      <c r="QQD13" s="110" t="str">
        <f>IF('Summary Clear'!QQW2=0,"",'Summary Clear'!QQW2)</f>
        <v/>
      </c>
      <c r="QQE13" s="110" t="str">
        <f>IF('Summary Clear'!QQX2=0,"",'Summary Clear'!QQX2)</f>
        <v/>
      </c>
      <c r="QQF13" s="110" t="str">
        <f>IF('Summary Clear'!QQY2=0,"",'Summary Clear'!QQY2)</f>
        <v/>
      </c>
      <c r="QQG13" s="110" t="str">
        <f>IF('Summary Clear'!QQZ2=0,"",'Summary Clear'!QQZ2)</f>
        <v/>
      </c>
      <c r="QQH13" s="110" t="str">
        <f>IF('Summary Clear'!QRA2=0,"",'Summary Clear'!QRA2)</f>
        <v/>
      </c>
      <c r="QQI13" s="110" t="str">
        <f>IF('Summary Clear'!QRB2=0,"",'Summary Clear'!QRB2)</f>
        <v/>
      </c>
      <c r="QQJ13" s="110" t="str">
        <f>IF('Summary Clear'!QRC2=0,"",'Summary Clear'!QRC2)</f>
        <v/>
      </c>
      <c r="QQK13" s="110" t="str">
        <f>IF('Summary Clear'!QRD2=0,"",'Summary Clear'!QRD2)</f>
        <v/>
      </c>
      <c r="QQL13" s="110" t="str">
        <f>IF('Summary Clear'!QRE2=0,"",'Summary Clear'!QRE2)</f>
        <v/>
      </c>
      <c r="QQM13" s="110" t="str">
        <f>IF('Summary Clear'!QRF2=0,"",'Summary Clear'!QRF2)</f>
        <v/>
      </c>
      <c r="QQN13" s="110" t="str">
        <f>IF('Summary Clear'!QRG2=0,"",'Summary Clear'!QRG2)</f>
        <v/>
      </c>
      <c r="QQO13" s="110" t="str">
        <f>IF('Summary Clear'!QRH2=0,"",'Summary Clear'!QRH2)</f>
        <v/>
      </c>
      <c r="QQP13" s="110" t="str">
        <f>IF('Summary Clear'!QRI2=0,"",'Summary Clear'!QRI2)</f>
        <v/>
      </c>
      <c r="QQQ13" s="110" t="str">
        <f>IF('Summary Clear'!QRJ2=0,"",'Summary Clear'!QRJ2)</f>
        <v/>
      </c>
      <c r="QQR13" s="110" t="str">
        <f>IF('Summary Clear'!QRK2=0,"",'Summary Clear'!QRK2)</f>
        <v/>
      </c>
      <c r="QQS13" s="110" t="str">
        <f>IF('Summary Clear'!QRL2=0,"",'Summary Clear'!QRL2)</f>
        <v/>
      </c>
      <c r="QQT13" s="110" t="str">
        <f>IF('Summary Clear'!QRM2=0,"",'Summary Clear'!QRM2)</f>
        <v/>
      </c>
      <c r="QQU13" s="110" t="str">
        <f>IF('Summary Clear'!QRN2=0,"",'Summary Clear'!QRN2)</f>
        <v/>
      </c>
      <c r="QQV13" s="110" t="str">
        <f>IF('Summary Clear'!QRO2=0,"",'Summary Clear'!QRO2)</f>
        <v/>
      </c>
      <c r="QQW13" s="110" t="str">
        <f>IF('Summary Clear'!QRP2=0,"",'Summary Clear'!QRP2)</f>
        <v/>
      </c>
      <c r="QQX13" s="110" t="str">
        <f>IF('Summary Clear'!QRQ2=0,"",'Summary Clear'!QRQ2)</f>
        <v/>
      </c>
      <c r="QQY13" s="110" t="str">
        <f>IF('Summary Clear'!QRR2=0,"",'Summary Clear'!QRR2)</f>
        <v/>
      </c>
      <c r="QQZ13" s="110" t="str">
        <f>IF('Summary Clear'!QRS2=0,"",'Summary Clear'!QRS2)</f>
        <v/>
      </c>
      <c r="QRA13" s="110" t="str">
        <f>IF('Summary Clear'!QRT2=0,"",'Summary Clear'!QRT2)</f>
        <v/>
      </c>
      <c r="QRB13" s="110" t="str">
        <f>IF('Summary Clear'!QRU2=0,"",'Summary Clear'!QRU2)</f>
        <v/>
      </c>
      <c r="QRC13" s="110" t="str">
        <f>IF('Summary Clear'!QRV2=0,"",'Summary Clear'!QRV2)</f>
        <v/>
      </c>
      <c r="QRD13" s="110" t="str">
        <f>IF('Summary Clear'!QRW2=0,"",'Summary Clear'!QRW2)</f>
        <v/>
      </c>
      <c r="QRE13" s="110" t="str">
        <f>IF('Summary Clear'!QRX2=0,"",'Summary Clear'!QRX2)</f>
        <v/>
      </c>
      <c r="QRF13" s="110" t="str">
        <f>IF('Summary Clear'!QRY2=0,"",'Summary Clear'!QRY2)</f>
        <v/>
      </c>
      <c r="QRG13" s="110" t="str">
        <f>IF('Summary Clear'!QRZ2=0,"",'Summary Clear'!QRZ2)</f>
        <v/>
      </c>
      <c r="QRH13" s="110" t="str">
        <f>IF('Summary Clear'!QSA2=0,"",'Summary Clear'!QSA2)</f>
        <v/>
      </c>
      <c r="QRI13" s="110" t="str">
        <f>IF('Summary Clear'!QSB2=0,"",'Summary Clear'!QSB2)</f>
        <v/>
      </c>
      <c r="QRJ13" s="110" t="str">
        <f>IF('Summary Clear'!QSC2=0,"",'Summary Clear'!QSC2)</f>
        <v/>
      </c>
      <c r="QRK13" s="110" t="str">
        <f>IF('Summary Clear'!QSD2=0,"",'Summary Clear'!QSD2)</f>
        <v/>
      </c>
      <c r="QRL13" s="110" t="str">
        <f>IF('Summary Clear'!QSE2=0,"",'Summary Clear'!QSE2)</f>
        <v/>
      </c>
      <c r="QRM13" s="110" t="str">
        <f>IF('Summary Clear'!QSF2=0,"",'Summary Clear'!QSF2)</f>
        <v/>
      </c>
      <c r="QRN13" s="110" t="str">
        <f>IF('Summary Clear'!QSG2=0,"",'Summary Clear'!QSG2)</f>
        <v/>
      </c>
      <c r="QRO13" s="110" t="str">
        <f>IF('Summary Clear'!QSH2=0,"",'Summary Clear'!QSH2)</f>
        <v/>
      </c>
      <c r="QRP13" s="110" t="str">
        <f>IF('Summary Clear'!QSI2=0,"",'Summary Clear'!QSI2)</f>
        <v/>
      </c>
      <c r="QRQ13" s="110" t="str">
        <f>IF('Summary Clear'!QSJ2=0,"",'Summary Clear'!QSJ2)</f>
        <v/>
      </c>
      <c r="QRR13" s="110" t="str">
        <f>IF('Summary Clear'!QSK2=0,"",'Summary Clear'!QSK2)</f>
        <v/>
      </c>
      <c r="QRS13" s="110" t="str">
        <f>IF('Summary Clear'!QSL2=0,"",'Summary Clear'!QSL2)</f>
        <v/>
      </c>
      <c r="QRT13" s="110" t="str">
        <f>IF('Summary Clear'!QSM2=0,"",'Summary Clear'!QSM2)</f>
        <v/>
      </c>
      <c r="QRU13" s="110" t="str">
        <f>IF('Summary Clear'!QSN2=0,"",'Summary Clear'!QSN2)</f>
        <v/>
      </c>
      <c r="QRV13" s="110" t="str">
        <f>IF('Summary Clear'!QSO2=0,"",'Summary Clear'!QSO2)</f>
        <v/>
      </c>
      <c r="QRW13" s="110" t="str">
        <f>IF('Summary Clear'!QSP2=0,"",'Summary Clear'!QSP2)</f>
        <v/>
      </c>
      <c r="QRX13" s="110" t="str">
        <f>IF('Summary Clear'!QSQ2=0,"",'Summary Clear'!QSQ2)</f>
        <v/>
      </c>
      <c r="QRY13" s="110" t="str">
        <f>IF('Summary Clear'!QSR2=0,"",'Summary Clear'!QSR2)</f>
        <v/>
      </c>
      <c r="QRZ13" s="110" t="str">
        <f>IF('Summary Clear'!QSS2=0,"",'Summary Clear'!QSS2)</f>
        <v/>
      </c>
      <c r="QSA13" s="110" t="str">
        <f>IF('Summary Clear'!QST2=0,"",'Summary Clear'!QST2)</f>
        <v/>
      </c>
      <c r="QSB13" s="110" t="str">
        <f>IF('Summary Clear'!QSU2=0,"",'Summary Clear'!QSU2)</f>
        <v/>
      </c>
      <c r="QSC13" s="110" t="str">
        <f>IF('Summary Clear'!QSV2=0,"",'Summary Clear'!QSV2)</f>
        <v/>
      </c>
      <c r="QSD13" s="110" t="str">
        <f>IF('Summary Clear'!QSW2=0,"",'Summary Clear'!QSW2)</f>
        <v/>
      </c>
      <c r="QSE13" s="110" t="str">
        <f>IF('Summary Clear'!QSX2=0,"",'Summary Clear'!QSX2)</f>
        <v/>
      </c>
      <c r="QSF13" s="110" t="str">
        <f>IF('Summary Clear'!QSY2=0,"",'Summary Clear'!QSY2)</f>
        <v/>
      </c>
      <c r="QSG13" s="110" t="str">
        <f>IF('Summary Clear'!QSZ2=0,"",'Summary Clear'!QSZ2)</f>
        <v/>
      </c>
      <c r="QSH13" s="110" t="str">
        <f>IF('Summary Clear'!QTA2=0,"",'Summary Clear'!QTA2)</f>
        <v/>
      </c>
      <c r="QSI13" s="110" t="str">
        <f>IF('Summary Clear'!QTB2=0,"",'Summary Clear'!QTB2)</f>
        <v/>
      </c>
      <c r="QSJ13" s="110" t="str">
        <f>IF('Summary Clear'!QTC2=0,"",'Summary Clear'!QTC2)</f>
        <v/>
      </c>
      <c r="QSK13" s="110" t="str">
        <f>IF('Summary Clear'!QTD2=0,"",'Summary Clear'!QTD2)</f>
        <v/>
      </c>
      <c r="QSL13" s="110" t="str">
        <f>IF('Summary Clear'!QTE2=0,"",'Summary Clear'!QTE2)</f>
        <v/>
      </c>
      <c r="QSM13" s="110" t="str">
        <f>IF('Summary Clear'!QTF2=0,"",'Summary Clear'!QTF2)</f>
        <v/>
      </c>
      <c r="QSN13" s="110" t="str">
        <f>IF('Summary Clear'!QTG2=0,"",'Summary Clear'!QTG2)</f>
        <v/>
      </c>
      <c r="QSO13" s="110" t="str">
        <f>IF('Summary Clear'!QTH2=0,"",'Summary Clear'!QTH2)</f>
        <v/>
      </c>
      <c r="QSP13" s="110" t="str">
        <f>IF('Summary Clear'!QTI2=0,"",'Summary Clear'!QTI2)</f>
        <v/>
      </c>
      <c r="QSQ13" s="110" t="str">
        <f>IF('Summary Clear'!QTJ2=0,"",'Summary Clear'!QTJ2)</f>
        <v/>
      </c>
      <c r="QSR13" s="110" t="str">
        <f>IF('Summary Clear'!QTK2=0,"",'Summary Clear'!QTK2)</f>
        <v/>
      </c>
      <c r="QSS13" s="110" t="str">
        <f>IF('Summary Clear'!QTL2=0,"",'Summary Clear'!QTL2)</f>
        <v/>
      </c>
      <c r="QST13" s="110" t="str">
        <f>IF('Summary Clear'!QTM2=0,"",'Summary Clear'!QTM2)</f>
        <v/>
      </c>
      <c r="QSU13" s="110" t="str">
        <f>IF('Summary Clear'!QTN2=0,"",'Summary Clear'!QTN2)</f>
        <v/>
      </c>
      <c r="QSV13" s="110" t="str">
        <f>IF('Summary Clear'!QTO2=0,"",'Summary Clear'!QTO2)</f>
        <v/>
      </c>
      <c r="QSW13" s="110" t="str">
        <f>IF('Summary Clear'!QTP2=0,"",'Summary Clear'!QTP2)</f>
        <v/>
      </c>
      <c r="QSX13" s="110" t="str">
        <f>IF('Summary Clear'!QTQ2=0,"",'Summary Clear'!QTQ2)</f>
        <v/>
      </c>
      <c r="QSY13" s="110" t="str">
        <f>IF('Summary Clear'!QTR2=0,"",'Summary Clear'!QTR2)</f>
        <v/>
      </c>
      <c r="QSZ13" s="110" t="str">
        <f>IF('Summary Clear'!QTS2=0,"",'Summary Clear'!QTS2)</f>
        <v/>
      </c>
      <c r="QTA13" s="110" t="str">
        <f>IF('Summary Clear'!QTT2=0,"",'Summary Clear'!QTT2)</f>
        <v/>
      </c>
      <c r="QTB13" s="110" t="str">
        <f>IF('Summary Clear'!QTU2=0,"",'Summary Clear'!QTU2)</f>
        <v/>
      </c>
      <c r="QTC13" s="110" t="str">
        <f>IF('Summary Clear'!QTV2=0,"",'Summary Clear'!QTV2)</f>
        <v/>
      </c>
      <c r="QTD13" s="110" t="str">
        <f>IF('Summary Clear'!QTW2=0,"",'Summary Clear'!QTW2)</f>
        <v/>
      </c>
      <c r="QTE13" s="110" t="str">
        <f>IF('Summary Clear'!QTX2=0,"",'Summary Clear'!QTX2)</f>
        <v/>
      </c>
      <c r="QTF13" s="110" t="str">
        <f>IF('Summary Clear'!QTY2=0,"",'Summary Clear'!QTY2)</f>
        <v/>
      </c>
      <c r="QTG13" s="110" t="str">
        <f>IF('Summary Clear'!QTZ2=0,"",'Summary Clear'!QTZ2)</f>
        <v/>
      </c>
      <c r="QTH13" s="110" t="str">
        <f>IF('Summary Clear'!QUA2=0,"",'Summary Clear'!QUA2)</f>
        <v/>
      </c>
      <c r="QTI13" s="110" t="str">
        <f>IF('Summary Clear'!QUB2=0,"",'Summary Clear'!QUB2)</f>
        <v/>
      </c>
      <c r="QTJ13" s="110" t="str">
        <f>IF('Summary Clear'!QUC2=0,"",'Summary Clear'!QUC2)</f>
        <v/>
      </c>
      <c r="QTK13" s="110" t="str">
        <f>IF('Summary Clear'!QUD2=0,"",'Summary Clear'!QUD2)</f>
        <v/>
      </c>
      <c r="QTL13" s="110" t="str">
        <f>IF('Summary Clear'!QUE2=0,"",'Summary Clear'!QUE2)</f>
        <v/>
      </c>
      <c r="QTM13" s="110" t="str">
        <f>IF('Summary Clear'!QUF2=0,"",'Summary Clear'!QUF2)</f>
        <v/>
      </c>
      <c r="QTN13" s="110" t="str">
        <f>IF('Summary Clear'!QUG2=0,"",'Summary Clear'!QUG2)</f>
        <v/>
      </c>
      <c r="QTO13" s="110" t="str">
        <f>IF('Summary Clear'!QUH2=0,"",'Summary Clear'!QUH2)</f>
        <v/>
      </c>
      <c r="QTP13" s="110" t="str">
        <f>IF('Summary Clear'!QUI2=0,"",'Summary Clear'!QUI2)</f>
        <v/>
      </c>
      <c r="QTQ13" s="110" t="str">
        <f>IF('Summary Clear'!QUJ2=0,"",'Summary Clear'!QUJ2)</f>
        <v/>
      </c>
      <c r="QTR13" s="110" t="str">
        <f>IF('Summary Clear'!QUK2=0,"",'Summary Clear'!QUK2)</f>
        <v/>
      </c>
      <c r="QTS13" s="110" t="str">
        <f>IF('Summary Clear'!QUL2=0,"",'Summary Clear'!QUL2)</f>
        <v/>
      </c>
      <c r="QTT13" s="110" t="str">
        <f>IF('Summary Clear'!QUM2=0,"",'Summary Clear'!QUM2)</f>
        <v/>
      </c>
      <c r="QTU13" s="110" t="str">
        <f>IF('Summary Clear'!QUN2=0,"",'Summary Clear'!QUN2)</f>
        <v/>
      </c>
      <c r="QTV13" s="110" t="str">
        <f>IF('Summary Clear'!QUO2=0,"",'Summary Clear'!QUO2)</f>
        <v/>
      </c>
      <c r="QTW13" s="110" t="str">
        <f>IF('Summary Clear'!QUP2=0,"",'Summary Clear'!QUP2)</f>
        <v/>
      </c>
      <c r="QTX13" s="110" t="str">
        <f>IF('Summary Clear'!QUQ2=0,"",'Summary Clear'!QUQ2)</f>
        <v/>
      </c>
      <c r="QTY13" s="110" t="str">
        <f>IF('Summary Clear'!QUR2=0,"",'Summary Clear'!QUR2)</f>
        <v/>
      </c>
      <c r="QTZ13" s="110" t="str">
        <f>IF('Summary Clear'!QUS2=0,"",'Summary Clear'!QUS2)</f>
        <v/>
      </c>
      <c r="QUA13" s="110" t="str">
        <f>IF('Summary Clear'!QUT2=0,"",'Summary Clear'!QUT2)</f>
        <v/>
      </c>
      <c r="QUB13" s="110" t="str">
        <f>IF('Summary Clear'!QUU2=0,"",'Summary Clear'!QUU2)</f>
        <v/>
      </c>
      <c r="QUC13" s="110" t="str">
        <f>IF('Summary Clear'!QUV2=0,"",'Summary Clear'!QUV2)</f>
        <v/>
      </c>
      <c r="QUD13" s="110" t="str">
        <f>IF('Summary Clear'!QUW2=0,"",'Summary Clear'!QUW2)</f>
        <v/>
      </c>
      <c r="QUE13" s="110" t="str">
        <f>IF('Summary Clear'!QUX2=0,"",'Summary Clear'!QUX2)</f>
        <v/>
      </c>
      <c r="QUF13" s="110" t="str">
        <f>IF('Summary Clear'!QUY2=0,"",'Summary Clear'!QUY2)</f>
        <v/>
      </c>
      <c r="QUG13" s="110" t="str">
        <f>IF('Summary Clear'!QUZ2=0,"",'Summary Clear'!QUZ2)</f>
        <v/>
      </c>
      <c r="QUH13" s="110" t="str">
        <f>IF('Summary Clear'!QVA2=0,"",'Summary Clear'!QVA2)</f>
        <v/>
      </c>
      <c r="QUI13" s="110" t="str">
        <f>IF('Summary Clear'!QVB2=0,"",'Summary Clear'!QVB2)</f>
        <v/>
      </c>
      <c r="QUJ13" s="110" t="str">
        <f>IF('Summary Clear'!QVC2=0,"",'Summary Clear'!QVC2)</f>
        <v/>
      </c>
      <c r="QUK13" s="110" t="str">
        <f>IF('Summary Clear'!QVD2=0,"",'Summary Clear'!QVD2)</f>
        <v/>
      </c>
      <c r="QUL13" s="110" t="str">
        <f>IF('Summary Clear'!QVE2=0,"",'Summary Clear'!QVE2)</f>
        <v/>
      </c>
      <c r="QUM13" s="110" t="str">
        <f>IF('Summary Clear'!QVF2=0,"",'Summary Clear'!QVF2)</f>
        <v/>
      </c>
      <c r="QUN13" s="110" t="str">
        <f>IF('Summary Clear'!QVG2=0,"",'Summary Clear'!QVG2)</f>
        <v/>
      </c>
      <c r="QUO13" s="110" t="str">
        <f>IF('Summary Clear'!QVH2=0,"",'Summary Clear'!QVH2)</f>
        <v/>
      </c>
      <c r="QUP13" s="110" t="str">
        <f>IF('Summary Clear'!QVI2=0,"",'Summary Clear'!QVI2)</f>
        <v/>
      </c>
      <c r="QUQ13" s="110" t="str">
        <f>IF('Summary Clear'!QVJ2=0,"",'Summary Clear'!QVJ2)</f>
        <v/>
      </c>
      <c r="QUR13" s="110" t="str">
        <f>IF('Summary Clear'!QVK2=0,"",'Summary Clear'!QVK2)</f>
        <v/>
      </c>
      <c r="QUS13" s="110" t="str">
        <f>IF('Summary Clear'!QVL2=0,"",'Summary Clear'!QVL2)</f>
        <v/>
      </c>
      <c r="QUT13" s="110" t="str">
        <f>IF('Summary Clear'!QVM2=0,"",'Summary Clear'!QVM2)</f>
        <v/>
      </c>
      <c r="QUU13" s="110" t="str">
        <f>IF('Summary Clear'!QVN2=0,"",'Summary Clear'!QVN2)</f>
        <v/>
      </c>
      <c r="QUV13" s="110" t="str">
        <f>IF('Summary Clear'!QVO2=0,"",'Summary Clear'!QVO2)</f>
        <v/>
      </c>
      <c r="QUW13" s="110" t="str">
        <f>IF('Summary Clear'!QVP2=0,"",'Summary Clear'!QVP2)</f>
        <v/>
      </c>
      <c r="QUX13" s="110" t="str">
        <f>IF('Summary Clear'!QVQ2=0,"",'Summary Clear'!QVQ2)</f>
        <v/>
      </c>
      <c r="QUY13" s="110" t="str">
        <f>IF('Summary Clear'!QVR2=0,"",'Summary Clear'!QVR2)</f>
        <v/>
      </c>
      <c r="QUZ13" s="110" t="str">
        <f>IF('Summary Clear'!QVS2=0,"",'Summary Clear'!QVS2)</f>
        <v/>
      </c>
      <c r="QVA13" s="110" t="str">
        <f>IF('Summary Clear'!QVT2=0,"",'Summary Clear'!QVT2)</f>
        <v/>
      </c>
      <c r="QVB13" s="110" t="str">
        <f>IF('Summary Clear'!QVU2=0,"",'Summary Clear'!QVU2)</f>
        <v/>
      </c>
      <c r="QVC13" s="110" t="str">
        <f>IF('Summary Clear'!QVV2=0,"",'Summary Clear'!QVV2)</f>
        <v/>
      </c>
      <c r="QVD13" s="110" t="str">
        <f>IF('Summary Clear'!QVW2=0,"",'Summary Clear'!QVW2)</f>
        <v/>
      </c>
      <c r="QVE13" s="110" t="str">
        <f>IF('Summary Clear'!QVX2=0,"",'Summary Clear'!QVX2)</f>
        <v/>
      </c>
      <c r="QVF13" s="110" t="str">
        <f>IF('Summary Clear'!QVY2=0,"",'Summary Clear'!QVY2)</f>
        <v/>
      </c>
      <c r="QVG13" s="110" t="str">
        <f>IF('Summary Clear'!QVZ2=0,"",'Summary Clear'!QVZ2)</f>
        <v/>
      </c>
      <c r="QVH13" s="110" t="str">
        <f>IF('Summary Clear'!QWA2=0,"",'Summary Clear'!QWA2)</f>
        <v/>
      </c>
      <c r="QVI13" s="110" t="str">
        <f>IF('Summary Clear'!QWB2=0,"",'Summary Clear'!QWB2)</f>
        <v/>
      </c>
      <c r="QVJ13" s="110" t="str">
        <f>IF('Summary Clear'!QWC2=0,"",'Summary Clear'!QWC2)</f>
        <v/>
      </c>
      <c r="QVK13" s="110" t="str">
        <f>IF('Summary Clear'!QWD2=0,"",'Summary Clear'!QWD2)</f>
        <v/>
      </c>
      <c r="QVL13" s="110" t="str">
        <f>IF('Summary Clear'!QWE2=0,"",'Summary Clear'!QWE2)</f>
        <v/>
      </c>
      <c r="QVM13" s="110" t="str">
        <f>IF('Summary Clear'!QWF2=0,"",'Summary Clear'!QWF2)</f>
        <v/>
      </c>
      <c r="QVN13" s="110" t="str">
        <f>IF('Summary Clear'!QWG2=0,"",'Summary Clear'!QWG2)</f>
        <v/>
      </c>
      <c r="QVO13" s="110" t="str">
        <f>IF('Summary Clear'!QWH2=0,"",'Summary Clear'!QWH2)</f>
        <v/>
      </c>
      <c r="QVP13" s="110" t="str">
        <f>IF('Summary Clear'!QWI2=0,"",'Summary Clear'!QWI2)</f>
        <v/>
      </c>
      <c r="QVQ13" s="110" t="str">
        <f>IF('Summary Clear'!QWJ2=0,"",'Summary Clear'!QWJ2)</f>
        <v/>
      </c>
      <c r="QVR13" s="110" t="str">
        <f>IF('Summary Clear'!QWK2=0,"",'Summary Clear'!QWK2)</f>
        <v/>
      </c>
      <c r="QVS13" s="110" t="str">
        <f>IF('Summary Clear'!QWL2=0,"",'Summary Clear'!QWL2)</f>
        <v/>
      </c>
      <c r="QVT13" s="110" t="str">
        <f>IF('Summary Clear'!QWM2=0,"",'Summary Clear'!QWM2)</f>
        <v/>
      </c>
      <c r="QVU13" s="110" t="str">
        <f>IF('Summary Clear'!QWN2=0,"",'Summary Clear'!QWN2)</f>
        <v/>
      </c>
      <c r="QVV13" s="110" t="str">
        <f>IF('Summary Clear'!QWO2=0,"",'Summary Clear'!QWO2)</f>
        <v/>
      </c>
      <c r="QVW13" s="110" t="str">
        <f>IF('Summary Clear'!QWP2=0,"",'Summary Clear'!QWP2)</f>
        <v/>
      </c>
      <c r="QVX13" s="110" t="str">
        <f>IF('Summary Clear'!QWQ2=0,"",'Summary Clear'!QWQ2)</f>
        <v/>
      </c>
      <c r="QVY13" s="110" t="str">
        <f>IF('Summary Clear'!QWR2=0,"",'Summary Clear'!QWR2)</f>
        <v/>
      </c>
      <c r="QVZ13" s="110" t="str">
        <f>IF('Summary Clear'!QWS2=0,"",'Summary Clear'!QWS2)</f>
        <v/>
      </c>
      <c r="QWA13" s="110" t="str">
        <f>IF('Summary Clear'!QWT2=0,"",'Summary Clear'!QWT2)</f>
        <v/>
      </c>
      <c r="QWB13" s="110" t="str">
        <f>IF('Summary Clear'!QWU2=0,"",'Summary Clear'!QWU2)</f>
        <v/>
      </c>
      <c r="QWC13" s="110" t="str">
        <f>IF('Summary Clear'!QWV2=0,"",'Summary Clear'!QWV2)</f>
        <v/>
      </c>
      <c r="QWD13" s="110" t="str">
        <f>IF('Summary Clear'!QWW2=0,"",'Summary Clear'!QWW2)</f>
        <v/>
      </c>
      <c r="QWE13" s="110" t="str">
        <f>IF('Summary Clear'!QWX2=0,"",'Summary Clear'!QWX2)</f>
        <v/>
      </c>
      <c r="QWF13" s="110" t="str">
        <f>IF('Summary Clear'!QWY2=0,"",'Summary Clear'!QWY2)</f>
        <v/>
      </c>
      <c r="QWG13" s="110" t="str">
        <f>IF('Summary Clear'!QWZ2=0,"",'Summary Clear'!QWZ2)</f>
        <v/>
      </c>
      <c r="QWH13" s="110" t="str">
        <f>IF('Summary Clear'!QXA2=0,"",'Summary Clear'!QXA2)</f>
        <v/>
      </c>
      <c r="QWI13" s="110" t="str">
        <f>IF('Summary Clear'!QXB2=0,"",'Summary Clear'!QXB2)</f>
        <v/>
      </c>
      <c r="QWJ13" s="110" t="str">
        <f>IF('Summary Clear'!QXC2=0,"",'Summary Clear'!QXC2)</f>
        <v/>
      </c>
      <c r="QWK13" s="110" t="str">
        <f>IF('Summary Clear'!QXD2=0,"",'Summary Clear'!QXD2)</f>
        <v/>
      </c>
      <c r="QWL13" s="110" t="str">
        <f>IF('Summary Clear'!QXE2=0,"",'Summary Clear'!QXE2)</f>
        <v/>
      </c>
      <c r="QWM13" s="110" t="str">
        <f>IF('Summary Clear'!QXF2=0,"",'Summary Clear'!QXF2)</f>
        <v/>
      </c>
      <c r="QWN13" s="110" t="str">
        <f>IF('Summary Clear'!QXG2=0,"",'Summary Clear'!QXG2)</f>
        <v/>
      </c>
      <c r="QWO13" s="110" t="str">
        <f>IF('Summary Clear'!QXH2=0,"",'Summary Clear'!QXH2)</f>
        <v/>
      </c>
      <c r="QWP13" s="110" t="str">
        <f>IF('Summary Clear'!QXI2=0,"",'Summary Clear'!QXI2)</f>
        <v/>
      </c>
      <c r="QWQ13" s="110" t="str">
        <f>IF('Summary Clear'!QXJ2=0,"",'Summary Clear'!QXJ2)</f>
        <v/>
      </c>
      <c r="QWR13" s="110" t="str">
        <f>IF('Summary Clear'!QXK2=0,"",'Summary Clear'!QXK2)</f>
        <v/>
      </c>
      <c r="QWS13" s="110" t="str">
        <f>IF('Summary Clear'!QXL2=0,"",'Summary Clear'!QXL2)</f>
        <v/>
      </c>
      <c r="QWT13" s="110" t="str">
        <f>IF('Summary Clear'!QXM2=0,"",'Summary Clear'!QXM2)</f>
        <v/>
      </c>
      <c r="QWU13" s="110" t="str">
        <f>IF('Summary Clear'!QXN2=0,"",'Summary Clear'!QXN2)</f>
        <v/>
      </c>
      <c r="QWV13" s="110" t="str">
        <f>IF('Summary Clear'!QXO2=0,"",'Summary Clear'!QXO2)</f>
        <v/>
      </c>
      <c r="QWW13" s="110" t="str">
        <f>IF('Summary Clear'!QXP2=0,"",'Summary Clear'!QXP2)</f>
        <v/>
      </c>
      <c r="QWX13" s="110" t="str">
        <f>IF('Summary Clear'!QXQ2=0,"",'Summary Clear'!QXQ2)</f>
        <v/>
      </c>
      <c r="QWY13" s="110" t="str">
        <f>IF('Summary Clear'!QXR2=0,"",'Summary Clear'!QXR2)</f>
        <v/>
      </c>
      <c r="QWZ13" s="110" t="str">
        <f>IF('Summary Clear'!QXS2=0,"",'Summary Clear'!QXS2)</f>
        <v/>
      </c>
      <c r="QXA13" s="110" t="str">
        <f>IF('Summary Clear'!QXT2=0,"",'Summary Clear'!QXT2)</f>
        <v/>
      </c>
      <c r="QXB13" s="110" t="str">
        <f>IF('Summary Clear'!QXU2=0,"",'Summary Clear'!QXU2)</f>
        <v/>
      </c>
      <c r="QXC13" s="110" t="str">
        <f>IF('Summary Clear'!QXV2=0,"",'Summary Clear'!QXV2)</f>
        <v/>
      </c>
      <c r="QXD13" s="110" t="str">
        <f>IF('Summary Clear'!QXW2=0,"",'Summary Clear'!QXW2)</f>
        <v/>
      </c>
      <c r="QXE13" s="110" t="str">
        <f>IF('Summary Clear'!QXX2=0,"",'Summary Clear'!QXX2)</f>
        <v/>
      </c>
      <c r="QXF13" s="110" t="str">
        <f>IF('Summary Clear'!QXY2=0,"",'Summary Clear'!QXY2)</f>
        <v/>
      </c>
      <c r="QXG13" s="110" t="str">
        <f>IF('Summary Clear'!QXZ2=0,"",'Summary Clear'!QXZ2)</f>
        <v/>
      </c>
      <c r="QXH13" s="110" t="str">
        <f>IF('Summary Clear'!QYA2=0,"",'Summary Clear'!QYA2)</f>
        <v/>
      </c>
      <c r="QXI13" s="110" t="str">
        <f>IF('Summary Clear'!QYB2=0,"",'Summary Clear'!QYB2)</f>
        <v/>
      </c>
      <c r="QXJ13" s="110" t="str">
        <f>IF('Summary Clear'!QYC2=0,"",'Summary Clear'!QYC2)</f>
        <v/>
      </c>
      <c r="QXK13" s="110" t="str">
        <f>IF('Summary Clear'!QYD2=0,"",'Summary Clear'!QYD2)</f>
        <v/>
      </c>
      <c r="QXL13" s="110" t="str">
        <f>IF('Summary Clear'!QYE2=0,"",'Summary Clear'!QYE2)</f>
        <v/>
      </c>
      <c r="QXM13" s="110" t="str">
        <f>IF('Summary Clear'!QYF2=0,"",'Summary Clear'!QYF2)</f>
        <v/>
      </c>
      <c r="QXN13" s="110" t="str">
        <f>IF('Summary Clear'!QYG2=0,"",'Summary Clear'!QYG2)</f>
        <v/>
      </c>
      <c r="QXO13" s="110" t="str">
        <f>IF('Summary Clear'!QYH2=0,"",'Summary Clear'!QYH2)</f>
        <v/>
      </c>
      <c r="QXP13" s="110" t="str">
        <f>IF('Summary Clear'!QYI2=0,"",'Summary Clear'!QYI2)</f>
        <v/>
      </c>
      <c r="QXQ13" s="110" t="str">
        <f>IF('Summary Clear'!QYJ2=0,"",'Summary Clear'!QYJ2)</f>
        <v/>
      </c>
      <c r="QXR13" s="110" t="str">
        <f>IF('Summary Clear'!QYK2=0,"",'Summary Clear'!QYK2)</f>
        <v/>
      </c>
      <c r="QXS13" s="110" t="str">
        <f>IF('Summary Clear'!QYL2=0,"",'Summary Clear'!QYL2)</f>
        <v/>
      </c>
      <c r="QXT13" s="110" t="str">
        <f>IF('Summary Clear'!QYM2=0,"",'Summary Clear'!QYM2)</f>
        <v/>
      </c>
      <c r="QXU13" s="110" t="str">
        <f>IF('Summary Clear'!QYN2=0,"",'Summary Clear'!QYN2)</f>
        <v/>
      </c>
      <c r="QXV13" s="110" t="str">
        <f>IF('Summary Clear'!QYO2=0,"",'Summary Clear'!QYO2)</f>
        <v/>
      </c>
      <c r="QXW13" s="110" t="str">
        <f>IF('Summary Clear'!QYP2=0,"",'Summary Clear'!QYP2)</f>
        <v/>
      </c>
      <c r="QXX13" s="110" t="str">
        <f>IF('Summary Clear'!QYQ2=0,"",'Summary Clear'!QYQ2)</f>
        <v/>
      </c>
      <c r="QXY13" s="110" t="str">
        <f>IF('Summary Clear'!QYR2=0,"",'Summary Clear'!QYR2)</f>
        <v/>
      </c>
      <c r="QXZ13" s="110" t="str">
        <f>IF('Summary Clear'!QYS2=0,"",'Summary Clear'!QYS2)</f>
        <v/>
      </c>
      <c r="QYA13" s="110" t="str">
        <f>IF('Summary Clear'!QYT2=0,"",'Summary Clear'!QYT2)</f>
        <v/>
      </c>
      <c r="QYB13" s="110" t="str">
        <f>IF('Summary Clear'!QYU2=0,"",'Summary Clear'!QYU2)</f>
        <v/>
      </c>
      <c r="QYC13" s="110" t="str">
        <f>IF('Summary Clear'!QYV2=0,"",'Summary Clear'!QYV2)</f>
        <v/>
      </c>
      <c r="QYD13" s="110" t="str">
        <f>IF('Summary Clear'!QYW2=0,"",'Summary Clear'!QYW2)</f>
        <v/>
      </c>
      <c r="QYE13" s="110" t="str">
        <f>IF('Summary Clear'!QYX2=0,"",'Summary Clear'!QYX2)</f>
        <v/>
      </c>
      <c r="QYF13" s="110" t="str">
        <f>IF('Summary Clear'!QYY2=0,"",'Summary Clear'!QYY2)</f>
        <v/>
      </c>
      <c r="QYG13" s="110" t="str">
        <f>IF('Summary Clear'!QYZ2=0,"",'Summary Clear'!QYZ2)</f>
        <v/>
      </c>
      <c r="QYH13" s="110" t="str">
        <f>IF('Summary Clear'!QZA2=0,"",'Summary Clear'!QZA2)</f>
        <v/>
      </c>
      <c r="QYI13" s="110" t="str">
        <f>IF('Summary Clear'!QZB2=0,"",'Summary Clear'!QZB2)</f>
        <v/>
      </c>
      <c r="QYJ13" s="110" t="str">
        <f>IF('Summary Clear'!QZC2=0,"",'Summary Clear'!QZC2)</f>
        <v/>
      </c>
      <c r="QYK13" s="110" t="str">
        <f>IF('Summary Clear'!QZD2=0,"",'Summary Clear'!QZD2)</f>
        <v/>
      </c>
      <c r="QYL13" s="110" t="str">
        <f>IF('Summary Clear'!QZE2=0,"",'Summary Clear'!QZE2)</f>
        <v/>
      </c>
      <c r="QYM13" s="110" t="str">
        <f>IF('Summary Clear'!QZF2=0,"",'Summary Clear'!QZF2)</f>
        <v/>
      </c>
      <c r="QYN13" s="110" t="str">
        <f>IF('Summary Clear'!QZG2=0,"",'Summary Clear'!QZG2)</f>
        <v/>
      </c>
      <c r="QYO13" s="110" t="str">
        <f>IF('Summary Clear'!QZH2=0,"",'Summary Clear'!QZH2)</f>
        <v/>
      </c>
      <c r="QYP13" s="110" t="str">
        <f>IF('Summary Clear'!QZI2=0,"",'Summary Clear'!QZI2)</f>
        <v/>
      </c>
      <c r="QYQ13" s="110" t="str">
        <f>IF('Summary Clear'!QZJ2=0,"",'Summary Clear'!QZJ2)</f>
        <v/>
      </c>
      <c r="QYR13" s="110" t="str">
        <f>IF('Summary Clear'!QZK2=0,"",'Summary Clear'!QZK2)</f>
        <v/>
      </c>
      <c r="QYS13" s="110" t="str">
        <f>IF('Summary Clear'!QZL2=0,"",'Summary Clear'!QZL2)</f>
        <v/>
      </c>
      <c r="QYT13" s="110" t="str">
        <f>IF('Summary Clear'!QZM2=0,"",'Summary Clear'!QZM2)</f>
        <v/>
      </c>
      <c r="QYU13" s="110" t="str">
        <f>IF('Summary Clear'!QZN2=0,"",'Summary Clear'!QZN2)</f>
        <v/>
      </c>
      <c r="QYV13" s="110" t="str">
        <f>IF('Summary Clear'!QZO2=0,"",'Summary Clear'!QZO2)</f>
        <v/>
      </c>
      <c r="QYW13" s="110" t="str">
        <f>IF('Summary Clear'!QZP2=0,"",'Summary Clear'!QZP2)</f>
        <v/>
      </c>
      <c r="QYX13" s="110" t="str">
        <f>IF('Summary Clear'!QZQ2=0,"",'Summary Clear'!QZQ2)</f>
        <v/>
      </c>
      <c r="QYY13" s="110" t="str">
        <f>IF('Summary Clear'!QZR2=0,"",'Summary Clear'!QZR2)</f>
        <v/>
      </c>
      <c r="QYZ13" s="110" t="str">
        <f>IF('Summary Clear'!QZS2=0,"",'Summary Clear'!QZS2)</f>
        <v/>
      </c>
      <c r="QZA13" s="110" t="str">
        <f>IF('Summary Clear'!QZT2=0,"",'Summary Clear'!QZT2)</f>
        <v/>
      </c>
      <c r="QZB13" s="110" t="str">
        <f>IF('Summary Clear'!QZU2=0,"",'Summary Clear'!QZU2)</f>
        <v/>
      </c>
      <c r="QZC13" s="110" t="str">
        <f>IF('Summary Clear'!QZV2=0,"",'Summary Clear'!QZV2)</f>
        <v/>
      </c>
      <c r="QZD13" s="110" t="str">
        <f>IF('Summary Clear'!QZW2=0,"",'Summary Clear'!QZW2)</f>
        <v/>
      </c>
      <c r="QZE13" s="110" t="str">
        <f>IF('Summary Clear'!QZX2=0,"",'Summary Clear'!QZX2)</f>
        <v/>
      </c>
      <c r="QZF13" s="110" t="str">
        <f>IF('Summary Clear'!QZY2=0,"",'Summary Clear'!QZY2)</f>
        <v/>
      </c>
      <c r="QZG13" s="110" t="str">
        <f>IF('Summary Clear'!QZZ2=0,"",'Summary Clear'!QZZ2)</f>
        <v/>
      </c>
      <c r="QZH13" s="110" t="str">
        <f>IF('Summary Clear'!RAA2=0,"",'Summary Clear'!RAA2)</f>
        <v/>
      </c>
      <c r="QZI13" s="110" t="str">
        <f>IF('Summary Clear'!RAB2=0,"",'Summary Clear'!RAB2)</f>
        <v/>
      </c>
      <c r="QZJ13" s="110" t="str">
        <f>IF('Summary Clear'!RAC2=0,"",'Summary Clear'!RAC2)</f>
        <v/>
      </c>
      <c r="QZK13" s="110" t="str">
        <f>IF('Summary Clear'!RAD2=0,"",'Summary Clear'!RAD2)</f>
        <v/>
      </c>
      <c r="QZL13" s="110" t="str">
        <f>IF('Summary Clear'!RAE2=0,"",'Summary Clear'!RAE2)</f>
        <v/>
      </c>
      <c r="QZM13" s="110" t="str">
        <f>IF('Summary Clear'!RAF2=0,"",'Summary Clear'!RAF2)</f>
        <v/>
      </c>
      <c r="QZN13" s="110" t="str">
        <f>IF('Summary Clear'!RAG2=0,"",'Summary Clear'!RAG2)</f>
        <v/>
      </c>
      <c r="QZO13" s="110" t="str">
        <f>IF('Summary Clear'!RAH2=0,"",'Summary Clear'!RAH2)</f>
        <v/>
      </c>
      <c r="QZP13" s="110" t="str">
        <f>IF('Summary Clear'!RAI2=0,"",'Summary Clear'!RAI2)</f>
        <v/>
      </c>
      <c r="QZQ13" s="110" t="str">
        <f>IF('Summary Clear'!RAJ2=0,"",'Summary Clear'!RAJ2)</f>
        <v/>
      </c>
      <c r="QZR13" s="110" t="str">
        <f>IF('Summary Clear'!RAK2=0,"",'Summary Clear'!RAK2)</f>
        <v/>
      </c>
      <c r="QZS13" s="110" t="str">
        <f>IF('Summary Clear'!RAL2=0,"",'Summary Clear'!RAL2)</f>
        <v/>
      </c>
      <c r="QZT13" s="110" t="str">
        <f>IF('Summary Clear'!RAM2=0,"",'Summary Clear'!RAM2)</f>
        <v/>
      </c>
      <c r="QZU13" s="110" t="str">
        <f>IF('Summary Clear'!RAN2=0,"",'Summary Clear'!RAN2)</f>
        <v/>
      </c>
      <c r="QZV13" s="110" t="str">
        <f>IF('Summary Clear'!RAO2=0,"",'Summary Clear'!RAO2)</f>
        <v/>
      </c>
      <c r="QZW13" s="110" t="str">
        <f>IF('Summary Clear'!RAP2=0,"",'Summary Clear'!RAP2)</f>
        <v/>
      </c>
      <c r="QZX13" s="110" t="str">
        <f>IF('Summary Clear'!RAQ2=0,"",'Summary Clear'!RAQ2)</f>
        <v/>
      </c>
      <c r="QZY13" s="110" t="str">
        <f>IF('Summary Clear'!RAR2=0,"",'Summary Clear'!RAR2)</f>
        <v/>
      </c>
      <c r="QZZ13" s="110" t="str">
        <f>IF('Summary Clear'!RAS2=0,"",'Summary Clear'!RAS2)</f>
        <v/>
      </c>
      <c r="RAA13" s="110" t="str">
        <f>IF('Summary Clear'!RAT2=0,"",'Summary Clear'!RAT2)</f>
        <v/>
      </c>
      <c r="RAB13" s="110" t="str">
        <f>IF('Summary Clear'!RAU2=0,"",'Summary Clear'!RAU2)</f>
        <v/>
      </c>
      <c r="RAC13" s="110" t="str">
        <f>IF('Summary Clear'!RAV2=0,"",'Summary Clear'!RAV2)</f>
        <v/>
      </c>
      <c r="RAD13" s="110" t="str">
        <f>IF('Summary Clear'!RAW2=0,"",'Summary Clear'!RAW2)</f>
        <v/>
      </c>
      <c r="RAE13" s="110" t="str">
        <f>IF('Summary Clear'!RAX2=0,"",'Summary Clear'!RAX2)</f>
        <v/>
      </c>
      <c r="RAF13" s="110" t="str">
        <f>IF('Summary Clear'!RAY2=0,"",'Summary Clear'!RAY2)</f>
        <v/>
      </c>
      <c r="RAG13" s="110" t="str">
        <f>IF('Summary Clear'!RAZ2=0,"",'Summary Clear'!RAZ2)</f>
        <v/>
      </c>
      <c r="RAH13" s="110" t="str">
        <f>IF('Summary Clear'!RBA2=0,"",'Summary Clear'!RBA2)</f>
        <v/>
      </c>
      <c r="RAI13" s="110" t="str">
        <f>IF('Summary Clear'!RBB2=0,"",'Summary Clear'!RBB2)</f>
        <v/>
      </c>
      <c r="RAJ13" s="110" t="str">
        <f>IF('Summary Clear'!RBC2=0,"",'Summary Clear'!RBC2)</f>
        <v/>
      </c>
      <c r="RAK13" s="110" t="str">
        <f>IF('Summary Clear'!RBD2=0,"",'Summary Clear'!RBD2)</f>
        <v/>
      </c>
      <c r="RAL13" s="110" t="str">
        <f>IF('Summary Clear'!RBE2=0,"",'Summary Clear'!RBE2)</f>
        <v/>
      </c>
      <c r="RAM13" s="110" t="str">
        <f>IF('Summary Clear'!RBF2=0,"",'Summary Clear'!RBF2)</f>
        <v/>
      </c>
      <c r="RAN13" s="110" t="str">
        <f>IF('Summary Clear'!RBG2=0,"",'Summary Clear'!RBG2)</f>
        <v/>
      </c>
      <c r="RAO13" s="110" t="str">
        <f>IF('Summary Clear'!RBH2=0,"",'Summary Clear'!RBH2)</f>
        <v/>
      </c>
      <c r="RAP13" s="110" t="str">
        <f>IF('Summary Clear'!RBI2=0,"",'Summary Clear'!RBI2)</f>
        <v/>
      </c>
      <c r="RAQ13" s="110" t="str">
        <f>IF('Summary Clear'!RBJ2=0,"",'Summary Clear'!RBJ2)</f>
        <v/>
      </c>
      <c r="RAR13" s="110" t="str">
        <f>IF('Summary Clear'!RBK2=0,"",'Summary Clear'!RBK2)</f>
        <v/>
      </c>
      <c r="RAS13" s="110" t="str">
        <f>IF('Summary Clear'!RBL2=0,"",'Summary Clear'!RBL2)</f>
        <v/>
      </c>
      <c r="RAT13" s="110" t="str">
        <f>IF('Summary Clear'!RBM2=0,"",'Summary Clear'!RBM2)</f>
        <v/>
      </c>
      <c r="RAU13" s="110" t="str">
        <f>IF('Summary Clear'!RBN2=0,"",'Summary Clear'!RBN2)</f>
        <v/>
      </c>
      <c r="RAV13" s="110" t="str">
        <f>IF('Summary Clear'!RBO2=0,"",'Summary Clear'!RBO2)</f>
        <v/>
      </c>
      <c r="RAW13" s="110" t="str">
        <f>IF('Summary Clear'!RBP2=0,"",'Summary Clear'!RBP2)</f>
        <v/>
      </c>
      <c r="RAX13" s="110" t="str">
        <f>IF('Summary Clear'!RBQ2=0,"",'Summary Clear'!RBQ2)</f>
        <v/>
      </c>
      <c r="RAY13" s="110" t="str">
        <f>IF('Summary Clear'!RBR2=0,"",'Summary Clear'!RBR2)</f>
        <v/>
      </c>
      <c r="RAZ13" s="110" t="str">
        <f>IF('Summary Clear'!RBS2=0,"",'Summary Clear'!RBS2)</f>
        <v/>
      </c>
      <c r="RBA13" s="110" t="str">
        <f>IF('Summary Clear'!RBT2=0,"",'Summary Clear'!RBT2)</f>
        <v/>
      </c>
      <c r="RBB13" s="110" t="str">
        <f>IF('Summary Clear'!RBU2=0,"",'Summary Clear'!RBU2)</f>
        <v/>
      </c>
      <c r="RBC13" s="110" t="str">
        <f>IF('Summary Clear'!RBV2=0,"",'Summary Clear'!RBV2)</f>
        <v/>
      </c>
      <c r="RBD13" s="110" t="str">
        <f>IF('Summary Clear'!RBW2=0,"",'Summary Clear'!RBW2)</f>
        <v/>
      </c>
      <c r="RBE13" s="110" t="str">
        <f>IF('Summary Clear'!RBX2=0,"",'Summary Clear'!RBX2)</f>
        <v/>
      </c>
      <c r="RBF13" s="110" t="str">
        <f>IF('Summary Clear'!RBY2=0,"",'Summary Clear'!RBY2)</f>
        <v/>
      </c>
      <c r="RBG13" s="110" t="str">
        <f>IF('Summary Clear'!RBZ2=0,"",'Summary Clear'!RBZ2)</f>
        <v/>
      </c>
      <c r="RBH13" s="110" t="str">
        <f>IF('Summary Clear'!RCA2=0,"",'Summary Clear'!RCA2)</f>
        <v/>
      </c>
      <c r="RBI13" s="110" t="str">
        <f>IF('Summary Clear'!RCB2=0,"",'Summary Clear'!RCB2)</f>
        <v/>
      </c>
      <c r="RBJ13" s="110" t="str">
        <f>IF('Summary Clear'!RCC2=0,"",'Summary Clear'!RCC2)</f>
        <v/>
      </c>
      <c r="RBK13" s="110" t="str">
        <f>IF('Summary Clear'!RCD2=0,"",'Summary Clear'!RCD2)</f>
        <v/>
      </c>
      <c r="RBL13" s="110" t="str">
        <f>IF('Summary Clear'!RCE2=0,"",'Summary Clear'!RCE2)</f>
        <v/>
      </c>
      <c r="RBM13" s="110" t="str">
        <f>IF('Summary Clear'!RCF2=0,"",'Summary Clear'!RCF2)</f>
        <v/>
      </c>
      <c r="RBN13" s="110" t="str">
        <f>IF('Summary Clear'!RCG2=0,"",'Summary Clear'!RCG2)</f>
        <v/>
      </c>
      <c r="RBO13" s="110" t="str">
        <f>IF('Summary Clear'!RCH2=0,"",'Summary Clear'!RCH2)</f>
        <v/>
      </c>
      <c r="RBP13" s="110" t="str">
        <f>IF('Summary Clear'!RCI2=0,"",'Summary Clear'!RCI2)</f>
        <v/>
      </c>
      <c r="RBQ13" s="110" t="str">
        <f>IF('Summary Clear'!RCJ2=0,"",'Summary Clear'!RCJ2)</f>
        <v/>
      </c>
      <c r="RBR13" s="110" t="str">
        <f>IF('Summary Clear'!RCK2=0,"",'Summary Clear'!RCK2)</f>
        <v/>
      </c>
      <c r="RBS13" s="110" t="str">
        <f>IF('Summary Clear'!RCL2=0,"",'Summary Clear'!RCL2)</f>
        <v/>
      </c>
      <c r="RBT13" s="110" t="str">
        <f>IF('Summary Clear'!RCM2=0,"",'Summary Clear'!RCM2)</f>
        <v/>
      </c>
      <c r="RBU13" s="110" t="str">
        <f>IF('Summary Clear'!RCN2=0,"",'Summary Clear'!RCN2)</f>
        <v/>
      </c>
      <c r="RBV13" s="110" t="str">
        <f>IF('Summary Clear'!RCO2=0,"",'Summary Clear'!RCO2)</f>
        <v/>
      </c>
      <c r="RBW13" s="110" t="str">
        <f>IF('Summary Clear'!RCP2=0,"",'Summary Clear'!RCP2)</f>
        <v/>
      </c>
      <c r="RBX13" s="110" t="str">
        <f>IF('Summary Clear'!RCQ2=0,"",'Summary Clear'!RCQ2)</f>
        <v/>
      </c>
      <c r="RBY13" s="110" t="str">
        <f>IF('Summary Clear'!RCR2=0,"",'Summary Clear'!RCR2)</f>
        <v/>
      </c>
      <c r="RBZ13" s="110" t="str">
        <f>IF('Summary Clear'!RCS2=0,"",'Summary Clear'!RCS2)</f>
        <v/>
      </c>
      <c r="RCA13" s="110" t="str">
        <f>IF('Summary Clear'!RCT2=0,"",'Summary Clear'!RCT2)</f>
        <v/>
      </c>
      <c r="RCB13" s="110" t="str">
        <f>IF('Summary Clear'!RCU2=0,"",'Summary Clear'!RCU2)</f>
        <v/>
      </c>
      <c r="RCC13" s="110" t="str">
        <f>IF('Summary Clear'!RCV2=0,"",'Summary Clear'!RCV2)</f>
        <v/>
      </c>
      <c r="RCD13" s="110" t="str">
        <f>IF('Summary Clear'!RCW2=0,"",'Summary Clear'!RCW2)</f>
        <v/>
      </c>
      <c r="RCE13" s="110" t="str">
        <f>IF('Summary Clear'!RCX2=0,"",'Summary Clear'!RCX2)</f>
        <v/>
      </c>
      <c r="RCF13" s="110" t="str">
        <f>IF('Summary Clear'!RCY2=0,"",'Summary Clear'!RCY2)</f>
        <v/>
      </c>
      <c r="RCG13" s="110" t="str">
        <f>IF('Summary Clear'!RCZ2=0,"",'Summary Clear'!RCZ2)</f>
        <v/>
      </c>
      <c r="RCH13" s="110" t="str">
        <f>IF('Summary Clear'!RDA2=0,"",'Summary Clear'!RDA2)</f>
        <v/>
      </c>
      <c r="RCI13" s="110" t="str">
        <f>IF('Summary Clear'!RDB2=0,"",'Summary Clear'!RDB2)</f>
        <v/>
      </c>
      <c r="RCJ13" s="110" t="str">
        <f>IF('Summary Clear'!RDC2=0,"",'Summary Clear'!RDC2)</f>
        <v/>
      </c>
      <c r="RCK13" s="110" t="str">
        <f>IF('Summary Clear'!RDD2=0,"",'Summary Clear'!RDD2)</f>
        <v/>
      </c>
      <c r="RCL13" s="110" t="str">
        <f>IF('Summary Clear'!RDE2=0,"",'Summary Clear'!RDE2)</f>
        <v/>
      </c>
      <c r="RCM13" s="110" t="str">
        <f>IF('Summary Clear'!RDF2=0,"",'Summary Clear'!RDF2)</f>
        <v/>
      </c>
      <c r="RCN13" s="110" t="str">
        <f>IF('Summary Clear'!RDG2=0,"",'Summary Clear'!RDG2)</f>
        <v/>
      </c>
      <c r="RCO13" s="110" t="str">
        <f>IF('Summary Clear'!RDH2=0,"",'Summary Clear'!RDH2)</f>
        <v/>
      </c>
      <c r="RCP13" s="110" t="str">
        <f>IF('Summary Clear'!RDI2=0,"",'Summary Clear'!RDI2)</f>
        <v/>
      </c>
      <c r="RCQ13" s="110" t="str">
        <f>IF('Summary Clear'!RDJ2=0,"",'Summary Clear'!RDJ2)</f>
        <v/>
      </c>
      <c r="RCR13" s="110" t="str">
        <f>IF('Summary Clear'!RDK2=0,"",'Summary Clear'!RDK2)</f>
        <v/>
      </c>
      <c r="RCS13" s="110" t="str">
        <f>IF('Summary Clear'!RDL2=0,"",'Summary Clear'!RDL2)</f>
        <v/>
      </c>
      <c r="RCT13" s="110" t="str">
        <f>IF('Summary Clear'!RDM2=0,"",'Summary Clear'!RDM2)</f>
        <v/>
      </c>
      <c r="RCU13" s="110" t="str">
        <f>IF('Summary Clear'!RDN2=0,"",'Summary Clear'!RDN2)</f>
        <v/>
      </c>
      <c r="RCV13" s="110" t="str">
        <f>IF('Summary Clear'!RDO2=0,"",'Summary Clear'!RDO2)</f>
        <v/>
      </c>
      <c r="RCW13" s="110" t="str">
        <f>IF('Summary Clear'!RDP2=0,"",'Summary Clear'!RDP2)</f>
        <v/>
      </c>
      <c r="RCX13" s="110" t="str">
        <f>IF('Summary Clear'!RDQ2=0,"",'Summary Clear'!RDQ2)</f>
        <v/>
      </c>
      <c r="RCY13" s="110" t="str">
        <f>IF('Summary Clear'!RDR2=0,"",'Summary Clear'!RDR2)</f>
        <v/>
      </c>
      <c r="RCZ13" s="110" t="str">
        <f>IF('Summary Clear'!RDS2=0,"",'Summary Clear'!RDS2)</f>
        <v/>
      </c>
      <c r="RDA13" s="110" t="str">
        <f>IF('Summary Clear'!RDT2=0,"",'Summary Clear'!RDT2)</f>
        <v/>
      </c>
      <c r="RDB13" s="110" t="str">
        <f>IF('Summary Clear'!RDU2=0,"",'Summary Clear'!RDU2)</f>
        <v/>
      </c>
      <c r="RDC13" s="110" t="str">
        <f>IF('Summary Clear'!RDV2=0,"",'Summary Clear'!RDV2)</f>
        <v/>
      </c>
      <c r="RDD13" s="110" t="str">
        <f>IF('Summary Clear'!RDW2=0,"",'Summary Clear'!RDW2)</f>
        <v/>
      </c>
      <c r="RDE13" s="110" t="str">
        <f>IF('Summary Clear'!RDX2=0,"",'Summary Clear'!RDX2)</f>
        <v/>
      </c>
      <c r="RDF13" s="110" t="str">
        <f>IF('Summary Clear'!RDY2=0,"",'Summary Clear'!RDY2)</f>
        <v/>
      </c>
      <c r="RDG13" s="110" t="str">
        <f>IF('Summary Clear'!RDZ2=0,"",'Summary Clear'!RDZ2)</f>
        <v/>
      </c>
      <c r="RDH13" s="110" t="str">
        <f>IF('Summary Clear'!REA2=0,"",'Summary Clear'!REA2)</f>
        <v/>
      </c>
      <c r="RDI13" s="110" t="str">
        <f>IF('Summary Clear'!REB2=0,"",'Summary Clear'!REB2)</f>
        <v/>
      </c>
      <c r="RDJ13" s="110" t="str">
        <f>IF('Summary Clear'!REC2=0,"",'Summary Clear'!REC2)</f>
        <v/>
      </c>
      <c r="RDK13" s="110" t="str">
        <f>IF('Summary Clear'!RED2=0,"",'Summary Clear'!RED2)</f>
        <v/>
      </c>
      <c r="RDL13" s="110" t="str">
        <f>IF('Summary Clear'!REE2=0,"",'Summary Clear'!REE2)</f>
        <v/>
      </c>
      <c r="RDM13" s="110" t="str">
        <f>IF('Summary Clear'!REF2=0,"",'Summary Clear'!REF2)</f>
        <v/>
      </c>
      <c r="RDN13" s="110" t="str">
        <f>IF('Summary Clear'!REG2=0,"",'Summary Clear'!REG2)</f>
        <v/>
      </c>
      <c r="RDO13" s="110" t="str">
        <f>IF('Summary Clear'!REH2=0,"",'Summary Clear'!REH2)</f>
        <v/>
      </c>
      <c r="RDP13" s="110" t="str">
        <f>IF('Summary Clear'!REI2=0,"",'Summary Clear'!REI2)</f>
        <v/>
      </c>
      <c r="RDQ13" s="110" t="str">
        <f>IF('Summary Clear'!REJ2=0,"",'Summary Clear'!REJ2)</f>
        <v/>
      </c>
      <c r="RDR13" s="110" t="str">
        <f>IF('Summary Clear'!REK2=0,"",'Summary Clear'!REK2)</f>
        <v/>
      </c>
      <c r="RDS13" s="110" t="str">
        <f>IF('Summary Clear'!REL2=0,"",'Summary Clear'!REL2)</f>
        <v/>
      </c>
      <c r="RDT13" s="110" t="str">
        <f>IF('Summary Clear'!REM2=0,"",'Summary Clear'!REM2)</f>
        <v/>
      </c>
      <c r="RDU13" s="110" t="str">
        <f>IF('Summary Clear'!REN2=0,"",'Summary Clear'!REN2)</f>
        <v/>
      </c>
      <c r="RDV13" s="110" t="str">
        <f>IF('Summary Clear'!REO2=0,"",'Summary Clear'!REO2)</f>
        <v/>
      </c>
      <c r="RDW13" s="110" t="str">
        <f>IF('Summary Clear'!REP2=0,"",'Summary Clear'!REP2)</f>
        <v/>
      </c>
      <c r="RDX13" s="110" t="str">
        <f>IF('Summary Clear'!REQ2=0,"",'Summary Clear'!REQ2)</f>
        <v/>
      </c>
      <c r="RDY13" s="110" t="str">
        <f>IF('Summary Clear'!RER2=0,"",'Summary Clear'!RER2)</f>
        <v/>
      </c>
      <c r="RDZ13" s="110" t="str">
        <f>IF('Summary Clear'!RES2=0,"",'Summary Clear'!RES2)</f>
        <v/>
      </c>
      <c r="REA13" s="110" t="str">
        <f>IF('Summary Clear'!RET2=0,"",'Summary Clear'!RET2)</f>
        <v/>
      </c>
      <c r="REB13" s="110" t="str">
        <f>IF('Summary Clear'!REU2=0,"",'Summary Clear'!REU2)</f>
        <v/>
      </c>
      <c r="REC13" s="110" t="str">
        <f>IF('Summary Clear'!REV2=0,"",'Summary Clear'!REV2)</f>
        <v/>
      </c>
      <c r="RED13" s="110" t="str">
        <f>IF('Summary Clear'!REW2=0,"",'Summary Clear'!REW2)</f>
        <v/>
      </c>
      <c r="REE13" s="110" t="str">
        <f>IF('Summary Clear'!REX2=0,"",'Summary Clear'!REX2)</f>
        <v/>
      </c>
      <c r="REF13" s="110" t="str">
        <f>IF('Summary Clear'!REY2=0,"",'Summary Clear'!REY2)</f>
        <v/>
      </c>
      <c r="REG13" s="110" t="str">
        <f>IF('Summary Clear'!REZ2=0,"",'Summary Clear'!REZ2)</f>
        <v/>
      </c>
      <c r="REH13" s="110" t="str">
        <f>IF('Summary Clear'!RFA2=0,"",'Summary Clear'!RFA2)</f>
        <v/>
      </c>
      <c r="REI13" s="110" t="str">
        <f>IF('Summary Clear'!RFB2=0,"",'Summary Clear'!RFB2)</f>
        <v/>
      </c>
      <c r="REJ13" s="110" t="str">
        <f>IF('Summary Clear'!RFC2=0,"",'Summary Clear'!RFC2)</f>
        <v/>
      </c>
      <c r="REK13" s="110" t="str">
        <f>IF('Summary Clear'!RFD2=0,"",'Summary Clear'!RFD2)</f>
        <v/>
      </c>
      <c r="REL13" s="110" t="str">
        <f>IF('Summary Clear'!RFE2=0,"",'Summary Clear'!RFE2)</f>
        <v/>
      </c>
      <c r="REM13" s="110" t="str">
        <f>IF('Summary Clear'!RFF2=0,"",'Summary Clear'!RFF2)</f>
        <v/>
      </c>
      <c r="REN13" s="110" t="str">
        <f>IF('Summary Clear'!RFG2=0,"",'Summary Clear'!RFG2)</f>
        <v/>
      </c>
      <c r="REO13" s="110" t="str">
        <f>IF('Summary Clear'!RFH2=0,"",'Summary Clear'!RFH2)</f>
        <v/>
      </c>
      <c r="REP13" s="110" t="str">
        <f>IF('Summary Clear'!RFI2=0,"",'Summary Clear'!RFI2)</f>
        <v/>
      </c>
      <c r="REQ13" s="110" t="str">
        <f>IF('Summary Clear'!RFJ2=0,"",'Summary Clear'!RFJ2)</f>
        <v/>
      </c>
      <c r="RER13" s="110" t="str">
        <f>IF('Summary Clear'!RFK2=0,"",'Summary Clear'!RFK2)</f>
        <v/>
      </c>
      <c r="RES13" s="110" t="str">
        <f>IF('Summary Clear'!RFL2=0,"",'Summary Clear'!RFL2)</f>
        <v/>
      </c>
      <c r="RET13" s="110" t="str">
        <f>IF('Summary Clear'!RFM2=0,"",'Summary Clear'!RFM2)</f>
        <v/>
      </c>
      <c r="REU13" s="110" t="str">
        <f>IF('Summary Clear'!RFN2=0,"",'Summary Clear'!RFN2)</f>
        <v/>
      </c>
      <c r="REV13" s="110" t="str">
        <f>IF('Summary Clear'!RFO2=0,"",'Summary Clear'!RFO2)</f>
        <v/>
      </c>
      <c r="REW13" s="110" t="str">
        <f>IF('Summary Clear'!RFP2=0,"",'Summary Clear'!RFP2)</f>
        <v/>
      </c>
      <c r="REX13" s="110" t="str">
        <f>IF('Summary Clear'!RFQ2=0,"",'Summary Clear'!RFQ2)</f>
        <v/>
      </c>
      <c r="REY13" s="110" t="str">
        <f>IF('Summary Clear'!RFR2=0,"",'Summary Clear'!RFR2)</f>
        <v/>
      </c>
      <c r="REZ13" s="110" t="str">
        <f>IF('Summary Clear'!RFS2=0,"",'Summary Clear'!RFS2)</f>
        <v/>
      </c>
      <c r="RFA13" s="110" t="str">
        <f>IF('Summary Clear'!RFT2=0,"",'Summary Clear'!RFT2)</f>
        <v/>
      </c>
      <c r="RFB13" s="110" t="str">
        <f>IF('Summary Clear'!RFU2=0,"",'Summary Clear'!RFU2)</f>
        <v/>
      </c>
      <c r="RFC13" s="110" t="str">
        <f>IF('Summary Clear'!RFV2=0,"",'Summary Clear'!RFV2)</f>
        <v/>
      </c>
      <c r="RFD13" s="110" t="str">
        <f>IF('Summary Clear'!RFW2=0,"",'Summary Clear'!RFW2)</f>
        <v/>
      </c>
      <c r="RFE13" s="110" t="str">
        <f>IF('Summary Clear'!RFX2=0,"",'Summary Clear'!RFX2)</f>
        <v/>
      </c>
      <c r="RFF13" s="110" t="str">
        <f>IF('Summary Clear'!RFY2=0,"",'Summary Clear'!RFY2)</f>
        <v/>
      </c>
      <c r="RFG13" s="110" t="str">
        <f>IF('Summary Clear'!RFZ2=0,"",'Summary Clear'!RFZ2)</f>
        <v/>
      </c>
      <c r="RFH13" s="110" t="str">
        <f>IF('Summary Clear'!RGA2=0,"",'Summary Clear'!RGA2)</f>
        <v/>
      </c>
      <c r="RFI13" s="110" t="str">
        <f>IF('Summary Clear'!RGB2=0,"",'Summary Clear'!RGB2)</f>
        <v/>
      </c>
      <c r="RFJ13" s="110" t="str">
        <f>IF('Summary Clear'!RGC2=0,"",'Summary Clear'!RGC2)</f>
        <v/>
      </c>
      <c r="RFK13" s="110" t="str">
        <f>IF('Summary Clear'!RGD2=0,"",'Summary Clear'!RGD2)</f>
        <v/>
      </c>
      <c r="RFL13" s="110" t="str">
        <f>IF('Summary Clear'!RGE2=0,"",'Summary Clear'!RGE2)</f>
        <v/>
      </c>
      <c r="RFM13" s="110" t="str">
        <f>IF('Summary Clear'!RGF2=0,"",'Summary Clear'!RGF2)</f>
        <v/>
      </c>
      <c r="RFN13" s="110" t="str">
        <f>IF('Summary Clear'!RGG2=0,"",'Summary Clear'!RGG2)</f>
        <v/>
      </c>
      <c r="RFO13" s="110" t="str">
        <f>IF('Summary Clear'!RGH2=0,"",'Summary Clear'!RGH2)</f>
        <v/>
      </c>
      <c r="RFP13" s="110" t="str">
        <f>IF('Summary Clear'!RGI2=0,"",'Summary Clear'!RGI2)</f>
        <v/>
      </c>
      <c r="RFQ13" s="110" t="str">
        <f>IF('Summary Clear'!RGJ2=0,"",'Summary Clear'!RGJ2)</f>
        <v/>
      </c>
      <c r="RFR13" s="110" t="str">
        <f>IF('Summary Clear'!RGK2=0,"",'Summary Clear'!RGK2)</f>
        <v/>
      </c>
      <c r="RFS13" s="110" t="str">
        <f>IF('Summary Clear'!RGL2=0,"",'Summary Clear'!RGL2)</f>
        <v/>
      </c>
      <c r="RFT13" s="110" t="str">
        <f>IF('Summary Clear'!RGM2=0,"",'Summary Clear'!RGM2)</f>
        <v/>
      </c>
      <c r="RFU13" s="110" t="str">
        <f>IF('Summary Clear'!RGN2=0,"",'Summary Clear'!RGN2)</f>
        <v/>
      </c>
      <c r="RFV13" s="110" t="str">
        <f>IF('Summary Clear'!RGO2=0,"",'Summary Clear'!RGO2)</f>
        <v/>
      </c>
      <c r="RFW13" s="110" t="str">
        <f>IF('Summary Clear'!RGP2=0,"",'Summary Clear'!RGP2)</f>
        <v/>
      </c>
      <c r="RFX13" s="110" t="str">
        <f>IF('Summary Clear'!RGQ2=0,"",'Summary Clear'!RGQ2)</f>
        <v/>
      </c>
      <c r="RFY13" s="110" t="str">
        <f>IF('Summary Clear'!RGR2=0,"",'Summary Clear'!RGR2)</f>
        <v/>
      </c>
      <c r="RFZ13" s="110" t="str">
        <f>IF('Summary Clear'!RGS2=0,"",'Summary Clear'!RGS2)</f>
        <v/>
      </c>
      <c r="RGA13" s="110" t="str">
        <f>IF('Summary Clear'!RGT2=0,"",'Summary Clear'!RGT2)</f>
        <v/>
      </c>
      <c r="RGB13" s="110" t="str">
        <f>IF('Summary Clear'!RGU2=0,"",'Summary Clear'!RGU2)</f>
        <v/>
      </c>
      <c r="RGC13" s="110" t="str">
        <f>IF('Summary Clear'!RGV2=0,"",'Summary Clear'!RGV2)</f>
        <v/>
      </c>
      <c r="RGD13" s="110" t="str">
        <f>IF('Summary Clear'!RGW2=0,"",'Summary Clear'!RGW2)</f>
        <v/>
      </c>
      <c r="RGE13" s="110" t="str">
        <f>IF('Summary Clear'!RGX2=0,"",'Summary Clear'!RGX2)</f>
        <v/>
      </c>
      <c r="RGF13" s="110" t="str">
        <f>IF('Summary Clear'!RGY2=0,"",'Summary Clear'!RGY2)</f>
        <v/>
      </c>
      <c r="RGG13" s="110" t="str">
        <f>IF('Summary Clear'!RGZ2=0,"",'Summary Clear'!RGZ2)</f>
        <v/>
      </c>
      <c r="RGH13" s="110" t="str">
        <f>IF('Summary Clear'!RHA2=0,"",'Summary Clear'!RHA2)</f>
        <v/>
      </c>
      <c r="RGI13" s="110" t="str">
        <f>IF('Summary Clear'!RHB2=0,"",'Summary Clear'!RHB2)</f>
        <v/>
      </c>
      <c r="RGJ13" s="110" t="str">
        <f>IF('Summary Clear'!RHC2=0,"",'Summary Clear'!RHC2)</f>
        <v/>
      </c>
      <c r="RGK13" s="110" t="str">
        <f>IF('Summary Clear'!RHD2=0,"",'Summary Clear'!RHD2)</f>
        <v/>
      </c>
      <c r="RGL13" s="110" t="str">
        <f>IF('Summary Clear'!RHE2=0,"",'Summary Clear'!RHE2)</f>
        <v/>
      </c>
      <c r="RGM13" s="110" t="str">
        <f>IF('Summary Clear'!RHF2=0,"",'Summary Clear'!RHF2)</f>
        <v/>
      </c>
      <c r="RGN13" s="110" t="str">
        <f>IF('Summary Clear'!RHG2=0,"",'Summary Clear'!RHG2)</f>
        <v/>
      </c>
      <c r="RGO13" s="110" t="str">
        <f>IF('Summary Clear'!RHH2=0,"",'Summary Clear'!RHH2)</f>
        <v/>
      </c>
      <c r="RGP13" s="110" t="str">
        <f>IF('Summary Clear'!RHI2=0,"",'Summary Clear'!RHI2)</f>
        <v/>
      </c>
      <c r="RGQ13" s="110" t="str">
        <f>IF('Summary Clear'!RHJ2=0,"",'Summary Clear'!RHJ2)</f>
        <v/>
      </c>
      <c r="RGR13" s="110" t="str">
        <f>IF('Summary Clear'!RHK2=0,"",'Summary Clear'!RHK2)</f>
        <v/>
      </c>
      <c r="RGS13" s="110" t="str">
        <f>IF('Summary Clear'!RHL2=0,"",'Summary Clear'!RHL2)</f>
        <v/>
      </c>
      <c r="RGT13" s="110" t="str">
        <f>IF('Summary Clear'!RHM2=0,"",'Summary Clear'!RHM2)</f>
        <v/>
      </c>
      <c r="RGU13" s="110" t="str">
        <f>IF('Summary Clear'!RHN2=0,"",'Summary Clear'!RHN2)</f>
        <v/>
      </c>
      <c r="RGV13" s="110" t="str">
        <f>IF('Summary Clear'!RHO2=0,"",'Summary Clear'!RHO2)</f>
        <v/>
      </c>
      <c r="RGW13" s="110" t="str">
        <f>IF('Summary Clear'!RHP2=0,"",'Summary Clear'!RHP2)</f>
        <v/>
      </c>
      <c r="RGX13" s="110" t="str">
        <f>IF('Summary Clear'!RHQ2=0,"",'Summary Clear'!RHQ2)</f>
        <v/>
      </c>
      <c r="RGY13" s="110" t="str">
        <f>IF('Summary Clear'!RHR2=0,"",'Summary Clear'!RHR2)</f>
        <v/>
      </c>
      <c r="RGZ13" s="110" t="str">
        <f>IF('Summary Clear'!RHS2=0,"",'Summary Clear'!RHS2)</f>
        <v/>
      </c>
      <c r="RHA13" s="110" t="str">
        <f>IF('Summary Clear'!RHT2=0,"",'Summary Clear'!RHT2)</f>
        <v/>
      </c>
      <c r="RHB13" s="110" t="str">
        <f>IF('Summary Clear'!RHU2=0,"",'Summary Clear'!RHU2)</f>
        <v/>
      </c>
      <c r="RHC13" s="110" t="str">
        <f>IF('Summary Clear'!RHV2=0,"",'Summary Clear'!RHV2)</f>
        <v/>
      </c>
      <c r="RHD13" s="110" t="str">
        <f>IF('Summary Clear'!RHW2=0,"",'Summary Clear'!RHW2)</f>
        <v/>
      </c>
      <c r="RHE13" s="110" t="str">
        <f>IF('Summary Clear'!RHX2=0,"",'Summary Clear'!RHX2)</f>
        <v/>
      </c>
      <c r="RHF13" s="110" t="str">
        <f>IF('Summary Clear'!RHY2=0,"",'Summary Clear'!RHY2)</f>
        <v/>
      </c>
      <c r="RHG13" s="110" t="str">
        <f>IF('Summary Clear'!RHZ2=0,"",'Summary Clear'!RHZ2)</f>
        <v/>
      </c>
      <c r="RHH13" s="110" t="str">
        <f>IF('Summary Clear'!RIA2=0,"",'Summary Clear'!RIA2)</f>
        <v/>
      </c>
      <c r="RHI13" s="110" t="str">
        <f>IF('Summary Clear'!RIB2=0,"",'Summary Clear'!RIB2)</f>
        <v/>
      </c>
      <c r="RHJ13" s="110" t="str">
        <f>IF('Summary Clear'!RIC2=0,"",'Summary Clear'!RIC2)</f>
        <v/>
      </c>
      <c r="RHK13" s="110" t="str">
        <f>IF('Summary Clear'!RID2=0,"",'Summary Clear'!RID2)</f>
        <v/>
      </c>
      <c r="RHL13" s="110" t="str">
        <f>IF('Summary Clear'!RIE2=0,"",'Summary Clear'!RIE2)</f>
        <v/>
      </c>
      <c r="RHM13" s="110" t="str">
        <f>IF('Summary Clear'!RIF2=0,"",'Summary Clear'!RIF2)</f>
        <v/>
      </c>
      <c r="RHN13" s="110" t="str">
        <f>IF('Summary Clear'!RIG2=0,"",'Summary Clear'!RIG2)</f>
        <v/>
      </c>
      <c r="RHO13" s="110" t="str">
        <f>IF('Summary Clear'!RIH2=0,"",'Summary Clear'!RIH2)</f>
        <v/>
      </c>
      <c r="RHP13" s="110" t="str">
        <f>IF('Summary Clear'!RII2=0,"",'Summary Clear'!RII2)</f>
        <v/>
      </c>
      <c r="RHQ13" s="110" t="str">
        <f>IF('Summary Clear'!RIJ2=0,"",'Summary Clear'!RIJ2)</f>
        <v/>
      </c>
      <c r="RHR13" s="110" t="str">
        <f>IF('Summary Clear'!RIK2=0,"",'Summary Clear'!RIK2)</f>
        <v/>
      </c>
      <c r="RHS13" s="110" t="str">
        <f>IF('Summary Clear'!RIL2=0,"",'Summary Clear'!RIL2)</f>
        <v/>
      </c>
      <c r="RHT13" s="110" t="str">
        <f>IF('Summary Clear'!RIM2=0,"",'Summary Clear'!RIM2)</f>
        <v/>
      </c>
      <c r="RHU13" s="110" t="str">
        <f>IF('Summary Clear'!RIN2=0,"",'Summary Clear'!RIN2)</f>
        <v/>
      </c>
      <c r="RHV13" s="110" t="str">
        <f>IF('Summary Clear'!RIO2=0,"",'Summary Clear'!RIO2)</f>
        <v/>
      </c>
      <c r="RHW13" s="110" t="str">
        <f>IF('Summary Clear'!RIP2=0,"",'Summary Clear'!RIP2)</f>
        <v/>
      </c>
      <c r="RHX13" s="110" t="str">
        <f>IF('Summary Clear'!RIQ2=0,"",'Summary Clear'!RIQ2)</f>
        <v/>
      </c>
      <c r="RHY13" s="110" t="str">
        <f>IF('Summary Clear'!RIR2=0,"",'Summary Clear'!RIR2)</f>
        <v/>
      </c>
      <c r="RHZ13" s="110" t="str">
        <f>IF('Summary Clear'!RIS2=0,"",'Summary Clear'!RIS2)</f>
        <v/>
      </c>
      <c r="RIA13" s="110" t="str">
        <f>IF('Summary Clear'!RIT2=0,"",'Summary Clear'!RIT2)</f>
        <v/>
      </c>
      <c r="RIB13" s="110" t="str">
        <f>IF('Summary Clear'!RIU2=0,"",'Summary Clear'!RIU2)</f>
        <v/>
      </c>
      <c r="RIC13" s="110" t="str">
        <f>IF('Summary Clear'!RIV2=0,"",'Summary Clear'!RIV2)</f>
        <v/>
      </c>
      <c r="RID13" s="110" t="str">
        <f>IF('Summary Clear'!RIW2=0,"",'Summary Clear'!RIW2)</f>
        <v/>
      </c>
      <c r="RIE13" s="110" t="str">
        <f>IF('Summary Clear'!RIX2=0,"",'Summary Clear'!RIX2)</f>
        <v/>
      </c>
      <c r="RIF13" s="110" t="str">
        <f>IF('Summary Clear'!RIY2=0,"",'Summary Clear'!RIY2)</f>
        <v/>
      </c>
      <c r="RIG13" s="110" t="str">
        <f>IF('Summary Clear'!RIZ2=0,"",'Summary Clear'!RIZ2)</f>
        <v/>
      </c>
      <c r="RIH13" s="110" t="str">
        <f>IF('Summary Clear'!RJA2=0,"",'Summary Clear'!RJA2)</f>
        <v/>
      </c>
      <c r="RII13" s="110" t="str">
        <f>IF('Summary Clear'!RJB2=0,"",'Summary Clear'!RJB2)</f>
        <v/>
      </c>
      <c r="RIJ13" s="110" t="str">
        <f>IF('Summary Clear'!RJC2=0,"",'Summary Clear'!RJC2)</f>
        <v/>
      </c>
      <c r="RIK13" s="110" t="str">
        <f>IF('Summary Clear'!RJD2=0,"",'Summary Clear'!RJD2)</f>
        <v/>
      </c>
      <c r="RIL13" s="110" t="str">
        <f>IF('Summary Clear'!RJE2=0,"",'Summary Clear'!RJE2)</f>
        <v/>
      </c>
      <c r="RIM13" s="110" t="str">
        <f>IF('Summary Clear'!RJF2=0,"",'Summary Clear'!RJF2)</f>
        <v/>
      </c>
      <c r="RIN13" s="110" t="str">
        <f>IF('Summary Clear'!RJG2=0,"",'Summary Clear'!RJG2)</f>
        <v/>
      </c>
      <c r="RIO13" s="110" t="str">
        <f>IF('Summary Clear'!RJH2=0,"",'Summary Clear'!RJH2)</f>
        <v/>
      </c>
      <c r="RIP13" s="110" t="str">
        <f>IF('Summary Clear'!RJI2=0,"",'Summary Clear'!RJI2)</f>
        <v/>
      </c>
      <c r="RIQ13" s="110" t="str">
        <f>IF('Summary Clear'!RJJ2=0,"",'Summary Clear'!RJJ2)</f>
        <v/>
      </c>
      <c r="RIR13" s="110" t="str">
        <f>IF('Summary Clear'!RJK2=0,"",'Summary Clear'!RJK2)</f>
        <v/>
      </c>
      <c r="RIS13" s="110" t="str">
        <f>IF('Summary Clear'!RJL2=0,"",'Summary Clear'!RJL2)</f>
        <v/>
      </c>
      <c r="RIT13" s="110" t="str">
        <f>IF('Summary Clear'!RJM2=0,"",'Summary Clear'!RJM2)</f>
        <v/>
      </c>
      <c r="RIU13" s="110" t="str">
        <f>IF('Summary Clear'!RJN2=0,"",'Summary Clear'!RJN2)</f>
        <v/>
      </c>
      <c r="RIV13" s="110" t="str">
        <f>IF('Summary Clear'!RJO2=0,"",'Summary Clear'!RJO2)</f>
        <v/>
      </c>
      <c r="RIW13" s="110" t="str">
        <f>IF('Summary Clear'!RJP2=0,"",'Summary Clear'!RJP2)</f>
        <v/>
      </c>
      <c r="RIX13" s="110" t="str">
        <f>IF('Summary Clear'!RJQ2=0,"",'Summary Clear'!RJQ2)</f>
        <v/>
      </c>
      <c r="RIY13" s="110" t="str">
        <f>IF('Summary Clear'!RJR2=0,"",'Summary Clear'!RJR2)</f>
        <v/>
      </c>
      <c r="RIZ13" s="110" t="str">
        <f>IF('Summary Clear'!RJS2=0,"",'Summary Clear'!RJS2)</f>
        <v/>
      </c>
      <c r="RJA13" s="110" t="str">
        <f>IF('Summary Clear'!RJT2=0,"",'Summary Clear'!RJT2)</f>
        <v/>
      </c>
      <c r="RJB13" s="110" t="str">
        <f>IF('Summary Clear'!RJU2=0,"",'Summary Clear'!RJU2)</f>
        <v/>
      </c>
      <c r="RJC13" s="110" t="str">
        <f>IF('Summary Clear'!RJV2=0,"",'Summary Clear'!RJV2)</f>
        <v/>
      </c>
      <c r="RJD13" s="110" t="str">
        <f>IF('Summary Clear'!RJW2=0,"",'Summary Clear'!RJW2)</f>
        <v/>
      </c>
      <c r="RJE13" s="110" t="str">
        <f>IF('Summary Clear'!RJX2=0,"",'Summary Clear'!RJX2)</f>
        <v/>
      </c>
      <c r="RJF13" s="110" t="str">
        <f>IF('Summary Clear'!RJY2=0,"",'Summary Clear'!RJY2)</f>
        <v/>
      </c>
      <c r="RJG13" s="110" t="str">
        <f>IF('Summary Clear'!RJZ2=0,"",'Summary Clear'!RJZ2)</f>
        <v/>
      </c>
      <c r="RJH13" s="110" t="str">
        <f>IF('Summary Clear'!RKA2=0,"",'Summary Clear'!RKA2)</f>
        <v/>
      </c>
      <c r="RJI13" s="110" t="str">
        <f>IF('Summary Clear'!RKB2=0,"",'Summary Clear'!RKB2)</f>
        <v/>
      </c>
      <c r="RJJ13" s="110" t="str">
        <f>IF('Summary Clear'!RKC2=0,"",'Summary Clear'!RKC2)</f>
        <v/>
      </c>
      <c r="RJK13" s="110" t="str">
        <f>IF('Summary Clear'!RKD2=0,"",'Summary Clear'!RKD2)</f>
        <v/>
      </c>
      <c r="RJL13" s="110" t="str">
        <f>IF('Summary Clear'!RKE2=0,"",'Summary Clear'!RKE2)</f>
        <v/>
      </c>
      <c r="RJM13" s="110" t="str">
        <f>IF('Summary Clear'!RKF2=0,"",'Summary Clear'!RKF2)</f>
        <v/>
      </c>
      <c r="RJN13" s="110" t="str">
        <f>IF('Summary Clear'!RKG2=0,"",'Summary Clear'!RKG2)</f>
        <v/>
      </c>
      <c r="RJO13" s="110" t="str">
        <f>IF('Summary Clear'!RKH2=0,"",'Summary Clear'!RKH2)</f>
        <v/>
      </c>
      <c r="RJP13" s="110" t="str">
        <f>IF('Summary Clear'!RKI2=0,"",'Summary Clear'!RKI2)</f>
        <v/>
      </c>
      <c r="RJQ13" s="110" t="str">
        <f>IF('Summary Clear'!RKJ2=0,"",'Summary Clear'!RKJ2)</f>
        <v/>
      </c>
      <c r="RJR13" s="110" t="str">
        <f>IF('Summary Clear'!RKK2=0,"",'Summary Clear'!RKK2)</f>
        <v/>
      </c>
      <c r="RJS13" s="110" t="str">
        <f>IF('Summary Clear'!RKL2=0,"",'Summary Clear'!RKL2)</f>
        <v/>
      </c>
      <c r="RJT13" s="110" t="str">
        <f>IF('Summary Clear'!RKM2=0,"",'Summary Clear'!RKM2)</f>
        <v/>
      </c>
      <c r="RJU13" s="110" t="str">
        <f>IF('Summary Clear'!RKN2=0,"",'Summary Clear'!RKN2)</f>
        <v/>
      </c>
      <c r="RJV13" s="110" t="str">
        <f>IF('Summary Clear'!RKO2=0,"",'Summary Clear'!RKO2)</f>
        <v/>
      </c>
      <c r="RJW13" s="110" t="str">
        <f>IF('Summary Clear'!RKP2=0,"",'Summary Clear'!RKP2)</f>
        <v/>
      </c>
      <c r="RJX13" s="110" t="str">
        <f>IF('Summary Clear'!RKQ2=0,"",'Summary Clear'!RKQ2)</f>
        <v/>
      </c>
      <c r="RJY13" s="110" t="str">
        <f>IF('Summary Clear'!RKR2=0,"",'Summary Clear'!RKR2)</f>
        <v/>
      </c>
      <c r="RJZ13" s="110" t="str">
        <f>IF('Summary Clear'!RKS2=0,"",'Summary Clear'!RKS2)</f>
        <v/>
      </c>
      <c r="RKA13" s="110" t="str">
        <f>IF('Summary Clear'!RKT2=0,"",'Summary Clear'!RKT2)</f>
        <v/>
      </c>
      <c r="RKB13" s="110" t="str">
        <f>IF('Summary Clear'!RKU2=0,"",'Summary Clear'!RKU2)</f>
        <v/>
      </c>
      <c r="RKC13" s="110" t="str">
        <f>IF('Summary Clear'!RKV2=0,"",'Summary Clear'!RKV2)</f>
        <v/>
      </c>
      <c r="RKD13" s="110" t="str">
        <f>IF('Summary Clear'!RKW2=0,"",'Summary Clear'!RKW2)</f>
        <v/>
      </c>
      <c r="RKE13" s="110" t="str">
        <f>IF('Summary Clear'!RKX2=0,"",'Summary Clear'!RKX2)</f>
        <v/>
      </c>
      <c r="RKF13" s="110" t="str">
        <f>IF('Summary Clear'!RKY2=0,"",'Summary Clear'!RKY2)</f>
        <v/>
      </c>
      <c r="RKG13" s="110" t="str">
        <f>IF('Summary Clear'!RKZ2=0,"",'Summary Clear'!RKZ2)</f>
        <v/>
      </c>
      <c r="RKH13" s="110" t="str">
        <f>IF('Summary Clear'!RLA2=0,"",'Summary Clear'!RLA2)</f>
        <v/>
      </c>
      <c r="RKI13" s="110" t="str">
        <f>IF('Summary Clear'!RLB2=0,"",'Summary Clear'!RLB2)</f>
        <v/>
      </c>
      <c r="RKJ13" s="110" t="str">
        <f>IF('Summary Clear'!RLC2=0,"",'Summary Clear'!RLC2)</f>
        <v/>
      </c>
      <c r="RKK13" s="110" t="str">
        <f>IF('Summary Clear'!RLD2=0,"",'Summary Clear'!RLD2)</f>
        <v/>
      </c>
      <c r="RKL13" s="110" t="str">
        <f>IF('Summary Clear'!RLE2=0,"",'Summary Clear'!RLE2)</f>
        <v/>
      </c>
      <c r="RKM13" s="110" t="str">
        <f>IF('Summary Clear'!RLF2=0,"",'Summary Clear'!RLF2)</f>
        <v/>
      </c>
      <c r="RKN13" s="110" t="str">
        <f>IF('Summary Clear'!RLG2=0,"",'Summary Clear'!RLG2)</f>
        <v/>
      </c>
      <c r="RKO13" s="110" t="str">
        <f>IF('Summary Clear'!RLH2=0,"",'Summary Clear'!RLH2)</f>
        <v/>
      </c>
      <c r="RKP13" s="110" t="str">
        <f>IF('Summary Clear'!RLI2=0,"",'Summary Clear'!RLI2)</f>
        <v/>
      </c>
      <c r="RKQ13" s="110" t="str">
        <f>IF('Summary Clear'!RLJ2=0,"",'Summary Clear'!RLJ2)</f>
        <v/>
      </c>
      <c r="RKR13" s="110" t="str">
        <f>IF('Summary Clear'!RLK2=0,"",'Summary Clear'!RLK2)</f>
        <v/>
      </c>
      <c r="RKS13" s="110" t="str">
        <f>IF('Summary Clear'!RLL2=0,"",'Summary Clear'!RLL2)</f>
        <v/>
      </c>
      <c r="RKT13" s="110" t="str">
        <f>IF('Summary Clear'!RLM2=0,"",'Summary Clear'!RLM2)</f>
        <v/>
      </c>
      <c r="RKU13" s="110" t="str">
        <f>IF('Summary Clear'!RLN2=0,"",'Summary Clear'!RLN2)</f>
        <v/>
      </c>
      <c r="RKV13" s="110" t="str">
        <f>IF('Summary Clear'!RLO2=0,"",'Summary Clear'!RLO2)</f>
        <v/>
      </c>
      <c r="RKW13" s="110" t="str">
        <f>IF('Summary Clear'!RLP2=0,"",'Summary Clear'!RLP2)</f>
        <v/>
      </c>
      <c r="RKX13" s="110" t="str">
        <f>IF('Summary Clear'!RLQ2=0,"",'Summary Clear'!RLQ2)</f>
        <v/>
      </c>
      <c r="RKY13" s="110" t="str">
        <f>IF('Summary Clear'!RLR2=0,"",'Summary Clear'!RLR2)</f>
        <v/>
      </c>
      <c r="RKZ13" s="110" t="str">
        <f>IF('Summary Clear'!RLS2=0,"",'Summary Clear'!RLS2)</f>
        <v/>
      </c>
      <c r="RLA13" s="110" t="str">
        <f>IF('Summary Clear'!RLT2=0,"",'Summary Clear'!RLT2)</f>
        <v/>
      </c>
      <c r="RLB13" s="110" t="str">
        <f>IF('Summary Clear'!RLU2=0,"",'Summary Clear'!RLU2)</f>
        <v/>
      </c>
      <c r="RLC13" s="110" t="str">
        <f>IF('Summary Clear'!RLV2=0,"",'Summary Clear'!RLV2)</f>
        <v/>
      </c>
      <c r="RLD13" s="110" t="str">
        <f>IF('Summary Clear'!RLW2=0,"",'Summary Clear'!RLW2)</f>
        <v/>
      </c>
      <c r="RLE13" s="110" t="str">
        <f>IF('Summary Clear'!RLX2=0,"",'Summary Clear'!RLX2)</f>
        <v/>
      </c>
      <c r="RLF13" s="110" t="str">
        <f>IF('Summary Clear'!RLY2=0,"",'Summary Clear'!RLY2)</f>
        <v/>
      </c>
      <c r="RLG13" s="110" t="str">
        <f>IF('Summary Clear'!RLZ2=0,"",'Summary Clear'!RLZ2)</f>
        <v/>
      </c>
      <c r="RLH13" s="110" t="str">
        <f>IF('Summary Clear'!RMA2=0,"",'Summary Clear'!RMA2)</f>
        <v/>
      </c>
      <c r="RLI13" s="110" t="str">
        <f>IF('Summary Clear'!RMB2=0,"",'Summary Clear'!RMB2)</f>
        <v/>
      </c>
      <c r="RLJ13" s="110" t="str">
        <f>IF('Summary Clear'!RMC2=0,"",'Summary Clear'!RMC2)</f>
        <v/>
      </c>
      <c r="RLK13" s="110" t="str">
        <f>IF('Summary Clear'!RMD2=0,"",'Summary Clear'!RMD2)</f>
        <v/>
      </c>
      <c r="RLL13" s="110" t="str">
        <f>IF('Summary Clear'!RME2=0,"",'Summary Clear'!RME2)</f>
        <v/>
      </c>
      <c r="RLM13" s="110" t="str">
        <f>IF('Summary Clear'!RMF2=0,"",'Summary Clear'!RMF2)</f>
        <v/>
      </c>
      <c r="RLN13" s="110" t="str">
        <f>IF('Summary Clear'!RMG2=0,"",'Summary Clear'!RMG2)</f>
        <v/>
      </c>
      <c r="RLO13" s="110" t="str">
        <f>IF('Summary Clear'!RMH2=0,"",'Summary Clear'!RMH2)</f>
        <v/>
      </c>
      <c r="RLP13" s="110" t="str">
        <f>IF('Summary Clear'!RMI2=0,"",'Summary Clear'!RMI2)</f>
        <v/>
      </c>
      <c r="RLQ13" s="110" t="str">
        <f>IF('Summary Clear'!RMJ2=0,"",'Summary Clear'!RMJ2)</f>
        <v/>
      </c>
      <c r="RLR13" s="110" t="str">
        <f>IF('Summary Clear'!RMK2=0,"",'Summary Clear'!RMK2)</f>
        <v/>
      </c>
      <c r="RLS13" s="110" t="str">
        <f>IF('Summary Clear'!RML2=0,"",'Summary Clear'!RML2)</f>
        <v/>
      </c>
      <c r="RLT13" s="110" t="str">
        <f>IF('Summary Clear'!RMM2=0,"",'Summary Clear'!RMM2)</f>
        <v/>
      </c>
      <c r="RLU13" s="110" t="str">
        <f>IF('Summary Clear'!RMN2=0,"",'Summary Clear'!RMN2)</f>
        <v/>
      </c>
      <c r="RLV13" s="110" t="str">
        <f>IF('Summary Clear'!RMO2=0,"",'Summary Clear'!RMO2)</f>
        <v/>
      </c>
      <c r="RLW13" s="110" t="str">
        <f>IF('Summary Clear'!RMP2=0,"",'Summary Clear'!RMP2)</f>
        <v/>
      </c>
      <c r="RLX13" s="110" t="str">
        <f>IF('Summary Clear'!RMQ2=0,"",'Summary Clear'!RMQ2)</f>
        <v/>
      </c>
      <c r="RLY13" s="110" t="str">
        <f>IF('Summary Clear'!RMR2=0,"",'Summary Clear'!RMR2)</f>
        <v/>
      </c>
      <c r="RLZ13" s="110" t="str">
        <f>IF('Summary Clear'!RMS2=0,"",'Summary Clear'!RMS2)</f>
        <v/>
      </c>
      <c r="RMA13" s="110" t="str">
        <f>IF('Summary Clear'!RMT2=0,"",'Summary Clear'!RMT2)</f>
        <v/>
      </c>
      <c r="RMB13" s="110" t="str">
        <f>IF('Summary Clear'!RMU2=0,"",'Summary Clear'!RMU2)</f>
        <v/>
      </c>
      <c r="RMC13" s="110" t="str">
        <f>IF('Summary Clear'!RMV2=0,"",'Summary Clear'!RMV2)</f>
        <v/>
      </c>
      <c r="RMD13" s="110" t="str">
        <f>IF('Summary Clear'!RMW2=0,"",'Summary Clear'!RMW2)</f>
        <v/>
      </c>
      <c r="RME13" s="110" t="str">
        <f>IF('Summary Clear'!RMX2=0,"",'Summary Clear'!RMX2)</f>
        <v/>
      </c>
      <c r="RMF13" s="110" t="str">
        <f>IF('Summary Clear'!RMY2=0,"",'Summary Clear'!RMY2)</f>
        <v/>
      </c>
      <c r="RMG13" s="110" t="str">
        <f>IF('Summary Clear'!RMZ2=0,"",'Summary Clear'!RMZ2)</f>
        <v/>
      </c>
      <c r="RMH13" s="110" t="str">
        <f>IF('Summary Clear'!RNA2=0,"",'Summary Clear'!RNA2)</f>
        <v/>
      </c>
      <c r="RMI13" s="110" t="str">
        <f>IF('Summary Clear'!RNB2=0,"",'Summary Clear'!RNB2)</f>
        <v/>
      </c>
      <c r="RMJ13" s="110" t="str">
        <f>IF('Summary Clear'!RNC2=0,"",'Summary Clear'!RNC2)</f>
        <v/>
      </c>
      <c r="RMK13" s="110" t="str">
        <f>IF('Summary Clear'!RND2=0,"",'Summary Clear'!RND2)</f>
        <v/>
      </c>
      <c r="RML13" s="110" t="str">
        <f>IF('Summary Clear'!RNE2=0,"",'Summary Clear'!RNE2)</f>
        <v/>
      </c>
      <c r="RMM13" s="110" t="str">
        <f>IF('Summary Clear'!RNF2=0,"",'Summary Clear'!RNF2)</f>
        <v/>
      </c>
      <c r="RMN13" s="110" t="str">
        <f>IF('Summary Clear'!RNG2=0,"",'Summary Clear'!RNG2)</f>
        <v/>
      </c>
      <c r="RMO13" s="110" t="str">
        <f>IF('Summary Clear'!RNH2=0,"",'Summary Clear'!RNH2)</f>
        <v/>
      </c>
      <c r="RMP13" s="110" t="str">
        <f>IF('Summary Clear'!RNI2=0,"",'Summary Clear'!RNI2)</f>
        <v/>
      </c>
      <c r="RMQ13" s="110" t="str">
        <f>IF('Summary Clear'!RNJ2=0,"",'Summary Clear'!RNJ2)</f>
        <v/>
      </c>
      <c r="RMR13" s="110" t="str">
        <f>IF('Summary Clear'!RNK2=0,"",'Summary Clear'!RNK2)</f>
        <v/>
      </c>
      <c r="RMS13" s="110" t="str">
        <f>IF('Summary Clear'!RNL2=0,"",'Summary Clear'!RNL2)</f>
        <v/>
      </c>
      <c r="RMT13" s="110" t="str">
        <f>IF('Summary Clear'!RNM2=0,"",'Summary Clear'!RNM2)</f>
        <v/>
      </c>
      <c r="RMU13" s="110" t="str">
        <f>IF('Summary Clear'!RNN2=0,"",'Summary Clear'!RNN2)</f>
        <v/>
      </c>
      <c r="RMV13" s="110" t="str">
        <f>IF('Summary Clear'!RNO2=0,"",'Summary Clear'!RNO2)</f>
        <v/>
      </c>
      <c r="RMW13" s="110" t="str">
        <f>IF('Summary Clear'!RNP2=0,"",'Summary Clear'!RNP2)</f>
        <v/>
      </c>
      <c r="RMX13" s="110" t="str">
        <f>IF('Summary Clear'!RNQ2=0,"",'Summary Clear'!RNQ2)</f>
        <v/>
      </c>
      <c r="RMY13" s="110" t="str">
        <f>IF('Summary Clear'!RNR2=0,"",'Summary Clear'!RNR2)</f>
        <v/>
      </c>
      <c r="RMZ13" s="110" t="str">
        <f>IF('Summary Clear'!RNS2=0,"",'Summary Clear'!RNS2)</f>
        <v/>
      </c>
      <c r="RNA13" s="110" t="str">
        <f>IF('Summary Clear'!RNT2=0,"",'Summary Clear'!RNT2)</f>
        <v/>
      </c>
      <c r="RNB13" s="110" t="str">
        <f>IF('Summary Clear'!RNU2=0,"",'Summary Clear'!RNU2)</f>
        <v/>
      </c>
      <c r="RNC13" s="110" t="str">
        <f>IF('Summary Clear'!RNV2=0,"",'Summary Clear'!RNV2)</f>
        <v/>
      </c>
      <c r="RND13" s="110" t="str">
        <f>IF('Summary Clear'!RNW2=0,"",'Summary Clear'!RNW2)</f>
        <v/>
      </c>
      <c r="RNE13" s="110" t="str">
        <f>IF('Summary Clear'!RNX2=0,"",'Summary Clear'!RNX2)</f>
        <v/>
      </c>
      <c r="RNF13" s="110" t="str">
        <f>IF('Summary Clear'!RNY2=0,"",'Summary Clear'!RNY2)</f>
        <v/>
      </c>
      <c r="RNG13" s="110" t="str">
        <f>IF('Summary Clear'!RNZ2=0,"",'Summary Clear'!RNZ2)</f>
        <v/>
      </c>
      <c r="RNH13" s="110" t="str">
        <f>IF('Summary Clear'!ROA2=0,"",'Summary Clear'!ROA2)</f>
        <v/>
      </c>
      <c r="RNI13" s="110" t="str">
        <f>IF('Summary Clear'!ROB2=0,"",'Summary Clear'!ROB2)</f>
        <v/>
      </c>
      <c r="RNJ13" s="110" t="str">
        <f>IF('Summary Clear'!ROC2=0,"",'Summary Clear'!ROC2)</f>
        <v/>
      </c>
      <c r="RNK13" s="110" t="str">
        <f>IF('Summary Clear'!ROD2=0,"",'Summary Clear'!ROD2)</f>
        <v/>
      </c>
      <c r="RNL13" s="110" t="str">
        <f>IF('Summary Clear'!ROE2=0,"",'Summary Clear'!ROE2)</f>
        <v/>
      </c>
      <c r="RNM13" s="110" t="str">
        <f>IF('Summary Clear'!ROF2=0,"",'Summary Clear'!ROF2)</f>
        <v/>
      </c>
      <c r="RNN13" s="110" t="str">
        <f>IF('Summary Clear'!ROG2=0,"",'Summary Clear'!ROG2)</f>
        <v/>
      </c>
      <c r="RNO13" s="110" t="str">
        <f>IF('Summary Clear'!ROH2=0,"",'Summary Clear'!ROH2)</f>
        <v/>
      </c>
      <c r="RNP13" s="110" t="str">
        <f>IF('Summary Clear'!ROI2=0,"",'Summary Clear'!ROI2)</f>
        <v/>
      </c>
      <c r="RNQ13" s="110" t="str">
        <f>IF('Summary Clear'!ROJ2=0,"",'Summary Clear'!ROJ2)</f>
        <v/>
      </c>
      <c r="RNR13" s="110" t="str">
        <f>IF('Summary Clear'!ROK2=0,"",'Summary Clear'!ROK2)</f>
        <v/>
      </c>
      <c r="RNS13" s="110" t="str">
        <f>IF('Summary Clear'!ROL2=0,"",'Summary Clear'!ROL2)</f>
        <v/>
      </c>
      <c r="RNT13" s="110" t="str">
        <f>IF('Summary Clear'!ROM2=0,"",'Summary Clear'!ROM2)</f>
        <v/>
      </c>
      <c r="RNU13" s="110" t="str">
        <f>IF('Summary Clear'!RON2=0,"",'Summary Clear'!RON2)</f>
        <v/>
      </c>
      <c r="RNV13" s="110" t="str">
        <f>IF('Summary Clear'!ROO2=0,"",'Summary Clear'!ROO2)</f>
        <v/>
      </c>
      <c r="RNW13" s="110" t="str">
        <f>IF('Summary Clear'!ROP2=0,"",'Summary Clear'!ROP2)</f>
        <v/>
      </c>
      <c r="RNX13" s="110" t="str">
        <f>IF('Summary Clear'!ROQ2=0,"",'Summary Clear'!ROQ2)</f>
        <v/>
      </c>
      <c r="RNY13" s="110" t="str">
        <f>IF('Summary Clear'!ROR2=0,"",'Summary Clear'!ROR2)</f>
        <v/>
      </c>
      <c r="RNZ13" s="110" t="str">
        <f>IF('Summary Clear'!ROS2=0,"",'Summary Clear'!ROS2)</f>
        <v/>
      </c>
      <c r="ROA13" s="110" t="str">
        <f>IF('Summary Clear'!ROT2=0,"",'Summary Clear'!ROT2)</f>
        <v/>
      </c>
      <c r="ROB13" s="110" t="str">
        <f>IF('Summary Clear'!ROU2=0,"",'Summary Clear'!ROU2)</f>
        <v/>
      </c>
      <c r="ROC13" s="110" t="str">
        <f>IF('Summary Clear'!ROV2=0,"",'Summary Clear'!ROV2)</f>
        <v/>
      </c>
      <c r="ROD13" s="110" t="str">
        <f>IF('Summary Clear'!ROW2=0,"",'Summary Clear'!ROW2)</f>
        <v/>
      </c>
      <c r="ROE13" s="110" t="str">
        <f>IF('Summary Clear'!ROX2=0,"",'Summary Clear'!ROX2)</f>
        <v/>
      </c>
      <c r="ROF13" s="110" t="str">
        <f>IF('Summary Clear'!ROY2=0,"",'Summary Clear'!ROY2)</f>
        <v/>
      </c>
      <c r="ROG13" s="110" t="str">
        <f>IF('Summary Clear'!ROZ2=0,"",'Summary Clear'!ROZ2)</f>
        <v/>
      </c>
      <c r="ROH13" s="110" t="str">
        <f>IF('Summary Clear'!RPA2=0,"",'Summary Clear'!RPA2)</f>
        <v/>
      </c>
      <c r="ROI13" s="110" t="str">
        <f>IF('Summary Clear'!RPB2=0,"",'Summary Clear'!RPB2)</f>
        <v/>
      </c>
      <c r="ROJ13" s="110" t="str">
        <f>IF('Summary Clear'!RPC2=0,"",'Summary Clear'!RPC2)</f>
        <v/>
      </c>
      <c r="ROK13" s="110" t="str">
        <f>IF('Summary Clear'!RPD2=0,"",'Summary Clear'!RPD2)</f>
        <v/>
      </c>
      <c r="ROL13" s="110" t="str">
        <f>IF('Summary Clear'!RPE2=0,"",'Summary Clear'!RPE2)</f>
        <v/>
      </c>
      <c r="ROM13" s="110" t="str">
        <f>IF('Summary Clear'!RPF2=0,"",'Summary Clear'!RPF2)</f>
        <v/>
      </c>
      <c r="RON13" s="110" t="str">
        <f>IF('Summary Clear'!RPG2=0,"",'Summary Clear'!RPG2)</f>
        <v/>
      </c>
      <c r="ROO13" s="110" t="str">
        <f>IF('Summary Clear'!RPH2=0,"",'Summary Clear'!RPH2)</f>
        <v/>
      </c>
      <c r="ROP13" s="110" t="str">
        <f>IF('Summary Clear'!RPI2=0,"",'Summary Clear'!RPI2)</f>
        <v/>
      </c>
      <c r="ROQ13" s="110" t="str">
        <f>IF('Summary Clear'!RPJ2=0,"",'Summary Clear'!RPJ2)</f>
        <v/>
      </c>
      <c r="ROR13" s="110" t="str">
        <f>IF('Summary Clear'!RPK2=0,"",'Summary Clear'!RPK2)</f>
        <v/>
      </c>
      <c r="ROS13" s="110" t="str">
        <f>IF('Summary Clear'!RPL2=0,"",'Summary Clear'!RPL2)</f>
        <v/>
      </c>
      <c r="ROT13" s="110" t="str">
        <f>IF('Summary Clear'!RPM2=0,"",'Summary Clear'!RPM2)</f>
        <v/>
      </c>
      <c r="ROU13" s="110" t="str">
        <f>IF('Summary Clear'!RPN2=0,"",'Summary Clear'!RPN2)</f>
        <v/>
      </c>
      <c r="ROV13" s="110" t="str">
        <f>IF('Summary Clear'!RPO2=0,"",'Summary Clear'!RPO2)</f>
        <v/>
      </c>
      <c r="ROW13" s="110" t="str">
        <f>IF('Summary Clear'!RPP2=0,"",'Summary Clear'!RPP2)</f>
        <v/>
      </c>
      <c r="ROX13" s="110" t="str">
        <f>IF('Summary Clear'!RPQ2=0,"",'Summary Clear'!RPQ2)</f>
        <v/>
      </c>
      <c r="ROY13" s="110" t="str">
        <f>IF('Summary Clear'!RPR2=0,"",'Summary Clear'!RPR2)</f>
        <v/>
      </c>
      <c r="ROZ13" s="110" t="str">
        <f>IF('Summary Clear'!RPS2=0,"",'Summary Clear'!RPS2)</f>
        <v/>
      </c>
      <c r="RPA13" s="110" t="str">
        <f>IF('Summary Clear'!RPT2=0,"",'Summary Clear'!RPT2)</f>
        <v/>
      </c>
      <c r="RPB13" s="110" t="str">
        <f>IF('Summary Clear'!RPU2=0,"",'Summary Clear'!RPU2)</f>
        <v/>
      </c>
      <c r="RPC13" s="110" t="str">
        <f>IF('Summary Clear'!RPV2=0,"",'Summary Clear'!RPV2)</f>
        <v/>
      </c>
      <c r="RPD13" s="110" t="str">
        <f>IF('Summary Clear'!RPW2=0,"",'Summary Clear'!RPW2)</f>
        <v/>
      </c>
      <c r="RPE13" s="110" t="str">
        <f>IF('Summary Clear'!RPX2=0,"",'Summary Clear'!RPX2)</f>
        <v/>
      </c>
      <c r="RPF13" s="110" t="str">
        <f>IF('Summary Clear'!RPY2=0,"",'Summary Clear'!RPY2)</f>
        <v/>
      </c>
      <c r="RPG13" s="110" t="str">
        <f>IF('Summary Clear'!RPZ2=0,"",'Summary Clear'!RPZ2)</f>
        <v/>
      </c>
      <c r="RPH13" s="110" t="str">
        <f>IF('Summary Clear'!RQA2=0,"",'Summary Clear'!RQA2)</f>
        <v/>
      </c>
      <c r="RPI13" s="110" t="str">
        <f>IF('Summary Clear'!RQB2=0,"",'Summary Clear'!RQB2)</f>
        <v/>
      </c>
      <c r="RPJ13" s="110" t="str">
        <f>IF('Summary Clear'!RQC2=0,"",'Summary Clear'!RQC2)</f>
        <v/>
      </c>
      <c r="RPK13" s="110" t="str">
        <f>IF('Summary Clear'!RQD2=0,"",'Summary Clear'!RQD2)</f>
        <v/>
      </c>
      <c r="RPL13" s="110" t="str">
        <f>IF('Summary Clear'!RQE2=0,"",'Summary Clear'!RQE2)</f>
        <v/>
      </c>
      <c r="RPM13" s="110" t="str">
        <f>IF('Summary Clear'!RQF2=0,"",'Summary Clear'!RQF2)</f>
        <v/>
      </c>
      <c r="RPN13" s="110" t="str">
        <f>IF('Summary Clear'!RQG2=0,"",'Summary Clear'!RQG2)</f>
        <v/>
      </c>
      <c r="RPO13" s="110" t="str">
        <f>IF('Summary Clear'!RQH2=0,"",'Summary Clear'!RQH2)</f>
        <v/>
      </c>
      <c r="RPP13" s="110" t="str">
        <f>IF('Summary Clear'!RQI2=0,"",'Summary Clear'!RQI2)</f>
        <v/>
      </c>
      <c r="RPQ13" s="110" t="str">
        <f>IF('Summary Clear'!RQJ2=0,"",'Summary Clear'!RQJ2)</f>
        <v/>
      </c>
      <c r="RPR13" s="110" t="str">
        <f>IF('Summary Clear'!RQK2=0,"",'Summary Clear'!RQK2)</f>
        <v/>
      </c>
      <c r="RPS13" s="110" t="str">
        <f>IF('Summary Clear'!RQL2=0,"",'Summary Clear'!RQL2)</f>
        <v/>
      </c>
      <c r="RPT13" s="110" t="str">
        <f>IF('Summary Clear'!RQM2=0,"",'Summary Clear'!RQM2)</f>
        <v/>
      </c>
      <c r="RPU13" s="110" t="str">
        <f>IF('Summary Clear'!RQN2=0,"",'Summary Clear'!RQN2)</f>
        <v/>
      </c>
      <c r="RPV13" s="110" t="str">
        <f>IF('Summary Clear'!RQO2=0,"",'Summary Clear'!RQO2)</f>
        <v/>
      </c>
      <c r="RPW13" s="110" t="str">
        <f>IF('Summary Clear'!RQP2=0,"",'Summary Clear'!RQP2)</f>
        <v/>
      </c>
      <c r="RPX13" s="110" t="str">
        <f>IF('Summary Clear'!RQQ2=0,"",'Summary Clear'!RQQ2)</f>
        <v/>
      </c>
      <c r="RPY13" s="110" t="str">
        <f>IF('Summary Clear'!RQR2=0,"",'Summary Clear'!RQR2)</f>
        <v/>
      </c>
      <c r="RPZ13" s="110" t="str">
        <f>IF('Summary Clear'!RQS2=0,"",'Summary Clear'!RQS2)</f>
        <v/>
      </c>
      <c r="RQA13" s="110" t="str">
        <f>IF('Summary Clear'!RQT2=0,"",'Summary Clear'!RQT2)</f>
        <v/>
      </c>
      <c r="RQB13" s="110" t="str">
        <f>IF('Summary Clear'!RQU2=0,"",'Summary Clear'!RQU2)</f>
        <v/>
      </c>
      <c r="RQC13" s="110" t="str">
        <f>IF('Summary Clear'!RQV2=0,"",'Summary Clear'!RQV2)</f>
        <v/>
      </c>
      <c r="RQD13" s="110" t="str">
        <f>IF('Summary Clear'!RQW2=0,"",'Summary Clear'!RQW2)</f>
        <v/>
      </c>
      <c r="RQE13" s="110" t="str">
        <f>IF('Summary Clear'!RQX2=0,"",'Summary Clear'!RQX2)</f>
        <v/>
      </c>
      <c r="RQF13" s="110" t="str">
        <f>IF('Summary Clear'!RQY2=0,"",'Summary Clear'!RQY2)</f>
        <v/>
      </c>
      <c r="RQG13" s="110" t="str">
        <f>IF('Summary Clear'!RQZ2=0,"",'Summary Clear'!RQZ2)</f>
        <v/>
      </c>
      <c r="RQH13" s="110" t="str">
        <f>IF('Summary Clear'!RRA2=0,"",'Summary Clear'!RRA2)</f>
        <v/>
      </c>
      <c r="RQI13" s="110" t="str">
        <f>IF('Summary Clear'!RRB2=0,"",'Summary Clear'!RRB2)</f>
        <v/>
      </c>
      <c r="RQJ13" s="110" t="str">
        <f>IF('Summary Clear'!RRC2=0,"",'Summary Clear'!RRC2)</f>
        <v/>
      </c>
      <c r="RQK13" s="110" t="str">
        <f>IF('Summary Clear'!RRD2=0,"",'Summary Clear'!RRD2)</f>
        <v/>
      </c>
      <c r="RQL13" s="110" t="str">
        <f>IF('Summary Clear'!RRE2=0,"",'Summary Clear'!RRE2)</f>
        <v/>
      </c>
      <c r="RQM13" s="110" t="str">
        <f>IF('Summary Clear'!RRF2=0,"",'Summary Clear'!RRF2)</f>
        <v/>
      </c>
      <c r="RQN13" s="110" t="str">
        <f>IF('Summary Clear'!RRG2=0,"",'Summary Clear'!RRG2)</f>
        <v/>
      </c>
      <c r="RQO13" s="110" t="str">
        <f>IF('Summary Clear'!RRH2=0,"",'Summary Clear'!RRH2)</f>
        <v/>
      </c>
      <c r="RQP13" s="110" t="str">
        <f>IF('Summary Clear'!RRI2=0,"",'Summary Clear'!RRI2)</f>
        <v/>
      </c>
      <c r="RQQ13" s="110" t="str">
        <f>IF('Summary Clear'!RRJ2=0,"",'Summary Clear'!RRJ2)</f>
        <v/>
      </c>
      <c r="RQR13" s="110" t="str">
        <f>IF('Summary Clear'!RRK2=0,"",'Summary Clear'!RRK2)</f>
        <v/>
      </c>
      <c r="RQS13" s="110" t="str">
        <f>IF('Summary Clear'!RRL2=0,"",'Summary Clear'!RRL2)</f>
        <v/>
      </c>
      <c r="RQT13" s="110" t="str">
        <f>IF('Summary Clear'!RRM2=0,"",'Summary Clear'!RRM2)</f>
        <v/>
      </c>
      <c r="RQU13" s="110" t="str">
        <f>IF('Summary Clear'!RRN2=0,"",'Summary Clear'!RRN2)</f>
        <v/>
      </c>
      <c r="RQV13" s="110" t="str">
        <f>IF('Summary Clear'!RRO2=0,"",'Summary Clear'!RRO2)</f>
        <v/>
      </c>
      <c r="RQW13" s="110" t="str">
        <f>IF('Summary Clear'!RRP2=0,"",'Summary Clear'!RRP2)</f>
        <v/>
      </c>
      <c r="RQX13" s="110" t="str">
        <f>IF('Summary Clear'!RRQ2=0,"",'Summary Clear'!RRQ2)</f>
        <v/>
      </c>
      <c r="RQY13" s="110" t="str">
        <f>IF('Summary Clear'!RRR2=0,"",'Summary Clear'!RRR2)</f>
        <v/>
      </c>
      <c r="RQZ13" s="110" t="str">
        <f>IF('Summary Clear'!RRS2=0,"",'Summary Clear'!RRS2)</f>
        <v/>
      </c>
      <c r="RRA13" s="110" t="str">
        <f>IF('Summary Clear'!RRT2=0,"",'Summary Clear'!RRT2)</f>
        <v/>
      </c>
      <c r="RRB13" s="110" t="str">
        <f>IF('Summary Clear'!RRU2=0,"",'Summary Clear'!RRU2)</f>
        <v/>
      </c>
      <c r="RRC13" s="110" t="str">
        <f>IF('Summary Clear'!RRV2=0,"",'Summary Clear'!RRV2)</f>
        <v/>
      </c>
      <c r="RRD13" s="110" t="str">
        <f>IF('Summary Clear'!RRW2=0,"",'Summary Clear'!RRW2)</f>
        <v/>
      </c>
      <c r="RRE13" s="110" t="str">
        <f>IF('Summary Clear'!RRX2=0,"",'Summary Clear'!RRX2)</f>
        <v/>
      </c>
      <c r="RRF13" s="110" t="str">
        <f>IF('Summary Clear'!RRY2=0,"",'Summary Clear'!RRY2)</f>
        <v/>
      </c>
      <c r="RRG13" s="110" t="str">
        <f>IF('Summary Clear'!RRZ2=0,"",'Summary Clear'!RRZ2)</f>
        <v/>
      </c>
      <c r="RRH13" s="110" t="str">
        <f>IF('Summary Clear'!RSA2=0,"",'Summary Clear'!RSA2)</f>
        <v/>
      </c>
      <c r="RRI13" s="110" t="str">
        <f>IF('Summary Clear'!RSB2=0,"",'Summary Clear'!RSB2)</f>
        <v/>
      </c>
      <c r="RRJ13" s="110" t="str">
        <f>IF('Summary Clear'!RSC2=0,"",'Summary Clear'!RSC2)</f>
        <v/>
      </c>
      <c r="RRK13" s="110" t="str">
        <f>IF('Summary Clear'!RSD2=0,"",'Summary Clear'!RSD2)</f>
        <v/>
      </c>
      <c r="RRL13" s="110" t="str">
        <f>IF('Summary Clear'!RSE2=0,"",'Summary Clear'!RSE2)</f>
        <v/>
      </c>
      <c r="RRM13" s="110" t="str">
        <f>IF('Summary Clear'!RSF2=0,"",'Summary Clear'!RSF2)</f>
        <v/>
      </c>
      <c r="RRN13" s="110" t="str">
        <f>IF('Summary Clear'!RSG2=0,"",'Summary Clear'!RSG2)</f>
        <v/>
      </c>
      <c r="RRO13" s="110" t="str">
        <f>IF('Summary Clear'!RSH2=0,"",'Summary Clear'!RSH2)</f>
        <v/>
      </c>
      <c r="RRP13" s="110" t="str">
        <f>IF('Summary Clear'!RSI2=0,"",'Summary Clear'!RSI2)</f>
        <v/>
      </c>
      <c r="RRQ13" s="110" t="str">
        <f>IF('Summary Clear'!RSJ2=0,"",'Summary Clear'!RSJ2)</f>
        <v/>
      </c>
      <c r="RRR13" s="110" t="str">
        <f>IF('Summary Clear'!RSK2=0,"",'Summary Clear'!RSK2)</f>
        <v/>
      </c>
      <c r="RRS13" s="110" t="str">
        <f>IF('Summary Clear'!RSL2=0,"",'Summary Clear'!RSL2)</f>
        <v/>
      </c>
      <c r="RRT13" s="110" t="str">
        <f>IF('Summary Clear'!RSM2=0,"",'Summary Clear'!RSM2)</f>
        <v/>
      </c>
      <c r="RRU13" s="110" t="str">
        <f>IF('Summary Clear'!RSN2=0,"",'Summary Clear'!RSN2)</f>
        <v/>
      </c>
      <c r="RRV13" s="110" t="str">
        <f>IF('Summary Clear'!RSO2=0,"",'Summary Clear'!RSO2)</f>
        <v/>
      </c>
      <c r="RRW13" s="110" t="str">
        <f>IF('Summary Clear'!RSP2=0,"",'Summary Clear'!RSP2)</f>
        <v/>
      </c>
      <c r="RRX13" s="110" t="str">
        <f>IF('Summary Clear'!RSQ2=0,"",'Summary Clear'!RSQ2)</f>
        <v/>
      </c>
      <c r="RRY13" s="110" t="str">
        <f>IF('Summary Clear'!RSR2=0,"",'Summary Clear'!RSR2)</f>
        <v/>
      </c>
      <c r="RRZ13" s="110" t="str">
        <f>IF('Summary Clear'!RSS2=0,"",'Summary Clear'!RSS2)</f>
        <v/>
      </c>
      <c r="RSA13" s="110" t="str">
        <f>IF('Summary Clear'!RST2=0,"",'Summary Clear'!RST2)</f>
        <v/>
      </c>
      <c r="RSB13" s="110" t="str">
        <f>IF('Summary Clear'!RSU2=0,"",'Summary Clear'!RSU2)</f>
        <v/>
      </c>
      <c r="RSC13" s="110" t="str">
        <f>IF('Summary Clear'!RSV2=0,"",'Summary Clear'!RSV2)</f>
        <v/>
      </c>
      <c r="RSD13" s="110" t="str">
        <f>IF('Summary Clear'!RSW2=0,"",'Summary Clear'!RSW2)</f>
        <v/>
      </c>
      <c r="RSE13" s="110" t="str">
        <f>IF('Summary Clear'!RSX2=0,"",'Summary Clear'!RSX2)</f>
        <v/>
      </c>
      <c r="RSF13" s="110" t="str">
        <f>IF('Summary Clear'!RSY2=0,"",'Summary Clear'!RSY2)</f>
        <v/>
      </c>
      <c r="RSG13" s="110" t="str">
        <f>IF('Summary Clear'!RSZ2=0,"",'Summary Clear'!RSZ2)</f>
        <v/>
      </c>
      <c r="RSH13" s="110" t="str">
        <f>IF('Summary Clear'!RTA2=0,"",'Summary Clear'!RTA2)</f>
        <v/>
      </c>
      <c r="RSI13" s="110" t="str">
        <f>IF('Summary Clear'!RTB2=0,"",'Summary Clear'!RTB2)</f>
        <v/>
      </c>
      <c r="RSJ13" s="110" t="str">
        <f>IF('Summary Clear'!RTC2=0,"",'Summary Clear'!RTC2)</f>
        <v/>
      </c>
      <c r="RSK13" s="110" t="str">
        <f>IF('Summary Clear'!RTD2=0,"",'Summary Clear'!RTD2)</f>
        <v/>
      </c>
      <c r="RSL13" s="110" t="str">
        <f>IF('Summary Clear'!RTE2=0,"",'Summary Clear'!RTE2)</f>
        <v/>
      </c>
      <c r="RSM13" s="110" t="str">
        <f>IF('Summary Clear'!RTF2=0,"",'Summary Clear'!RTF2)</f>
        <v/>
      </c>
      <c r="RSN13" s="110" t="str">
        <f>IF('Summary Clear'!RTG2=0,"",'Summary Clear'!RTG2)</f>
        <v/>
      </c>
      <c r="RSO13" s="110" t="str">
        <f>IF('Summary Clear'!RTH2=0,"",'Summary Clear'!RTH2)</f>
        <v/>
      </c>
      <c r="RSP13" s="110" t="str">
        <f>IF('Summary Clear'!RTI2=0,"",'Summary Clear'!RTI2)</f>
        <v/>
      </c>
      <c r="RSQ13" s="110" t="str">
        <f>IF('Summary Clear'!RTJ2=0,"",'Summary Clear'!RTJ2)</f>
        <v/>
      </c>
      <c r="RSR13" s="110" t="str">
        <f>IF('Summary Clear'!RTK2=0,"",'Summary Clear'!RTK2)</f>
        <v/>
      </c>
      <c r="RSS13" s="110" t="str">
        <f>IF('Summary Clear'!RTL2=0,"",'Summary Clear'!RTL2)</f>
        <v/>
      </c>
      <c r="RST13" s="110" t="str">
        <f>IF('Summary Clear'!RTM2=0,"",'Summary Clear'!RTM2)</f>
        <v/>
      </c>
      <c r="RSU13" s="110" t="str">
        <f>IF('Summary Clear'!RTN2=0,"",'Summary Clear'!RTN2)</f>
        <v/>
      </c>
      <c r="RSV13" s="110" t="str">
        <f>IF('Summary Clear'!RTO2=0,"",'Summary Clear'!RTO2)</f>
        <v/>
      </c>
      <c r="RSW13" s="110" t="str">
        <f>IF('Summary Clear'!RTP2=0,"",'Summary Clear'!RTP2)</f>
        <v/>
      </c>
      <c r="RSX13" s="110" t="str">
        <f>IF('Summary Clear'!RTQ2=0,"",'Summary Clear'!RTQ2)</f>
        <v/>
      </c>
      <c r="RSY13" s="110" t="str">
        <f>IF('Summary Clear'!RTR2=0,"",'Summary Clear'!RTR2)</f>
        <v/>
      </c>
      <c r="RSZ13" s="110" t="str">
        <f>IF('Summary Clear'!RTS2=0,"",'Summary Clear'!RTS2)</f>
        <v/>
      </c>
      <c r="RTA13" s="110" t="str">
        <f>IF('Summary Clear'!RTT2=0,"",'Summary Clear'!RTT2)</f>
        <v/>
      </c>
      <c r="RTB13" s="110" t="str">
        <f>IF('Summary Clear'!RTU2=0,"",'Summary Clear'!RTU2)</f>
        <v/>
      </c>
      <c r="RTC13" s="110" t="str">
        <f>IF('Summary Clear'!RTV2=0,"",'Summary Clear'!RTV2)</f>
        <v/>
      </c>
      <c r="RTD13" s="110" t="str">
        <f>IF('Summary Clear'!RTW2=0,"",'Summary Clear'!RTW2)</f>
        <v/>
      </c>
      <c r="RTE13" s="110" t="str">
        <f>IF('Summary Clear'!RTX2=0,"",'Summary Clear'!RTX2)</f>
        <v/>
      </c>
      <c r="RTF13" s="110" t="str">
        <f>IF('Summary Clear'!RTY2=0,"",'Summary Clear'!RTY2)</f>
        <v/>
      </c>
      <c r="RTG13" s="110" t="str">
        <f>IF('Summary Clear'!RTZ2=0,"",'Summary Clear'!RTZ2)</f>
        <v/>
      </c>
      <c r="RTH13" s="110" t="str">
        <f>IF('Summary Clear'!RUA2=0,"",'Summary Clear'!RUA2)</f>
        <v/>
      </c>
      <c r="RTI13" s="110" t="str">
        <f>IF('Summary Clear'!RUB2=0,"",'Summary Clear'!RUB2)</f>
        <v/>
      </c>
      <c r="RTJ13" s="110" t="str">
        <f>IF('Summary Clear'!RUC2=0,"",'Summary Clear'!RUC2)</f>
        <v/>
      </c>
      <c r="RTK13" s="110" t="str">
        <f>IF('Summary Clear'!RUD2=0,"",'Summary Clear'!RUD2)</f>
        <v/>
      </c>
      <c r="RTL13" s="110" t="str">
        <f>IF('Summary Clear'!RUE2=0,"",'Summary Clear'!RUE2)</f>
        <v/>
      </c>
      <c r="RTM13" s="110" t="str">
        <f>IF('Summary Clear'!RUF2=0,"",'Summary Clear'!RUF2)</f>
        <v/>
      </c>
      <c r="RTN13" s="110" t="str">
        <f>IF('Summary Clear'!RUG2=0,"",'Summary Clear'!RUG2)</f>
        <v/>
      </c>
      <c r="RTO13" s="110" t="str">
        <f>IF('Summary Clear'!RUH2=0,"",'Summary Clear'!RUH2)</f>
        <v/>
      </c>
      <c r="RTP13" s="110" t="str">
        <f>IF('Summary Clear'!RUI2=0,"",'Summary Clear'!RUI2)</f>
        <v/>
      </c>
      <c r="RTQ13" s="110" t="str">
        <f>IF('Summary Clear'!RUJ2=0,"",'Summary Clear'!RUJ2)</f>
        <v/>
      </c>
      <c r="RTR13" s="110" t="str">
        <f>IF('Summary Clear'!RUK2=0,"",'Summary Clear'!RUK2)</f>
        <v/>
      </c>
      <c r="RTS13" s="110" t="str">
        <f>IF('Summary Clear'!RUL2=0,"",'Summary Clear'!RUL2)</f>
        <v/>
      </c>
      <c r="RTT13" s="110" t="str">
        <f>IF('Summary Clear'!RUM2=0,"",'Summary Clear'!RUM2)</f>
        <v/>
      </c>
      <c r="RTU13" s="110" t="str">
        <f>IF('Summary Clear'!RUN2=0,"",'Summary Clear'!RUN2)</f>
        <v/>
      </c>
      <c r="RTV13" s="110" t="str">
        <f>IF('Summary Clear'!RUO2=0,"",'Summary Clear'!RUO2)</f>
        <v/>
      </c>
      <c r="RTW13" s="110" t="str">
        <f>IF('Summary Clear'!RUP2=0,"",'Summary Clear'!RUP2)</f>
        <v/>
      </c>
      <c r="RTX13" s="110" t="str">
        <f>IF('Summary Clear'!RUQ2=0,"",'Summary Clear'!RUQ2)</f>
        <v/>
      </c>
      <c r="RTY13" s="110" t="str">
        <f>IF('Summary Clear'!RUR2=0,"",'Summary Clear'!RUR2)</f>
        <v/>
      </c>
      <c r="RTZ13" s="110" t="str">
        <f>IF('Summary Clear'!RUS2=0,"",'Summary Clear'!RUS2)</f>
        <v/>
      </c>
      <c r="RUA13" s="110" t="str">
        <f>IF('Summary Clear'!RUT2=0,"",'Summary Clear'!RUT2)</f>
        <v/>
      </c>
      <c r="RUB13" s="110" t="str">
        <f>IF('Summary Clear'!RUU2=0,"",'Summary Clear'!RUU2)</f>
        <v/>
      </c>
      <c r="RUC13" s="110" t="str">
        <f>IF('Summary Clear'!RUV2=0,"",'Summary Clear'!RUV2)</f>
        <v/>
      </c>
      <c r="RUD13" s="110" t="str">
        <f>IF('Summary Clear'!RUW2=0,"",'Summary Clear'!RUW2)</f>
        <v/>
      </c>
      <c r="RUE13" s="110" t="str">
        <f>IF('Summary Clear'!RUX2=0,"",'Summary Clear'!RUX2)</f>
        <v/>
      </c>
      <c r="RUF13" s="110" t="str">
        <f>IF('Summary Clear'!RUY2=0,"",'Summary Clear'!RUY2)</f>
        <v/>
      </c>
      <c r="RUG13" s="110" t="str">
        <f>IF('Summary Clear'!RUZ2=0,"",'Summary Clear'!RUZ2)</f>
        <v/>
      </c>
      <c r="RUH13" s="110" t="str">
        <f>IF('Summary Clear'!RVA2=0,"",'Summary Clear'!RVA2)</f>
        <v/>
      </c>
      <c r="RUI13" s="110" t="str">
        <f>IF('Summary Clear'!RVB2=0,"",'Summary Clear'!RVB2)</f>
        <v/>
      </c>
      <c r="RUJ13" s="110" t="str">
        <f>IF('Summary Clear'!RVC2=0,"",'Summary Clear'!RVC2)</f>
        <v/>
      </c>
      <c r="RUK13" s="110" t="str">
        <f>IF('Summary Clear'!RVD2=0,"",'Summary Clear'!RVD2)</f>
        <v/>
      </c>
      <c r="RUL13" s="110" t="str">
        <f>IF('Summary Clear'!RVE2=0,"",'Summary Clear'!RVE2)</f>
        <v/>
      </c>
      <c r="RUM13" s="110" t="str">
        <f>IF('Summary Clear'!RVF2=0,"",'Summary Clear'!RVF2)</f>
        <v/>
      </c>
      <c r="RUN13" s="110" t="str">
        <f>IF('Summary Clear'!RVG2=0,"",'Summary Clear'!RVG2)</f>
        <v/>
      </c>
      <c r="RUO13" s="110" t="str">
        <f>IF('Summary Clear'!RVH2=0,"",'Summary Clear'!RVH2)</f>
        <v/>
      </c>
      <c r="RUP13" s="110" t="str">
        <f>IF('Summary Clear'!RVI2=0,"",'Summary Clear'!RVI2)</f>
        <v/>
      </c>
      <c r="RUQ13" s="110" t="str">
        <f>IF('Summary Clear'!RVJ2=0,"",'Summary Clear'!RVJ2)</f>
        <v/>
      </c>
      <c r="RUR13" s="110" t="str">
        <f>IF('Summary Clear'!RVK2=0,"",'Summary Clear'!RVK2)</f>
        <v/>
      </c>
      <c r="RUS13" s="110" t="str">
        <f>IF('Summary Clear'!RVL2=0,"",'Summary Clear'!RVL2)</f>
        <v/>
      </c>
      <c r="RUT13" s="110" t="str">
        <f>IF('Summary Clear'!RVM2=0,"",'Summary Clear'!RVM2)</f>
        <v/>
      </c>
      <c r="RUU13" s="110" t="str">
        <f>IF('Summary Clear'!RVN2=0,"",'Summary Clear'!RVN2)</f>
        <v/>
      </c>
      <c r="RUV13" s="110" t="str">
        <f>IF('Summary Clear'!RVO2=0,"",'Summary Clear'!RVO2)</f>
        <v/>
      </c>
      <c r="RUW13" s="110" t="str">
        <f>IF('Summary Clear'!RVP2=0,"",'Summary Clear'!RVP2)</f>
        <v/>
      </c>
      <c r="RUX13" s="110" t="str">
        <f>IF('Summary Clear'!RVQ2=0,"",'Summary Clear'!RVQ2)</f>
        <v/>
      </c>
      <c r="RUY13" s="110" t="str">
        <f>IF('Summary Clear'!RVR2=0,"",'Summary Clear'!RVR2)</f>
        <v/>
      </c>
      <c r="RUZ13" s="110" t="str">
        <f>IF('Summary Clear'!RVS2=0,"",'Summary Clear'!RVS2)</f>
        <v/>
      </c>
      <c r="RVA13" s="110" t="str">
        <f>IF('Summary Clear'!RVT2=0,"",'Summary Clear'!RVT2)</f>
        <v/>
      </c>
      <c r="RVB13" s="110" t="str">
        <f>IF('Summary Clear'!RVU2=0,"",'Summary Clear'!RVU2)</f>
        <v/>
      </c>
      <c r="RVC13" s="110" t="str">
        <f>IF('Summary Clear'!RVV2=0,"",'Summary Clear'!RVV2)</f>
        <v/>
      </c>
      <c r="RVD13" s="110" t="str">
        <f>IF('Summary Clear'!RVW2=0,"",'Summary Clear'!RVW2)</f>
        <v/>
      </c>
      <c r="RVE13" s="110" t="str">
        <f>IF('Summary Clear'!RVX2=0,"",'Summary Clear'!RVX2)</f>
        <v/>
      </c>
      <c r="RVF13" s="110" t="str">
        <f>IF('Summary Clear'!RVY2=0,"",'Summary Clear'!RVY2)</f>
        <v/>
      </c>
      <c r="RVG13" s="110" t="str">
        <f>IF('Summary Clear'!RVZ2=0,"",'Summary Clear'!RVZ2)</f>
        <v/>
      </c>
      <c r="RVH13" s="110" t="str">
        <f>IF('Summary Clear'!RWA2=0,"",'Summary Clear'!RWA2)</f>
        <v/>
      </c>
      <c r="RVI13" s="110" t="str">
        <f>IF('Summary Clear'!RWB2=0,"",'Summary Clear'!RWB2)</f>
        <v/>
      </c>
      <c r="RVJ13" s="110" t="str">
        <f>IF('Summary Clear'!RWC2=0,"",'Summary Clear'!RWC2)</f>
        <v/>
      </c>
      <c r="RVK13" s="110" t="str">
        <f>IF('Summary Clear'!RWD2=0,"",'Summary Clear'!RWD2)</f>
        <v/>
      </c>
      <c r="RVL13" s="110" t="str">
        <f>IF('Summary Clear'!RWE2=0,"",'Summary Clear'!RWE2)</f>
        <v/>
      </c>
      <c r="RVM13" s="110" t="str">
        <f>IF('Summary Clear'!RWF2=0,"",'Summary Clear'!RWF2)</f>
        <v/>
      </c>
      <c r="RVN13" s="110" t="str">
        <f>IF('Summary Clear'!RWG2=0,"",'Summary Clear'!RWG2)</f>
        <v/>
      </c>
      <c r="RVO13" s="110" t="str">
        <f>IF('Summary Clear'!RWH2=0,"",'Summary Clear'!RWH2)</f>
        <v/>
      </c>
      <c r="RVP13" s="110" t="str">
        <f>IF('Summary Clear'!RWI2=0,"",'Summary Clear'!RWI2)</f>
        <v/>
      </c>
      <c r="RVQ13" s="110" t="str">
        <f>IF('Summary Clear'!RWJ2=0,"",'Summary Clear'!RWJ2)</f>
        <v/>
      </c>
      <c r="RVR13" s="110" t="str">
        <f>IF('Summary Clear'!RWK2=0,"",'Summary Clear'!RWK2)</f>
        <v/>
      </c>
      <c r="RVS13" s="110" t="str">
        <f>IF('Summary Clear'!RWL2=0,"",'Summary Clear'!RWL2)</f>
        <v/>
      </c>
      <c r="RVT13" s="110" t="str">
        <f>IF('Summary Clear'!RWM2=0,"",'Summary Clear'!RWM2)</f>
        <v/>
      </c>
      <c r="RVU13" s="110" t="str">
        <f>IF('Summary Clear'!RWN2=0,"",'Summary Clear'!RWN2)</f>
        <v/>
      </c>
      <c r="RVV13" s="110" t="str">
        <f>IF('Summary Clear'!RWO2=0,"",'Summary Clear'!RWO2)</f>
        <v/>
      </c>
      <c r="RVW13" s="110" t="str">
        <f>IF('Summary Clear'!RWP2=0,"",'Summary Clear'!RWP2)</f>
        <v/>
      </c>
      <c r="RVX13" s="110" t="str">
        <f>IF('Summary Clear'!RWQ2=0,"",'Summary Clear'!RWQ2)</f>
        <v/>
      </c>
      <c r="RVY13" s="110" t="str">
        <f>IF('Summary Clear'!RWR2=0,"",'Summary Clear'!RWR2)</f>
        <v/>
      </c>
      <c r="RVZ13" s="110" t="str">
        <f>IF('Summary Clear'!RWS2=0,"",'Summary Clear'!RWS2)</f>
        <v/>
      </c>
      <c r="RWA13" s="110" t="str">
        <f>IF('Summary Clear'!RWT2=0,"",'Summary Clear'!RWT2)</f>
        <v/>
      </c>
      <c r="RWB13" s="110" t="str">
        <f>IF('Summary Clear'!RWU2=0,"",'Summary Clear'!RWU2)</f>
        <v/>
      </c>
      <c r="RWC13" s="110" t="str">
        <f>IF('Summary Clear'!RWV2=0,"",'Summary Clear'!RWV2)</f>
        <v/>
      </c>
      <c r="RWD13" s="110" t="str">
        <f>IF('Summary Clear'!RWW2=0,"",'Summary Clear'!RWW2)</f>
        <v/>
      </c>
      <c r="RWE13" s="110" t="str">
        <f>IF('Summary Clear'!RWX2=0,"",'Summary Clear'!RWX2)</f>
        <v/>
      </c>
      <c r="RWF13" s="110" t="str">
        <f>IF('Summary Clear'!RWY2=0,"",'Summary Clear'!RWY2)</f>
        <v/>
      </c>
      <c r="RWG13" s="110" t="str">
        <f>IF('Summary Clear'!RWZ2=0,"",'Summary Clear'!RWZ2)</f>
        <v/>
      </c>
      <c r="RWH13" s="110" t="str">
        <f>IF('Summary Clear'!RXA2=0,"",'Summary Clear'!RXA2)</f>
        <v/>
      </c>
      <c r="RWI13" s="110" t="str">
        <f>IF('Summary Clear'!RXB2=0,"",'Summary Clear'!RXB2)</f>
        <v/>
      </c>
      <c r="RWJ13" s="110" t="str">
        <f>IF('Summary Clear'!RXC2=0,"",'Summary Clear'!RXC2)</f>
        <v/>
      </c>
      <c r="RWK13" s="110" t="str">
        <f>IF('Summary Clear'!RXD2=0,"",'Summary Clear'!RXD2)</f>
        <v/>
      </c>
      <c r="RWL13" s="110" t="str">
        <f>IF('Summary Clear'!RXE2=0,"",'Summary Clear'!RXE2)</f>
        <v/>
      </c>
      <c r="RWM13" s="110" t="str">
        <f>IF('Summary Clear'!RXF2=0,"",'Summary Clear'!RXF2)</f>
        <v/>
      </c>
      <c r="RWN13" s="110" t="str">
        <f>IF('Summary Clear'!RXG2=0,"",'Summary Clear'!RXG2)</f>
        <v/>
      </c>
      <c r="RWO13" s="110" t="str">
        <f>IF('Summary Clear'!RXH2=0,"",'Summary Clear'!RXH2)</f>
        <v/>
      </c>
      <c r="RWP13" s="110" t="str">
        <f>IF('Summary Clear'!RXI2=0,"",'Summary Clear'!RXI2)</f>
        <v/>
      </c>
      <c r="RWQ13" s="110" t="str">
        <f>IF('Summary Clear'!RXJ2=0,"",'Summary Clear'!RXJ2)</f>
        <v/>
      </c>
      <c r="RWR13" s="110" t="str">
        <f>IF('Summary Clear'!RXK2=0,"",'Summary Clear'!RXK2)</f>
        <v/>
      </c>
      <c r="RWS13" s="110" t="str">
        <f>IF('Summary Clear'!RXL2=0,"",'Summary Clear'!RXL2)</f>
        <v/>
      </c>
      <c r="RWT13" s="110" t="str">
        <f>IF('Summary Clear'!RXM2=0,"",'Summary Clear'!RXM2)</f>
        <v/>
      </c>
      <c r="RWU13" s="110" t="str">
        <f>IF('Summary Clear'!RXN2=0,"",'Summary Clear'!RXN2)</f>
        <v/>
      </c>
      <c r="RWV13" s="110" t="str">
        <f>IF('Summary Clear'!RXO2=0,"",'Summary Clear'!RXO2)</f>
        <v/>
      </c>
      <c r="RWW13" s="110" t="str">
        <f>IF('Summary Clear'!RXP2=0,"",'Summary Clear'!RXP2)</f>
        <v/>
      </c>
      <c r="RWX13" s="110" t="str">
        <f>IF('Summary Clear'!RXQ2=0,"",'Summary Clear'!RXQ2)</f>
        <v/>
      </c>
      <c r="RWY13" s="110" t="str">
        <f>IF('Summary Clear'!RXR2=0,"",'Summary Clear'!RXR2)</f>
        <v/>
      </c>
      <c r="RWZ13" s="110" t="str">
        <f>IF('Summary Clear'!RXS2=0,"",'Summary Clear'!RXS2)</f>
        <v/>
      </c>
      <c r="RXA13" s="110" t="str">
        <f>IF('Summary Clear'!RXT2=0,"",'Summary Clear'!RXT2)</f>
        <v/>
      </c>
      <c r="RXB13" s="110" t="str">
        <f>IF('Summary Clear'!RXU2=0,"",'Summary Clear'!RXU2)</f>
        <v/>
      </c>
      <c r="RXC13" s="110" t="str">
        <f>IF('Summary Clear'!RXV2=0,"",'Summary Clear'!RXV2)</f>
        <v/>
      </c>
      <c r="RXD13" s="110" t="str">
        <f>IF('Summary Clear'!RXW2=0,"",'Summary Clear'!RXW2)</f>
        <v/>
      </c>
      <c r="RXE13" s="110" t="str">
        <f>IF('Summary Clear'!RXX2=0,"",'Summary Clear'!RXX2)</f>
        <v/>
      </c>
      <c r="RXF13" s="110" t="str">
        <f>IF('Summary Clear'!RXY2=0,"",'Summary Clear'!RXY2)</f>
        <v/>
      </c>
      <c r="RXG13" s="110" t="str">
        <f>IF('Summary Clear'!RXZ2=0,"",'Summary Clear'!RXZ2)</f>
        <v/>
      </c>
      <c r="RXH13" s="110" t="str">
        <f>IF('Summary Clear'!RYA2=0,"",'Summary Clear'!RYA2)</f>
        <v/>
      </c>
      <c r="RXI13" s="110" t="str">
        <f>IF('Summary Clear'!RYB2=0,"",'Summary Clear'!RYB2)</f>
        <v/>
      </c>
      <c r="RXJ13" s="110" t="str">
        <f>IF('Summary Clear'!RYC2=0,"",'Summary Clear'!RYC2)</f>
        <v/>
      </c>
      <c r="RXK13" s="110" t="str">
        <f>IF('Summary Clear'!RYD2=0,"",'Summary Clear'!RYD2)</f>
        <v/>
      </c>
      <c r="RXL13" s="110" t="str">
        <f>IF('Summary Clear'!RYE2=0,"",'Summary Clear'!RYE2)</f>
        <v/>
      </c>
      <c r="RXM13" s="110" t="str">
        <f>IF('Summary Clear'!RYF2=0,"",'Summary Clear'!RYF2)</f>
        <v/>
      </c>
      <c r="RXN13" s="110" t="str">
        <f>IF('Summary Clear'!RYG2=0,"",'Summary Clear'!RYG2)</f>
        <v/>
      </c>
      <c r="RXO13" s="110" t="str">
        <f>IF('Summary Clear'!RYH2=0,"",'Summary Clear'!RYH2)</f>
        <v/>
      </c>
      <c r="RXP13" s="110" t="str">
        <f>IF('Summary Clear'!RYI2=0,"",'Summary Clear'!RYI2)</f>
        <v/>
      </c>
      <c r="RXQ13" s="110" t="str">
        <f>IF('Summary Clear'!RYJ2=0,"",'Summary Clear'!RYJ2)</f>
        <v/>
      </c>
      <c r="RXR13" s="110" t="str">
        <f>IF('Summary Clear'!RYK2=0,"",'Summary Clear'!RYK2)</f>
        <v/>
      </c>
      <c r="RXS13" s="110" t="str">
        <f>IF('Summary Clear'!RYL2=0,"",'Summary Clear'!RYL2)</f>
        <v/>
      </c>
      <c r="RXT13" s="110" t="str">
        <f>IF('Summary Clear'!RYM2=0,"",'Summary Clear'!RYM2)</f>
        <v/>
      </c>
      <c r="RXU13" s="110" t="str">
        <f>IF('Summary Clear'!RYN2=0,"",'Summary Clear'!RYN2)</f>
        <v/>
      </c>
      <c r="RXV13" s="110" t="str">
        <f>IF('Summary Clear'!RYO2=0,"",'Summary Clear'!RYO2)</f>
        <v/>
      </c>
      <c r="RXW13" s="110" t="str">
        <f>IF('Summary Clear'!RYP2=0,"",'Summary Clear'!RYP2)</f>
        <v/>
      </c>
      <c r="RXX13" s="110" t="str">
        <f>IF('Summary Clear'!RYQ2=0,"",'Summary Clear'!RYQ2)</f>
        <v/>
      </c>
      <c r="RXY13" s="110" t="str">
        <f>IF('Summary Clear'!RYR2=0,"",'Summary Clear'!RYR2)</f>
        <v/>
      </c>
      <c r="RXZ13" s="110" t="str">
        <f>IF('Summary Clear'!RYS2=0,"",'Summary Clear'!RYS2)</f>
        <v/>
      </c>
      <c r="RYA13" s="110" t="str">
        <f>IF('Summary Clear'!RYT2=0,"",'Summary Clear'!RYT2)</f>
        <v/>
      </c>
      <c r="RYB13" s="110" t="str">
        <f>IF('Summary Clear'!RYU2=0,"",'Summary Clear'!RYU2)</f>
        <v/>
      </c>
      <c r="RYC13" s="110" t="str">
        <f>IF('Summary Clear'!RYV2=0,"",'Summary Clear'!RYV2)</f>
        <v/>
      </c>
      <c r="RYD13" s="110" t="str">
        <f>IF('Summary Clear'!RYW2=0,"",'Summary Clear'!RYW2)</f>
        <v/>
      </c>
      <c r="RYE13" s="110" t="str">
        <f>IF('Summary Clear'!RYX2=0,"",'Summary Clear'!RYX2)</f>
        <v/>
      </c>
      <c r="RYF13" s="110" t="str">
        <f>IF('Summary Clear'!RYY2=0,"",'Summary Clear'!RYY2)</f>
        <v/>
      </c>
      <c r="RYG13" s="110" t="str">
        <f>IF('Summary Clear'!RYZ2=0,"",'Summary Clear'!RYZ2)</f>
        <v/>
      </c>
      <c r="RYH13" s="110" t="str">
        <f>IF('Summary Clear'!RZA2=0,"",'Summary Clear'!RZA2)</f>
        <v/>
      </c>
      <c r="RYI13" s="110" t="str">
        <f>IF('Summary Clear'!RZB2=0,"",'Summary Clear'!RZB2)</f>
        <v/>
      </c>
      <c r="RYJ13" s="110" t="str">
        <f>IF('Summary Clear'!RZC2=0,"",'Summary Clear'!RZC2)</f>
        <v/>
      </c>
      <c r="RYK13" s="110" t="str">
        <f>IF('Summary Clear'!RZD2=0,"",'Summary Clear'!RZD2)</f>
        <v/>
      </c>
      <c r="RYL13" s="110" t="str">
        <f>IF('Summary Clear'!RZE2=0,"",'Summary Clear'!RZE2)</f>
        <v/>
      </c>
      <c r="RYM13" s="110" t="str">
        <f>IF('Summary Clear'!RZF2=0,"",'Summary Clear'!RZF2)</f>
        <v/>
      </c>
      <c r="RYN13" s="110" t="str">
        <f>IF('Summary Clear'!RZG2=0,"",'Summary Clear'!RZG2)</f>
        <v/>
      </c>
      <c r="RYO13" s="110" t="str">
        <f>IF('Summary Clear'!RZH2=0,"",'Summary Clear'!RZH2)</f>
        <v/>
      </c>
      <c r="RYP13" s="110" t="str">
        <f>IF('Summary Clear'!RZI2=0,"",'Summary Clear'!RZI2)</f>
        <v/>
      </c>
      <c r="RYQ13" s="110" t="str">
        <f>IF('Summary Clear'!RZJ2=0,"",'Summary Clear'!RZJ2)</f>
        <v/>
      </c>
      <c r="RYR13" s="110" t="str">
        <f>IF('Summary Clear'!RZK2=0,"",'Summary Clear'!RZK2)</f>
        <v/>
      </c>
      <c r="RYS13" s="110" t="str">
        <f>IF('Summary Clear'!RZL2=0,"",'Summary Clear'!RZL2)</f>
        <v/>
      </c>
      <c r="RYT13" s="110" t="str">
        <f>IF('Summary Clear'!RZM2=0,"",'Summary Clear'!RZM2)</f>
        <v/>
      </c>
      <c r="RYU13" s="110" t="str">
        <f>IF('Summary Clear'!RZN2=0,"",'Summary Clear'!RZN2)</f>
        <v/>
      </c>
      <c r="RYV13" s="110" t="str">
        <f>IF('Summary Clear'!RZO2=0,"",'Summary Clear'!RZO2)</f>
        <v/>
      </c>
      <c r="RYW13" s="110" t="str">
        <f>IF('Summary Clear'!RZP2=0,"",'Summary Clear'!RZP2)</f>
        <v/>
      </c>
      <c r="RYX13" s="110" t="str">
        <f>IF('Summary Clear'!RZQ2=0,"",'Summary Clear'!RZQ2)</f>
        <v/>
      </c>
      <c r="RYY13" s="110" t="str">
        <f>IF('Summary Clear'!RZR2=0,"",'Summary Clear'!RZR2)</f>
        <v/>
      </c>
      <c r="RYZ13" s="110" t="str">
        <f>IF('Summary Clear'!RZS2=0,"",'Summary Clear'!RZS2)</f>
        <v/>
      </c>
      <c r="RZA13" s="110" t="str">
        <f>IF('Summary Clear'!RZT2=0,"",'Summary Clear'!RZT2)</f>
        <v/>
      </c>
      <c r="RZB13" s="110" t="str">
        <f>IF('Summary Clear'!RZU2=0,"",'Summary Clear'!RZU2)</f>
        <v/>
      </c>
      <c r="RZC13" s="110" t="str">
        <f>IF('Summary Clear'!RZV2=0,"",'Summary Clear'!RZV2)</f>
        <v/>
      </c>
      <c r="RZD13" s="110" t="str">
        <f>IF('Summary Clear'!RZW2=0,"",'Summary Clear'!RZW2)</f>
        <v/>
      </c>
      <c r="RZE13" s="110" t="str">
        <f>IF('Summary Clear'!RZX2=0,"",'Summary Clear'!RZX2)</f>
        <v/>
      </c>
      <c r="RZF13" s="110" t="str">
        <f>IF('Summary Clear'!RZY2=0,"",'Summary Clear'!RZY2)</f>
        <v/>
      </c>
      <c r="RZG13" s="110" t="str">
        <f>IF('Summary Clear'!RZZ2=0,"",'Summary Clear'!RZZ2)</f>
        <v/>
      </c>
      <c r="RZH13" s="110" t="str">
        <f>IF('Summary Clear'!SAA2=0,"",'Summary Clear'!SAA2)</f>
        <v/>
      </c>
      <c r="RZI13" s="110" t="str">
        <f>IF('Summary Clear'!SAB2=0,"",'Summary Clear'!SAB2)</f>
        <v/>
      </c>
      <c r="RZJ13" s="110" t="str">
        <f>IF('Summary Clear'!SAC2=0,"",'Summary Clear'!SAC2)</f>
        <v/>
      </c>
      <c r="RZK13" s="110" t="str">
        <f>IF('Summary Clear'!SAD2=0,"",'Summary Clear'!SAD2)</f>
        <v/>
      </c>
      <c r="RZL13" s="110" t="str">
        <f>IF('Summary Clear'!SAE2=0,"",'Summary Clear'!SAE2)</f>
        <v/>
      </c>
      <c r="RZM13" s="110" t="str">
        <f>IF('Summary Clear'!SAF2=0,"",'Summary Clear'!SAF2)</f>
        <v/>
      </c>
      <c r="RZN13" s="110" t="str">
        <f>IF('Summary Clear'!SAG2=0,"",'Summary Clear'!SAG2)</f>
        <v/>
      </c>
      <c r="RZO13" s="110" t="str">
        <f>IF('Summary Clear'!SAH2=0,"",'Summary Clear'!SAH2)</f>
        <v/>
      </c>
      <c r="RZP13" s="110" t="str">
        <f>IF('Summary Clear'!SAI2=0,"",'Summary Clear'!SAI2)</f>
        <v/>
      </c>
      <c r="RZQ13" s="110" t="str">
        <f>IF('Summary Clear'!SAJ2=0,"",'Summary Clear'!SAJ2)</f>
        <v/>
      </c>
      <c r="RZR13" s="110" t="str">
        <f>IF('Summary Clear'!SAK2=0,"",'Summary Clear'!SAK2)</f>
        <v/>
      </c>
      <c r="RZS13" s="110" t="str">
        <f>IF('Summary Clear'!SAL2=0,"",'Summary Clear'!SAL2)</f>
        <v/>
      </c>
      <c r="RZT13" s="110" t="str">
        <f>IF('Summary Clear'!SAM2=0,"",'Summary Clear'!SAM2)</f>
        <v/>
      </c>
      <c r="RZU13" s="110" t="str">
        <f>IF('Summary Clear'!SAN2=0,"",'Summary Clear'!SAN2)</f>
        <v/>
      </c>
      <c r="RZV13" s="110" t="str">
        <f>IF('Summary Clear'!SAO2=0,"",'Summary Clear'!SAO2)</f>
        <v/>
      </c>
      <c r="RZW13" s="110" t="str">
        <f>IF('Summary Clear'!SAP2=0,"",'Summary Clear'!SAP2)</f>
        <v/>
      </c>
      <c r="RZX13" s="110" t="str">
        <f>IF('Summary Clear'!SAQ2=0,"",'Summary Clear'!SAQ2)</f>
        <v/>
      </c>
      <c r="RZY13" s="110" t="str">
        <f>IF('Summary Clear'!SAR2=0,"",'Summary Clear'!SAR2)</f>
        <v/>
      </c>
      <c r="RZZ13" s="110" t="str">
        <f>IF('Summary Clear'!SAS2=0,"",'Summary Clear'!SAS2)</f>
        <v/>
      </c>
      <c r="SAA13" s="110" t="str">
        <f>IF('Summary Clear'!SAT2=0,"",'Summary Clear'!SAT2)</f>
        <v/>
      </c>
      <c r="SAB13" s="110" t="str">
        <f>IF('Summary Clear'!SAU2=0,"",'Summary Clear'!SAU2)</f>
        <v/>
      </c>
      <c r="SAC13" s="110" t="str">
        <f>IF('Summary Clear'!SAV2=0,"",'Summary Clear'!SAV2)</f>
        <v/>
      </c>
      <c r="SAD13" s="110" t="str">
        <f>IF('Summary Clear'!SAW2=0,"",'Summary Clear'!SAW2)</f>
        <v/>
      </c>
      <c r="SAE13" s="110" t="str">
        <f>IF('Summary Clear'!SAX2=0,"",'Summary Clear'!SAX2)</f>
        <v/>
      </c>
      <c r="SAF13" s="110" t="str">
        <f>IF('Summary Clear'!SAY2=0,"",'Summary Clear'!SAY2)</f>
        <v/>
      </c>
      <c r="SAG13" s="110" t="str">
        <f>IF('Summary Clear'!SAZ2=0,"",'Summary Clear'!SAZ2)</f>
        <v/>
      </c>
      <c r="SAH13" s="110" t="str">
        <f>IF('Summary Clear'!SBA2=0,"",'Summary Clear'!SBA2)</f>
        <v/>
      </c>
      <c r="SAI13" s="110" t="str">
        <f>IF('Summary Clear'!SBB2=0,"",'Summary Clear'!SBB2)</f>
        <v/>
      </c>
      <c r="SAJ13" s="110" t="str">
        <f>IF('Summary Clear'!SBC2=0,"",'Summary Clear'!SBC2)</f>
        <v/>
      </c>
      <c r="SAK13" s="110" t="str">
        <f>IF('Summary Clear'!SBD2=0,"",'Summary Clear'!SBD2)</f>
        <v/>
      </c>
      <c r="SAL13" s="110" t="str">
        <f>IF('Summary Clear'!SBE2=0,"",'Summary Clear'!SBE2)</f>
        <v/>
      </c>
      <c r="SAM13" s="110" t="str">
        <f>IF('Summary Clear'!SBF2=0,"",'Summary Clear'!SBF2)</f>
        <v/>
      </c>
      <c r="SAN13" s="110" t="str">
        <f>IF('Summary Clear'!SBG2=0,"",'Summary Clear'!SBG2)</f>
        <v/>
      </c>
      <c r="SAO13" s="110" t="str">
        <f>IF('Summary Clear'!SBH2=0,"",'Summary Clear'!SBH2)</f>
        <v/>
      </c>
      <c r="SAP13" s="110" t="str">
        <f>IF('Summary Clear'!SBI2=0,"",'Summary Clear'!SBI2)</f>
        <v/>
      </c>
      <c r="SAQ13" s="110" t="str">
        <f>IF('Summary Clear'!SBJ2=0,"",'Summary Clear'!SBJ2)</f>
        <v/>
      </c>
      <c r="SAR13" s="110" t="str">
        <f>IF('Summary Clear'!SBK2=0,"",'Summary Clear'!SBK2)</f>
        <v/>
      </c>
      <c r="SAS13" s="110" t="str">
        <f>IF('Summary Clear'!SBL2=0,"",'Summary Clear'!SBL2)</f>
        <v/>
      </c>
      <c r="SAT13" s="110" t="str">
        <f>IF('Summary Clear'!SBM2=0,"",'Summary Clear'!SBM2)</f>
        <v/>
      </c>
      <c r="SAU13" s="110" t="str">
        <f>IF('Summary Clear'!SBN2=0,"",'Summary Clear'!SBN2)</f>
        <v/>
      </c>
      <c r="SAV13" s="110" t="str">
        <f>IF('Summary Clear'!SBO2=0,"",'Summary Clear'!SBO2)</f>
        <v/>
      </c>
      <c r="SAW13" s="110" t="str">
        <f>IF('Summary Clear'!SBP2=0,"",'Summary Clear'!SBP2)</f>
        <v/>
      </c>
      <c r="SAX13" s="110" t="str">
        <f>IF('Summary Clear'!SBQ2=0,"",'Summary Clear'!SBQ2)</f>
        <v/>
      </c>
      <c r="SAY13" s="110" t="str">
        <f>IF('Summary Clear'!SBR2=0,"",'Summary Clear'!SBR2)</f>
        <v/>
      </c>
      <c r="SAZ13" s="110" t="str">
        <f>IF('Summary Clear'!SBS2=0,"",'Summary Clear'!SBS2)</f>
        <v/>
      </c>
      <c r="SBA13" s="110" t="str">
        <f>IF('Summary Clear'!SBT2=0,"",'Summary Clear'!SBT2)</f>
        <v/>
      </c>
      <c r="SBB13" s="110" t="str">
        <f>IF('Summary Clear'!SBU2=0,"",'Summary Clear'!SBU2)</f>
        <v/>
      </c>
      <c r="SBC13" s="110" t="str">
        <f>IF('Summary Clear'!SBV2=0,"",'Summary Clear'!SBV2)</f>
        <v/>
      </c>
      <c r="SBD13" s="110" t="str">
        <f>IF('Summary Clear'!SBW2=0,"",'Summary Clear'!SBW2)</f>
        <v/>
      </c>
      <c r="SBE13" s="110" t="str">
        <f>IF('Summary Clear'!SBX2=0,"",'Summary Clear'!SBX2)</f>
        <v/>
      </c>
      <c r="SBF13" s="110" t="str">
        <f>IF('Summary Clear'!SBY2=0,"",'Summary Clear'!SBY2)</f>
        <v/>
      </c>
      <c r="SBG13" s="110" t="str">
        <f>IF('Summary Clear'!SBZ2=0,"",'Summary Clear'!SBZ2)</f>
        <v/>
      </c>
      <c r="SBH13" s="110" t="str">
        <f>IF('Summary Clear'!SCA2=0,"",'Summary Clear'!SCA2)</f>
        <v/>
      </c>
      <c r="SBI13" s="110" t="str">
        <f>IF('Summary Clear'!SCB2=0,"",'Summary Clear'!SCB2)</f>
        <v/>
      </c>
      <c r="SBJ13" s="110" t="str">
        <f>IF('Summary Clear'!SCC2=0,"",'Summary Clear'!SCC2)</f>
        <v/>
      </c>
      <c r="SBK13" s="110" t="str">
        <f>IF('Summary Clear'!SCD2=0,"",'Summary Clear'!SCD2)</f>
        <v/>
      </c>
      <c r="SBL13" s="110" t="str">
        <f>IF('Summary Clear'!SCE2=0,"",'Summary Clear'!SCE2)</f>
        <v/>
      </c>
      <c r="SBM13" s="110" t="str">
        <f>IF('Summary Clear'!SCF2=0,"",'Summary Clear'!SCF2)</f>
        <v/>
      </c>
      <c r="SBN13" s="110" t="str">
        <f>IF('Summary Clear'!SCG2=0,"",'Summary Clear'!SCG2)</f>
        <v/>
      </c>
      <c r="SBO13" s="110" t="str">
        <f>IF('Summary Clear'!SCH2=0,"",'Summary Clear'!SCH2)</f>
        <v/>
      </c>
      <c r="SBP13" s="110" t="str">
        <f>IF('Summary Clear'!SCI2=0,"",'Summary Clear'!SCI2)</f>
        <v/>
      </c>
      <c r="SBQ13" s="110" t="str">
        <f>IF('Summary Clear'!SCJ2=0,"",'Summary Clear'!SCJ2)</f>
        <v/>
      </c>
      <c r="SBR13" s="110" t="str">
        <f>IF('Summary Clear'!SCK2=0,"",'Summary Clear'!SCK2)</f>
        <v/>
      </c>
      <c r="SBS13" s="110" t="str">
        <f>IF('Summary Clear'!SCL2=0,"",'Summary Clear'!SCL2)</f>
        <v/>
      </c>
      <c r="SBT13" s="110" t="str">
        <f>IF('Summary Clear'!SCM2=0,"",'Summary Clear'!SCM2)</f>
        <v/>
      </c>
      <c r="SBU13" s="110" t="str">
        <f>IF('Summary Clear'!SCN2=0,"",'Summary Clear'!SCN2)</f>
        <v/>
      </c>
      <c r="SBV13" s="110" t="str">
        <f>IF('Summary Clear'!SCO2=0,"",'Summary Clear'!SCO2)</f>
        <v/>
      </c>
      <c r="SBW13" s="110" t="str">
        <f>IF('Summary Clear'!SCP2=0,"",'Summary Clear'!SCP2)</f>
        <v/>
      </c>
      <c r="SBX13" s="110" t="str">
        <f>IF('Summary Clear'!SCQ2=0,"",'Summary Clear'!SCQ2)</f>
        <v/>
      </c>
      <c r="SBY13" s="110" t="str">
        <f>IF('Summary Clear'!SCR2=0,"",'Summary Clear'!SCR2)</f>
        <v/>
      </c>
      <c r="SBZ13" s="110" t="str">
        <f>IF('Summary Clear'!SCS2=0,"",'Summary Clear'!SCS2)</f>
        <v/>
      </c>
      <c r="SCA13" s="110" t="str">
        <f>IF('Summary Clear'!SCT2=0,"",'Summary Clear'!SCT2)</f>
        <v/>
      </c>
      <c r="SCB13" s="110" t="str">
        <f>IF('Summary Clear'!SCU2=0,"",'Summary Clear'!SCU2)</f>
        <v/>
      </c>
      <c r="SCC13" s="110" t="str">
        <f>IF('Summary Clear'!SCV2=0,"",'Summary Clear'!SCV2)</f>
        <v/>
      </c>
      <c r="SCD13" s="110" t="str">
        <f>IF('Summary Clear'!SCW2=0,"",'Summary Clear'!SCW2)</f>
        <v/>
      </c>
      <c r="SCE13" s="110" t="str">
        <f>IF('Summary Clear'!SCX2=0,"",'Summary Clear'!SCX2)</f>
        <v/>
      </c>
      <c r="SCF13" s="110" t="str">
        <f>IF('Summary Clear'!SCY2=0,"",'Summary Clear'!SCY2)</f>
        <v/>
      </c>
      <c r="SCG13" s="110" t="str">
        <f>IF('Summary Clear'!SCZ2=0,"",'Summary Clear'!SCZ2)</f>
        <v/>
      </c>
      <c r="SCH13" s="110" t="str">
        <f>IF('Summary Clear'!SDA2=0,"",'Summary Clear'!SDA2)</f>
        <v/>
      </c>
      <c r="SCI13" s="110" t="str">
        <f>IF('Summary Clear'!SDB2=0,"",'Summary Clear'!SDB2)</f>
        <v/>
      </c>
      <c r="SCJ13" s="110" t="str">
        <f>IF('Summary Clear'!SDC2=0,"",'Summary Clear'!SDC2)</f>
        <v/>
      </c>
      <c r="SCK13" s="110" t="str">
        <f>IF('Summary Clear'!SDD2=0,"",'Summary Clear'!SDD2)</f>
        <v/>
      </c>
      <c r="SCL13" s="110" t="str">
        <f>IF('Summary Clear'!SDE2=0,"",'Summary Clear'!SDE2)</f>
        <v/>
      </c>
      <c r="SCM13" s="110" t="str">
        <f>IF('Summary Clear'!SDF2=0,"",'Summary Clear'!SDF2)</f>
        <v/>
      </c>
      <c r="SCN13" s="110" t="str">
        <f>IF('Summary Clear'!SDG2=0,"",'Summary Clear'!SDG2)</f>
        <v/>
      </c>
      <c r="SCO13" s="110" t="str">
        <f>IF('Summary Clear'!SDH2=0,"",'Summary Clear'!SDH2)</f>
        <v/>
      </c>
      <c r="SCP13" s="110" t="str">
        <f>IF('Summary Clear'!SDI2=0,"",'Summary Clear'!SDI2)</f>
        <v/>
      </c>
      <c r="SCQ13" s="110" t="str">
        <f>IF('Summary Clear'!SDJ2=0,"",'Summary Clear'!SDJ2)</f>
        <v/>
      </c>
      <c r="SCR13" s="110" t="str">
        <f>IF('Summary Clear'!SDK2=0,"",'Summary Clear'!SDK2)</f>
        <v/>
      </c>
      <c r="SCS13" s="110" t="str">
        <f>IF('Summary Clear'!SDL2=0,"",'Summary Clear'!SDL2)</f>
        <v/>
      </c>
      <c r="SCT13" s="110" t="str">
        <f>IF('Summary Clear'!SDM2=0,"",'Summary Clear'!SDM2)</f>
        <v/>
      </c>
      <c r="SCU13" s="110" t="str">
        <f>IF('Summary Clear'!SDN2=0,"",'Summary Clear'!SDN2)</f>
        <v/>
      </c>
      <c r="SCV13" s="110" t="str">
        <f>IF('Summary Clear'!SDO2=0,"",'Summary Clear'!SDO2)</f>
        <v/>
      </c>
      <c r="SCW13" s="110" t="str">
        <f>IF('Summary Clear'!SDP2=0,"",'Summary Clear'!SDP2)</f>
        <v/>
      </c>
      <c r="SCX13" s="110" t="str">
        <f>IF('Summary Clear'!SDQ2=0,"",'Summary Clear'!SDQ2)</f>
        <v/>
      </c>
      <c r="SCY13" s="110" t="str">
        <f>IF('Summary Clear'!SDR2=0,"",'Summary Clear'!SDR2)</f>
        <v/>
      </c>
      <c r="SCZ13" s="110" t="str">
        <f>IF('Summary Clear'!SDS2=0,"",'Summary Clear'!SDS2)</f>
        <v/>
      </c>
      <c r="SDA13" s="110" t="str">
        <f>IF('Summary Clear'!SDT2=0,"",'Summary Clear'!SDT2)</f>
        <v/>
      </c>
      <c r="SDB13" s="110" t="str">
        <f>IF('Summary Clear'!SDU2=0,"",'Summary Clear'!SDU2)</f>
        <v/>
      </c>
      <c r="SDC13" s="110" t="str">
        <f>IF('Summary Clear'!SDV2=0,"",'Summary Clear'!SDV2)</f>
        <v/>
      </c>
      <c r="SDD13" s="110" t="str">
        <f>IF('Summary Clear'!SDW2=0,"",'Summary Clear'!SDW2)</f>
        <v/>
      </c>
      <c r="SDE13" s="110" t="str">
        <f>IF('Summary Clear'!SDX2=0,"",'Summary Clear'!SDX2)</f>
        <v/>
      </c>
      <c r="SDF13" s="110" t="str">
        <f>IF('Summary Clear'!SDY2=0,"",'Summary Clear'!SDY2)</f>
        <v/>
      </c>
      <c r="SDG13" s="110" t="str">
        <f>IF('Summary Clear'!SDZ2=0,"",'Summary Clear'!SDZ2)</f>
        <v/>
      </c>
      <c r="SDH13" s="110" t="str">
        <f>IF('Summary Clear'!SEA2=0,"",'Summary Clear'!SEA2)</f>
        <v/>
      </c>
      <c r="SDI13" s="110" t="str">
        <f>IF('Summary Clear'!SEB2=0,"",'Summary Clear'!SEB2)</f>
        <v/>
      </c>
      <c r="SDJ13" s="110" t="str">
        <f>IF('Summary Clear'!SEC2=0,"",'Summary Clear'!SEC2)</f>
        <v/>
      </c>
      <c r="SDK13" s="110" t="str">
        <f>IF('Summary Clear'!SED2=0,"",'Summary Clear'!SED2)</f>
        <v/>
      </c>
      <c r="SDL13" s="110" t="str">
        <f>IF('Summary Clear'!SEE2=0,"",'Summary Clear'!SEE2)</f>
        <v/>
      </c>
      <c r="SDM13" s="110" t="str">
        <f>IF('Summary Clear'!SEF2=0,"",'Summary Clear'!SEF2)</f>
        <v/>
      </c>
      <c r="SDN13" s="110" t="str">
        <f>IF('Summary Clear'!SEG2=0,"",'Summary Clear'!SEG2)</f>
        <v/>
      </c>
      <c r="SDO13" s="110" t="str">
        <f>IF('Summary Clear'!SEH2=0,"",'Summary Clear'!SEH2)</f>
        <v/>
      </c>
      <c r="SDP13" s="110" t="str">
        <f>IF('Summary Clear'!SEI2=0,"",'Summary Clear'!SEI2)</f>
        <v/>
      </c>
      <c r="SDQ13" s="110" t="str">
        <f>IF('Summary Clear'!SEJ2=0,"",'Summary Clear'!SEJ2)</f>
        <v/>
      </c>
      <c r="SDR13" s="110" t="str">
        <f>IF('Summary Clear'!SEK2=0,"",'Summary Clear'!SEK2)</f>
        <v/>
      </c>
      <c r="SDS13" s="110" t="str">
        <f>IF('Summary Clear'!SEL2=0,"",'Summary Clear'!SEL2)</f>
        <v/>
      </c>
      <c r="SDT13" s="110" t="str">
        <f>IF('Summary Clear'!SEM2=0,"",'Summary Clear'!SEM2)</f>
        <v/>
      </c>
      <c r="SDU13" s="110" t="str">
        <f>IF('Summary Clear'!SEN2=0,"",'Summary Clear'!SEN2)</f>
        <v/>
      </c>
      <c r="SDV13" s="110" t="str">
        <f>IF('Summary Clear'!SEO2=0,"",'Summary Clear'!SEO2)</f>
        <v/>
      </c>
      <c r="SDW13" s="110" t="str">
        <f>IF('Summary Clear'!SEP2=0,"",'Summary Clear'!SEP2)</f>
        <v/>
      </c>
      <c r="SDX13" s="110" t="str">
        <f>IF('Summary Clear'!SEQ2=0,"",'Summary Clear'!SEQ2)</f>
        <v/>
      </c>
      <c r="SDY13" s="110" t="str">
        <f>IF('Summary Clear'!SER2=0,"",'Summary Clear'!SER2)</f>
        <v/>
      </c>
      <c r="SDZ13" s="110" t="str">
        <f>IF('Summary Clear'!SES2=0,"",'Summary Clear'!SES2)</f>
        <v/>
      </c>
      <c r="SEA13" s="110" t="str">
        <f>IF('Summary Clear'!SET2=0,"",'Summary Clear'!SET2)</f>
        <v/>
      </c>
      <c r="SEB13" s="110" t="str">
        <f>IF('Summary Clear'!SEU2=0,"",'Summary Clear'!SEU2)</f>
        <v/>
      </c>
      <c r="SEC13" s="110" t="str">
        <f>IF('Summary Clear'!SEV2=0,"",'Summary Clear'!SEV2)</f>
        <v/>
      </c>
      <c r="SED13" s="110" t="str">
        <f>IF('Summary Clear'!SEW2=0,"",'Summary Clear'!SEW2)</f>
        <v/>
      </c>
      <c r="SEE13" s="110" t="str">
        <f>IF('Summary Clear'!SEX2=0,"",'Summary Clear'!SEX2)</f>
        <v/>
      </c>
      <c r="SEF13" s="110" t="str">
        <f>IF('Summary Clear'!SEY2=0,"",'Summary Clear'!SEY2)</f>
        <v/>
      </c>
      <c r="SEG13" s="110" t="str">
        <f>IF('Summary Clear'!SEZ2=0,"",'Summary Clear'!SEZ2)</f>
        <v/>
      </c>
      <c r="SEH13" s="110" t="str">
        <f>IF('Summary Clear'!SFA2=0,"",'Summary Clear'!SFA2)</f>
        <v/>
      </c>
      <c r="SEI13" s="110" t="str">
        <f>IF('Summary Clear'!SFB2=0,"",'Summary Clear'!SFB2)</f>
        <v/>
      </c>
      <c r="SEJ13" s="110" t="str">
        <f>IF('Summary Clear'!SFC2=0,"",'Summary Clear'!SFC2)</f>
        <v/>
      </c>
      <c r="SEK13" s="110" t="str">
        <f>IF('Summary Clear'!SFD2=0,"",'Summary Clear'!SFD2)</f>
        <v/>
      </c>
      <c r="SEL13" s="110" t="str">
        <f>IF('Summary Clear'!SFE2=0,"",'Summary Clear'!SFE2)</f>
        <v/>
      </c>
      <c r="SEM13" s="110" t="str">
        <f>IF('Summary Clear'!SFF2=0,"",'Summary Clear'!SFF2)</f>
        <v/>
      </c>
      <c r="SEN13" s="110" t="str">
        <f>IF('Summary Clear'!SFG2=0,"",'Summary Clear'!SFG2)</f>
        <v/>
      </c>
      <c r="SEO13" s="110" t="str">
        <f>IF('Summary Clear'!SFH2=0,"",'Summary Clear'!SFH2)</f>
        <v/>
      </c>
      <c r="SEP13" s="110" t="str">
        <f>IF('Summary Clear'!SFI2=0,"",'Summary Clear'!SFI2)</f>
        <v/>
      </c>
      <c r="SEQ13" s="110" t="str">
        <f>IF('Summary Clear'!SFJ2=0,"",'Summary Clear'!SFJ2)</f>
        <v/>
      </c>
      <c r="SER13" s="110" t="str">
        <f>IF('Summary Clear'!SFK2=0,"",'Summary Clear'!SFK2)</f>
        <v/>
      </c>
      <c r="SES13" s="110" t="str">
        <f>IF('Summary Clear'!SFL2=0,"",'Summary Clear'!SFL2)</f>
        <v/>
      </c>
      <c r="SET13" s="110" t="str">
        <f>IF('Summary Clear'!SFM2=0,"",'Summary Clear'!SFM2)</f>
        <v/>
      </c>
      <c r="SEU13" s="110" t="str">
        <f>IF('Summary Clear'!SFN2=0,"",'Summary Clear'!SFN2)</f>
        <v/>
      </c>
      <c r="SEV13" s="110" t="str">
        <f>IF('Summary Clear'!SFO2=0,"",'Summary Clear'!SFO2)</f>
        <v/>
      </c>
      <c r="SEW13" s="110" t="str">
        <f>IF('Summary Clear'!SFP2=0,"",'Summary Clear'!SFP2)</f>
        <v/>
      </c>
      <c r="SEX13" s="110" t="str">
        <f>IF('Summary Clear'!SFQ2=0,"",'Summary Clear'!SFQ2)</f>
        <v/>
      </c>
      <c r="SEY13" s="110" t="str">
        <f>IF('Summary Clear'!SFR2=0,"",'Summary Clear'!SFR2)</f>
        <v/>
      </c>
      <c r="SEZ13" s="110" t="str">
        <f>IF('Summary Clear'!SFS2=0,"",'Summary Clear'!SFS2)</f>
        <v/>
      </c>
      <c r="SFA13" s="110" t="str">
        <f>IF('Summary Clear'!SFT2=0,"",'Summary Clear'!SFT2)</f>
        <v/>
      </c>
      <c r="SFB13" s="110" t="str">
        <f>IF('Summary Clear'!SFU2=0,"",'Summary Clear'!SFU2)</f>
        <v/>
      </c>
      <c r="SFC13" s="110" t="str">
        <f>IF('Summary Clear'!SFV2=0,"",'Summary Clear'!SFV2)</f>
        <v/>
      </c>
      <c r="SFD13" s="110" t="str">
        <f>IF('Summary Clear'!SFW2=0,"",'Summary Clear'!SFW2)</f>
        <v/>
      </c>
      <c r="SFE13" s="110" t="str">
        <f>IF('Summary Clear'!SFX2=0,"",'Summary Clear'!SFX2)</f>
        <v/>
      </c>
      <c r="SFF13" s="110" t="str">
        <f>IF('Summary Clear'!SFY2=0,"",'Summary Clear'!SFY2)</f>
        <v/>
      </c>
      <c r="SFG13" s="110" t="str">
        <f>IF('Summary Clear'!SFZ2=0,"",'Summary Clear'!SFZ2)</f>
        <v/>
      </c>
      <c r="SFH13" s="110" t="str">
        <f>IF('Summary Clear'!SGA2=0,"",'Summary Clear'!SGA2)</f>
        <v/>
      </c>
      <c r="SFI13" s="110" t="str">
        <f>IF('Summary Clear'!SGB2=0,"",'Summary Clear'!SGB2)</f>
        <v/>
      </c>
      <c r="SFJ13" s="110" t="str">
        <f>IF('Summary Clear'!SGC2=0,"",'Summary Clear'!SGC2)</f>
        <v/>
      </c>
      <c r="SFK13" s="110" t="str">
        <f>IF('Summary Clear'!SGD2=0,"",'Summary Clear'!SGD2)</f>
        <v/>
      </c>
      <c r="SFL13" s="110" t="str">
        <f>IF('Summary Clear'!SGE2=0,"",'Summary Clear'!SGE2)</f>
        <v/>
      </c>
      <c r="SFM13" s="110" t="str">
        <f>IF('Summary Clear'!SGF2=0,"",'Summary Clear'!SGF2)</f>
        <v/>
      </c>
      <c r="SFN13" s="110" t="str">
        <f>IF('Summary Clear'!SGG2=0,"",'Summary Clear'!SGG2)</f>
        <v/>
      </c>
      <c r="SFO13" s="110" t="str">
        <f>IF('Summary Clear'!SGH2=0,"",'Summary Clear'!SGH2)</f>
        <v/>
      </c>
      <c r="SFP13" s="110" t="str">
        <f>IF('Summary Clear'!SGI2=0,"",'Summary Clear'!SGI2)</f>
        <v/>
      </c>
      <c r="SFQ13" s="110" t="str">
        <f>IF('Summary Clear'!SGJ2=0,"",'Summary Clear'!SGJ2)</f>
        <v/>
      </c>
      <c r="SFR13" s="110" t="str">
        <f>IF('Summary Clear'!SGK2=0,"",'Summary Clear'!SGK2)</f>
        <v/>
      </c>
      <c r="SFS13" s="110" t="str">
        <f>IF('Summary Clear'!SGL2=0,"",'Summary Clear'!SGL2)</f>
        <v/>
      </c>
      <c r="SFT13" s="110" t="str">
        <f>IF('Summary Clear'!SGM2=0,"",'Summary Clear'!SGM2)</f>
        <v/>
      </c>
      <c r="SFU13" s="110" t="str">
        <f>IF('Summary Clear'!SGN2=0,"",'Summary Clear'!SGN2)</f>
        <v/>
      </c>
      <c r="SFV13" s="110" t="str">
        <f>IF('Summary Clear'!SGO2=0,"",'Summary Clear'!SGO2)</f>
        <v/>
      </c>
      <c r="SFW13" s="110" t="str">
        <f>IF('Summary Clear'!SGP2=0,"",'Summary Clear'!SGP2)</f>
        <v/>
      </c>
      <c r="SFX13" s="110" t="str">
        <f>IF('Summary Clear'!SGQ2=0,"",'Summary Clear'!SGQ2)</f>
        <v/>
      </c>
      <c r="SFY13" s="110" t="str">
        <f>IF('Summary Clear'!SGR2=0,"",'Summary Clear'!SGR2)</f>
        <v/>
      </c>
      <c r="SFZ13" s="110" t="str">
        <f>IF('Summary Clear'!SGS2=0,"",'Summary Clear'!SGS2)</f>
        <v/>
      </c>
      <c r="SGA13" s="110" t="str">
        <f>IF('Summary Clear'!SGT2=0,"",'Summary Clear'!SGT2)</f>
        <v/>
      </c>
      <c r="SGB13" s="110" t="str">
        <f>IF('Summary Clear'!SGU2=0,"",'Summary Clear'!SGU2)</f>
        <v/>
      </c>
      <c r="SGC13" s="110" t="str">
        <f>IF('Summary Clear'!SGV2=0,"",'Summary Clear'!SGV2)</f>
        <v/>
      </c>
      <c r="SGD13" s="110" t="str">
        <f>IF('Summary Clear'!SGW2=0,"",'Summary Clear'!SGW2)</f>
        <v/>
      </c>
      <c r="SGE13" s="110" t="str">
        <f>IF('Summary Clear'!SGX2=0,"",'Summary Clear'!SGX2)</f>
        <v/>
      </c>
      <c r="SGF13" s="110" t="str">
        <f>IF('Summary Clear'!SGY2=0,"",'Summary Clear'!SGY2)</f>
        <v/>
      </c>
      <c r="SGG13" s="110" t="str">
        <f>IF('Summary Clear'!SGZ2=0,"",'Summary Clear'!SGZ2)</f>
        <v/>
      </c>
      <c r="SGH13" s="110" t="str">
        <f>IF('Summary Clear'!SHA2=0,"",'Summary Clear'!SHA2)</f>
        <v/>
      </c>
      <c r="SGI13" s="110" t="str">
        <f>IF('Summary Clear'!SHB2=0,"",'Summary Clear'!SHB2)</f>
        <v/>
      </c>
      <c r="SGJ13" s="110" t="str">
        <f>IF('Summary Clear'!SHC2=0,"",'Summary Clear'!SHC2)</f>
        <v/>
      </c>
      <c r="SGK13" s="110" t="str">
        <f>IF('Summary Clear'!SHD2=0,"",'Summary Clear'!SHD2)</f>
        <v/>
      </c>
      <c r="SGL13" s="110" t="str">
        <f>IF('Summary Clear'!SHE2=0,"",'Summary Clear'!SHE2)</f>
        <v/>
      </c>
      <c r="SGM13" s="110" t="str">
        <f>IF('Summary Clear'!SHF2=0,"",'Summary Clear'!SHF2)</f>
        <v/>
      </c>
      <c r="SGN13" s="110" t="str">
        <f>IF('Summary Clear'!SHG2=0,"",'Summary Clear'!SHG2)</f>
        <v/>
      </c>
      <c r="SGO13" s="110" t="str">
        <f>IF('Summary Clear'!SHH2=0,"",'Summary Clear'!SHH2)</f>
        <v/>
      </c>
      <c r="SGP13" s="110" t="str">
        <f>IF('Summary Clear'!SHI2=0,"",'Summary Clear'!SHI2)</f>
        <v/>
      </c>
      <c r="SGQ13" s="110" t="str">
        <f>IF('Summary Clear'!SHJ2=0,"",'Summary Clear'!SHJ2)</f>
        <v/>
      </c>
      <c r="SGR13" s="110" t="str">
        <f>IF('Summary Clear'!SHK2=0,"",'Summary Clear'!SHK2)</f>
        <v/>
      </c>
      <c r="SGS13" s="110" t="str">
        <f>IF('Summary Clear'!SHL2=0,"",'Summary Clear'!SHL2)</f>
        <v/>
      </c>
      <c r="SGT13" s="110" t="str">
        <f>IF('Summary Clear'!SHM2=0,"",'Summary Clear'!SHM2)</f>
        <v/>
      </c>
      <c r="SGU13" s="110" t="str">
        <f>IF('Summary Clear'!SHN2=0,"",'Summary Clear'!SHN2)</f>
        <v/>
      </c>
      <c r="SGV13" s="110" t="str">
        <f>IF('Summary Clear'!SHO2=0,"",'Summary Clear'!SHO2)</f>
        <v/>
      </c>
      <c r="SGW13" s="110" t="str">
        <f>IF('Summary Clear'!SHP2=0,"",'Summary Clear'!SHP2)</f>
        <v/>
      </c>
      <c r="SGX13" s="110" t="str">
        <f>IF('Summary Clear'!SHQ2=0,"",'Summary Clear'!SHQ2)</f>
        <v/>
      </c>
      <c r="SGY13" s="110" t="str">
        <f>IF('Summary Clear'!SHR2=0,"",'Summary Clear'!SHR2)</f>
        <v/>
      </c>
      <c r="SGZ13" s="110" t="str">
        <f>IF('Summary Clear'!SHS2=0,"",'Summary Clear'!SHS2)</f>
        <v/>
      </c>
      <c r="SHA13" s="110" t="str">
        <f>IF('Summary Clear'!SHT2=0,"",'Summary Clear'!SHT2)</f>
        <v/>
      </c>
      <c r="SHB13" s="110" t="str">
        <f>IF('Summary Clear'!SHU2=0,"",'Summary Clear'!SHU2)</f>
        <v/>
      </c>
      <c r="SHC13" s="110" t="str">
        <f>IF('Summary Clear'!SHV2=0,"",'Summary Clear'!SHV2)</f>
        <v/>
      </c>
      <c r="SHD13" s="110" t="str">
        <f>IF('Summary Clear'!SHW2=0,"",'Summary Clear'!SHW2)</f>
        <v/>
      </c>
      <c r="SHE13" s="110" t="str">
        <f>IF('Summary Clear'!SHX2=0,"",'Summary Clear'!SHX2)</f>
        <v/>
      </c>
      <c r="SHF13" s="110" t="str">
        <f>IF('Summary Clear'!SHY2=0,"",'Summary Clear'!SHY2)</f>
        <v/>
      </c>
      <c r="SHG13" s="110" t="str">
        <f>IF('Summary Clear'!SHZ2=0,"",'Summary Clear'!SHZ2)</f>
        <v/>
      </c>
      <c r="SHH13" s="110" t="str">
        <f>IF('Summary Clear'!SIA2=0,"",'Summary Clear'!SIA2)</f>
        <v/>
      </c>
      <c r="SHI13" s="110" t="str">
        <f>IF('Summary Clear'!SIB2=0,"",'Summary Clear'!SIB2)</f>
        <v/>
      </c>
      <c r="SHJ13" s="110" t="str">
        <f>IF('Summary Clear'!SIC2=0,"",'Summary Clear'!SIC2)</f>
        <v/>
      </c>
      <c r="SHK13" s="110" t="str">
        <f>IF('Summary Clear'!SID2=0,"",'Summary Clear'!SID2)</f>
        <v/>
      </c>
      <c r="SHL13" s="110" t="str">
        <f>IF('Summary Clear'!SIE2=0,"",'Summary Clear'!SIE2)</f>
        <v/>
      </c>
      <c r="SHM13" s="110" t="str">
        <f>IF('Summary Clear'!SIF2=0,"",'Summary Clear'!SIF2)</f>
        <v/>
      </c>
      <c r="SHN13" s="110" t="str">
        <f>IF('Summary Clear'!SIG2=0,"",'Summary Clear'!SIG2)</f>
        <v/>
      </c>
      <c r="SHO13" s="110" t="str">
        <f>IF('Summary Clear'!SIH2=0,"",'Summary Clear'!SIH2)</f>
        <v/>
      </c>
      <c r="SHP13" s="110" t="str">
        <f>IF('Summary Clear'!SII2=0,"",'Summary Clear'!SII2)</f>
        <v/>
      </c>
      <c r="SHQ13" s="110" t="str">
        <f>IF('Summary Clear'!SIJ2=0,"",'Summary Clear'!SIJ2)</f>
        <v/>
      </c>
      <c r="SHR13" s="110" t="str">
        <f>IF('Summary Clear'!SIK2=0,"",'Summary Clear'!SIK2)</f>
        <v/>
      </c>
      <c r="SHS13" s="110" t="str">
        <f>IF('Summary Clear'!SIL2=0,"",'Summary Clear'!SIL2)</f>
        <v/>
      </c>
      <c r="SHT13" s="110" t="str">
        <f>IF('Summary Clear'!SIM2=0,"",'Summary Clear'!SIM2)</f>
        <v/>
      </c>
      <c r="SHU13" s="110" t="str">
        <f>IF('Summary Clear'!SIN2=0,"",'Summary Clear'!SIN2)</f>
        <v/>
      </c>
      <c r="SHV13" s="110" t="str">
        <f>IF('Summary Clear'!SIO2=0,"",'Summary Clear'!SIO2)</f>
        <v/>
      </c>
      <c r="SHW13" s="110" t="str">
        <f>IF('Summary Clear'!SIP2=0,"",'Summary Clear'!SIP2)</f>
        <v/>
      </c>
      <c r="SHX13" s="110" t="str">
        <f>IF('Summary Clear'!SIQ2=0,"",'Summary Clear'!SIQ2)</f>
        <v/>
      </c>
      <c r="SHY13" s="110" t="str">
        <f>IF('Summary Clear'!SIR2=0,"",'Summary Clear'!SIR2)</f>
        <v/>
      </c>
      <c r="SHZ13" s="110" t="str">
        <f>IF('Summary Clear'!SIS2=0,"",'Summary Clear'!SIS2)</f>
        <v/>
      </c>
      <c r="SIA13" s="110" t="str">
        <f>IF('Summary Clear'!SIT2=0,"",'Summary Clear'!SIT2)</f>
        <v/>
      </c>
      <c r="SIB13" s="110" t="str">
        <f>IF('Summary Clear'!SIU2=0,"",'Summary Clear'!SIU2)</f>
        <v/>
      </c>
      <c r="SIC13" s="110" t="str">
        <f>IF('Summary Clear'!SIV2=0,"",'Summary Clear'!SIV2)</f>
        <v/>
      </c>
      <c r="SID13" s="110" t="str">
        <f>IF('Summary Clear'!SIW2=0,"",'Summary Clear'!SIW2)</f>
        <v/>
      </c>
      <c r="SIE13" s="110" t="str">
        <f>IF('Summary Clear'!SIX2=0,"",'Summary Clear'!SIX2)</f>
        <v/>
      </c>
      <c r="SIF13" s="110" t="str">
        <f>IF('Summary Clear'!SIY2=0,"",'Summary Clear'!SIY2)</f>
        <v/>
      </c>
      <c r="SIG13" s="110" t="str">
        <f>IF('Summary Clear'!SIZ2=0,"",'Summary Clear'!SIZ2)</f>
        <v/>
      </c>
      <c r="SIH13" s="110" t="str">
        <f>IF('Summary Clear'!SJA2=0,"",'Summary Clear'!SJA2)</f>
        <v/>
      </c>
      <c r="SII13" s="110" t="str">
        <f>IF('Summary Clear'!SJB2=0,"",'Summary Clear'!SJB2)</f>
        <v/>
      </c>
      <c r="SIJ13" s="110" t="str">
        <f>IF('Summary Clear'!SJC2=0,"",'Summary Clear'!SJC2)</f>
        <v/>
      </c>
      <c r="SIK13" s="110" t="str">
        <f>IF('Summary Clear'!SJD2=0,"",'Summary Clear'!SJD2)</f>
        <v/>
      </c>
      <c r="SIL13" s="110" t="str">
        <f>IF('Summary Clear'!SJE2=0,"",'Summary Clear'!SJE2)</f>
        <v/>
      </c>
      <c r="SIM13" s="110" t="str">
        <f>IF('Summary Clear'!SJF2=0,"",'Summary Clear'!SJF2)</f>
        <v/>
      </c>
      <c r="SIN13" s="110" t="str">
        <f>IF('Summary Clear'!SJG2=0,"",'Summary Clear'!SJG2)</f>
        <v/>
      </c>
      <c r="SIO13" s="110" t="str">
        <f>IF('Summary Clear'!SJH2=0,"",'Summary Clear'!SJH2)</f>
        <v/>
      </c>
      <c r="SIP13" s="110" t="str">
        <f>IF('Summary Clear'!SJI2=0,"",'Summary Clear'!SJI2)</f>
        <v/>
      </c>
      <c r="SIQ13" s="110" t="str">
        <f>IF('Summary Clear'!SJJ2=0,"",'Summary Clear'!SJJ2)</f>
        <v/>
      </c>
      <c r="SIR13" s="110" t="str">
        <f>IF('Summary Clear'!SJK2=0,"",'Summary Clear'!SJK2)</f>
        <v/>
      </c>
      <c r="SIS13" s="110" t="str">
        <f>IF('Summary Clear'!SJL2=0,"",'Summary Clear'!SJL2)</f>
        <v/>
      </c>
      <c r="SIT13" s="110" t="str">
        <f>IF('Summary Clear'!SJM2=0,"",'Summary Clear'!SJM2)</f>
        <v/>
      </c>
      <c r="SIU13" s="110" t="str">
        <f>IF('Summary Clear'!SJN2=0,"",'Summary Clear'!SJN2)</f>
        <v/>
      </c>
      <c r="SIV13" s="110" t="str">
        <f>IF('Summary Clear'!SJO2=0,"",'Summary Clear'!SJO2)</f>
        <v/>
      </c>
      <c r="SIW13" s="110" t="str">
        <f>IF('Summary Clear'!SJP2=0,"",'Summary Clear'!SJP2)</f>
        <v/>
      </c>
      <c r="SIX13" s="110" t="str">
        <f>IF('Summary Clear'!SJQ2=0,"",'Summary Clear'!SJQ2)</f>
        <v/>
      </c>
      <c r="SIY13" s="110" t="str">
        <f>IF('Summary Clear'!SJR2=0,"",'Summary Clear'!SJR2)</f>
        <v/>
      </c>
      <c r="SIZ13" s="110" t="str">
        <f>IF('Summary Clear'!SJS2=0,"",'Summary Clear'!SJS2)</f>
        <v/>
      </c>
      <c r="SJA13" s="110" t="str">
        <f>IF('Summary Clear'!SJT2=0,"",'Summary Clear'!SJT2)</f>
        <v/>
      </c>
      <c r="SJB13" s="110" t="str">
        <f>IF('Summary Clear'!SJU2=0,"",'Summary Clear'!SJU2)</f>
        <v/>
      </c>
      <c r="SJC13" s="110" t="str">
        <f>IF('Summary Clear'!SJV2=0,"",'Summary Clear'!SJV2)</f>
        <v/>
      </c>
      <c r="SJD13" s="110" t="str">
        <f>IF('Summary Clear'!SJW2=0,"",'Summary Clear'!SJW2)</f>
        <v/>
      </c>
      <c r="SJE13" s="110" t="str">
        <f>IF('Summary Clear'!SJX2=0,"",'Summary Clear'!SJX2)</f>
        <v/>
      </c>
      <c r="SJF13" s="110" t="str">
        <f>IF('Summary Clear'!SJY2=0,"",'Summary Clear'!SJY2)</f>
        <v/>
      </c>
      <c r="SJG13" s="110" t="str">
        <f>IF('Summary Clear'!SJZ2=0,"",'Summary Clear'!SJZ2)</f>
        <v/>
      </c>
      <c r="SJH13" s="110" t="str">
        <f>IF('Summary Clear'!SKA2=0,"",'Summary Clear'!SKA2)</f>
        <v/>
      </c>
      <c r="SJI13" s="110" t="str">
        <f>IF('Summary Clear'!SKB2=0,"",'Summary Clear'!SKB2)</f>
        <v/>
      </c>
      <c r="SJJ13" s="110" t="str">
        <f>IF('Summary Clear'!SKC2=0,"",'Summary Clear'!SKC2)</f>
        <v/>
      </c>
      <c r="SJK13" s="110" t="str">
        <f>IF('Summary Clear'!SKD2=0,"",'Summary Clear'!SKD2)</f>
        <v/>
      </c>
      <c r="SJL13" s="110" t="str">
        <f>IF('Summary Clear'!SKE2=0,"",'Summary Clear'!SKE2)</f>
        <v/>
      </c>
      <c r="SJM13" s="110" t="str">
        <f>IF('Summary Clear'!SKF2=0,"",'Summary Clear'!SKF2)</f>
        <v/>
      </c>
      <c r="SJN13" s="110" t="str">
        <f>IF('Summary Clear'!SKG2=0,"",'Summary Clear'!SKG2)</f>
        <v/>
      </c>
      <c r="SJO13" s="110" t="str">
        <f>IF('Summary Clear'!SKH2=0,"",'Summary Clear'!SKH2)</f>
        <v/>
      </c>
      <c r="SJP13" s="110" t="str">
        <f>IF('Summary Clear'!SKI2=0,"",'Summary Clear'!SKI2)</f>
        <v/>
      </c>
      <c r="SJQ13" s="110" t="str">
        <f>IF('Summary Clear'!SKJ2=0,"",'Summary Clear'!SKJ2)</f>
        <v/>
      </c>
      <c r="SJR13" s="110" t="str">
        <f>IF('Summary Clear'!SKK2=0,"",'Summary Clear'!SKK2)</f>
        <v/>
      </c>
      <c r="SJS13" s="110" t="str">
        <f>IF('Summary Clear'!SKL2=0,"",'Summary Clear'!SKL2)</f>
        <v/>
      </c>
      <c r="SJT13" s="110" t="str">
        <f>IF('Summary Clear'!SKM2=0,"",'Summary Clear'!SKM2)</f>
        <v/>
      </c>
      <c r="SJU13" s="110" t="str">
        <f>IF('Summary Clear'!SKN2=0,"",'Summary Clear'!SKN2)</f>
        <v/>
      </c>
      <c r="SJV13" s="110" t="str">
        <f>IF('Summary Clear'!SKO2=0,"",'Summary Clear'!SKO2)</f>
        <v/>
      </c>
      <c r="SJW13" s="110" t="str">
        <f>IF('Summary Clear'!SKP2=0,"",'Summary Clear'!SKP2)</f>
        <v/>
      </c>
      <c r="SJX13" s="110" t="str">
        <f>IF('Summary Clear'!SKQ2=0,"",'Summary Clear'!SKQ2)</f>
        <v/>
      </c>
      <c r="SJY13" s="110" t="str">
        <f>IF('Summary Clear'!SKR2=0,"",'Summary Clear'!SKR2)</f>
        <v/>
      </c>
      <c r="SJZ13" s="110" t="str">
        <f>IF('Summary Clear'!SKS2=0,"",'Summary Clear'!SKS2)</f>
        <v/>
      </c>
      <c r="SKA13" s="110" t="str">
        <f>IF('Summary Clear'!SKT2=0,"",'Summary Clear'!SKT2)</f>
        <v/>
      </c>
      <c r="SKB13" s="110" t="str">
        <f>IF('Summary Clear'!SKU2=0,"",'Summary Clear'!SKU2)</f>
        <v/>
      </c>
      <c r="SKC13" s="110" t="str">
        <f>IF('Summary Clear'!SKV2=0,"",'Summary Clear'!SKV2)</f>
        <v/>
      </c>
      <c r="SKD13" s="110" t="str">
        <f>IF('Summary Clear'!SKW2=0,"",'Summary Clear'!SKW2)</f>
        <v/>
      </c>
      <c r="SKE13" s="110" t="str">
        <f>IF('Summary Clear'!SKX2=0,"",'Summary Clear'!SKX2)</f>
        <v/>
      </c>
      <c r="SKF13" s="110" t="str">
        <f>IF('Summary Clear'!SKY2=0,"",'Summary Clear'!SKY2)</f>
        <v/>
      </c>
      <c r="SKG13" s="110" t="str">
        <f>IF('Summary Clear'!SKZ2=0,"",'Summary Clear'!SKZ2)</f>
        <v/>
      </c>
      <c r="SKH13" s="110" t="str">
        <f>IF('Summary Clear'!SLA2=0,"",'Summary Clear'!SLA2)</f>
        <v/>
      </c>
      <c r="SKI13" s="110" t="str">
        <f>IF('Summary Clear'!SLB2=0,"",'Summary Clear'!SLB2)</f>
        <v/>
      </c>
      <c r="SKJ13" s="110" t="str">
        <f>IF('Summary Clear'!SLC2=0,"",'Summary Clear'!SLC2)</f>
        <v/>
      </c>
      <c r="SKK13" s="110" t="str">
        <f>IF('Summary Clear'!SLD2=0,"",'Summary Clear'!SLD2)</f>
        <v/>
      </c>
      <c r="SKL13" s="110" t="str">
        <f>IF('Summary Clear'!SLE2=0,"",'Summary Clear'!SLE2)</f>
        <v/>
      </c>
      <c r="SKM13" s="110" t="str">
        <f>IF('Summary Clear'!SLF2=0,"",'Summary Clear'!SLF2)</f>
        <v/>
      </c>
      <c r="SKN13" s="110" t="str">
        <f>IF('Summary Clear'!SLG2=0,"",'Summary Clear'!SLG2)</f>
        <v/>
      </c>
      <c r="SKO13" s="110" t="str">
        <f>IF('Summary Clear'!SLH2=0,"",'Summary Clear'!SLH2)</f>
        <v/>
      </c>
      <c r="SKP13" s="110" t="str">
        <f>IF('Summary Clear'!SLI2=0,"",'Summary Clear'!SLI2)</f>
        <v/>
      </c>
      <c r="SKQ13" s="110" t="str">
        <f>IF('Summary Clear'!SLJ2=0,"",'Summary Clear'!SLJ2)</f>
        <v/>
      </c>
      <c r="SKR13" s="110" t="str">
        <f>IF('Summary Clear'!SLK2=0,"",'Summary Clear'!SLK2)</f>
        <v/>
      </c>
      <c r="SKS13" s="110" t="str">
        <f>IF('Summary Clear'!SLL2=0,"",'Summary Clear'!SLL2)</f>
        <v/>
      </c>
      <c r="SKT13" s="110" t="str">
        <f>IF('Summary Clear'!SLM2=0,"",'Summary Clear'!SLM2)</f>
        <v/>
      </c>
      <c r="SKU13" s="110" t="str">
        <f>IF('Summary Clear'!SLN2=0,"",'Summary Clear'!SLN2)</f>
        <v/>
      </c>
      <c r="SKV13" s="110" t="str">
        <f>IF('Summary Clear'!SLO2=0,"",'Summary Clear'!SLO2)</f>
        <v/>
      </c>
      <c r="SKW13" s="110" t="str">
        <f>IF('Summary Clear'!SLP2=0,"",'Summary Clear'!SLP2)</f>
        <v/>
      </c>
      <c r="SKX13" s="110" t="str">
        <f>IF('Summary Clear'!SLQ2=0,"",'Summary Clear'!SLQ2)</f>
        <v/>
      </c>
      <c r="SKY13" s="110" t="str">
        <f>IF('Summary Clear'!SLR2=0,"",'Summary Clear'!SLR2)</f>
        <v/>
      </c>
      <c r="SKZ13" s="110" t="str">
        <f>IF('Summary Clear'!SLS2=0,"",'Summary Clear'!SLS2)</f>
        <v/>
      </c>
      <c r="SLA13" s="110" t="str">
        <f>IF('Summary Clear'!SLT2=0,"",'Summary Clear'!SLT2)</f>
        <v/>
      </c>
      <c r="SLB13" s="110" t="str">
        <f>IF('Summary Clear'!SLU2=0,"",'Summary Clear'!SLU2)</f>
        <v/>
      </c>
      <c r="SLC13" s="110" t="str">
        <f>IF('Summary Clear'!SLV2=0,"",'Summary Clear'!SLV2)</f>
        <v/>
      </c>
      <c r="SLD13" s="110" t="str">
        <f>IF('Summary Clear'!SLW2=0,"",'Summary Clear'!SLW2)</f>
        <v/>
      </c>
      <c r="SLE13" s="110" t="str">
        <f>IF('Summary Clear'!SLX2=0,"",'Summary Clear'!SLX2)</f>
        <v/>
      </c>
      <c r="SLF13" s="110" t="str">
        <f>IF('Summary Clear'!SLY2=0,"",'Summary Clear'!SLY2)</f>
        <v/>
      </c>
      <c r="SLG13" s="110" t="str">
        <f>IF('Summary Clear'!SLZ2=0,"",'Summary Clear'!SLZ2)</f>
        <v/>
      </c>
      <c r="SLH13" s="110" t="str">
        <f>IF('Summary Clear'!SMA2=0,"",'Summary Clear'!SMA2)</f>
        <v/>
      </c>
      <c r="SLI13" s="110" t="str">
        <f>IF('Summary Clear'!SMB2=0,"",'Summary Clear'!SMB2)</f>
        <v/>
      </c>
      <c r="SLJ13" s="110" t="str">
        <f>IF('Summary Clear'!SMC2=0,"",'Summary Clear'!SMC2)</f>
        <v/>
      </c>
      <c r="SLK13" s="110" t="str">
        <f>IF('Summary Clear'!SMD2=0,"",'Summary Clear'!SMD2)</f>
        <v/>
      </c>
      <c r="SLL13" s="110" t="str">
        <f>IF('Summary Clear'!SME2=0,"",'Summary Clear'!SME2)</f>
        <v/>
      </c>
      <c r="SLM13" s="110" t="str">
        <f>IF('Summary Clear'!SMF2=0,"",'Summary Clear'!SMF2)</f>
        <v/>
      </c>
      <c r="SLN13" s="110" t="str">
        <f>IF('Summary Clear'!SMG2=0,"",'Summary Clear'!SMG2)</f>
        <v/>
      </c>
      <c r="SLO13" s="110" t="str">
        <f>IF('Summary Clear'!SMH2=0,"",'Summary Clear'!SMH2)</f>
        <v/>
      </c>
      <c r="SLP13" s="110" t="str">
        <f>IF('Summary Clear'!SMI2=0,"",'Summary Clear'!SMI2)</f>
        <v/>
      </c>
      <c r="SLQ13" s="110" t="str">
        <f>IF('Summary Clear'!SMJ2=0,"",'Summary Clear'!SMJ2)</f>
        <v/>
      </c>
      <c r="SLR13" s="110" t="str">
        <f>IF('Summary Clear'!SMK2=0,"",'Summary Clear'!SMK2)</f>
        <v/>
      </c>
      <c r="SLS13" s="110" t="str">
        <f>IF('Summary Clear'!SML2=0,"",'Summary Clear'!SML2)</f>
        <v/>
      </c>
      <c r="SLT13" s="110" t="str">
        <f>IF('Summary Clear'!SMM2=0,"",'Summary Clear'!SMM2)</f>
        <v/>
      </c>
      <c r="SLU13" s="110" t="str">
        <f>IF('Summary Clear'!SMN2=0,"",'Summary Clear'!SMN2)</f>
        <v/>
      </c>
      <c r="SLV13" s="110" t="str">
        <f>IF('Summary Clear'!SMO2=0,"",'Summary Clear'!SMO2)</f>
        <v/>
      </c>
      <c r="SLW13" s="110" t="str">
        <f>IF('Summary Clear'!SMP2=0,"",'Summary Clear'!SMP2)</f>
        <v/>
      </c>
      <c r="SLX13" s="110" t="str">
        <f>IF('Summary Clear'!SMQ2=0,"",'Summary Clear'!SMQ2)</f>
        <v/>
      </c>
      <c r="SLY13" s="110" t="str">
        <f>IF('Summary Clear'!SMR2=0,"",'Summary Clear'!SMR2)</f>
        <v/>
      </c>
      <c r="SLZ13" s="110" t="str">
        <f>IF('Summary Clear'!SMS2=0,"",'Summary Clear'!SMS2)</f>
        <v/>
      </c>
      <c r="SMA13" s="110" t="str">
        <f>IF('Summary Clear'!SMT2=0,"",'Summary Clear'!SMT2)</f>
        <v/>
      </c>
      <c r="SMB13" s="110" t="str">
        <f>IF('Summary Clear'!SMU2=0,"",'Summary Clear'!SMU2)</f>
        <v/>
      </c>
      <c r="SMC13" s="110" t="str">
        <f>IF('Summary Clear'!SMV2=0,"",'Summary Clear'!SMV2)</f>
        <v/>
      </c>
      <c r="SMD13" s="110" t="str">
        <f>IF('Summary Clear'!SMW2=0,"",'Summary Clear'!SMW2)</f>
        <v/>
      </c>
      <c r="SME13" s="110" t="str">
        <f>IF('Summary Clear'!SMX2=0,"",'Summary Clear'!SMX2)</f>
        <v/>
      </c>
      <c r="SMF13" s="110" t="str">
        <f>IF('Summary Clear'!SMY2=0,"",'Summary Clear'!SMY2)</f>
        <v/>
      </c>
      <c r="SMG13" s="110" t="str">
        <f>IF('Summary Clear'!SMZ2=0,"",'Summary Clear'!SMZ2)</f>
        <v/>
      </c>
      <c r="SMH13" s="110" t="str">
        <f>IF('Summary Clear'!SNA2=0,"",'Summary Clear'!SNA2)</f>
        <v/>
      </c>
      <c r="SMI13" s="110" t="str">
        <f>IF('Summary Clear'!SNB2=0,"",'Summary Clear'!SNB2)</f>
        <v/>
      </c>
      <c r="SMJ13" s="110" t="str">
        <f>IF('Summary Clear'!SNC2=0,"",'Summary Clear'!SNC2)</f>
        <v/>
      </c>
      <c r="SMK13" s="110" t="str">
        <f>IF('Summary Clear'!SND2=0,"",'Summary Clear'!SND2)</f>
        <v/>
      </c>
      <c r="SML13" s="110" t="str">
        <f>IF('Summary Clear'!SNE2=0,"",'Summary Clear'!SNE2)</f>
        <v/>
      </c>
      <c r="SMM13" s="110" t="str">
        <f>IF('Summary Clear'!SNF2=0,"",'Summary Clear'!SNF2)</f>
        <v/>
      </c>
      <c r="SMN13" s="110" t="str">
        <f>IF('Summary Clear'!SNG2=0,"",'Summary Clear'!SNG2)</f>
        <v/>
      </c>
      <c r="SMO13" s="110" t="str">
        <f>IF('Summary Clear'!SNH2=0,"",'Summary Clear'!SNH2)</f>
        <v/>
      </c>
      <c r="SMP13" s="110" t="str">
        <f>IF('Summary Clear'!SNI2=0,"",'Summary Clear'!SNI2)</f>
        <v/>
      </c>
      <c r="SMQ13" s="110" t="str">
        <f>IF('Summary Clear'!SNJ2=0,"",'Summary Clear'!SNJ2)</f>
        <v/>
      </c>
      <c r="SMR13" s="110" t="str">
        <f>IF('Summary Clear'!SNK2=0,"",'Summary Clear'!SNK2)</f>
        <v/>
      </c>
      <c r="SMS13" s="110" t="str">
        <f>IF('Summary Clear'!SNL2=0,"",'Summary Clear'!SNL2)</f>
        <v/>
      </c>
      <c r="SMT13" s="110" t="str">
        <f>IF('Summary Clear'!SNM2=0,"",'Summary Clear'!SNM2)</f>
        <v/>
      </c>
      <c r="SMU13" s="110" t="str">
        <f>IF('Summary Clear'!SNN2=0,"",'Summary Clear'!SNN2)</f>
        <v/>
      </c>
      <c r="SMV13" s="110" t="str">
        <f>IF('Summary Clear'!SNO2=0,"",'Summary Clear'!SNO2)</f>
        <v/>
      </c>
      <c r="SMW13" s="110" t="str">
        <f>IF('Summary Clear'!SNP2=0,"",'Summary Clear'!SNP2)</f>
        <v/>
      </c>
      <c r="SMX13" s="110" t="str">
        <f>IF('Summary Clear'!SNQ2=0,"",'Summary Clear'!SNQ2)</f>
        <v/>
      </c>
      <c r="SMY13" s="110" t="str">
        <f>IF('Summary Clear'!SNR2=0,"",'Summary Clear'!SNR2)</f>
        <v/>
      </c>
      <c r="SMZ13" s="110" t="str">
        <f>IF('Summary Clear'!SNS2=0,"",'Summary Clear'!SNS2)</f>
        <v/>
      </c>
      <c r="SNA13" s="110" t="str">
        <f>IF('Summary Clear'!SNT2=0,"",'Summary Clear'!SNT2)</f>
        <v/>
      </c>
      <c r="SNB13" s="110" t="str">
        <f>IF('Summary Clear'!SNU2=0,"",'Summary Clear'!SNU2)</f>
        <v/>
      </c>
      <c r="SNC13" s="110" t="str">
        <f>IF('Summary Clear'!SNV2=0,"",'Summary Clear'!SNV2)</f>
        <v/>
      </c>
      <c r="SND13" s="110" t="str">
        <f>IF('Summary Clear'!SNW2=0,"",'Summary Clear'!SNW2)</f>
        <v/>
      </c>
      <c r="SNE13" s="110" t="str">
        <f>IF('Summary Clear'!SNX2=0,"",'Summary Clear'!SNX2)</f>
        <v/>
      </c>
      <c r="SNF13" s="110" t="str">
        <f>IF('Summary Clear'!SNY2=0,"",'Summary Clear'!SNY2)</f>
        <v/>
      </c>
      <c r="SNG13" s="110" t="str">
        <f>IF('Summary Clear'!SNZ2=0,"",'Summary Clear'!SNZ2)</f>
        <v/>
      </c>
      <c r="SNH13" s="110" t="str">
        <f>IF('Summary Clear'!SOA2=0,"",'Summary Clear'!SOA2)</f>
        <v/>
      </c>
      <c r="SNI13" s="110" t="str">
        <f>IF('Summary Clear'!SOB2=0,"",'Summary Clear'!SOB2)</f>
        <v/>
      </c>
      <c r="SNJ13" s="110" t="str">
        <f>IF('Summary Clear'!SOC2=0,"",'Summary Clear'!SOC2)</f>
        <v/>
      </c>
      <c r="SNK13" s="110" t="str">
        <f>IF('Summary Clear'!SOD2=0,"",'Summary Clear'!SOD2)</f>
        <v/>
      </c>
      <c r="SNL13" s="110" t="str">
        <f>IF('Summary Clear'!SOE2=0,"",'Summary Clear'!SOE2)</f>
        <v/>
      </c>
      <c r="SNM13" s="110" t="str">
        <f>IF('Summary Clear'!SOF2=0,"",'Summary Clear'!SOF2)</f>
        <v/>
      </c>
      <c r="SNN13" s="110" t="str">
        <f>IF('Summary Clear'!SOG2=0,"",'Summary Clear'!SOG2)</f>
        <v/>
      </c>
      <c r="SNO13" s="110" t="str">
        <f>IF('Summary Clear'!SOH2=0,"",'Summary Clear'!SOH2)</f>
        <v/>
      </c>
      <c r="SNP13" s="110" t="str">
        <f>IF('Summary Clear'!SOI2=0,"",'Summary Clear'!SOI2)</f>
        <v/>
      </c>
      <c r="SNQ13" s="110" t="str">
        <f>IF('Summary Clear'!SOJ2=0,"",'Summary Clear'!SOJ2)</f>
        <v/>
      </c>
      <c r="SNR13" s="110" t="str">
        <f>IF('Summary Clear'!SOK2=0,"",'Summary Clear'!SOK2)</f>
        <v/>
      </c>
      <c r="SNS13" s="110" t="str">
        <f>IF('Summary Clear'!SOL2=0,"",'Summary Clear'!SOL2)</f>
        <v/>
      </c>
      <c r="SNT13" s="110" t="str">
        <f>IF('Summary Clear'!SOM2=0,"",'Summary Clear'!SOM2)</f>
        <v/>
      </c>
      <c r="SNU13" s="110" t="str">
        <f>IF('Summary Clear'!SON2=0,"",'Summary Clear'!SON2)</f>
        <v/>
      </c>
      <c r="SNV13" s="110" t="str">
        <f>IF('Summary Clear'!SOO2=0,"",'Summary Clear'!SOO2)</f>
        <v/>
      </c>
      <c r="SNW13" s="110" t="str">
        <f>IF('Summary Clear'!SOP2=0,"",'Summary Clear'!SOP2)</f>
        <v/>
      </c>
      <c r="SNX13" s="110" t="str">
        <f>IF('Summary Clear'!SOQ2=0,"",'Summary Clear'!SOQ2)</f>
        <v/>
      </c>
      <c r="SNY13" s="110" t="str">
        <f>IF('Summary Clear'!SOR2=0,"",'Summary Clear'!SOR2)</f>
        <v/>
      </c>
      <c r="SNZ13" s="110" t="str">
        <f>IF('Summary Clear'!SOS2=0,"",'Summary Clear'!SOS2)</f>
        <v/>
      </c>
      <c r="SOA13" s="110" t="str">
        <f>IF('Summary Clear'!SOT2=0,"",'Summary Clear'!SOT2)</f>
        <v/>
      </c>
      <c r="SOB13" s="110" t="str">
        <f>IF('Summary Clear'!SOU2=0,"",'Summary Clear'!SOU2)</f>
        <v/>
      </c>
      <c r="SOC13" s="110" t="str">
        <f>IF('Summary Clear'!SOV2=0,"",'Summary Clear'!SOV2)</f>
        <v/>
      </c>
      <c r="SOD13" s="110" t="str">
        <f>IF('Summary Clear'!SOW2=0,"",'Summary Clear'!SOW2)</f>
        <v/>
      </c>
      <c r="SOE13" s="110" t="str">
        <f>IF('Summary Clear'!SOX2=0,"",'Summary Clear'!SOX2)</f>
        <v/>
      </c>
      <c r="SOF13" s="110" t="str">
        <f>IF('Summary Clear'!SOY2=0,"",'Summary Clear'!SOY2)</f>
        <v/>
      </c>
      <c r="SOG13" s="110" t="str">
        <f>IF('Summary Clear'!SOZ2=0,"",'Summary Clear'!SOZ2)</f>
        <v/>
      </c>
      <c r="SOH13" s="110" t="str">
        <f>IF('Summary Clear'!SPA2=0,"",'Summary Clear'!SPA2)</f>
        <v/>
      </c>
      <c r="SOI13" s="110" t="str">
        <f>IF('Summary Clear'!SPB2=0,"",'Summary Clear'!SPB2)</f>
        <v/>
      </c>
      <c r="SOJ13" s="110" t="str">
        <f>IF('Summary Clear'!SPC2=0,"",'Summary Clear'!SPC2)</f>
        <v/>
      </c>
      <c r="SOK13" s="110" t="str">
        <f>IF('Summary Clear'!SPD2=0,"",'Summary Clear'!SPD2)</f>
        <v/>
      </c>
      <c r="SOL13" s="110" t="str">
        <f>IF('Summary Clear'!SPE2=0,"",'Summary Clear'!SPE2)</f>
        <v/>
      </c>
      <c r="SOM13" s="110" t="str">
        <f>IF('Summary Clear'!SPF2=0,"",'Summary Clear'!SPF2)</f>
        <v/>
      </c>
      <c r="SON13" s="110" t="str">
        <f>IF('Summary Clear'!SPG2=0,"",'Summary Clear'!SPG2)</f>
        <v/>
      </c>
      <c r="SOO13" s="110" t="str">
        <f>IF('Summary Clear'!SPH2=0,"",'Summary Clear'!SPH2)</f>
        <v/>
      </c>
      <c r="SOP13" s="110" t="str">
        <f>IF('Summary Clear'!SPI2=0,"",'Summary Clear'!SPI2)</f>
        <v/>
      </c>
      <c r="SOQ13" s="110" t="str">
        <f>IF('Summary Clear'!SPJ2=0,"",'Summary Clear'!SPJ2)</f>
        <v/>
      </c>
      <c r="SOR13" s="110" t="str">
        <f>IF('Summary Clear'!SPK2=0,"",'Summary Clear'!SPK2)</f>
        <v/>
      </c>
      <c r="SOS13" s="110" t="str">
        <f>IF('Summary Clear'!SPL2=0,"",'Summary Clear'!SPL2)</f>
        <v/>
      </c>
      <c r="SOT13" s="110" t="str">
        <f>IF('Summary Clear'!SPM2=0,"",'Summary Clear'!SPM2)</f>
        <v/>
      </c>
      <c r="SOU13" s="110" t="str">
        <f>IF('Summary Clear'!SPN2=0,"",'Summary Clear'!SPN2)</f>
        <v/>
      </c>
      <c r="SOV13" s="110" t="str">
        <f>IF('Summary Clear'!SPO2=0,"",'Summary Clear'!SPO2)</f>
        <v/>
      </c>
      <c r="SOW13" s="110" t="str">
        <f>IF('Summary Clear'!SPP2=0,"",'Summary Clear'!SPP2)</f>
        <v/>
      </c>
      <c r="SOX13" s="110" t="str">
        <f>IF('Summary Clear'!SPQ2=0,"",'Summary Clear'!SPQ2)</f>
        <v/>
      </c>
      <c r="SOY13" s="110" t="str">
        <f>IF('Summary Clear'!SPR2=0,"",'Summary Clear'!SPR2)</f>
        <v/>
      </c>
      <c r="SOZ13" s="110" t="str">
        <f>IF('Summary Clear'!SPS2=0,"",'Summary Clear'!SPS2)</f>
        <v/>
      </c>
      <c r="SPA13" s="110" t="str">
        <f>IF('Summary Clear'!SPT2=0,"",'Summary Clear'!SPT2)</f>
        <v/>
      </c>
      <c r="SPB13" s="110" t="str">
        <f>IF('Summary Clear'!SPU2=0,"",'Summary Clear'!SPU2)</f>
        <v/>
      </c>
      <c r="SPC13" s="110" t="str">
        <f>IF('Summary Clear'!SPV2=0,"",'Summary Clear'!SPV2)</f>
        <v/>
      </c>
      <c r="SPD13" s="110" t="str">
        <f>IF('Summary Clear'!SPW2=0,"",'Summary Clear'!SPW2)</f>
        <v/>
      </c>
      <c r="SPE13" s="110" t="str">
        <f>IF('Summary Clear'!SPX2=0,"",'Summary Clear'!SPX2)</f>
        <v/>
      </c>
      <c r="SPF13" s="110" t="str">
        <f>IF('Summary Clear'!SPY2=0,"",'Summary Clear'!SPY2)</f>
        <v/>
      </c>
      <c r="SPG13" s="110" t="str">
        <f>IF('Summary Clear'!SPZ2=0,"",'Summary Clear'!SPZ2)</f>
        <v/>
      </c>
      <c r="SPH13" s="110" t="str">
        <f>IF('Summary Clear'!SQA2=0,"",'Summary Clear'!SQA2)</f>
        <v/>
      </c>
      <c r="SPI13" s="110" t="str">
        <f>IF('Summary Clear'!SQB2=0,"",'Summary Clear'!SQB2)</f>
        <v/>
      </c>
      <c r="SPJ13" s="110" t="str">
        <f>IF('Summary Clear'!SQC2=0,"",'Summary Clear'!SQC2)</f>
        <v/>
      </c>
      <c r="SPK13" s="110" t="str">
        <f>IF('Summary Clear'!SQD2=0,"",'Summary Clear'!SQD2)</f>
        <v/>
      </c>
      <c r="SPL13" s="110" t="str">
        <f>IF('Summary Clear'!SQE2=0,"",'Summary Clear'!SQE2)</f>
        <v/>
      </c>
      <c r="SPM13" s="110" t="str">
        <f>IF('Summary Clear'!SQF2=0,"",'Summary Clear'!SQF2)</f>
        <v/>
      </c>
      <c r="SPN13" s="110" t="str">
        <f>IF('Summary Clear'!SQG2=0,"",'Summary Clear'!SQG2)</f>
        <v/>
      </c>
      <c r="SPO13" s="110" t="str">
        <f>IF('Summary Clear'!SQH2=0,"",'Summary Clear'!SQH2)</f>
        <v/>
      </c>
      <c r="SPP13" s="110" t="str">
        <f>IF('Summary Clear'!SQI2=0,"",'Summary Clear'!SQI2)</f>
        <v/>
      </c>
      <c r="SPQ13" s="110" t="str">
        <f>IF('Summary Clear'!SQJ2=0,"",'Summary Clear'!SQJ2)</f>
        <v/>
      </c>
      <c r="SPR13" s="110" t="str">
        <f>IF('Summary Clear'!SQK2=0,"",'Summary Clear'!SQK2)</f>
        <v/>
      </c>
      <c r="SPS13" s="110" t="str">
        <f>IF('Summary Clear'!SQL2=0,"",'Summary Clear'!SQL2)</f>
        <v/>
      </c>
      <c r="SPT13" s="110" t="str">
        <f>IF('Summary Clear'!SQM2=0,"",'Summary Clear'!SQM2)</f>
        <v/>
      </c>
      <c r="SPU13" s="110" t="str">
        <f>IF('Summary Clear'!SQN2=0,"",'Summary Clear'!SQN2)</f>
        <v/>
      </c>
      <c r="SPV13" s="110" t="str">
        <f>IF('Summary Clear'!SQO2=0,"",'Summary Clear'!SQO2)</f>
        <v/>
      </c>
      <c r="SPW13" s="110" t="str">
        <f>IF('Summary Clear'!SQP2=0,"",'Summary Clear'!SQP2)</f>
        <v/>
      </c>
      <c r="SPX13" s="110" t="str">
        <f>IF('Summary Clear'!SQQ2=0,"",'Summary Clear'!SQQ2)</f>
        <v/>
      </c>
      <c r="SPY13" s="110" t="str">
        <f>IF('Summary Clear'!SQR2=0,"",'Summary Clear'!SQR2)</f>
        <v/>
      </c>
      <c r="SPZ13" s="110" t="str">
        <f>IF('Summary Clear'!SQS2=0,"",'Summary Clear'!SQS2)</f>
        <v/>
      </c>
      <c r="SQA13" s="110" t="str">
        <f>IF('Summary Clear'!SQT2=0,"",'Summary Clear'!SQT2)</f>
        <v/>
      </c>
      <c r="SQB13" s="110" t="str">
        <f>IF('Summary Clear'!SQU2=0,"",'Summary Clear'!SQU2)</f>
        <v/>
      </c>
      <c r="SQC13" s="110" t="str">
        <f>IF('Summary Clear'!SQV2=0,"",'Summary Clear'!SQV2)</f>
        <v/>
      </c>
      <c r="SQD13" s="110" t="str">
        <f>IF('Summary Clear'!SQW2=0,"",'Summary Clear'!SQW2)</f>
        <v/>
      </c>
      <c r="SQE13" s="110" t="str">
        <f>IF('Summary Clear'!SQX2=0,"",'Summary Clear'!SQX2)</f>
        <v/>
      </c>
      <c r="SQF13" s="110" t="str">
        <f>IF('Summary Clear'!SQY2=0,"",'Summary Clear'!SQY2)</f>
        <v/>
      </c>
      <c r="SQG13" s="110" t="str">
        <f>IF('Summary Clear'!SQZ2=0,"",'Summary Clear'!SQZ2)</f>
        <v/>
      </c>
      <c r="SQH13" s="110" t="str">
        <f>IF('Summary Clear'!SRA2=0,"",'Summary Clear'!SRA2)</f>
        <v/>
      </c>
      <c r="SQI13" s="110" t="str">
        <f>IF('Summary Clear'!SRB2=0,"",'Summary Clear'!SRB2)</f>
        <v/>
      </c>
      <c r="SQJ13" s="110" t="str">
        <f>IF('Summary Clear'!SRC2=0,"",'Summary Clear'!SRC2)</f>
        <v/>
      </c>
      <c r="SQK13" s="110" t="str">
        <f>IF('Summary Clear'!SRD2=0,"",'Summary Clear'!SRD2)</f>
        <v/>
      </c>
      <c r="SQL13" s="110" t="str">
        <f>IF('Summary Clear'!SRE2=0,"",'Summary Clear'!SRE2)</f>
        <v/>
      </c>
      <c r="SQM13" s="110" t="str">
        <f>IF('Summary Clear'!SRF2=0,"",'Summary Clear'!SRF2)</f>
        <v/>
      </c>
      <c r="SQN13" s="110" t="str">
        <f>IF('Summary Clear'!SRG2=0,"",'Summary Clear'!SRG2)</f>
        <v/>
      </c>
      <c r="SQO13" s="110" t="str">
        <f>IF('Summary Clear'!SRH2=0,"",'Summary Clear'!SRH2)</f>
        <v/>
      </c>
      <c r="SQP13" s="110" t="str">
        <f>IF('Summary Clear'!SRI2=0,"",'Summary Clear'!SRI2)</f>
        <v/>
      </c>
      <c r="SQQ13" s="110" t="str">
        <f>IF('Summary Clear'!SRJ2=0,"",'Summary Clear'!SRJ2)</f>
        <v/>
      </c>
      <c r="SQR13" s="110" t="str">
        <f>IF('Summary Clear'!SRK2=0,"",'Summary Clear'!SRK2)</f>
        <v/>
      </c>
      <c r="SQS13" s="110" t="str">
        <f>IF('Summary Clear'!SRL2=0,"",'Summary Clear'!SRL2)</f>
        <v/>
      </c>
      <c r="SQT13" s="110" t="str">
        <f>IF('Summary Clear'!SRM2=0,"",'Summary Clear'!SRM2)</f>
        <v/>
      </c>
      <c r="SQU13" s="110" t="str">
        <f>IF('Summary Clear'!SRN2=0,"",'Summary Clear'!SRN2)</f>
        <v/>
      </c>
      <c r="SQV13" s="110" t="str">
        <f>IF('Summary Clear'!SRO2=0,"",'Summary Clear'!SRO2)</f>
        <v/>
      </c>
      <c r="SQW13" s="110" t="str">
        <f>IF('Summary Clear'!SRP2=0,"",'Summary Clear'!SRP2)</f>
        <v/>
      </c>
      <c r="SQX13" s="110" t="str">
        <f>IF('Summary Clear'!SRQ2=0,"",'Summary Clear'!SRQ2)</f>
        <v/>
      </c>
      <c r="SQY13" s="110" t="str">
        <f>IF('Summary Clear'!SRR2=0,"",'Summary Clear'!SRR2)</f>
        <v/>
      </c>
      <c r="SQZ13" s="110" t="str">
        <f>IF('Summary Clear'!SRS2=0,"",'Summary Clear'!SRS2)</f>
        <v/>
      </c>
      <c r="SRA13" s="110" t="str">
        <f>IF('Summary Clear'!SRT2=0,"",'Summary Clear'!SRT2)</f>
        <v/>
      </c>
      <c r="SRB13" s="110" t="str">
        <f>IF('Summary Clear'!SRU2=0,"",'Summary Clear'!SRU2)</f>
        <v/>
      </c>
      <c r="SRC13" s="110" t="str">
        <f>IF('Summary Clear'!SRV2=0,"",'Summary Clear'!SRV2)</f>
        <v/>
      </c>
      <c r="SRD13" s="110" t="str">
        <f>IF('Summary Clear'!SRW2=0,"",'Summary Clear'!SRW2)</f>
        <v/>
      </c>
      <c r="SRE13" s="110" t="str">
        <f>IF('Summary Clear'!SRX2=0,"",'Summary Clear'!SRX2)</f>
        <v/>
      </c>
      <c r="SRF13" s="110" t="str">
        <f>IF('Summary Clear'!SRY2=0,"",'Summary Clear'!SRY2)</f>
        <v/>
      </c>
      <c r="SRG13" s="110" t="str">
        <f>IF('Summary Clear'!SRZ2=0,"",'Summary Clear'!SRZ2)</f>
        <v/>
      </c>
      <c r="SRH13" s="110" t="str">
        <f>IF('Summary Clear'!SSA2=0,"",'Summary Clear'!SSA2)</f>
        <v/>
      </c>
      <c r="SRI13" s="110" t="str">
        <f>IF('Summary Clear'!SSB2=0,"",'Summary Clear'!SSB2)</f>
        <v/>
      </c>
      <c r="SRJ13" s="110" t="str">
        <f>IF('Summary Clear'!SSC2=0,"",'Summary Clear'!SSC2)</f>
        <v/>
      </c>
      <c r="SRK13" s="110" t="str">
        <f>IF('Summary Clear'!SSD2=0,"",'Summary Clear'!SSD2)</f>
        <v/>
      </c>
      <c r="SRL13" s="110" t="str">
        <f>IF('Summary Clear'!SSE2=0,"",'Summary Clear'!SSE2)</f>
        <v/>
      </c>
      <c r="SRM13" s="110" t="str">
        <f>IF('Summary Clear'!SSF2=0,"",'Summary Clear'!SSF2)</f>
        <v/>
      </c>
      <c r="SRN13" s="110" t="str">
        <f>IF('Summary Clear'!SSG2=0,"",'Summary Clear'!SSG2)</f>
        <v/>
      </c>
      <c r="SRO13" s="110" t="str">
        <f>IF('Summary Clear'!SSH2=0,"",'Summary Clear'!SSH2)</f>
        <v/>
      </c>
      <c r="SRP13" s="110" t="str">
        <f>IF('Summary Clear'!SSI2=0,"",'Summary Clear'!SSI2)</f>
        <v/>
      </c>
      <c r="SRQ13" s="110" t="str">
        <f>IF('Summary Clear'!SSJ2=0,"",'Summary Clear'!SSJ2)</f>
        <v/>
      </c>
      <c r="SRR13" s="110" t="str">
        <f>IF('Summary Clear'!SSK2=0,"",'Summary Clear'!SSK2)</f>
        <v/>
      </c>
      <c r="SRS13" s="110" t="str">
        <f>IF('Summary Clear'!SSL2=0,"",'Summary Clear'!SSL2)</f>
        <v/>
      </c>
      <c r="SRT13" s="110" t="str">
        <f>IF('Summary Clear'!SSM2=0,"",'Summary Clear'!SSM2)</f>
        <v/>
      </c>
      <c r="SRU13" s="110" t="str">
        <f>IF('Summary Clear'!SSN2=0,"",'Summary Clear'!SSN2)</f>
        <v/>
      </c>
      <c r="SRV13" s="110" t="str">
        <f>IF('Summary Clear'!SSO2=0,"",'Summary Clear'!SSO2)</f>
        <v/>
      </c>
      <c r="SRW13" s="110" t="str">
        <f>IF('Summary Clear'!SSP2=0,"",'Summary Clear'!SSP2)</f>
        <v/>
      </c>
      <c r="SRX13" s="110" t="str">
        <f>IF('Summary Clear'!SSQ2=0,"",'Summary Clear'!SSQ2)</f>
        <v/>
      </c>
      <c r="SRY13" s="110" t="str">
        <f>IF('Summary Clear'!SSR2=0,"",'Summary Clear'!SSR2)</f>
        <v/>
      </c>
      <c r="SRZ13" s="110" t="str">
        <f>IF('Summary Clear'!SSS2=0,"",'Summary Clear'!SSS2)</f>
        <v/>
      </c>
      <c r="SSA13" s="110" t="str">
        <f>IF('Summary Clear'!SST2=0,"",'Summary Clear'!SST2)</f>
        <v/>
      </c>
      <c r="SSB13" s="110" t="str">
        <f>IF('Summary Clear'!SSU2=0,"",'Summary Clear'!SSU2)</f>
        <v/>
      </c>
      <c r="SSC13" s="110" t="str">
        <f>IF('Summary Clear'!SSV2=0,"",'Summary Clear'!SSV2)</f>
        <v/>
      </c>
      <c r="SSD13" s="110" t="str">
        <f>IF('Summary Clear'!SSW2=0,"",'Summary Clear'!SSW2)</f>
        <v/>
      </c>
      <c r="SSE13" s="110" t="str">
        <f>IF('Summary Clear'!SSX2=0,"",'Summary Clear'!SSX2)</f>
        <v/>
      </c>
      <c r="SSF13" s="110" t="str">
        <f>IF('Summary Clear'!SSY2=0,"",'Summary Clear'!SSY2)</f>
        <v/>
      </c>
      <c r="SSG13" s="110" t="str">
        <f>IF('Summary Clear'!SSZ2=0,"",'Summary Clear'!SSZ2)</f>
        <v/>
      </c>
      <c r="SSH13" s="110" t="str">
        <f>IF('Summary Clear'!STA2=0,"",'Summary Clear'!STA2)</f>
        <v/>
      </c>
      <c r="SSI13" s="110" t="str">
        <f>IF('Summary Clear'!STB2=0,"",'Summary Clear'!STB2)</f>
        <v/>
      </c>
      <c r="SSJ13" s="110" t="str">
        <f>IF('Summary Clear'!STC2=0,"",'Summary Clear'!STC2)</f>
        <v/>
      </c>
      <c r="SSK13" s="110" t="str">
        <f>IF('Summary Clear'!STD2=0,"",'Summary Clear'!STD2)</f>
        <v/>
      </c>
      <c r="SSL13" s="110" t="str">
        <f>IF('Summary Clear'!STE2=0,"",'Summary Clear'!STE2)</f>
        <v/>
      </c>
      <c r="SSM13" s="110" t="str">
        <f>IF('Summary Clear'!STF2=0,"",'Summary Clear'!STF2)</f>
        <v/>
      </c>
      <c r="SSN13" s="110" t="str">
        <f>IF('Summary Clear'!STG2=0,"",'Summary Clear'!STG2)</f>
        <v/>
      </c>
      <c r="SSO13" s="110" t="str">
        <f>IF('Summary Clear'!STH2=0,"",'Summary Clear'!STH2)</f>
        <v/>
      </c>
      <c r="SSP13" s="110" t="str">
        <f>IF('Summary Clear'!STI2=0,"",'Summary Clear'!STI2)</f>
        <v/>
      </c>
      <c r="SSQ13" s="110" t="str">
        <f>IF('Summary Clear'!STJ2=0,"",'Summary Clear'!STJ2)</f>
        <v/>
      </c>
      <c r="SSR13" s="110" t="str">
        <f>IF('Summary Clear'!STK2=0,"",'Summary Clear'!STK2)</f>
        <v/>
      </c>
      <c r="SSS13" s="110" t="str">
        <f>IF('Summary Clear'!STL2=0,"",'Summary Clear'!STL2)</f>
        <v/>
      </c>
      <c r="SST13" s="110" t="str">
        <f>IF('Summary Clear'!STM2=0,"",'Summary Clear'!STM2)</f>
        <v/>
      </c>
      <c r="SSU13" s="110" t="str">
        <f>IF('Summary Clear'!STN2=0,"",'Summary Clear'!STN2)</f>
        <v/>
      </c>
      <c r="SSV13" s="110" t="str">
        <f>IF('Summary Clear'!STO2=0,"",'Summary Clear'!STO2)</f>
        <v/>
      </c>
      <c r="SSW13" s="110" t="str">
        <f>IF('Summary Clear'!STP2=0,"",'Summary Clear'!STP2)</f>
        <v/>
      </c>
      <c r="SSX13" s="110" t="str">
        <f>IF('Summary Clear'!STQ2=0,"",'Summary Clear'!STQ2)</f>
        <v/>
      </c>
      <c r="SSY13" s="110" t="str">
        <f>IF('Summary Clear'!STR2=0,"",'Summary Clear'!STR2)</f>
        <v/>
      </c>
      <c r="SSZ13" s="110" t="str">
        <f>IF('Summary Clear'!STS2=0,"",'Summary Clear'!STS2)</f>
        <v/>
      </c>
      <c r="STA13" s="110" t="str">
        <f>IF('Summary Clear'!STT2=0,"",'Summary Clear'!STT2)</f>
        <v/>
      </c>
      <c r="STB13" s="110" t="str">
        <f>IF('Summary Clear'!STU2=0,"",'Summary Clear'!STU2)</f>
        <v/>
      </c>
      <c r="STC13" s="110" t="str">
        <f>IF('Summary Clear'!STV2=0,"",'Summary Clear'!STV2)</f>
        <v/>
      </c>
      <c r="STD13" s="110" t="str">
        <f>IF('Summary Clear'!STW2=0,"",'Summary Clear'!STW2)</f>
        <v/>
      </c>
      <c r="STE13" s="110" t="str">
        <f>IF('Summary Clear'!STX2=0,"",'Summary Clear'!STX2)</f>
        <v/>
      </c>
      <c r="STF13" s="110" t="str">
        <f>IF('Summary Clear'!STY2=0,"",'Summary Clear'!STY2)</f>
        <v/>
      </c>
      <c r="STG13" s="110" t="str">
        <f>IF('Summary Clear'!STZ2=0,"",'Summary Clear'!STZ2)</f>
        <v/>
      </c>
      <c r="STH13" s="110" t="str">
        <f>IF('Summary Clear'!SUA2=0,"",'Summary Clear'!SUA2)</f>
        <v/>
      </c>
      <c r="STI13" s="110" t="str">
        <f>IF('Summary Clear'!SUB2=0,"",'Summary Clear'!SUB2)</f>
        <v/>
      </c>
      <c r="STJ13" s="110" t="str">
        <f>IF('Summary Clear'!SUC2=0,"",'Summary Clear'!SUC2)</f>
        <v/>
      </c>
      <c r="STK13" s="110" t="str">
        <f>IF('Summary Clear'!SUD2=0,"",'Summary Clear'!SUD2)</f>
        <v/>
      </c>
      <c r="STL13" s="110" t="str">
        <f>IF('Summary Clear'!SUE2=0,"",'Summary Clear'!SUE2)</f>
        <v/>
      </c>
      <c r="STM13" s="110" t="str">
        <f>IF('Summary Clear'!SUF2=0,"",'Summary Clear'!SUF2)</f>
        <v/>
      </c>
      <c r="STN13" s="110" t="str">
        <f>IF('Summary Clear'!SUG2=0,"",'Summary Clear'!SUG2)</f>
        <v/>
      </c>
      <c r="STO13" s="110" t="str">
        <f>IF('Summary Clear'!SUH2=0,"",'Summary Clear'!SUH2)</f>
        <v/>
      </c>
      <c r="STP13" s="110" t="str">
        <f>IF('Summary Clear'!SUI2=0,"",'Summary Clear'!SUI2)</f>
        <v/>
      </c>
      <c r="STQ13" s="110" t="str">
        <f>IF('Summary Clear'!SUJ2=0,"",'Summary Clear'!SUJ2)</f>
        <v/>
      </c>
      <c r="STR13" s="110" t="str">
        <f>IF('Summary Clear'!SUK2=0,"",'Summary Clear'!SUK2)</f>
        <v/>
      </c>
      <c r="STS13" s="110" t="str">
        <f>IF('Summary Clear'!SUL2=0,"",'Summary Clear'!SUL2)</f>
        <v/>
      </c>
      <c r="STT13" s="110" t="str">
        <f>IF('Summary Clear'!SUM2=0,"",'Summary Clear'!SUM2)</f>
        <v/>
      </c>
      <c r="STU13" s="110" t="str">
        <f>IF('Summary Clear'!SUN2=0,"",'Summary Clear'!SUN2)</f>
        <v/>
      </c>
      <c r="STV13" s="110" t="str">
        <f>IF('Summary Clear'!SUO2=0,"",'Summary Clear'!SUO2)</f>
        <v/>
      </c>
      <c r="STW13" s="110" t="str">
        <f>IF('Summary Clear'!SUP2=0,"",'Summary Clear'!SUP2)</f>
        <v/>
      </c>
      <c r="STX13" s="110" t="str">
        <f>IF('Summary Clear'!SUQ2=0,"",'Summary Clear'!SUQ2)</f>
        <v/>
      </c>
      <c r="STY13" s="110" t="str">
        <f>IF('Summary Clear'!SUR2=0,"",'Summary Clear'!SUR2)</f>
        <v/>
      </c>
      <c r="STZ13" s="110" t="str">
        <f>IF('Summary Clear'!SUS2=0,"",'Summary Clear'!SUS2)</f>
        <v/>
      </c>
      <c r="SUA13" s="110" t="str">
        <f>IF('Summary Clear'!SUT2=0,"",'Summary Clear'!SUT2)</f>
        <v/>
      </c>
      <c r="SUB13" s="110" t="str">
        <f>IF('Summary Clear'!SUU2=0,"",'Summary Clear'!SUU2)</f>
        <v/>
      </c>
      <c r="SUC13" s="110" t="str">
        <f>IF('Summary Clear'!SUV2=0,"",'Summary Clear'!SUV2)</f>
        <v/>
      </c>
      <c r="SUD13" s="110" t="str">
        <f>IF('Summary Clear'!SUW2=0,"",'Summary Clear'!SUW2)</f>
        <v/>
      </c>
      <c r="SUE13" s="110" t="str">
        <f>IF('Summary Clear'!SUX2=0,"",'Summary Clear'!SUX2)</f>
        <v/>
      </c>
      <c r="SUF13" s="110" t="str">
        <f>IF('Summary Clear'!SUY2=0,"",'Summary Clear'!SUY2)</f>
        <v/>
      </c>
      <c r="SUG13" s="110" t="str">
        <f>IF('Summary Clear'!SUZ2=0,"",'Summary Clear'!SUZ2)</f>
        <v/>
      </c>
      <c r="SUH13" s="110" t="str">
        <f>IF('Summary Clear'!SVA2=0,"",'Summary Clear'!SVA2)</f>
        <v/>
      </c>
      <c r="SUI13" s="110" t="str">
        <f>IF('Summary Clear'!SVB2=0,"",'Summary Clear'!SVB2)</f>
        <v/>
      </c>
      <c r="SUJ13" s="110" t="str">
        <f>IF('Summary Clear'!SVC2=0,"",'Summary Clear'!SVC2)</f>
        <v/>
      </c>
      <c r="SUK13" s="110" t="str">
        <f>IF('Summary Clear'!SVD2=0,"",'Summary Clear'!SVD2)</f>
        <v/>
      </c>
      <c r="SUL13" s="110" t="str">
        <f>IF('Summary Clear'!SVE2=0,"",'Summary Clear'!SVE2)</f>
        <v/>
      </c>
      <c r="SUM13" s="110" t="str">
        <f>IF('Summary Clear'!SVF2=0,"",'Summary Clear'!SVF2)</f>
        <v/>
      </c>
      <c r="SUN13" s="110" t="str">
        <f>IF('Summary Clear'!SVG2=0,"",'Summary Clear'!SVG2)</f>
        <v/>
      </c>
      <c r="SUO13" s="110" t="str">
        <f>IF('Summary Clear'!SVH2=0,"",'Summary Clear'!SVH2)</f>
        <v/>
      </c>
      <c r="SUP13" s="110" t="str">
        <f>IF('Summary Clear'!SVI2=0,"",'Summary Clear'!SVI2)</f>
        <v/>
      </c>
      <c r="SUQ13" s="110" t="str">
        <f>IF('Summary Clear'!SVJ2=0,"",'Summary Clear'!SVJ2)</f>
        <v/>
      </c>
      <c r="SUR13" s="110" t="str">
        <f>IF('Summary Clear'!SVK2=0,"",'Summary Clear'!SVK2)</f>
        <v/>
      </c>
      <c r="SUS13" s="110" t="str">
        <f>IF('Summary Clear'!SVL2=0,"",'Summary Clear'!SVL2)</f>
        <v/>
      </c>
      <c r="SUT13" s="110" t="str">
        <f>IF('Summary Clear'!SVM2=0,"",'Summary Clear'!SVM2)</f>
        <v/>
      </c>
      <c r="SUU13" s="110" t="str">
        <f>IF('Summary Clear'!SVN2=0,"",'Summary Clear'!SVN2)</f>
        <v/>
      </c>
      <c r="SUV13" s="110" t="str">
        <f>IF('Summary Clear'!SVO2=0,"",'Summary Clear'!SVO2)</f>
        <v/>
      </c>
      <c r="SUW13" s="110" t="str">
        <f>IF('Summary Clear'!SVP2=0,"",'Summary Clear'!SVP2)</f>
        <v/>
      </c>
      <c r="SUX13" s="110" t="str">
        <f>IF('Summary Clear'!SVQ2=0,"",'Summary Clear'!SVQ2)</f>
        <v/>
      </c>
      <c r="SUY13" s="110" t="str">
        <f>IF('Summary Clear'!SVR2=0,"",'Summary Clear'!SVR2)</f>
        <v/>
      </c>
      <c r="SUZ13" s="110" t="str">
        <f>IF('Summary Clear'!SVS2=0,"",'Summary Clear'!SVS2)</f>
        <v/>
      </c>
      <c r="SVA13" s="110" t="str">
        <f>IF('Summary Clear'!SVT2=0,"",'Summary Clear'!SVT2)</f>
        <v/>
      </c>
      <c r="SVB13" s="110" t="str">
        <f>IF('Summary Clear'!SVU2=0,"",'Summary Clear'!SVU2)</f>
        <v/>
      </c>
      <c r="SVC13" s="110" t="str">
        <f>IF('Summary Clear'!SVV2=0,"",'Summary Clear'!SVV2)</f>
        <v/>
      </c>
      <c r="SVD13" s="110" t="str">
        <f>IF('Summary Clear'!SVW2=0,"",'Summary Clear'!SVW2)</f>
        <v/>
      </c>
      <c r="SVE13" s="110" t="str">
        <f>IF('Summary Clear'!SVX2=0,"",'Summary Clear'!SVX2)</f>
        <v/>
      </c>
      <c r="SVF13" s="110" t="str">
        <f>IF('Summary Clear'!SVY2=0,"",'Summary Clear'!SVY2)</f>
        <v/>
      </c>
      <c r="SVG13" s="110" t="str">
        <f>IF('Summary Clear'!SVZ2=0,"",'Summary Clear'!SVZ2)</f>
        <v/>
      </c>
      <c r="SVH13" s="110" t="str">
        <f>IF('Summary Clear'!SWA2=0,"",'Summary Clear'!SWA2)</f>
        <v/>
      </c>
      <c r="SVI13" s="110" t="str">
        <f>IF('Summary Clear'!SWB2=0,"",'Summary Clear'!SWB2)</f>
        <v/>
      </c>
      <c r="SVJ13" s="110" t="str">
        <f>IF('Summary Clear'!SWC2=0,"",'Summary Clear'!SWC2)</f>
        <v/>
      </c>
      <c r="SVK13" s="110" t="str">
        <f>IF('Summary Clear'!SWD2=0,"",'Summary Clear'!SWD2)</f>
        <v/>
      </c>
      <c r="SVL13" s="110" t="str">
        <f>IF('Summary Clear'!SWE2=0,"",'Summary Clear'!SWE2)</f>
        <v/>
      </c>
      <c r="SVM13" s="110" t="str">
        <f>IF('Summary Clear'!SWF2=0,"",'Summary Clear'!SWF2)</f>
        <v/>
      </c>
      <c r="SVN13" s="110" t="str">
        <f>IF('Summary Clear'!SWG2=0,"",'Summary Clear'!SWG2)</f>
        <v/>
      </c>
      <c r="SVO13" s="110" t="str">
        <f>IF('Summary Clear'!SWH2=0,"",'Summary Clear'!SWH2)</f>
        <v/>
      </c>
      <c r="SVP13" s="110" t="str">
        <f>IF('Summary Clear'!SWI2=0,"",'Summary Clear'!SWI2)</f>
        <v/>
      </c>
      <c r="SVQ13" s="110" t="str">
        <f>IF('Summary Clear'!SWJ2=0,"",'Summary Clear'!SWJ2)</f>
        <v/>
      </c>
      <c r="SVR13" s="110" t="str">
        <f>IF('Summary Clear'!SWK2=0,"",'Summary Clear'!SWK2)</f>
        <v/>
      </c>
      <c r="SVS13" s="110" t="str">
        <f>IF('Summary Clear'!SWL2=0,"",'Summary Clear'!SWL2)</f>
        <v/>
      </c>
      <c r="SVT13" s="110" t="str">
        <f>IF('Summary Clear'!SWM2=0,"",'Summary Clear'!SWM2)</f>
        <v/>
      </c>
      <c r="SVU13" s="110" t="str">
        <f>IF('Summary Clear'!SWN2=0,"",'Summary Clear'!SWN2)</f>
        <v/>
      </c>
      <c r="SVV13" s="110" t="str">
        <f>IF('Summary Clear'!SWO2=0,"",'Summary Clear'!SWO2)</f>
        <v/>
      </c>
      <c r="SVW13" s="110" t="str">
        <f>IF('Summary Clear'!SWP2=0,"",'Summary Clear'!SWP2)</f>
        <v/>
      </c>
      <c r="SVX13" s="110" t="str">
        <f>IF('Summary Clear'!SWQ2=0,"",'Summary Clear'!SWQ2)</f>
        <v/>
      </c>
      <c r="SVY13" s="110" t="str">
        <f>IF('Summary Clear'!SWR2=0,"",'Summary Clear'!SWR2)</f>
        <v/>
      </c>
      <c r="SVZ13" s="110" t="str">
        <f>IF('Summary Clear'!SWS2=0,"",'Summary Clear'!SWS2)</f>
        <v/>
      </c>
      <c r="SWA13" s="110" t="str">
        <f>IF('Summary Clear'!SWT2=0,"",'Summary Clear'!SWT2)</f>
        <v/>
      </c>
      <c r="SWB13" s="110" t="str">
        <f>IF('Summary Clear'!SWU2=0,"",'Summary Clear'!SWU2)</f>
        <v/>
      </c>
      <c r="SWC13" s="110" t="str">
        <f>IF('Summary Clear'!SWV2=0,"",'Summary Clear'!SWV2)</f>
        <v/>
      </c>
      <c r="SWD13" s="110" t="str">
        <f>IF('Summary Clear'!SWW2=0,"",'Summary Clear'!SWW2)</f>
        <v/>
      </c>
      <c r="SWE13" s="110" t="str">
        <f>IF('Summary Clear'!SWX2=0,"",'Summary Clear'!SWX2)</f>
        <v/>
      </c>
      <c r="SWF13" s="110" t="str">
        <f>IF('Summary Clear'!SWY2=0,"",'Summary Clear'!SWY2)</f>
        <v/>
      </c>
      <c r="SWG13" s="110" t="str">
        <f>IF('Summary Clear'!SWZ2=0,"",'Summary Clear'!SWZ2)</f>
        <v/>
      </c>
      <c r="SWH13" s="110" t="str">
        <f>IF('Summary Clear'!SXA2=0,"",'Summary Clear'!SXA2)</f>
        <v/>
      </c>
      <c r="SWI13" s="110" t="str">
        <f>IF('Summary Clear'!SXB2=0,"",'Summary Clear'!SXB2)</f>
        <v/>
      </c>
      <c r="SWJ13" s="110" t="str">
        <f>IF('Summary Clear'!SXC2=0,"",'Summary Clear'!SXC2)</f>
        <v/>
      </c>
      <c r="SWK13" s="110" t="str">
        <f>IF('Summary Clear'!SXD2=0,"",'Summary Clear'!SXD2)</f>
        <v/>
      </c>
      <c r="SWL13" s="110" t="str">
        <f>IF('Summary Clear'!SXE2=0,"",'Summary Clear'!SXE2)</f>
        <v/>
      </c>
      <c r="SWM13" s="110" t="str">
        <f>IF('Summary Clear'!SXF2=0,"",'Summary Clear'!SXF2)</f>
        <v/>
      </c>
      <c r="SWN13" s="110" t="str">
        <f>IF('Summary Clear'!SXG2=0,"",'Summary Clear'!SXG2)</f>
        <v/>
      </c>
      <c r="SWO13" s="110" t="str">
        <f>IF('Summary Clear'!SXH2=0,"",'Summary Clear'!SXH2)</f>
        <v/>
      </c>
      <c r="SWP13" s="110" t="str">
        <f>IF('Summary Clear'!SXI2=0,"",'Summary Clear'!SXI2)</f>
        <v/>
      </c>
      <c r="SWQ13" s="110" t="str">
        <f>IF('Summary Clear'!SXJ2=0,"",'Summary Clear'!SXJ2)</f>
        <v/>
      </c>
      <c r="SWR13" s="110" t="str">
        <f>IF('Summary Clear'!SXK2=0,"",'Summary Clear'!SXK2)</f>
        <v/>
      </c>
      <c r="SWS13" s="110" t="str">
        <f>IF('Summary Clear'!SXL2=0,"",'Summary Clear'!SXL2)</f>
        <v/>
      </c>
      <c r="SWT13" s="110" t="str">
        <f>IF('Summary Clear'!SXM2=0,"",'Summary Clear'!SXM2)</f>
        <v/>
      </c>
      <c r="SWU13" s="110" t="str">
        <f>IF('Summary Clear'!SXN2=0,"",'Summary Clear'!SXN2)</f>
        <v/>
      </c>
      <c r="SWV13" s="110" t="str">
        <f>IF('Summary Clear'!SXO2=0,"",'Summary Clear'!SXO2)</f>
        <v/>
      </c>
      <c r="SWW13" s="110" t="str">
        <f>IF('Summary Clear'!SXP2=0,"",'Summary Clear'!SXP2)</f>
        <v/>
      </c>
      <c r="SWX13" s="110" t="str">
        <f>IF('Summary Clear'!SXQ2=0,"",'Summary Clear'!SXQ2)</f>
        <v/>
      </c>
      <c r="SWY13" s="110" t="str">
        <f>IF('Summary Clear'!SXR2=0,"",'Summary Clear'!SXR2)</f>
        <v/>
      </c>
      <c r="SWZ13" s="110" t="str">
        <f>IF('Summary Clear'!SXS2=0,"",'Summary Clear'!SXS2)</f>
        <v/>
      </c>
      <c r="SXA13" s="110" t="str">
        <f>IF('Summary Clear'!SXT2=0,"",'Summary Clear'!SXT2)</f>
        <v/>
      </c>
      <c r="SXB13" s="110" t="str">
        <f>IF('Summary Clear'!SXU2=0,"",'Summary Clear'!SXU2)</f>
        <v/>
      </c>
      <c r="SXC13" s="110" t="str">
        <f>IF('Summary Clear'!SXV2=0,"",'Summary Clear'!SXV2)</f>
        <v/>
      </c>
      <c r="SXD13" s="110" t="str">
        <f>IF('Summary Clear'!SXW2=0,"",'Summary Clear'!SXW2)</f>
        <v/>
      </c>
      <c r="SXE13" s="110" t="str">
        <f>IF('Summary Clear'!SXX2=0,"",'Summary Clear'!SXX2)</f>
        <v/>
      </c>
      <c r="SXF13" s="110" t="str">
        <f>IF('Summary Clear'!SXY2=0,"",'Summary Clear'!SXY2)</f>
        <v/>
      </c>
      <c r="SXG13" s="110" t="str">
        <f>IF('Summary Clear'!SXZ2=0,"",'Summary Clear'!SXZ2)</f>
        <v/>
      </c>
      <c r="SXH13" s="110" t="str">
        <f>IF('Summary Clear'!SYA2=0,"",'Summary Clear'!SYA2)</f>
        <v/>
      </c>
      <c r="SXI13" s="110" t="str">
        <f>IF('Summary Clear'!SYB2=0,"",'Summary Clear'!SYB2)</f>
        <v/>
      </c>
      <c r="SXJ13" s="110" t="str">
        <f>IF('Summary Clear'!SYC2=0,"",'Summary Clear'!SYC2)</f>
        <v/>
      </c>
      <c r="SXK13" s="110" t="str">
        <f>IF('Summary Clear'!SYD2=0,"",'Summary Clear'!SYD2)</f>
        <v/>
      </c>
      <c r="SXL13" s="110" t="str">
        <f>IF('Summary Clear'!SYE2=0,"",'Summary Clear'!SYE2)</f>
        <v/>
      </c>
      <c r="SXM13" s="110" t="str">
        <f>IF('Summary Clear'!SYF2=0,"",'Summary Clear'!SYF2)</f>
        <v/>
      </c>
      <c r="SXN13" s="110" t="str">
        <f>IF('Summary Clear'!SYG2=0,"",'Summary Clear'!SYG2)</f>
        <v/>
      </c>
      <c r="SXO13" s="110" t="str">
        <f>IF('Summary Clear'!SYH2=0,"",'Summary Clear'!SYH2)</f>
        <v/>
      </c>
      <c r="SXP13" s="110" t="str">
        <f>IF('Summary Clear'!SYI2=0,"",'Summary Clear'!SYI2)</f>
        <v/>
      </c>
      <c r="SXQ13" s="110" t="str">
        <f>IF('Summary Clear'!SYJ2=0,"",'Summary Clear'!SYJ2)</f>
        <v/>
      </c>
      <c r="SXR13" s="110" t="str">
        <f>IF('Summary Clear'!SYK2=0,"",'Summary Clear'!SYK2)</f>
        <v/>
      </c>
      <c r="SXS13" s="110" t="str">
        <f>IF('Summary Clear'!SYL2=0,"",'Summary Clear'!SYL2)</f>
        <v/>
      </c>
      <c r="SXT13" s="110" t="str">
        <f>IF('Summary Clear'!SYM2=0,"",'Summary Clear'!SYM2)</f>
        <v/>
      </c>
      <c r="SXU13" s="110" t="str">
        <f>IF('Summary Clear'!SYN2=0,"",'Summary Clear'!SYN2)</f>
        <v/>
      </c>
      <c r="SXV13" s="110" t="str">
        <f>IF('Summary Clear'!SYO2=0,"",'Summary Clear'!SYO2)</f>
        <v/>
      </c>
      <c r="SXW13" s="110" t="str">
        <f>IF('Summary Clear'!SYP2=0,"",'Summary Clear'!SYP2)</f>
        <v/>
      </c>
      <c r="SXX13" s="110" t="str">
        <f>IF('Summary Clear'!SYQ2=0,"",'Summary Clear'!SYQ2)</f>
        <v/>
      </c>
      <c r="SXY13" s="110" t="str">
        <f>IF('Summary Clear'!SYR2=0,"",'Summary Clear'!SYR2)</f>
        <v/>
      </c>
      <c r="SXZ13" s="110" t="str">
        <f>IF('Summary Clear'!SYS2=0,"",'Summary Clear'!SYS2)</f>
        <v/>
      </c>
      <c r="SYA13" s="110" t="str">
        <f>IF('Summary Clear'!SYT2=0,"",'Summary Clear'!SYT2)</f>
        <v/>
      </c>
      <c r="SYB13" s="110" t="str">
        <f>IF('Summary Clear'!SYU2=0,"",'Summary Clear'!SYU2)</f>
        <v/>
      </c>
      <c r="SYC13" s="110" t="str">
        <f>IF('Summary Clear'!SYV2=0,"",'Summary Clear'!SYV2)</f>
        <v/>
      </c>
      <c r="SYD13" s="110" t="str">
        <f>IF('Summary Clear'!SYW2=0,"",'Summary Clear'!SYW2)</f>
        <v/>
      </c>
      <c r="SYE13" s="110" t="str">
        <f>IF('Summary Clear'!SYX2=0,"",'Summary Clear'!SYX2)</f>
        <v/>
      </c>
      <c r="SYF13" s="110" t="str">
        <f>IF('Summary Clear'!SYY2=0,"",'Summary Clear'!SYY2)</f>
        <v/>
      </c>
      <c r="SYG13" s="110" t="str">
        <f>IF('Summary Clear'!SYZ2=0,"",'Summary Clear'!SYZ2)</f>
        <v/>
      </c>
      <c r="SYH13" s="110" t="str">
        <f>IF('Summary Clear'!SZA2=0,"",'Summary Clear'!SZA2)</f>
        <v/>
      </c>
      <c r="SYI13" s="110" t="str">
        <f>IF('Summary Clear'!SZB2=0,"",'Summary Clear'!SZB2)</f>
        <v/>
      </c>
      <c r="SYJ13" s="110" t="str">
        <f>IF('Summary Clear'!SZC2=0,"",'Summary Clear'!SZC2)</f>
        <v/>
      </c>
      <c r="SYK13" s="110" t="str">
        <f>IF('Summary Clear'!SZD2=0,"",'Summary Clear'!SZD2)</f>
        <v/>
      </c>
      <c r="SYL13" s="110" t="str">
        <f>IF('Summary Clear'!SZE2=0,"",'Summary Clear'!SZE2)</f>
        <v/>
      </c>
      <c r="SYM13" s="110" t="str">
        <f>IF('Summary Clear'!SZF2=0,"",'Summary Clear'!SZF2)</f>
        <v/>
      </c>
      <c r="SYN13" s="110" t="str">
        <f>IF('Summary Clear'!SZG2=0,"",'Summary Clear'!SZG2)</f>
        <v/>
      </c>
      <c r="SYO13" s="110" t="str">
        <f>IF('Summary Clear'!SZH2=0,"",'Summary Clear'!SZH2)</f>
        <v/>
      </c>
      <c r="SYP13" s="110" t="str">
        <f>IF('Summary Clear'!SZI2=0,"",'Summary Clear'!SZI2)</f>
        <v/>
      </c>
      <c r="SYQ13" s="110" t="str">
        <f>IF('Summary Clear'!SZJ2=0,"",'Summary Clear'!SZJ2)</f>
        <v/>
      </c>
      <c r="SYR13" s="110" t="str">
        <f>IF('Summary Clear'!SZK2=0,"",'Summary Clear'!SZK2)</f>
        <v/>
      </c>
      <c r="SYS13" s="110" t="str">
        <f>IF('Summary Clear'!SZL2=0,"",'Summary Clear'!SZL2)</f>
        <v/>
      </c>
      <c r="SYT13" s="110" t="str">
        <f>IF('Summary Clear'!SZM2=0,"",'Summary Clear'!SZM2)</f>
        <v/>
      </c>
      <c r="SYU13" s="110" t="str">
        <f>IF('Summary Clear'!SZN2=0,"",'Summary Clear'!SZN2)</f>
        <v/>
      </c>
      <c r="SYV13" s="110" t="str">
        <f>IF('Summary Clear'!SZO2=0,"",'Summary Clear'!SZO2)</f>
        <v/>
      </c>
      <c r="SYW13" s="110" t="str">
        <f>IF('Summary Clear'!SZP2=0,"",'Summary Clear'!SZP2)</f>
        <v/>
      </c>
      <c r="SYX13" s="110" t="str">
        <f>IF('Summary Clear'!SZQ2=0,"",'Summary Clear'!SZQ2)</f>
        <v/>
      </c>
      <c r="SYY13" s="110" t="str">
        <f>IF('Summary Clear'!SZR2=0,"",'Summary Clear'!SZR2)</f>
        <v/>
      </c>
      <c r="SYZ13" s="110" t="str">
        <f>IF('Summary Clear'!SZS2=0,"",'Summary Clear'!SZS2)</f>
        <v/>
      </c>
      <c r="SZA13" s="110" t="str">
        <f>IF('Summary Clear'!SZT2=0,"",'Summary Clear'!SZT2)</f>
        <v/>
      </c>
      <c r="SZB13" s="110" t="str">
        <f>IF('Summary Clear'!SZU2=0,"",'Summary Clear'!SZU2)</f>
        <v/>
      </c>
      <c r="SZC13" s="110" t="str">
        <f>IF('Summary Clear'!SZV2=0,"",'Summary Clear'!SZV2)</f>
        <v/>
      </c>
      <c r="SZD13" s="110" t="str">
        <f>IF('Summary Clear'!SZW2=0,"",'Summary Clear'!SZW2)</f>
        <v/>
      </c>
      <c r="SZE13" s="110" t="str">
        <f>IF('Summary Clear'!SZX2=0,"",'Summary Clear'!SZX2)</f>
        <v/>
      </c>
      <c r="SZF13" s="110" t="str">
        <f>IF('Summary Clear'!SZY2=0,"",'Summary Clear'!SZY2)</f>
        <v/>
      </c>
      <c r="SZG13" s="110" t="str">
        <f>IF('Summary Clear'!SZZ2=0,"",'Summary Clear'!SZZ2)</f>
        <v/>
      </c>
      <c r="SZH13" s="110" t="str">
        <f>IF('Summary Clear'!TAA2=0,"",'Summary Clear'!TAA2)</f>
        <v/>
      </c>
      <c r="SZI13" s="110" t="str">
        <f>IF('Summary Clear'!TAB2=0,"",'Summary Clear'!TAB2)</f>
        <v/>
      </c>
      <c r="SZJ13" s="110" t="str">
        <f>IF('Summary Clear'!TAC2=0,"",'Summary Clear'!TAC2)</f>
        <v/>
      </c>
      <c r="SZK13" s="110" t="str">
        <f>IF('Summary Clear'!TAD2=0,"",'Summary Clear'!TAD2)</f>
        <v/>
      </c>
      <c r="SZL13" s="110" t="str">
        <f>IF('Summary Clear'!TAE2=0,"",'Summary Clear'!TAE2)</f>
        <v/>
      </c>
      <c r="SZM13" s="110" t="str">
        <f>IF('Summary Clear'!TAF2=0,"",'Summary Clear'!TAF2)</f>
        <v/>
      </c>
      <c r="SZN13" s="110" t="str">
        <f>IF('Summary Clear'!TAG2=0,"",'Summary Clear'!TAG2)</f>
        <v/>
      </c>
      <c r="SZO13" s="110" t="str">
        <f>IF('Summary Clear'!TAH2=0,"",'Summary Clear'!TAH2)</f>
        <v/>
      </c>
      <c r="SZP13" s="110" t="str">
        <f>IF('Summary Clear'!TAI2=0,"",'Summary Clear'!TAI2)</f>
        <v/>
      </c>
      <c r="SZQ13" s="110" t="str">
        <f>IF('Summary Clear'!TAJ2=0,"",'Summary Clear'!TAJ2)</f>
        <v/>
      </c>
      <c r="SZR13" s="110" t="str">
        <f>IF('Summary Clear'!TAK2=0,"",'Summary Clear'!TAK2)</f>
        <v/>
      </c>
      <c r="SZS13" s="110" t="str">
        <f>IF('Summary Clear'!TAL2=0,"",'Summary Clear'!TAL2)</f>
        <v/>
      </c>
      <c r="SZT13" s="110" t="str">
        <f>IF('Summary Clear'!TAM2=0,"",'Summary Clear'!TAM2)</f>
        <v/>
      </c>
      <c r="SZU13" s="110" t="str">
        <f>IF('Summary Clear'!TAN2=0,"",'Summary Clear'!TAN2)</f>
        <v/>
      </c>
      <c r="SZV13" s="110" t="str">
        <f>IF('Summary Clear'!TAO2=0,"",'Summary Clear'!TAO2)</f>
        <v/>
      </c>
      <c r="SZW13" s="110" t="str">
        <f>IF('Summary Clear'!TAP2=0,"",'Summary Clear'!TAP2)</f>
        <v/>
      </c>
      <c r="SZX13" s="110" t="str">
        <f>IF('Summary Clear'!TAQ2=0,"",'Summary Clear'!TAQ2)</f>
        <v/>
      </c>
      <c r="SZY13" s="110" t="str">
        <f>IF('Summary Clear'!TAR2=0,"",'Summary Clear'!TAR2)</f>
        <v/>
      </c>
      <c r="SZZ13" s="110" t="str">
        <f>IF('Summary Clear'!TAS2=0,"",'Summary Clear'!TAS2)</f>
        <v/>
      </c>
      <c r="TAA13" s="110" t="str">
        <f>IF('Summary Clear'!TAT2=0,"",'Summary Clear'!TAT2)</f>
        <v/>
      </c>
      <c r="TAB13" s="110" t="str">
        <f>IF('Summary Clear'!TAU2=0,"",'Summary Clear'!TAU2)</f>
        <v/>
      </c>
      <c r="TAC13" s="110" t="str">
        <f>IF('Summary Clear'!TAV2=0,"",'Summary Clear'!TAV2)</f>
        <v/>
      </c>
      <c r="TAD13" s="110" t="str">
        <f>IF('Summary Clear'!TAW2=0,"",'Summary Clear'!TAW2)</f>
        <v/>
      </c>
      <c r="TAE13" s="110" t="str">
        <f>IF('Summary Clear'!TAX2=0,"",'Summary Clear'!TAX2)</f>
        <v/>
      </c>
      <c r="TAF13" s="110" t="str">
        <f>IF('Summary Clear'!TAY2=0,"",'Summary Clear'!TAY2)</f>
        <v/>
      </c>
      <c r="TAG13" s="110" t="str">
        <f>IF('Summary Clear'!TAZ2=0,"",'Summary Clear'!TAZ2)</f>
        <v/>
      </c>
      <c r="TAH13" s="110" t="str">
        <f>IF('Summary Clear'!TBA2=0,"",'Summary Clear'!TBA2)</f>
        <v/>
      </c>
      <c r="TAI13" s="110" t="str">
        <f>IF('Summary Clear'!TBB2=0,"",'Summary Clear'!TBB2)</f>
        <v/>
      </c>
      <c r="TAJ13" s="110" t="str">
        <f>IF('Summary Clear'!TBC2=0,"",'Summary Clear'!TBC2)</f>
        <v/>
      </c>
      <c r="TAK13" s="110" t="str">
        <f>IF('Summary Clear'!TBD2=0,"",'Summary Clear'!TBD2)</f>
        <v/>
      </c>
      <c r="TAL13" s="110" t="str">
        <f>IF('Summary Clear'!TBE2=0,"",'Summary Clear'!TBE2)</f>
        <v/>
      </c>
      <c r="TAM13" s="110" t="str">
        <f>IF('Summary Clear'!TBF2=0,"",'Summary Clear'!TBF2)</f>
        <v/>
      </c>
      <c r="TAN13" s="110" t="str">
        <f>IF('Summary Clear'!TBG2=0,"",'Summary Clear'!TBG2)</f>
        <v/>
      </c>
      <c r="TAO13" s="110" t="str">
        <f>IF('Summary Clear'!TBH2=0,"",'Summary Clear'!TBH2)</f>
        <v/>
      </c>
      <c r="TAP13" s="110" t="str">
        <f>IF('Summary Clear'!TBI2=0,"",'Summary Clear'!TBI2)</f>
        <v/>
      </c>
      <c r="TAQ13" s="110" t="str">
        <f>IF('Summary Clear'!TBJ2=0,"",'Summary Clear'!TBJ2)</f>
        <v/>
      </c>
      <c r="TAR13" s="110" t="str">
        <f>IF('Summary Clear'!TBK2=0,"",'Summary Clear'!TBK2)</f>
        <v/>
      </c>
      <c r="TAS13" s="110" t="str">
        <f>IF('Summary Clear'!TBL2=0,"",'Summary Clear'!TBL2)</f>
        <v/>
      </c>
      <c r="TAT13" s="110" t="str">
        <f>IF('Summary Clear'!TBM2=0,"",'Summary Clear'!TBM2)</f>
        <v/>
      </c>
      <c r="TAU13" s="110" t="str">
        <f>IF('Summary Clear'!TBN2=0,"",'Summary Clear'!TBN2)</f>
        <v/>
      </c>
      <c r="TAV13" s="110" t="str">
        <f>IF('Summary Clear'!TBO2=0,"",'Summary Clear'!TBO2)</f>
        <v/>
      </c>
      <c r="TAW13" s="110" t="str">
        <f>IF('Summary Clear'!TBP2=0,"",'Summary Clear'!TBP2)</f>
        <v/>
      </c>
      <c r="TAX13" s="110" t="str">
        <f>IF('Summary Clear'!TBQ2=0,"",'Summary Clear'!TBQ2)</f>
        <v/>
      </c>
      <c r="TAY13" s="110" t="str">
        <f>IF('Summary Clear'!TBR2=0,"",'Summary Clear'!TBR2)</f>
        <v/>
      </c>
      <c r="TAZ13" s="110" t="str">
        <f>IF('Summary Clear'!TBS2=0,"",'Summary Clear'!TBS2)</f>
        <v/>
      </c>
      <c r="TBA13" s="110" t="str">
        <f>IF('Summary Clear'!TBT2=0,"",'Summary Clear'!TBT2)</f>
        <v/>
      </c>
      <c r="TBB13" s="110" t="str">
        <f>IF('Summary Clear'!TBU2=0,"",'Summary Clear'!TBU2)</f>
        <v/>
      </c>
      <c r="TBC13" s="110" t="str">
        <f>IF('Summary Clear'!TBV2=0,"",'Summary Clear'!TBV2)</f>
        <v/>
      </c>
      <c r="TBD13" s="110" t="str">
        <f>IF('Summary Clear'!TBW2=0,"",'Summary Clear'!TBW2)</f>
        <v/>
      </c>
      <c r="TBE13" s="110" t="str">
        <f>IF('Summary Clear'!TBX2=0,"",'Summary Clear'!TBX2)</f>
        <v/>
      </c>
      <c r="TBF13" s="110" t="str">
        <f>IF('Summary Clear'!TBY2=0,"",'Summary Clear'!TBY2)</f>
        <v/>
      </c>
      <c r="TBG13" s="110" t="str">
        <f>IF('Summary Clear'!TBZ2=0,"",'Summary Clear'!TBZ2)</f>
        <v/>
      </c>
      <c r="TBH13" s="110" t="str">
        <f>IF('Summary Clear'!TCA2=0,"",'Summary Clear'!TCA2)</f>
        <v/>
      </c>
      <c r="TBI13" s="110" t="str">
        <f>IF('Summary Clear'!TCB2=0,"",'Summary Clear'!TCB2)</f>
        <v/>
      </c>
      <c r="TBJ13" s="110" t="str">
        <f>IF('Summary Clear'!TCC2=0,"",'Summary Clear'!TCC2)</f>
        <v/>
      </c>
      <c r="TBK13" s="110" t="str">
        <f>IF('Summary Clear'!TCD2=0,"",'Summary Clear'!TCD2)</f>
        <v/>
      </c>
      <c r="TBL13" s="110" t="str">
        <f>IF('Summary Clear'!TCE2=0,"",'Summary Clear'!TCE2)</f>
        <v/>
      </c>
      <c r="TBM13" s="110" t="str">
        <f>IF('Summary Clear'!TCF2=0,"",'Summary Clear'!TCF2)</f>
        <v/>
      </c>
      <c r="TBN13" s="110" t="str">
        <f>IF('Summary Clear'!TCG2=0,"",'Summary Clear'!TCG2)</f>
        <v/>
      </c>
      <c r="TBO13" s="110" t="str">
        <f>IF('Summary Clear'!TCH2=0,"",'Summary Clear'!TCH2)</f>
        <v/>
      </c>
      <c r="TBP13" s="110" t="str">
        <f>IF('Summary Clear'!TCI2=0,"",'Summary Clear'!TCI2)</f>
        <v/>
      </c>
      <c r="TBQ13" s="110" t="str">
        <f>IF('Summary Clear'!TCJ2=0,"",'Summary Clear'!TCJ2)</f>
        <v/>
      </c>
      <c r="TBR13" s="110" t="str">
        <f>IF('Summary Clear'!TCK2=0,"",'Summary Clear'!TCK2)</f>
        <v/>
      </c>
      <c r="TBS13" s="110" t="str">
        <f>IF('Summary Clear'!TCL2=0,"",'Summary Clear'!TCL2)</f>
        <v/>
      </c>
      <c r="TBT13" s="110" t="str">
        <f>IF('Summary Clear'!TCM2=0,"",'Summary Clear'!TCM2)</f>
        <v/>
      </c>
      <c r="TBU13" s="110" t="str">
        <f>IF('Summary Clear'!TCN2=0,"",'Summary Clear'!TCN2)</f>
        <v/>
      </c>
      <c r="TBV13" s="110" t="str">
        <f>IF('Summary Clear'!TCO2=0,"",'Summary Clear'!TCO2)</f>
        <v/>
      </c>
      <c r="TBW13" s="110" t="str">
        <f>IF('Summary Clear'!TCP2=0,"",'Summary Clear'!TCP2)</f>
        <v/>
      </c>
      <c r="TBX13" s="110" t="str">
        <f>IF('Summary Clear'!TCQ2=0,"",'Summary Clear'!TCQ2)</f>
        <v/>
      </c>
      <c r="TBY13" s="110" t="str">
        <f>IF('Summary Clear'!TCR2=0,"",'Summary Clear'!TCR2)</f>
        <v/>
      </c>
      <c r="TBZ13" s="110" t="str">
        <f>IF('Summary Clear'!TCS2=0,"",'Summary Clear'!TCS2)</f>
        <v/>
      </c>
      <c r="TCA13" s="110" t="str">
        <f>IF('Summary Clear'!TCT2=0,"",'Summary Clear'!TCT2)</f>
        <v/>
      </c>
      <c r="TCB13" s="110" t="str">
        <f>IF('Summary Clear'!TCU2=0,"",'Summary Clear'!TCU2)</f>
        <v/>
      </c>
      <c r="TCC13" s="110" t="str">
        <f>IF('Summary Clear'!TCV2=0,"",'Summary Clear'!TCV2)</f>
        <v/>
      </c>
      <c r="TCD13" s="110" t="str">
        <f>IF('Summary Clear'!TCW2=0,"",'Summary Clear'!TCW2)</f>
        <v/>
      </c>
      <c r="TCE13" s="110" t="str">
        <f>IF('Summary Clear'!TCX2=0,"",'Summary Clear'!TCX2)</f>
        <v/>
      </c>
      <c r="TCF13" s="110" t="str">
        <f>IF('Summary Clear'!TCY2=0,"",'Summary Clear'!TCY2)</f>
        <v/>
      </c>
      <c r="TCG13" s="110" t="str">
        <f>IF('Summary Clear'!TCZ2=0,"",'Summary Clear'!TCZ2)</f>
        <v/>
      </c>
      <c r="TCH13" s="110" t="str">
        <f>IF('Summary Clear'!TDA2=0,"",'Summary Clear'!TDA2)</f>
        <v/>
      </c>
      <c r="TCI13" s="110" t="str">
        <f>IF('Summary Clear'!TDB2=0,"",'Summary Clear'!TDB2)</f>
        <v/>
      </c>
      <c r="TCJ13" s="110" t="str">
        <f>IF('Summary Clear'!TDC2=0,"",'Summary Clear'!TDC2)</f>
        <v/>
      </c>
      <c r="TCK13" s="110" t="str">
        <f>IF('Summary Clear'!TDD2=0,"",'Summary Clear'!TDD2)</f>
        <v/>
      </c>
      <c r="TCL13" s="110" t="str">
        <f>IF('Summary Clear'!TDE2=0,"",'Summary Clear'!TDE2)</f>
        <v/>
      </c>
      <c r="TCM13" s="110" t="str">
        <f>IF('Summary Clear'!TDF2=0,"",'Summary Clear'!TDF2)</f>
        <v/>
      </c>
      <c r="TCN13" s="110" t="str">
        <f>IF('Summary Clear'!TDG2=0,"",'Summary Clear'!TDG2)</f>
        <v/>
      </c>
      <c r="TCO13" s="110" t="str">
        <f>IF('Summary Clear'!TDH2=0,"",'Summary Clear'!TDH2)</f>
        <v/>
      </c>
      <c r="TCP13" s="110" t="str">
        <f>IF('Summary Clear'!TDI2=0,"",'Summary Clear'!TDI2)</f>
        <v/>
      </c>
      <c r="TCQ13" s="110" t="str">
        <f>IF('Summary Clear'!TDJ2=0,"",'Summary Clear'!TDJ2)</f>
        <v/>
      </c>
      <c r="TCR13" s="110" t="str">
        <f>IF('Summary Clear'!TDK2=0,"",'Summary Clear'!TDK2)</f>
        <v/>
      </c>
      <c r="TCS13" s="110" t="str">
        <f>IF('Summary Clear'!TDL2=0,"",'Summary Clear'!TDL2)</f>
        <v/>
      </c>
      <c r="TCT13" s="110" t="str">
        <f>IF('Summary Clear'!TDM2=0,"",'Summary Clear'!TDM2)</f>
        <v/>
      </c>
      <c r="TCU13" s="110" t="str">
        <f>IF('Summary Clear'!TDN2=0,"",'Summary Clear'!TDN2)</f>
        <v/>
      </c>
      <c r="TCV13" s="110" t="str">
        <f>IF('Summary Clear'!TDO2=0,"",'Summary Clear'!TDO2)</f>
        <v/>
      </c>
      <c r="TCW13" s="110" t="str">
        <f>IF('Summary Clear'!TDP2=0,"",'Summary Clear'!TDP2)</f>
        <v/>
      </c>
      <c r="TCX13" s="110" t="str">
        <f>IF('Summary Clear'!TDQ2=0,"",'Summary Clear'!TDQ2)</f>
        <v/>
      </c>
      <c r="TCY13" s="110" t="str">
        <f>IF('Summary Clear'!TDR2=0,"",'Summary Clear'!TDR2)</f>
        <v/>
      </c>
      <c r="TCZ13" s="110" t="str">
        <f>IF('Summary Clear'!TDS2=0,"",'Summary Clear'!TDS2)</f>
        <v/>
      </c>
      <c r="TDA13" s="110" t="str">
        <f>IF('Summary Clear'!TDT2=0,"",'Summary Clear'!TDT2)</f>
        <v/>
      </c>
      <c r="TDB13" s="110" t="str">
        <f>IF('Summary Clear'!TDU2=0,"",'Summary Clear'!TDU2)</f>
        <v/>
      </c>
      <c r="TDC13" s="110" t="str">
        <f>IF('Summary Clear'!TDV2=0,"",'Summary Clear'!TDV2)</f>
        <v/>
      </c>
      <c r="TDD13" s="110" t="str">
        <f>IF('Summary Clear'!TDW2=0,"",'Summary Clear'!TDW2)</f>
        <v/>
      </c>
      <c r="TDE13" s="110" t="str">
        <f>IF('Summary Clear'!TDX2=0,"",'Summary Clear'!TDX2)</f>
        <v/>
      </c>
      <c r="TDF13" s="110" t="str">
        <f>IF('Summary Clear'!TDY2=0,"",'Summary Clear'!TDY2)</f>
        <v/>
      </c>
      <c r="TDG13" s="110" t="str">
        <f>IF('Summary Clear'!TDZ2=0,"",'Summary Clear'!TDZ2)</f>
        <v/>
      </c>
      <c r="TDH13" s="110" t="str">
        <f>IF('Summary Clear'!TEA2=0,"",'Summary Clear'!TEA2)</f>
        <v/>
      </c>
      <c r="TDI13" s="110" t="str">
        <f>IF('Summary Clear'!TEB2=0,"",'Summary Clear'!TEB2)</f>
        <v/>
      </c>
      <c r="TDJ13" s="110" t="str">
        <f>IF('Summary Clear'!TEC2=0,"",'Summary Clear'!TEC2)</f>
        <v/>
      </c>
      <c r="TDK13" s="110" t="str">
        <f>IF('Summary Clear'!TED2=0,"",'Summary Clear'!TED2)</f>
        <v/>
      </c>
      <c r="TDL13" s="110" t="str">
        <f>IF('Summary Clear'!TEE2=0,"",'Summary Clear'!TEE2)</f>
        <v/>
      </c>
      <c r="TDM13" s="110" t="str">
        <f>IF('Summary Clear'!TEF2=0,"",'Summary Clear'!TEF2)</f>
        <v/>
      </c>
      <c r="TDN13" s="110" t="str">
        <f>IF('Summary Clear'!TEG2=0,"",'Summary Clear'!TEG2)</f>
        <v/>
      </c>
      <c r="TDO13" s="110" t="str">
        <f>IF('Summary Clear'!TEH2=0,"",'Summary Clear'!TEH2)</f>
        <v/>
      </c>
      <c r="TDP13" s="110" t="str">
        <f>IF('Summary Clear'!TEI2=0,"",'Summary Clear'!TEI2)</f>
        <v/>
      </c>
      <c r="TDQ13" s="110" t="str">
        <f>IF('Summary Clear'!TEJ2=0,"",'Summary Clear'!TEJ2)</f>
        <v/>
      </c>
      <c r="TDR13" s="110" t="str">
        <f>IF('Summary Clear'!TEK2=0,"",'Summary Clear'!TEK2)</f>
        <v/>
      </c>
      <c r="TDS13" s="110" t="str">
        <f>IF('Summary Clear'!TEL2=0,"",'Summary Clear'!TEL2)</f>
        <v/>
      </c>
      <c r="TDT13" s="110" t="str">
        <f>IF('Summary Clear'!TEM2=0,"",'Summary Clear'!TEM2)</f>
        <v/>
      </c>
      <c r="TDU13" s="110" t="str">
        <f>IF('Summary Clear'!TEN2=0,"",'Summary Clear'!TEN2)</f>
        <v/>
      </c>
      <c r="TDV13" s="110" t="str">
        <f>IF('Summary Clear'!TEO2=0,"",'Summary Clear'!TEO2)</f>
        <v/>
      </c>
      <c r="TDW13" s="110" t="str">
        <f>IF('Summary Clear'!TEP2=0,"",'Summary Clear'!TEP2)</f>
        <v/>
      </c>
      <c r="TDX13" s="110" t="str">
        <f>IF('Summary Clear'!TEQ2=0,"",'Summary Clear'!TEQ2)</f>
        <v/>
      </c>
      <c r="TDY13" s="110" t="str">
        <f>IF('Summary Clear'!TER2=0,"",'Summary Clear'!TER2)</f>
        <v/>
      </c>
      <c r="TDZ13" s="110" t="str">
        <f>IF('Summary Clear'!TES2=0,"",'Summary Clear'!TES2)</f>
        <v/>
      </c>
      <c r="TEA13" s="110" t="str">
        <f>IF('Summary Clear'!TET2=0,"",'Summary Clear'!TET2)</f>
        <v/>
      </c>
      <c r="TEB13" s="110" t="str">
        <f>IF('Summary Clear'!TEU2=0,"",'Summary Clear'!TEU2)</f>
        <v/>
      </c>
      <c r="TEC13" s="110" t="str">
        <f>IF('Summary Clear'!TEV2=0,"",'Summary Clear'!TEV2)</f>
        <v/>
      </c>
      <c r="TED13" s="110" t="str">
        <f>IF('Summary Clear'!TEW2=0,"",'Summary Clear'!TEW2)</f>
        <v/>
      </c>
      <c r="TEE13" s="110" t="str">
        <f>IF('Summary Clear'!TEX2=0,"",'Summary Clear'!TEX2)</f>
        <v/>
      </c>
      <c r="TEF13" s="110" t="str">
        <f>IF('Summary Clear'!TEY2=0,"",'Summary Clear'!TEY2)</f>
        <v/>
      </c>
      <c r="TEG13" s="110" t="str">
        <f>IF('Summary Clear'!TEZ2=0,"",'Summary Clear'!TEZ2)</f>
        <v/>
      </c>
      <c r="TEH13" s="110" t="str">
        <f>IF('Summary Clear'!TFA2=0,"",'Summary Clear'!TFA2)</f>
        <v/>
      </c>
      <c r="TEI13" s="110" t="str">
        <f>IF('Summary Clear'!TFB2=0,"",'Summary Clear'!TFB2)</f>
        <v/>
      </c>
      <c r="TEJ13" s="110" t="str">
        <f>IF('Summary Clear'!TFC2=0,"",'Summary Clear'!TFC2)</f>
        <v/>
      </c>
      <c r="TEK13" s="110" t="str">
        <f>IF('Summary Clear'!TFD2=0,"",'Summary Clear'!TFD2)</f>
        <v/>
      </c>
      <c r="TEL13" s="110" t="str">
        <f>IF('Summary Clear'!TFE2=0,"",'Summary Clear'!TFE2)</f>
        <v/>
      </c>
      <c r="TEM13" s="110" t="str">
        <f>IF('Summary Clear'!TFF2=0,"",'Summary Clear'!TFF2)</f>
        <v/>
      </c>
      <c r="TEN13" s="110" t="str">
        <f>IF('Summary Clear'!TFG2=0,"",'Summary Clear'!TFG2)</f>
        <v/>
      </c>
      <c r="TEO13" s="110" t="str">
        <f>IF('Summary Clear'!TFH2=0,"",'Summary Clear'!TFH2)</f>
        <v/>
      </c>
      <c r="TEP13" s="110" t="str">
        <f>IF('Summary Clear'!TFI2=0,"",'Summary Clear'!TFI2)</f>
        <v/>
      </c>
      <c r="TEQ13" s="110" t="str">
        <f>IF('Summary Clear'!TFJ2=0,"",'Summary Clear'!TFJ2)</f>
        <v/>
      </c>
      <c r="TER13" s="110" t="str">
        <f>IF('Summary Clear'!TFK2=0,"",'Summary Clear'!TFK2)</f>
        <v/>
      </c>
      <c r="TES13" s="110" t="str">
        <f>IF('Summary Clear'!TFL2=0,"",'Summary Clear'!TFL2)</f>
        <v/>
      </c>
      <c r="TET13" s="110" t="str">
        <f>IF('Summary Clear'!TFM2=0,"",'Summary Clear'!TFM2)</f>
        <v/>
      </c>
      <c r="TEU13" s="110" t="str">
        <f>IF('Summary Clear'!TFN2=0,"",'Summary Clear'!TFN2)</f>
        <v/>
      </c>
      <c r="TEV13" s="110" t="str">
        <f>IF('Summary Clear'!TFO2=0,"",'Summary Clear'!TFO2)</f>
        <v/>
      </c>
      <c r="TEW13" s="110" t="str">
        <f>IF('Summary Clear'!TFP2=0,"",'Summary Clear'!TFP2)</f>
        <v/>
      </c>
      <c r="TEX13" s="110" t="str">
        <f>IF('Summary Clear'!TFQ2=0,"",'Summary Clear'!TFQ2)</f>
        <v/>
      </c>
      <c r="TEY13" s="110" t="str">
        <f>IF('Summary Clear'!TFR2=0,"",'Summary Clear'!TFR2)</f>
        <v/>
      </c>
      <c r="TEZ13" s="110" t="str">
        <f>IF('Summary Clear'!TFS2=0,"",'Summary Clear'!TFS2)</f>
        <v/>
      </c>
      <c r="TFA13" s="110" t="str">
        <f>IF('Summary Clear'!TFT2=0,"",'Summary Clear'!TFT2)</f>
        <v/>
      </c>
      <c r="TFB13" s="110" t="str">
        <f>IF('Summary Clear'!TFU2=0,"",'Summary Clear'!TFU2)</f>
        <v/>
      </c>
      <c r="TFC13" s="110" t="str">
        <f>IF('Summary Clear'!TFV2=0,"",'Summary Clear'!TFV2)</f>
        <v/>
      </c>
      <c r="TFD13" s="110" t="str">
        <f>IF('Summary Clear'!TFW2=0,"",'Summary Clear'!TFW2)</f>
        <v/>
      </c>
      <c r="TFE13" s="110" t="str">
        <f>IF('Summary Clear'!TFX2=0,"",'Summary Clear'!TFX2)</f>
        <v/>
      </c>
      <c r="TFF13" s="110" t="str">
        <f>IF('Summary Clear'!TFY2=0,"",'Summary Clear'!TFY2)</f>
        <v/>
      </c>
      <c r="TFG13" s="110" t="str">
        <f>IF('Summary Clear'!TFZ2=0,"",'Summary Clear'!TFZ2)</f>
        <v/>
      </c>
      <c r="TFH13" s="110" t="str">
        <f>IF('Summary Clear'!TGA2=0,"",'Summary Clear'!TGA2)</f>
        <v/>
      </c>
      <c r="TFI13" s="110" t="str">
        <f>IF('Summary Clear'!TGB2=0,"",'Summary Clear'!TGB2)</f>
        <v/>
      </c>
      <c r="TFJ13" s="110" t="str">
        <f>IF('Summary Clear'!TGC2=0,"",'Summary Clear'!TGC2)</f>
        <v/>
      </c>
      <c r="TFK13" s="110" t="str">
        <f>IF('Summary Clear'!TGD2=0,"",'Summary Clear'!TGD2)</f>
        <v/>
      </c>
      <c r="TFL13" s="110" t="str">
        <f>IF('Summary Clear'!TGE2=0,"",'Summary Clear'!TGE2)</f>
        <v/>
      </c>
      <c r="TFM13" s="110" t="str">
        <f>IF('Summary Clear'!TGF2=0,"",'Summary Clear'!TGF2)</f>
        <v/>
      </c>
      <c r="TFN13" s="110" t="str">
        <f>IF('Summary Clear'!TGG2=0,"",'Summary Clear'!TGG2)</f>
        <v/>
      </c>
      <c r="TFO13" s="110" t="str">
        <f>IF('Summary Clear'!TGH2=0,"",'Summary Clear'!TGH2)</f>
        <v/>
      </c>
      <c r="TFP13" s="110" t="str">
        <f>IF('Summary Clear'!TGI2=0,"",'Summary Clear'!TGI2)</f>
        <v/>
      </c>
      <c r="TFQ13" s="110" t="str">
        <f>IF('Summary Clear'!TGJ2=0,"",'Summary Clear'!TGJ2)</f>
        <v/>
      </c>
      <c r="TFR13" s="110" t="str">
        <f>IF('Summary Clear'!TGK2=0,"",'Summary Clear'!TGK2)</f>
        <v/>
      </c>
      <c r="TFS13" s="110" t="str">
        <f>IF('Summary Clear'!TGL2=0,"",'Summary Clear'!TGL2)</f>
        <v/>
      </c>
      <c r="TFT13" s="110" t="str">
        <f>IF('Summary Clear'!TGM2=0,"",'Summary Clear'!TGM2)</f>
        <v/>
      </c>
      <c r="TFU13" s="110" t="str">
        <f>IF('Summary Clear'!TGN2=0,"",'Summary Clear'!TGN2)</f>
        <v/>
      </c>
      <c r="TFV13" s="110" t="str">
        <f>IF('Summary Clear'!TGO2=0,"",'Summary Clear'!TGO2)</f>
        <v/>
      </c>
      <c r="TFW13" s="110" t="str">
        <f>IF('Summary Clear'!TGP2=0,"",'Summary Clear'!TGP2)</f>
        <v/>
      </c>
      <c r="TFX13" s="110" t="str">
        <f>IF('Summary Clear'!TGQ2=0,"",'Summary Clear'!TGQ2)</f>
        <v/>
      </c>
      <c r="TFY13" s="110" t="str">
        <f>IF('Summary Clear'!TGR2=0,"",'Summary Clear'!TGR2)</f>
        <v/>
      </c>
      <c r="TFZ13" s="110" t="str">
        <f>IF('Summary Clear'!TGS2=0,"",'Summary Clear'!TGS2)</f>
        <v/>
      </c>
      <c r="TGA13" s="110" t="str">
        <f>IF('Summary Clear'!TGT2=0,"",'Summary Clear'!TGT2)</f>
        <v/>
      </c>
      <c r="TGB13" s="110" t="str">
        <f>IF('Summary Clear'!TGU2=0,"",'Summary Clear'!TGU2)</f>
        <v/>
      </c>
      <c r="TGC13" s="110" t="str">
        <f>IF('Summary Clear'!TGV2=0,"",'Summary Clear'!TGV2)</f>
        <v/>
      </c>
      <c r="TGD13" s="110" t="str">
        <f>IF('Summary Clear'!TGW2=0,"",'Summary Clear'!TGW2)</f>
        <v/>
      </c>
      <c r="TGE13" s="110" t="str">
        <f>IF('Summary Clear'!TGX2=0,"",'Summary Clear'!TGX2)</f>
        <v/>
      </c>
      <c r="TGF13" s="110" t="str">
        <f>IF('Summary Clear'!TGY2=0,"",'Summary Clear'!TGY2)</f>
        <v/>
      </c>
      <c r="TGG13" s="110" t="str">
        <f>IF('Summary Clear'!TGZ2=0,"",'Summary Clear'!TGZ2)</f>
        <v/>
      </c>
      <c r="TGH13" s="110" t="str">
        <f>IF('Summary Clear'!THA2=0,"",'Summary Clear'!THA2)</f>
        <v/>
      </c>
      <c r="TGI13" s="110" t="str">
        <f>IF('Summary Clear'!THB2=0,"",'Summary Clear'!THB2)</f>
        <v/>
      </c>
      <c r="TGJ13" s="110" t="str">
        <f>IF('Summary Clear'!THC2=0,"",'Summary Clear'!THC2)</f>
        <v/>
      </c>
      <c r="TGK13" s="110" t="str">
        <f>IF('Summary Clear'!THD2=0,"",'Summary Clear'!THD2)</f>
        <v/>
      </c>
      <c r="TGL13" s="110" t="str">
        <f>IF('Summary Clear'!THE2=0,"",'Summary Clear'!THE2)</f>
        <v/>
      </c>
      <c r="TGM13" s="110" t="str">
        <f>IF('Summary Clear'!THF2=0,"",'Summary Clear'!THF2)</f>
        <v/>
      </c>
      <c r="TGN13" s="110" t="str">
        <f>IF('Summary Clear'!THG2=0,"",'Summary Clear'!THG2)</f>
        <v/>
      </c>
      <c r="TGO13" s="110" t="str">
        <f>IF('Summary Clear'!THH2=0,"",'Summary Clear'!THH2)</f>
        <v/>
      </c>
      <c r="TGP13" s="110" t="str">
        <f>IF('Summary Clear'!THI2=0,"",'Summary Clear'!THI2)</f>
        <v/>
      </c>
      <c r="TGQ13" s="110" t="str">
        <f>IF('Summary Clear'!THJ2=0,"",'Summary Clear'!THJ2)</f>
        <v/>
      </c>
      <c r="TGR13" s="110" t="str">
        <f>IF('Summary Clear'!THK2=0,"",'Summary Clear'!THK2)</f>
        <v/>
      </c>
      <c r="TGS13" s="110" t="str">
        <f>IF('Summary Clear'!THL2=0,"",'Summary Clear'!THL2)</f>
        <v/>
      </c>
      <c r="TGT13" s="110" t="str">
        <f>IF('Summary Clear'!THM2=0,"",'Summary Clear'!THM2)</f>
        <v/>
      </c>
      <c r="TGU13" s="110" t="str">
        <f>IF('Summary Clear'!THN2=0,"",'Summary Clear'!THN2)</f>
        <v/>
      </c>
      <c r="TGV13" s="110" t="str">
        <f>IF('Summary Clear'!THO2=0,"",'Summary Clear'!THO2)</f>
        <v/>
      </c>
      <c r="TGW13" s="110" t="str">
        <f>IF('Summary Clear'!THP2=0,"",'Summary Clear'!THP2)</f>
        <v/>
      </c>
      <c r="TGX13" s="110" t="str">
        <f>IF('Summary Clear'!THQ2=0,"",'Summary Clear'!THQ2)</f>
        <v/>
      </c>
      <c r="TGY13" s="110" t="str">
        <f>IF('Summary Clear'!THR2=0,"",'Summary Clear'!THR2)</f>
        <v/>
      </c>
      <c r="TGZ13" s="110" t="str">
        <f>IF('Summary Clear'!THS2=0,"",'Summary Clear'!THS2)</f>
        <v/>
      </c>
      <c r="THA13" s="110" t="str">
        <f>IF('Summary Clear'!THT2=0,"",'Summary Clear'!THT2)</f>
        <v/>
      </c>
      <c r="THB13" s="110" t="str">
        <f>IF('Summary Clear'!THU2=0,"",'Summary Clear'!THU2)</f>
        <v/>
      </c>
      <c r="THC13" s="110" t="str">
        <f>IF('Summary Clear'!THV2=0,"",'Summary Clear'!THV2)</f>
        <v/>
      </c>
      <c r="THD13" s="110" t="str">
        <f>IF('Summary Clear'!THW2=0,"",'Summary Clear'!THW2)</f>
        <v/>
      </c>
      <c r="THE13" s="110" t="str">
        <f>IF('Summary Clear'!THX2=0,"",'Summary Clear'!THX2)</f>
        <v/>
      </c>
      <c r="THF13" s="110" t="str">
        <f>IF('Summary Clear'!THY2=0,"",'Summary Clear'!THY2)</f>
        <v/>
      </c>
      <c r="THG13" s="110" t="str">
        <f>IF('Summary Clear'!THZ2=0,"",'Summary Clear'!THZ2)</f>
        <v/>
      </c>
      <c r="THH13" s="110" t="str">
        <f>IF('Summary Clear'!TIA2=0,"",'Summary Clear'!TIA2)</f>
        <v/>
      </c>
      <c r="THI13" s="110" t="str">
        <f>IF('Summary Clear'!TIB2=0,"",'Summary Clear'!TIB2)</f>
        <v/>
      </c>
      <c r="THJ13" s="110" t="str">
        <f>IF('Summary Clear'!TIC2=0,"",'Summary Clear'!TIC2)</f>
        <v/>
      </c>
      <c r="THK13" s="110" t="str">
        <f>IF('Summary Clear'!TID2=0,"",'Summary Clear'!TID2)</f>
        <v/>
      </c>
      <c r="THL13" s="110" t="str">
        <f>IF('Summary Clear'!TIE2=0,"",'Summary Clear'!TIE2)</f>
        <v/>
      </c>
      <c r="THM13" s="110" t="str">
        <f>IF('Summary Clear'!TIF2=0,"",'Summary Clear'!TIF2)</f>
        <v/>
      </c>
      <c r="THN13" s="110" t="str">
        <f>IF('Summary Clear'!TIG2=0,"",'Summary Clear'!TIG2)</f>
        <v/>
      </c>
      <c r="THO13" s="110" t="str">
        <f>IF('Summary Clear'!TIH2=0,"",'Summary Clear'!TIH2)</f>
        <v/>
      </c>
      <c r="THP13" s="110" t="str">
        <f>IF('Summary Clear'!TII2=0,"",'Summary Clear'!TII2)</f>
        <v/>
      </c>
      <c r="THQ13" s="110" t="str">
        <f>IF('Summary Clear'!TIJ2=0,"",'Summary Clear'!TIJ2)</f>
        <v/>
      </c>
      <c r="THR13" s="110" t="str">
        <f>IF('Summary Clear'!TIK2=0,"",'Summary Clear'!TIK2)</f>
        <v/>
      </c>
      <c r="THS13" s="110" t="str">
        <f>IF('Summary Clear'!TIL2=0,"",'Summary Clear'!TIL2)</f>
        <v/>
      </c>
      <c r="THT13" s="110" t="str">
        <f>IF('Summary Clear'!TIM2=0,"",'Summary Clear'!TIM2)</f>
        <v/>
      </c>
      <c r="THU13" s="110" t="str">
        <f>IF('Summary Clear'!TIN2=0,"",'Summary Clear'!TIN2)</f>
        <v/>
      </c>
      <c r="THV13" s="110" t="str">
        <f>IF('Summary Clear'!TIO2=0,"",'Summary Clear'!TIO2)</f>
        <v/>
      </c>
      <c r="THW13" s="110" t="str">
        <f>IF('Summary Clear'!TIP2=0,"",'Summary Clear'!TIP2)</f>
        <v/>
      </c>
      <c r="THX13" s="110" t="str">
        <f>IF('Summary Clear'!TIQ2=0,"",'Summary Clear'!TIQ2)</f>
        <v/>
      </c>
      <c r="THY13" s="110" t="str">
        <f>IF('Summary Clear'!TIR2=0,"",'Summary Clear'!TIR2)</f>
        <v/>
      </c>
      <c r="THZ13" s="110" t="str">
        <f>IF('Summary Clear'!TIS2=0,"",'Summary Clear'!TIS2)</f>
        <v/>
      </c>
      <c r="TIA13" s="110" t="str">
        <f>IF('Summary Clear'!TIT2=0,"",'Summary Clear'!TIT2)</f>
        <v/>
      </c>
      <c r="TIB13" s="110" t="str">
        <f>IF('Summary Clear'!TIU2=0,"",'Summary Clear'!TIU2)</f>
        <v/>
      </c>
      <c r="TIC13" s="110" t="str">
        <f>IF('Summary Clear'!TIV2=0,"",'Summary Clear'!TIV2)</f>
        <v/>
      </c>
      <c r="TID13" s="110" t="str">
        <f>IF('Summary Clear'!TIW2=0,"",'Summary Clear'!TIW2)</f>
        <v/>
      </c>
      <c r="TIE13" s="110" t="str">
        <f>IF('Summary Clear'!TIX2=0,"",'Summary Clear'!TIX2)</f>
        <v/>
      </c>
      <c r="TIF13" s="110" t="str">
        <f>IF('Summary Clear'!TIY2=0,"",'Summary Clear'!TIY2)</f>
        <v/>
      </c>
      <c r="TIG13" s="110" t="str">
        <f>IF('Summary Clear'!TIZ2=0,"",'Summary Clear'!TIZ2)</f>
        <v/>
      </c>
      <c r="TIH13" s="110" t="str">
        <f>IF('Summary Clear'!TJA2=0,"",'Summary Clear'!TJA2)</f>
        <v/>
      </c>
      <c r="TII13" s="110" t="str">
        <f>IF('Summary Clear'!TJB2=0,"",'Summary Clear'!TJB2)</f>
        <v/>
      </c>
      <c r="TIJ13" s="110" t="str">
        <f>IF('Summary Clear'!TJC2=0,"",'Summary Clear'!TJC2)</f>
        <v/>
      </c>
      <c r="TIK13" s="110" t="str">
        <f>IF('Summary Clear'!TJD2=0,"",'Summary Clear'!TJD2)</f>
        <v/>
      </c>
      <c r="TIL13" s="110" t="str">
        <f>IF('Summary Clear'!TJE2=0,"",'Summary Clear'!TJE2)</f>
        <v/>
      </c>
      <c r="TIM13" s="110" t="str">
        <f>IF('Summary Clear'!TJF2=0,"",'Summary Clear'!TJF2)</f>
        <v/>
      </c>
      <c r="TIN13" s="110" t="str">
        <f>IF('Summary Clear'!TJG2=0,"",'Summary Clear'!TJG2)</f>
        <v/>
      </c>
      <c r="TIO13" s="110" t="str">
        <f>IF('Summary Clear'!TJH2=0,"",'Summary Clear'!TJH2)</f>
        <v/>
      </c>
      <c r="TIP13" s="110" t="str">
        <f>IF('Summary Clear'!TJI2=0,"",'Summary Clear'!TJI2)</f>
        <v/>
      </c>
      <c r="TIQ13" s="110" t="str">
        <f>IF('Summary Clear'!TJJ2=0,"",'Summary Clear'!TJJ2)</f>
        <v/>
      </c>
      <c r="TIR13" s="110" t="str">
        <f>IF('Summary Clear'!TJK2=0,"",'Summary Clear'!TJK2)</f>
        <v/>
      </c>
      <c r="TIS13" s="110" t="str">
        <f>IF('Summary Clear'!TJL2=0,"",'Summary Clear'!TJL2)</f>
        <v/>
      </c>
      <c r="TIT13" s="110" t="str">
        <f>IF('Summary Clear'!TJM2=0,"",'Summary Clear'!TJM2)</f>
        <v/>
      </c>
      <c r="TIU13" s="110" t="str">
        <f>IF('Summary Clear'!TJN2=0,"",'Summary Clear'!TJN2)</f>
        <v/>
      </c>
      <c r="TIV13" s="110" t="str">
        <f>IF('Summary Clear'!TJO2=0,"",'Summary Clear'!TJO2)</f>
        <v/>
      </c>
      <c r="TIW13" s="110" t="str">
        <f>IF('Summary Clear'!TJP2=0,"",'Summary Clear'!TJP2)</f>
        <v/>
      </c>
      <c r="TIX13" s="110" t="str">
        <f>IF('Summary Clear'!TJQ2=0,"",'Summary Clear'!TJQ2)</f>
        <v/>
      </c>
      <c r="TIY13" s="110" t="str">
        <f>IF('Summary Clear'!TJR2=0,"",'Summary Clear'!TJR2)</f>
        <v/>
      </c>
      <c r="TIZ13" s="110" t="str">
        <f>IF('Summary Clear'!TJS2=0,"",'Summary Clear'!TJS2)</f>
        <v/>
      </c>
      <c r="TJA13" s="110" t="str">
        <f>IF('Summary Clear'!TJT2=0,"",'Summary Clear'!TJT2)</f>
        <v/>
      </c>
      <c r="TJB13" s="110" t="str">
        <f>IF('Summary Clear'!TJU2=0,"",'Summary Clear'!TJU2)</f>
        <v/>
      </c>
      <c r="TJC13" s="110" t="str">
        <f>IF('Summary Clear'!TJV2=0,"",'Summary Clear'!TJV2)</f>
        <v/>
      </c>
      <c r="TJD13" s="110" t="str">
        <f>IF('Summary Clear'!TJW2=0,"",'Summary Clear'!TJW2)</f>
        <v/>
      </c>
      <c r="TJE13" s="110" t="str">
        <f>IF('Summary Clear'!TJX2=0,"",'Summary Clear'!TJX2)</f>
        <v/>
      </c>
      <c r="TJF13" s="110" t="str">
        <f>IF('Summary Clear'!TJY2=0,"",'Summary Clear'!TJY2)</f>
        <v/>
      </c>
      <c r="TJG13" s="110" t="str">
        <f>IF('Summary Clear'!TJZ2=0,"",'Summary Clear'!TJZ2)</f>
        <v/>
      </c>
      <c r="TJH13" s="110" t="str">
        <f>IF('Summary Clear'!TKA2=0,"",'Summary Clear'!TKA2)</f>
        <v/>
      </c>
      <c r="TJI13" s="110" t="str">
        <f>IF('Summary Clear'!TKB2=0,"",'Summary Clear'!TKB2)</f>
        <v/>
      </c>
      <c r="TJJ13" s="110" t="str">
        <f>IF('Summary Clear'!TKC2=0,"",'Summary Clear'!TKC2)</f>
        <v/>
      </c>
      <c r="TJK13" s="110" t="str">
        <f>IF('Summary Clear'!TKD2=0,"",'Summary Clear'!TKD2)</f>
        <v/>
      </c>
      <c r="TJL13" s="110" t="str">
        <f>IF('Summary Clear'!TKE2=0,"",'Summary Clear'!TKE2)</f>
        <v/>
      </c>
      <c r="TJM13" s="110" t="str">
        <f>IF('Summary Clear'!TKF2=0,"",'Summary Clear'!TKF2)</f>
        <v/>
      </c>
      <c r="TJN13" s="110" t="str">
        <f>IF('Summary Clear'!TKG2=0,"",'Summary Clear'!TKG2)</f>
        <v/>
      </c>
      <c r="TJO13" s="110" t="str">
        <f>IF('Summary Clear'!TKH2=0,"",'Summary Clear'!TKH2)</f>
        <v/>
      </c>
      <c r="TJP13" s="110" t="str">
        <f>IF('Summary Clear'!TKI2=0,"",'Summary Clear'!TKI2)</f>
        <v/>
      </c>
      <c r="TJQ13" s="110" t="str">
        <f>IF('Summary Clear'!TKJ2=0,"",'Summary Clear'!TKJ2)</f>
        <v/>
      </c>
      <c r="TJR13" s="110" t="str">
        <f>IF('Summary Clear'!TKK2=0,"",'Summary Clear'!TKK2)</f>
        <v/>
      </c>
      <c r="TJS13" s="110" t="str">
        <f>IF('Summary Clear'!TKL2=0,"",'Summary Clear'!TKL2)</f>
        <v/>
      </c>
      <c r="TJT13" s="110" t="str">
        <f>IF('Summary Clear'!TKM2=0,"",'Summary Clear'!TKM2)</f>
        <v/>
      </c>
      <c r="TJU13" s="110" t="str">
        <f>IF('Summary Clear'!TKN2=0,"",'Summary Clear'!TKN2)</f>
        <v/>
      </c>
      <c r="TJV13" s="110" t="str">
        <f>IF('Summary Clear'!TKO2=0,"",'Summary Clear'!TKO2)</f>
        <v/>
      </c>
      <c r="TJW13" s="110" t="str">
        <f>IF('Summary Clear'!TKP2=0,"",'Summary Clear'!TKP2)</f>
        <v/>
      </c>
      <c r="TJX13" s="110" t="str">
        <f>IF('Summary Clear'!TKQ2=0,"",'Summary Clear'!TKQ2)</f>
        <v/>
      </c>
      <c r="TJY13" s="110" t="str">
        <f>IF('Summary Clear'!TKR2=0,"",'Summary Clear'!TKR2)</f>
        <v/>
      </c>
      <c r="TJZ13" s="110" t="str">
        <f>IF('Summary Clear'!TKS2=0,"",'Summary Clear'!TKS2)</f>
        <v/>
      </c>
      <c r="TKA13" s="110" t="str">
        <f>IF('Summary Clear'!TKT2=0,"",'Summary Clear'!TKT2)</f>
        <v/>
      </c>
      <c r="TKB13" s="110" t="str">
        <f>IF('Summary Clear'!TKU2=0,"",'Summary Clear'!TKU2)</f>
        <v/>
      </c>
      <c r="TKC13" s="110" t="str">
        <f>IF('Summary Clear'!TKV2=0,"",'Summary Clear'!TKV2)</f>
        <v/>
      </c>
      <c r="TKD13" s="110" t="str">
        <f>IF('Summary Clear'!TKW2=0,"",'Summary Clear'!TKW2)</f>
        <v/>
      </c>
      <c r="TKE13" s="110" t="str">
        <f>IF('Summary Clear'!TKX2=0,"",'Summary Clear'!TKX2)</f>
        <v/>
      </c>
      <c r="TKF13" s="110" t="str">
        <f>IF('Summary Clear'!TKY2=0,"",'Summary Clear'!TKY2)</f>
        <v/>
      </c>
      <c r="TKG13" s="110" t="str">
        <f>IF('Summary Clear'!TKZ2=0,"",'Summary Clear'!TKZ2)</f>
        <v/>
      </c>
      <c r="TKH13" s="110" t="str">
        <f>IF('Summary Clear'!TLA2=0,"",'Summary Clear'!TLA2)</f>
        <v/>
      </c>
      <c r="TKI13" s="110" t="str">
        <f>IF('Summary Clear'!TLB2=0,"",'Summary Clear'!TLB2)</f>
        <v/>
      </c>
      <c r="TKJ13" s="110" t="str">
        <f>IF('Summary Clear'!TLC2=0,"",'Summary Clear'!TLC2)</f>
        <v/>
      </c>
      <c r="TKK13" s="110" t="str">
        <f>IF('Summary Clear'!TLD2=0,"",'Summary Clear'!TLD2)</f>
        <v/>
      </c>
      <c r="TKL13" s="110" t="str">
        <f>IF('Summary Clear'!TLE2=0,"",'Summary Clear'!TLE2)</f>
        <v/>
      </c>
      <c r="TKM13" s="110" t="str">
        <f>IF('Summary Clear'!TLF2=0,"",'Summary Clear'!TLF2)</f>
        <v/>
      </c>
      <c r="TKN13" s="110" t="str">
        <f>IF('Summary Clear'!TLG2=0,"",'Summary Clear'!TLG2)</f>
        <v/>
      </c>
      <c r="TKO13" s="110" t="str">
        <f>IF('Summary Clear'!TLH2=0,"",'Summary Clear'!TLH2)</f>
        <v/>
      </c>
      <c r="TKP13" s="110" t="str">
        <f>IF('Summary Clear'!TLI2=0,"",'Summary Clear'!TLI2)</f>
        <v/>
      </c>
      <c r="TKQ13" s="110" t="str">
        <f>IF('Summary Clear'!TLJ2=0,"",'Summary Clear'!TLJ2)</f>
        <v/>
      </c>
      <c r="TKR13" s="110" t="str">
        <f>IF('Summary Clear'!TLK2=0,"",'Summary Clear'!TLK2)</f>
        <v/>
      </c>
      <c r="TKS13" s="110" t="str">
        <f>IF('Summary Clear'!TLL2=0,"",'Summary Clear'!TLL2)</f>
        <v/>
      </c>
      <c r="TKT13" s="110" t="str">
        <f>IF('Summary Clear'!TLM2=0,"",'Summary Clear'!TLM2)</f>
        <v/>
      </c>
      <c r="TKU13" s="110" t="str">
        <f>IF('Summary Clear'!TLN2=0,"",'Summary Clear'!TLN2)</f>
        <v/>
      </c>
      <c r="TKV13" s="110" t="str">
        <f>IF('Summary Clear'!TLO2=0,"",'Summary Clear'!TLO2)</f>
        <v/>
      </c>
      <c r="TKW13" s="110" t="str">
        <f>IF('Summary Clear'!TLP2=0,"",'Summary Clear'!TLP2)</f>
        <v/>
      </c>
      <c r="TKX13" s="110" t="str">
        <f>IF('Summary Clear'!TLQ2=0,"",'Summary Clear'!TLQ2)</f>
        <v/>
      </c>
      <c r="TKY13" s="110" t="str">
        <f>IF('Summary Clear'!TLR2=0,"",'Summary Clear'!TLR2)</f>
        <v/>
      </c>
      <c r="TKZ13" s="110" t="str">
        <f>IF('Summary Clear'!TLS2=0,"",'Summary Clear'!TLS2)</f>
        <v/>
      </c>
      <c r="TLA13" s="110" t="str">
        <f>IF('Summary Clear'!TLT2=0,"",'Summary Clear'!TLT2)</f>
        <v/>
      </c>
      <c r="TLB13" s="110" t="str">
        <f>IF('Summary Clear'!TLU2=0,"",'Summary Clear'!TLU2)</f>
        <v/>
      </c>
      <c r="TLC13" s="110" t="str">
        <f>IF('Summary Clear'!TLV2=0,"",'Summary Clear'!TLV2)</f>
        <v/>
      </c>
      <c r="TLD13" s="110" t="str">
        <f>IF('Summary Clear'!TLW2=0,"",'Summary Clear'!TLW2)</f>
        <v/>
      </c>
      <c r="TLE13" s="110" t="str">
        <f>IF('Summary Clear'!TLX2=0,"",'Summary Clear'!TLX2)</f>
        <v/>
      </c>
      <c r="TLF13" s="110" t="str">
        <f>IF('Summary Clear'!TLY2=0,"",'Summary Clear'!TLY2)</f>
        <v/>
      </c>
      <c r="TLG13" s="110" t="str">
        <f>IF('Summary Clear'!TLZ2=0,"",'Summary Clear'!TLZ2)</f>
        <v/>
      </c>
      <c r="TLH13" s="110" t="str">
        <f>IF('Summary Clear'!TMA2=0,"",'Summary Clear'!TMA2)</f>
        <v/>
      </c>
      <c r="TLI13" s="110" t="str">
        <f>IF('Summary Clear'!TMB2=0,"",'Summary Clear'!TMB2)</f>
        <v/>
      </c>
      <c r="TLJ13" s="110" t="str">
        <f>IF('Summary Clear'!TMC2=0,"",'Summary Clear'!TMC2)</f>
        <v/>
      </c>
      <c r="TLK13" s="110" t="str">
        <f>IF('Summary Clear'!TMD2=0,"",'Summary Clear'!TMD2)</f>
        <v/>
      </c>
      <c r="TLL13" s="110" t="str">
        <f>IF('Summary Clear'!TME2=0,"",'Summary Clear'!TME2)</f>
        <v/>
      </c>
      <c r="TLM13" s="110" t="str">
        <f>IF('Summary Clear'!TMF2=0,"",'Summary Clear'!TMF2)</f>
        <v/>
      </c>
      <c r="TLN13" s="110" t="str">
        <f>IF('Summary Clear'!TMG2=0,"",'Summary Clear'!TMG2)</f>
        <v/>
      </c>
      <c r="TLO13" s="110" t="str">
        <f>IF('Summary Clear'!TMH2=0,"",'Summary Clear'!TMH2)</f>
        <v/>
      </c>
      <c r="TLP13" s="110" t="str">
        <f>IF('Summary Clear'!TMI2=0,"",'Summary Clear'!TMI2)</f>
        <v/>
      </c>
      <c r="TLQ13" s="110" t="str">
        <f>IF('Summary Clear'!TMJ2=0,"",'Summary Clear'!TMJ2)</f>
        <v/>
      </c>
      <c r="TLR13" s="110" t="str">
        <f>IF('Summary Clear'!TMK2=0,"",'Summary Clear'!TMK2)</f>
        <v/>
      </c>
      <c r="TLS13" s="110" t="str">
        <f>IF('Summary Clear'!TML2=0,"",'Summary Clear'!TML2)</f>
        <v/>
      </c>
      <c r="TLT13" s="110" t="str">
        <f>IF('Summary Clear'!TMM2=0,"",'Summary Clear'!TMM2)</f>
        <v/>
      </c>
      <c r="TLU13" s="110" t="str">
        <f>IF('Summary Clear'!TMN2=0,"",'Summary Clear'!TMN2)</f>
        <v/>
      </c>
      <c r="TLV13" s="110" t="str">
        <f>IF('Summary Clear'!TMO2=0,"",'Summary Clear'!TMO2)</f>
        <v/>
      </c>
      <c r="TLW13" s="110" t="str">
        <f>IF('Summary Clear'!TMP2=0,"",'Summary Clear'!TMP2)</f>
        <v/>
      </c>
      <c r="TLX13" s="110" t="str">
        <f>IF('Summary Clear'!TMQ2=0,"",'Summary Clear'!TMQ2)</f>
        <v/>
      </c>
      <c r="TLY13" s="110" t="str">
        <f>IF('Summary Clear'!TMR2=0,"",'Summary Clear'!TMR2)</f>
        <v/>
      </c>
      <c r="TLZ13" s="110" t="str">
        <f>IF('Summary Clear'!TMS2=0,"",'Summary Clear'!TMS2)</f>
        <v/>
      </c>
      <c r="TMA13" s="110" t="str">
        <f>IF('Summary Clear'!TMT2=0,"",'Summary Clear'!TMT2)</f>
        <v/>
      </c>
      <c r="TMB13" s="110" t="str">
        <f>IF('Summary Clear'!TMU2=0,"",'Summary Clear'!TMU2)</f>
        <v/>
      </c>
      <c r="TMC13" s="110" t="str">
        <f>IF('Summary Clear'!TMV2=0,"",'Summary Clear'!TMV2)</f>
        <v/>
      </c>
      <c r="TMD13" s="110" t="str">
        <f>IF('Summary Clear'!TMW2=0,"",'Summary Clear'!TMW2)</f>
        <v/>
      </c>
      <c r="TME13" s="110" t="str">
        <f>IF('Summary Clear'!TMX2=0,"",'Summary Clear'!TMX2)</f>
        <v/>
      </c>
      <c r="TMF13" s="110" t="str">
        <f>IF('Summary Clear'!TMY2=0,"",'Summary Clear'!TMY2)</f>
        <v/>
      </c>
      <c r="TMG13" s="110" t="str">
        <f>IF('Summary Clear'!TMZ2=0,"",'Summary Clear'!TMZ2)</f>
        <v/>
      </c>
      <c r="TMH13" s="110" t="str">
        <f>IF('Summary Clear'!TNA2=0,"",'Summary Clear'!TNA2)</f>
        <v/>
      </c>
      <c r="TMI13" s="110" t="str">
        <f>IF('Summary Clear'!TNB2=0,"",'Summary Clear'!TNB2)</f>
        <v/>
      </c>
      <c r="TMJ13" s="110" t="str">
        <f>IF('Summary Clear'!TNC2=0,"",'Summary Clear'!TNC2)</f>
        <v/>
      </c>
      <c r="TMK13" s="110" t="str">
        <f>IF('Summary Clear'!TND2=0,"",'Summary Clear'!TND2)</f>
        <v/>
      </c>
      <c r="TML13" s="110" t="str">
        <f>IF('Summary Clear'!TNE2=0,"",'Summary Clear'!TNE2)</f>
        <v/>
      </c>
      <c r="TMM13" s="110" t="str">
        <f>IF('Summary Clear'!TNF2=0,"",'Summary Clear'!TNF2)</f>
        <v/>
      </c>
      <c r="TMN13" s="110" t="str">
        <f>IF('Summary Clear'!TNG2=0,"",'Summary Clear'!TNG2)</f>
        <v/>
      </c>
      <c r="TMO13" s="110" t="str">
        <f>IF('Summary Clear'!TNH2=0,"",'Summary Clear'!TNH2)</f>
        <v/>
      </c>
      <c r="TMP13" s="110" t="str">
        <f>IF('Summary Clear'!TNI2=0,"",'Summary Clear'!TNI2)</f>
        <v/>
      </c>
      <c r="TMQ13" s="110" t="str">
        <f>IF('Summary Clear'!TNJ2=0,"",'Summary Clear'!TNJ2)</f>
        <v/>
      </c>
      <c r="TMR13" s="110" t="str">
        <f>IF('Summary Clear'!TNK2=0,"",'Summary Clear'!TNK2)</f>
        <v/>
      </c>
      <c r="TMS13" s="110" t="str">
        <f>IF('Summary Clear'!TNL2=0,"",'Summary Clear'!TNL2)</f>
        <v/>
      </c>
      <c r="TMT13" s="110" t="str">
        <f>IF('Summary Clear'!TNM2=0,"",'Summary Clear'!TNM2)</f>
        <v/>
      </c>
      <c r="TMU13" s="110" t="str">
        <f>IF('Summary Clear'!TNN2=0,"",'Summary Clear'!TNN2)</f>
        <v/>
      </c>
      <c r="TMV13" s="110" t="str">
        <f>IF('Summary Clear'!TNO2=0,"",'Summary Clear'!TNO2)</f>
        <v/>
      </c>
      <c r="TMW13" s="110" t="str">
        <f>IF('Summary Clear'!TNP2=0,"",'Summary Clear'!TNP2)</f>
        <v/>
      </c>
      <c r="TMX13" s="110" t="str">
        <f>IF('Summary Clear'!TNQ2=0,"",'Summary Clear'!TNQ2)</f>
        <v/>
      </c>
      <c r="TMY13" s="110" t="str">
        <f>IF('Summary Clear'!TNR2=0,"",'Summary Clear'!TNR2)</f>
        <v/>
      </c>
      <c r="TMZ13" s="110" t="str">
        <f>IF('Summary Clear'!TNS2=0,"",'Summary Clear'!TNS2)</f>
        <v/>
      </c>
      <c r="TNA13" s="110" t="str">
        <f>IF('Summary Clear'!TNT2=0,"",'Summary Clear'!TNT2)</f>
        <v/>
      </c>
      <c r="TNB13" s="110" t="str">
        <f>IF('Summary Clear'!TNU2=0,"",'Summary Clear'!TNU2)</f>
        <v/>
      </c>
      <c r="TNC13" s="110" t="str">
        <f>IF('Summary Clear'!TNV2=0,"",'Summary Clear'!TNV2)</f>
        <v/>
      </c>
      <c r="TND13" s="110" t="str">
        <f>IF('Summary Clear'!TNW2=0,"",'Summary Clear'!TNW2)</f>
        <v/>
      </c>
      <c r="TNE13" s="110" t="str">
        <f>IF('Summary Clear'!TNX2=0,"",'Summary Clear'!TNX2)</f>
        <v/>
      </c>
      <c r="TNF13" s="110" t="str">
        <f>IF('Summary Clear'!TNY2=0,"",'Summary Clear'!TNY2)</f>
        <v/>
      </c>
      <c r="TNG13" s="110" t="str">
        <f>IF('Summary Clear'!TNZ2=0,"",'Summary Clear'!TNZ2)</f>
        <v/>
      </c>
      <c r="TNH13" s="110" t="str">
        <f>IF('Summary Clear'!TOA2=0,"",'Summary Clear'!TOA2)</f>
        <v/>
      </c>
      <c r="TNI13" s="110" t="str">
        <f>IF('Summary Clear'!TOB2=0,"",'Summary Clear'!TOB2)</f>
        <v/>
      </c>
      <c r="TNJ13" s="110" t="str">
        <f>IF('Summary Clear'!TOC2=0,"",'Summary Clear'!TOC2)</f>
        <v/>
      </c>
      <c r="TNK13" s="110" t="str">
        <f>IF('Summary Clear'!TOD2=0,"",'Summary Clear'!TOD2)</f>
        <v/>
      </c>
      <c r="TNL13" s="110" t="str">
        <f>IF('Summary Clear'!TOE2=0,"",'Summary Clear'!TOE2)</f>
        <v/>
      </c>
      <c r="TNM13" s="110" t="str">
        <f>IF('Summary Clear'!TOF2=0,"",'Summary Clear'!TOF2)</f>
        <v/>
      </c>
      <c r="TNN13" s="110" t="str">
        <f>IF('Summary Clear'!TOG2=0,"",'Summary Clear'!TOG2)</f>
        <v/>
      </c>
      <c r="TNO13" s="110" t="str">
        <f>IF('Summary Clear'!TOH2=0,"",'Summary Clear'!TOH2)</f>
        <v/>
      </c>
      <c r="TNP13" s="110" t="str">
        <f>IF('Summary Clear'!TOI2=0,"",'Summary Clear'!TOI2)</f>
        <v/>
      </c>
      <c r="TNQ13" s="110" t="str">
        <f>IF('Summary Clear'!TOJ2=0,"",'Summary Clear'!TOJ2)</f>
        <v/>
      </c>
      <c r="TNR13" s="110" t="str">
        <f>IF('Summary Clear'!TOK2=0,"",'Summary Clear'!TOK2)</f>
        <v/>
      </c>
      <c r="TNS13" s="110" t="str">
        <f>IF('Summary Clear'!TOL2=0,"",'Summary Clear'!TOL2)</f>
        <v/>
      </c>
      <c r="TNT13" s="110" t="str">
        <f>IF('Summary Clear'!TOM2=0,"",'Summary Clear'!TOM2)</f>
        <v/>
      </c>
      <c r="TNU13" s="110" t="str">
        <f>IF('Summary Clear'!TON2=0,"",'Summary Clear'!TON2)</f>
        <v/>
      </c>
      <c r="TNV13" s="110" t="str">
        <f>IF('Summary Clear'!TOO2=0,"",'Summary Clear'!TOO2)</f>
        <v/>
      </c>
      <c r="TNW13" s="110" t="str">
        <f>IF('Summary Clear'!TOP2=0,"",'Summary Clear'!TOP2)</f>
        <v/>
      </c>
      <c r="TNX13" s="110" t="str">
        <f>IF('Summary Clear'!TOQ2=0,"",'Summary Clear'!TOQ2)</f>
        <v/>
      </c>
      <c r="TNY13" s="110" t="str">
        <f>IF('Summary Clear'!TOR2=0,"",'Summary Clear'!TOR2)</f>
        <v/>
      </c>
      <c r="TNZ13" s="110" t="str">
        <f>IF('Summary Clear'!TOS2=0,"",'Summary Clear'!TOS2)</f>
        <v/>
      </c>
      <c r="TOA13" s="110" t="str">
        <f>IF('Summary Clear'!TOT2=0,"",'Summary Clear'!TOT2)</f>
        <v/>
      </c>
      <c r="TOB13" s="110" t="str">
        <f>IF('Summary Clear'!TOU2=0,"",'Summary Clear'!TOU2)</f>
        <v/>
      </c>
      <c r="TOC13" s="110" t="str">
        <f>IF('Summary Clear'!TOV2=0,"",'Summary Clear'!TOV2)</f>
        <v/>
      </c>
      <c r="TOD13" s="110" t="str">
        <f>IF('Summary Clear'!TOW2=0,"",'Summary Clear'!TOW2)</f>
        <v/>
      </c>
      <c r="TOE13" s="110" t="str">
        <f>IF('Summary Clear'!TOX2=0,"",'Summary Clear'!TOX2)</f>
        <v/>
      </c>
      <c r="TOF13" s="110" t="str">
        <f>IF('Summary Clear'!TOY2=0,"",'Summary Clear'!TOY2)</f>
        <v/>
      </c>
      <c r="TOG13" s="110" t="str">
        <f>IF('Summary Clear'!TOZ2=0,"",'Summary Clear'!TOZ2)</f>
        <v/>
      </c>
      <c r="TOH13" s="110" t="str">
        <f>IF('Summary Clear'!TPA2=0,"",'Summary Clear'!TPA2)</f>
        <v/>
      </c>
      <c r="TOI13" s="110" t="str">
        <f>IF('Summary Clear'!TPB2=0,"",'Summary Clear'!TPB2)</f>
        <v/>
      </c>
      <c r="TOJ13" s="110" t="str">
        <f>IF('Summary Clear'!TPC2=0,"",'Summary Clear'!TPC2)</f>
        <v/>
      </c>
      <c r="TOK13" s="110" t="str">
        <f>IF('Summary Clear'!TPD2=0,"",'Summary Clear'!TPD2)</f>
        <v/>
      </c>
      <c r="TOL13" s="110" t="str">
        <f>IF('Summary Clear'!TPE2=0,"",'Summary Clear'!TPE2)</f>
        <v/>
      </c>
      <c r="TOM13" s="110" t="str">
        <f>IF('Summary Clear'!TPF2=0,"",'Summary Clear'!TPF2)</f>
        <v/>
      </c>
      <c r="TON13" s="110" t="str">
        <f>IF('Summary Clear'!TPG2=0,"",'Summary Clear'!TPG2)</f>
        <v/>
      </c>
      <c r="TOO13" s="110" t="str">
        <f>IF('Summary Clear'!TPH2=0,"",'Summary Clear'!TPH2)</f>
        <v/>
      </c>
      <c r="TOP13" s="110" t="str">
        <f>IF('Summary Clear'!TPI2=0,"",'Summary Clear'!TPI2)</f>
        <v/>
      </c>
      <c r="TOQ13" s="110" t="str">
        <f>IF('Summary Clear'!TPJ2=0,"",'Summary Clear'!TPJ2)</f>
        <v/>
      </c>
      <c r="TOR13" s="110" t="str">
        <f>IF('Summary Clear'!TPK2=0,"",'Summary Clear'!TPK2)</f>
        <v/>
      </c>
      <c r="TOS13" s="110" t="str">
        <f>IF('Summary Clear'!TPL2=0,"",'Summary Clear'!TPL2)</f>
        <v/>
      </c>
      <c r="TOT13" s="110" t="str">
        <f>IF('Summary Clear'!TPM2=0,"",'Summary Clear'!TPM2)</f>
        <v/>
      </c>
      <c r="TOU13" s="110" t="str">
        <f>IF('Summary Clear'!TPN2=0,"",'Summary Clear'!TPN2)</f>
        <v/>
      </c>
      <c r="TOV13" s="110" t="str">
        <f>IF('Summary Clear'!TPO2=0,"",'Summary Clear'!TPO2)</f>
        <v/>
      </c>
      <c r="TOW13" s="110" t="str">
        <f>IF('Summary Clear'!TPP2=0,"",'Summary Clear'!TPP2)</f>
        <v/>
      </c>
      <c r="TOX13" s="110" t="str">
        <f>IF('Summary Clear'!TPQ2=0,"",'Summary Clear'!TPQ2)</f>
        <v/>
      </c>
      <c r="TOY13" s="110" t="str">
        <f>IF('Summary Clear'!TPR2=0,"",'Summary Clear'!TPR2)</f>
        <v/>
      </c>
      <c r="TOZ13" s="110" t="str">
        <f>IF('Summary Clear'!TPS2=0,"",'Summary Clear'!TPS2)</f>
        <v/>
      </c>
      <c r="TPA13" s="110" t="str">
        <f>IF('Summary Clear'!TPT2=0,"",'Summary Clear'!TPT2)</f>
        <v/>
      </c>
      <c r="TPB13" s="110" t="str">
        <f>IF('Summary Clear'!TPU2=0,"",'Summary Clear'!TPU2)</f>
        <v/>
      </c>
      <c r="TPC13" s="110" t="str">
        <f>IF('Summary Clear'!TPV2=0,"",'Summary Clear'!TPV2)</f>
        <v/>
      </c>
      <c r="TPD13" s="110" t="str">
        <f>IF('Summary Clear'!TPW2=0,"",'Summary Clear'!TPW2)</f>
        <v/>
      </c>
      <c r="TPE13" s="110" t="str">
        <f>IF('Summary Clear'!TPX2=0,"",'Summary Clear'!TPX2)</f>
        <v/>
      </c>
      <c r="TPF13" s="110" t="str">
        <f>IF('Summary Clear'!TPY2=0,"",'Summary Clear'!TPY2)</f>
        <v/>
      </c>
      <c r="TPG13" s="110" t="str">
        <f>IF('Summary Clear'!TPZ2=0,"",'Summary Clear'!TPZ2)</f>
        <v/>
      </c>
      <c r="TPH13" s="110" t="str">
        <f>IF('Summary Clear'!TQA2=0,"",'Summary Clear'!TQA2)</f>
        <v/>
      </c>
      <c r="TPI13" s="110" t="str">
        <f>IF('Summary Clear'!TQB2=0,"",'Summary Clear'!TQB2)</f>
        <v/>
      </c>
      <c r="TPJ13" s="110" t="str">
        <f>IF('Summary Clear'!TQC2=0,"",'Summary Clear'!TQC2)</f>
        <v/>
      </c>
      <c r="TPK13" s="110" t="str">
        <f>IF('Summary Clear'!TQD2=0,"",'Summary Clear'!TQD2)</f>
        <v/>
      </c>
      <c r="TPL13" s="110" t="str">
        <f>IF('Summary Clear'!TQE2=0,"",'Summary Clear'!TQE2)</f>
        <v/>
      </c>
      <c r="TPM13" s="110" t="str">
        <f>IF('Summary Clear'!TQF2=0,"",'Summary Clear'!TQF2)</f>
        <v/>
      </c>
      <c r="TPN13" s="110" t="str">
        <f>IF('Summary Clear'!TQG2=0,"",'Summary Clear'!TQG2)</f>
        <v/>
      </c>
      <c r="TPO13" s="110" t="str">
        <f>IF('Summary Clear'!TQH2=0,"",'Summary Clear'!TQH2)</f>
        <v/>
      </c>
      <c r="TPP13" s="110" t="str">
        <f>IF('Summary Clear'!TQI2=0,"",'Summary Clear'!TQI2)</f>
        <v/>
      </c>
      <c r="TPQ13" s="110" t="str">
        <f>IF('Summary Clear'!TQJ2=0,"",'Summary Clear'!TQJ2)</f>
        <v/>
      </c>
      <c r="TPR13" s="110" t="str">
        <f>IF('Summary Clear'!TQK2=0,"",'Summary Clear'!TQK2)</f>
        <v/>
      </c>
      <c r="TPS13" s="110" t="str">
        <f>IF('Summary Clear'!TQL2=0,"",'Summary Clear'!TQL2)</f>
        <v/>
      </c>
      <c r="TPT13" s="110" t="str">
        <f>IF('Summary Clear'!TQM2=0,"",'Summary Clear'!TQM2)</f>
        <v/>
      </c>
      <c r="TPU13" s="110" t="str">
        <f>IF('Summary Clear'!TQN2=0,"",'Summary Clear'!TQN2)</f>
        <v/>
      </c>
      <c r="TPV13" s="110" t="str">
        <f>IF('Summary Clear'!TQO2=0,"",'Summary Clear'!TQO2)</f>
        <v/>
      </c>
      <c r="TPW13" s="110" t="str">
        <f>IF('Summary Clear'!TQP2=0,"",'Summary Clear'!TQP2)</f>
        <v/>
      </c>
      <c r="TPX13" s="110" t="str">
        <f>IF('Summary Clear'!TQQ2=0,"",'Summary Clear'!TQQ2)</f>
        <v/>
      </c>
      <c r="TPY13" s="110" t="str">
        <f>IF('Summary Clear'!TQR2=0,"",'Summary Clear'!TQR2)</f>
        <v/>
      </c>
      <c r="TPZ13" s="110" t="str">
        <f>IF('Summary Clear'!TQS2=0,"",'Summary Clear'!TQS2)</f>
        <v/>
      </c>
      <c r="TQA13" s="110" t="str">
        <f>IF('Summary Clear'!TQT2=0,"",'Summary Clear'!TQT2)</f>
        <v/>
      </c>
      <c r="TQB13" s="110" t="str">
        <f>IF('Summary Clear'!TQU2=0,"",'Summary Clear'!TQU2)</f>
        <v/>
      </c>
      <c r="TQC13" s="110" t="str">
        <f>IF('Summary Clear'!TQV2=0,"",'Summary Clear'!TQV2)</f>
        <v/>
      </c>
      <c r="TQD13" s="110" t="str">
        <f>IF('Summary Clear'!TQW2=0,"",'Summary Clear'!TQW2)</f>
        <v/>
      </c>
      <c r="TQE13" s="110" t="str">
        <f>IF('Summary Clear'!TQX2=0,"",'Summary Clear'!TQX2)</f>
        <v/>
      </c>
      <c r="TQF13" s="110" t="str">
        <f>IF('Summary Clear'!TQY2=0,"",'Summary Clear'!TQY2)</f>
        <v/>
      </c>
      <c r="TQG13" s="110" t="str">
        <f>IF('Summary Clear'!TQZ2=0,"",'Summary Clear'!TQZ2)</f>
        <v/>
      </c>
      <c r="TQH13" s="110" t="str">
        <f>IF('Summary Clear'!TRA2=0,"",'Summary Clear'!TRA2)</f>
        <v/>
      </c>
      <c r="TQI13" s="110" t="str">
        <f>IF('Summary Clear'!TRB2=0,"",'Summary Clear'!TRB2)</f>
        <v/>
      </c>
      <c r="TQJ13" s="110" t="str">
        <f>IF('Summary Clear'!TRC2=0,"",'Summary Clear'!TRC2)</f>
        <v/>
      </c>
      <c r="TQK13" s="110" t="str">
        <f>IF('Summary Clear'!TRD2=0,"",'Summary Clear'!TRD2)</f>
        <v/>
      </c>
      <c r="TQL13" s="110" t="str">
        <f>IF('Summary Clear'!TRE2=0,"",'Summary Clear'!TRE2)</f>
        <v/>
      </c>
      <c r="TQM13" s="110" t="str">
        <f>IF('Summary Clear'!TRF2=0,"",'Summary Clear'!TRF2)</f>
        <v/>
      </c>
      <c r="TQN13" s="110" t="str">
        <f>IF('Summary Clear'!TRG2=0,"",'Summary Clear'!TRG2)</f>
        <v/>
      </c>
      <c r="TQO13" s="110" t="str">
        <f>IF('Summary Clear'!TRH2=0,"",'Summary Clear'!TRH2)</f>
        <v/>
      </c>
      <c r="TQP13" s="110" t="str">
        <f>IF('Summary Clear'!TRI2=0,"",'Summary Clear'!TRI2)</f>
        <v/>
      </c>
      <c r="TQQ13" s="110" t="str">
        <f>IF('Summary Clear'!TRJ2=0,"",'Summary Clear'!TRJ2)</f>
        <v/>
      </c>
      <c r="TQR13" s="110" t="str">
        <f>IF('Summary Clear'!TRK2=0,"",'Summary Clear'!TRK2)</f>
        <v/>
      </c>
      <c r="TQS13" s="110" t="str">
        <f>IF('Summary Clear'!TRL2=0,"",'Summary Clear'!TRL2)</f>
        <v/>
      </c>
      <c r="TQT13" s="110" t="str">
        <f>IF('Summary Clear'!TRM2=0,"",'Summary Clear'!TRM2)</f>
        <v/>
      </c>
      <c r="TQU13" s="110" t="str">
        <f>IF('Summary Clear'!TRN2=0,"",'Summary Clear'!TRN2)</f>
        <v/>
      </c>
      <c r="TQV13" s="110" t="str">
        <f>IF('Summary Clear'!TRO2=0,"",'Summary Clear'!TRO2)</f>
        <v/>
      </c>
      <c r="TQW13" s="110" t="str">
        <f>IF('Summary Clear'!TRP2=0,"",'Summary Clear'!TRP2)</f>
        <v/>
      </c>
      <c r="TQX13" s="110" t="str">
        <f>IF('Summary Clear'!TRQ2=0,"",'Summary Clear'!TRQ2)</f>
        <v/>
      </c>
      <c r="TQY13" s="110" t="str">
        <f>IF('Summary Clear'!TRR2=0,"",'Summary Clear'!TRR2)</f>
        <v/>
      </c>
      <c r="TQZ13" s="110" t="str">
        <f>IF('Summary Clear'!TRS2=0,"",'Summary Clear'!TRS2)</f>
        <v/>
      </c>
      <c r="TRA13" s="110" t="str">
        <f>IF('Summary Clear'!TRT2=0,"",'Summary Clear'!TRT2)</f>
        <v/>
      </c>
      <c r="TRB13" s="110" t="str">
        <f>IF('Summary Clear'!TRU2=0,"",'Summary Clear'!TRU2)</f>
        <v/>
      </c>
      <c r="TRC13" s="110" t="str">
        <f>IF('Summary Clear'!TRV2=0,"",'Summary Clear'!TRV2)</f>
        <v/>
      </c>
      <c r="TRD13" s="110" t="str">
        <f>IF('Summary Clear'!TRW2=0,"",'Summary Clear'!TRW2)</f>
        <v/>
      </c>
      <c r="TRE13" s="110" t="str">
        <f>IF('Summary Clear'!TRX2=0,"",'Summary Clear'!TRX2)</f>
        <v/>
      </c>
      <c r="TRF13" s="110" t="str">
        <f>IF('Summary Clear'!TRY2=0,"",'Summary Clear'!TRY2)</f>
        <v/>
      </c>
      <c r="TRG13" s="110" t="str">
        <f>IF('Summary Clear'!TRZ2=0,"",'Summary Clear'!TRZ2)</f>
        <v/>
      </c>
      <c r="TRH13" s="110" t="str">
        <f>IF('Summary Clear'!TSA2=0,"",'Summary Clear'!TSA2)</f>
        <v/>
      </c>
      <c r="TRI13" s="110" t="str">
        <f>IF('Summary Clear'!TSB2=0,"",'Summary Clear'!TSB2)</f>
        <v/>
      </c>
      <c r="TRJ13" s="110" t="str">
        <f>IF('Summary Clear'!TSC2=0,"",'Summary Clear'!TSC2)</f>
        <v/>
      </c>
      <c r="TRK13" s="110" t="str">
        <f>IF('Summary Clear'!TSD2=0,"",'Summary Clear'!TSD2)</f>
        <v/>
      </c>
      <c r="TRL13" s="110" t="str">
        <f>IF('Summary Clear'!TSE2=0,"",'Summary Clear'!TSE2)</f>
        <v/>
      </c>
      <c r="TRM13" s="110" t="str">
        <f>IF('Summary Clear'!TSF2=0,"",'Summary Clear'!TSF2)</f>
        <v/>
      </c>
      <c r="TRN13" s="110" t="str">
        <f>IF('Summary Clear'!TSG2=0,"",'Summary Clear'!TSG2)</f>
        <v/>
      </c>
      <c r="TRO13" s="110" t="str">
        <f>IF('Summary Clear'!TSH2=0,"",'Summary Clear'!TSH2)</f>
        <v/>
      </c>
      <c r="TRP13" s="110" t="str">
        <f>IF('Summary Clear'!TSI2=0,"",'Summary Clear'!TSI2)</f>
        <v/>
      </c>
      <c r="TRQ13" s="110" t="str">
        <f>IF('Summary Clear'!TSJ2=0,"",'Summary Clear'!TSJ2)</f>
        <v/>
      </c>
      <c r="TRR13" s="110" t="str">
        <f>IF('Summary Clear'!TSK2=0,"",'Summary Clear'!TSK2)</f>
        <v/>
      </c>
      <c r="TRS13" s="110" t="str">
        <f>IF('Summary Clear'!TSL2=0,"",'Summary Clear'!TSL2)</f>
        <v/>
      </c>
      <c r="TRT13" s="110" t="str">
        <f>IF('Summary Clear'!TSM2=0,"",'Summary Clear'!TSM2)</f>
        <v/>
      </c>
      <c r="TRU13" s="110" t="str">
        <f>IF('Summary Clear'!TSN2=0,"",'Summary Clear'!TSN2)</f>
        <v/>
      </c>
      <c r="TRV13" s="110" t="str">
        <f>IF('Summary Clear'!TSO2=0,"",'Summary Clear'!TSO2)</f>
        <v/>
      </c>
      <c r="TRW13" s="110" t="str">
        <f>IF('Summary Clear'!TSP2=0,"",'Summary Clear'!TSP2)</f>
        <v/>
      </c>
      <c r="TRX13" s="110" t="str">
        <f>IF('Summary Clear'!TSQ2=0,"",'Summary Clear'!TSQ2)</f>
        <v/>
      </c>
      <c r="TRY13" s="110" t="str">
        <f>IF('Summary Clear'!TSR2=0,"",'Summary Clear'!TSR2)</f>
        <v/>
      </c>
      <c r="TRZ13" s="110" t="str">
        <f>IF('Summary Clear'!TSS2=0,"",'Summary Clear'!TSS2)</f>
        <v/>
      </c>
      <c r="TSA13" s="110" t="str">
        <f>IF('Summary Clear'!TST2=0,"",'Summary Clear'!TST2)</f>
        <v/>
      </c>
      <c r="TSB13" s="110" t="str">
        <f>IF('Summary Clear'!TSU2=0,"",'Summary Clear'!TSU2)</f>
        <v/>
      </c>
      <c r="TSC13" s="110" t="str">
        <f>IF('Summary Clear'!TSV2=0,"",'Summary Clear'!TSV2)</f>
        <v/>
      </c>
      <c r="TSD13" s="110" t="str">
        <f>IF('Summary Clear'!TSW2=0,"",'Summary Clear'!TSW2)</f>
        <v/>
      </c>
      <c r="TSE13" s="110" t="str">
        <f>IF('Summary Clear'!TSX2=0,"",'Summary Clear'!TSX2)</f>
        <v/>
      </c>
      <c r="TSF13" s="110" t="str">
        <f>IF('Summary Clear'!TSY2=0,"",'Summary Clear'!TSY2)</f>
        <v/>
      </c>
      <c r="TSG13" s="110" t="str">
        <f>IF('Summary Clear'!TSZ2=0,"",'Summary Clear'!TSZ2)</f>
        <v/>
      </c>
      <c r="TSH13" s="110" t="str">
        <f>IF('Summary Clear'!TTA2=0,"",'Summary Clear'!TTA2)</f>
        <v/>
      </c>
      <c r="TSI13" s="110" t="str">
        <f>IF('Summary Clear'!TTB2=0,"",'Summary Clear'!TTB2)</f>
        <v/>
      </c>
      <c r="TSJ13" s="110" t="str">
        <f>IF('Summary Clear'!TTC2=0,"",'Summary Clear'!TTC2)</f>
        <v/>
      </c>
      <c r="TSK13" s="110" t="str">
        <f>IF('Summary Clear'!TTD2=0,"",'Summary Clear'!TTD2)</f>
        <v/>
      </c>
      <c r="TSL13" s="110" t="str">
        <f>IF('Summary Clear'!TTE2=0,"",'Summary Clear'!TTE2)</f>
        <v/>
      </c>
      <c r="TSM13" s="110" t="str">
        <f>IF('Summary Clear'!TTF2=0,"",'Summary Clear'!TTF2)</f>
        <v/>
      </c>
      <c r="TSN13" s="110" t="str">
        <f>IF('Summary Clear'!TTG2=0,"",'Summary Clear'!TTG2)</f>
        <v/>
      </c>
      <c r="TSO13" s="110" t="str">
        <f>IF('Summary Clear'!TTH2=0,"",'Summary Clear'!TTH2)</f>
        <v/>
      </c>
      <c r="TSP13" s="110" t="str">
        <f>IF('Summary Clear'!TTI2=0,"",'Summary Clear'!TTI2)</f>
        <v/>
      </c>
      <c r="TSQ13" s="110" t="str">
        <f>IF('Summary Clear'!TTJ2=0,"",'Summary Clear'!TTJ2)</f>
        <v/>
      </c>
      <c r="TSR13" s="110" t="str">
        <f>IF('Summary Clear'!TTK2=0,"",'Summary Clear'!TTK2)</f>
        <v/>
      </c>
      <c r="TSS13" s="110" t="str">
        <f>IF('Summary Clear'!TTL2=0,"",'Summary Clear'!TTL2)</f>
        <v/>
      </c>
      <c r="TST13" s="110" t="str">
        <f>IF('Summary Clear'!TTM2=0,"",'Summary Clear'!TTM2)</f>
        <v/>
      </c>
      <c r="TSU13" s="110" t="str">
        <f>IF('Summary Clear'!TTN2=0,"",'Summary Clear'!TTN2)</f>
        <v/>
      </c>
      <c r="TSV13" s="110" t="str">
        <f>IF('Summary Clear'!TTO2=0,"",'Summary Clear'!TTO2)</f>
        <v/>
      </c>
      <c r="TSW13" s="110" t="str">
        <f>IF('Summary Clear'!TTP2=0,"",'Summary Clear'!TTP2)</f>
        <v/>
      </c>
      <c r="TSX13" s="110" t="str">
        <f>IF('Summary Clear'!TTQ2=0,"",'Summary Clear'!TTQ2)</f>
        <v/>
      </c>
      <c r="TSY13" s="110" t="str">
        <f>IF('Summary Clear'!TTR2=0,"",'Summary Clear'!TTR2)</f>
        <v/>
      </c>
      <c r="TSZ13" s="110" t="str">
        <f>IF('Summary Clear'!TTS2=0,"",'Summary Clear'!TTS2)</f>
        <v/>
      </c>
      <c r="TTA13" s="110" t="str">
        <f>IF('Summary Clear'!TTT2=0,"",'Summary Clear'!TTT2)</f>
        <v/>
      </c>
      <c r="TTB13" s="110" t="str">
        <f>IF('Summary Clear'!TTU2=0,"",'Summary Clear'!TTU2)</f>
        <v/>
      </c>
      <c r="TTC13" s="110" t="str">
        <f>IF('Summary Clear'!TTV2=0,"",'Summary Clear'!TTV2)</f>
        <v/>
      </c>
      <c r="TTD13" s="110" t="str">
        <f>IF('Summary Clear'!TTW2=0,"",'Summary Clear'!TTW2)</f>
        <v/>
      </c>
      <c r="TTE13" s="110" t="str">
        <f>IF('Summary Clear'!TTX2=0,"",'Summary Clear'!TTX2)</f>
        <v/>
      </c>
      <c r="TTF13" s="110" t="str">
        <f>IF('Summary Clear'!TTY2=0,"",'Summary Clear'!TTY2)</f>
        <v/>
      </c>
      <c r="TTG13" s="110" t="str">
        <f>IF('Summary Clear'!TTZ2=0,"",'Summary Clear'!TTZ2)</f>
        <v/>
      </c>
      <c r="TTH13" s="110" t="str">
        <f>IF('Summary Clear'!TUA2=0,"",'Summary Clear'!TUA2)</f>
        <v/>
      </c>
      <c r="TTI13" s="110" t="str">
        <f>IF('Summary Clear'!TUB2=0,"",'Summary Clear'!TUB2)</f>
        <v/>
      </c>
      <c r="TTJ13" s="110" t="str">
        <f>IF('Summary Clear'!TUC2=0,"",'Summary Clear'!TUC2)</f>
        <v/>
      </c>
      <c r="TTK13" s="110" t="str">
        <f>IF('Summary Clear'!TUD2=0,"",'Summary Clear'!TUD2)</f>
        <v/>
      </c>
      <c r="TTL13" s="110" t="str">
        <f>IF('Summary Clear'!TUE2=0,"",'Summary Clear'!TUE2)</f>
        <v/>
      </c>
      <c r="TTM13" s="110" t="str">
        <f>IF('Summary Clear'!TUF2=0,"",'Summary Clear'!TUF2)</f>
        <v/>
      </c>
      <c r="TTN13" s="110" t="str">
        <f>IF('Summary Clear'!TUG2=0,"",'Summary Clear'!TUG2)</f>
        <v/>
      </c>
      <c r="TTO13" s="110" t="str">
        <f>IF('Summary Clear'!TUH2=0,"",'Summary Clear'!TUH2)</f>
        <v/>
      </c>
      <c r="TTP13" s="110" t="str">
        <f>IF('Summary Clear'!TUI2=0,"",'Summary Clear'!TUI2)</f>
        <v/>
      </c>
      <c r="TTQ13" s="110" t="str">
        <f>IF('Summary Clear'!TUJ2=0,"",'Summary Clear'!TUJ2)</f>
        <v/>
      </c>
      <c r="TTR13" s="110" t="str">
        <f>IF('Summary Clear'!TUK2=0,"",'Summary Clear'!TUK2)</f>
        <v/>
      </c>
      <c r="TTS13" s="110" t="str">
        <f>IF('Summary Clear'!TUL2=0,"",'Summary Clear'!TUL2)</f>
        <v/>
      </c>
      <c r="TTT13" s="110" t="str">
        <f>IF('Summary Clear'!TUM2=0,"",'Summary Clear'!TUM2)</f>
        <v/>
      </c>
      <c r="TTU13" s="110" t="str">
        <f>IF('Summary Clear'!TUN2=0,"",'Summary Clear'!TUN2)</f>
        <v/>
      </c>
      <c r="TTV13" s="110" t="str">
        <f>IF('Summary Clear'!TUO2=0,"",'Summary Clear'!TUO2)</f>
        <v/>
      </c>
      <c r="TTW13" s="110" t="str">
        <f>IF('Summary Clear'!TUP2=0,"",'Summary Clear'!TUP2)</f>
        <v/>
      </c>
      <c r="TTX13" s="110" t="str">
        <f>IF('Summary Clear'!TUQ2=0,"",'Summary Clear'!TUQ2)</f>
        <v/>
      </c>
      <c r="TTY13" s="110" t="str">
        <f>IF('Summary Clear'!TUR2=0,"",'Summary Clear'!TUR2)</f>
        <v/>
      </c>
      <c r="TTZ13" s="110" t="str">
        <f>IF('Summary Clear'!TUS2=0,"",'Summary Clear'!TUS2)</f>
        <v/>
      </c>
      <c r="TUA13" s="110" t="str">
        <f>IF('Summary Clear'!TUT2=0,"",'Summary Clear'!TUT2)</f>
        <v/>
      </c>
      <c r="TUB13" s="110" t="str">
        <f>IF('Summary Clear'!TUU2=0,"",'Summary Clear'!TUU2)</f>
        <v/>
      </c>
      <c r="TUC13" s="110" t="str">
        <f>IF('Summary Clear'!TUV2=0,"",'Summary Clear'!TUV2)</f>
        <v/>
      </c>
      <c r="TUD13" s="110" t="str">
        <f>IF('Summary Clear'!TUW2=0,"",'Summary Clear'!TUW2)</f>
        <v/>
      </c>
      <c r="TUE13" s="110" t="str">
        <f>IF('Summary Clear'!TUX2=0,"",'Summary Clear'!TUX2)</f>
        <v/>
      </c>
      <c r="TUF13" s="110" t="str">
        <f>IF('Summary Clear'!TUY2=0,"",'Summary Clear'!TUY2)</f>
        <v/>
      </c>
      <c r="TUG13" s="110" t="str">
        <f>IF('Summary Clear'!TUZ2=0,"",'Summary Clear'!TUZ2)</f>
        <v/>
      </c>
      <c r="TUH13" s="110" t="str">
        <f>IF('Summary Clear'!TVA2=0,"",'Summary Clear'!TVA2)</f>
        <v/>
      </c>
      <c r="TUI13" s="110" t="str">
        <f>IF('Summary Clear'!TVB2=0,"",'Summary Clear'!TVB2)</f>
        <v/>
      </c>
      <c r="TUJ13" s="110" t="str">
        <f>IF('Summary Clear'!TVC2=0,"",'Summary Clear'!TVC2)</f>
        <v/>
      </c>
      <c r="TUK13" s="110" t="str">
        <f>IF('Summary Clear'!TVD2=0,"",'Summary Clear'!TVD2)</f>
        <v/>
      </c>
      <c r="TUL13" s="110" t="str">
        <f>IF('Summary Clear'!TVE2=0,"",'Summary Clear'!TVE2)</f>
        <v/>
      </c>
      <c r="TUM13" s="110" t="str">
        <f>IF('Summary Clear'!TVF2=0,"",'Summary Clear'!TVF2)</f>
        <v/>
      </c>
      <c r="TUN13" s="110" t="str">
        <f>IF('Summary Clear'!TVG2=0,"",'Summary Clear'!TVG2)</f>
        <v/>
      </c>
      <c r="TUO13" s="110" t="str">
        <f>IF('Summary Clear'!TVH2=0,"",'Summary Clear'!TVH2)</f>
        <v/>
      </c>
      <c r="TUP13" s="110" t="str">
        <f>IF('Summary Clear'!TVI2=0,"",'Summary Clear'!TVI2)</f>
        <v/>
      </c>
      <c r="TUQ13" s="110" t="str">
        <f>IF('Summary Clear'!TVJ2=0,"",'Summary Clear'!TVJ2)</f>
        <v/>
      </c>
      <c r="TUR13" s="110" t="str">
        <f>IF('Summary Clear'!TVK2=0,"",'Summary Clear'!TVK2)</f>
        <v/>
      </c>
      <c r="TUS13" s="110" t="str">
        <f>IF('Summary Clear'!TVL2=0,"",'Summary Clear'!TVL2)</f>
        <v/>
      </c>
      <c r="TUT13" s="110" t="str">
        <f>IF('Summary Clear'!TVM2=0,"",'Summary Clear'!TVM2)</f>
        <v/>
      </c>
      <c r="TUU13" s="110" t="str">
        <f>IF('Summary Clear'!TVN2=0,"",'Summary Clear'!TVN2)</f>
        <v/>
      </c>
      <c r="TUV13" s="110" t="str">
        <f>IF('Summary Clear'!TVO2=0,"",'Summary Clear'!TVO2)</f>
        <v/>
      </c>
      <c r="TUW13" s="110" t="str">
        <f>IF('Summary Clear'!TVP2=0,"",'Summary Clear'!TVP2)</f>
        <v/>
      </c>
      <c r="TUX13" s="110" t="str">
        <f>IF('Summary Clear'!TVQ2=0,"",'Summary Clear'!TVQ2)</f>
        <v/>
      </c>
      <c r="TUY13" s="110" t="str">
        <f>IF('Summary Clear'!TVR2=0,"",'Summary Clear'!TVR2)</f>
        <v/>
      </c>
      <c r="TUZ13" s="110" t="str">
        <f>IF('Summary Clear'!TVS2=0,"",'Summary Clear'!TVS2)</f>
        <v/>
      </c>
      <c r="TVA13" s="110" t="str">
        <f>IF('Summary Clear'!TVT2=0,"",'Summary Clear'!TVT2)</f>
        <v/>
      </c>
      <c r="TVB13" s="110" t="str">
        <f>IF('Summary Clear'!TVU2=0,"",'Summary Clear'!TVU2)</f>
        <v/>
      </c>
      <c r="TVC13" s="110" t="str">
        <f>IF('Summary Clear'!TVV2=0,"",'Summary Clear'!TVV2)</f>
        <v/>
      </c>
      <c r="TVD13" s="110" t="str">
        <f>IF('Summary Clear'!TVW2=0,"",'Summary Clear'!TVW2)</f>
        <v/>
      </c>
      <c r="TVE13" s="110" t="str">
        <f>IF('Summary Clear'!TVX2=0,"",'Summary Clear'!TVX2)</f>
        <v/>
      </c>
      <c r="TVF13" s="110" t="str">
        <f>IF('Summary Clear'!TVY2=0,"",'Summary Clear'!TVY2)</f>
        <v/>
      </c>
      <c r="TVG13" s="110" t="str">
        <f>IF('Summary Clear'!TVZ2=0,"",'Summary Clear'!TVZ2)</f>
        <v/>
      </c>
      <c r="TVH13" s="110" t="str">
        <f>IF('Summary Clear'!TWA2=0,"",'Summary Clear'!TWA2)</f>
        <v/>
      </c>
      <c r="TVI13" s="110" t="str">
        <f>IF('Summary Clear'!TWB2=0,"",'Summary Clear'!TWB2)</f>
        <v/>
      </c>
      <c r="TVJ13" s="110" t="str">
        <f>IF('Summary Clear'!TWC2=0,"",'Summary Clear'!TWC2)</f>
        <v/>
      </c>
      <c r="TVK13" s="110" t="str">
        <f>IF('Summary Clear'!TWD2=0,"",'Summary Clear'!TWD2)</f>
        <v/>
      </c>
      <c r="TVL13" s="110" t="str">
        <f>IF('Summary Clear'!TWE2=0,"",'Summary Clear'!TWE2)</f>
        <v/>
      </c>
      <c r="TVM13" s="110" t="str">
        <f>IF('Summary Clear'!TWF2=0,"",'Summary Clear'!TWF2)</f>
        <v/>
      </c>
      <c r="TVN13" s="110" t="str">
        <f>IF('Summary Clear'!TWG2=0,"",'Summary Clear'!TWG2)</f>
        <v/>
      </c>
      <c r="TVO13" s="110" t="str">
        <f>IF('Summary Clear'!TWH2=0,"",'Summary Clear'!TWH2)</f>
        <v/>
      </c>
      <c r="TVP13" s="110" t="str">
        <f>IF('Summary Clear'!TWI2=0,"",'Summary Clear'!TWI2)</f>
        <v/>
      </c>
      <c r="TVQ13" s="110" t="str">
        <f>IF('Summary Clear'!TWJ2=0,"",'Summary Clear'!TWJ2)</f>
        <v/>
      </c>
      <c r="TVR13" s="110" t="str">
        <f>IF('Summary Clear'!TWK2=0,"",'Summary Clear'!TWK2)</f>
        <v/>
      </c>
      <c r="TVS13" s="110" t="str">
        <f>IF('Summary Clear'!TWL2=0,"",'Summary Clear'!TWL2)</f>
        <v/>
      </c>
      <c r="TVT13" s="110" t="str">
        <f>IF('Summary Clear'!TWM2=0,"",'Summary Clear'!TWM2)</f>
        <v/>
      </c>
      <c r="TVU13" s="110" t="str">
        <f>IF('Summary Clear'!TWN2=0,"",'Summary Clear'!TWN2)</f>
        <v/>
      </c>
      <c r="TVV13" s="110" t="str">
        <f>IF('Summary Clear'!TWO2=0,"",'Summary Clear'!TWO2)</f>
        <v/>
      </c>
      <c r="TVW13" s="110" t="str">
        <f>IF('Summary Clear'!TWP2=0,"",'Summary Clear'!TWP2)</f>
        <v/>
      </c>
      <c r="TVX13" s="110" t="str">
        <f>IF('Summary Clear'!TWQ2=0,"",'Summary Clear'!TWQ2)</f>
        <v/>
      </c>
      <c r="TVY13" s="110" t="str">
        <f>IF('Summary Clear'!TWR2=0,"",'Summary Clear'!TWR2)</f>
        <v/>
      </c>
      <c r="TVZ13" s="110" t="str">
        <f>IF('Summary Clear'!TWS2=0,"",'Summary Clear'!TWS2)</f>
        <v/>
      </c>
      <c r="TWA13" s="110" t="str">
        <f>IF('Summary Clear'!TWT2=0,"",'Summary Clear'!TWT2)</f>
        <v/>
      </c>
      <c r="TWB13" s="110" t="str">
        <f>IF('Summary Clear'!TWU2=0,"",'Summary Clear'!TWU2)</f>
        <v/>
      </c>
      <c r="TWC13" s="110" t="str">
        <f>IF('Summary Clear'!TWV2=0,"",'Summary Clear'!TWV2)</f>
        <v/>
      </c>
      <c r="TWD13" s="110" t="str">
        <f>IF('Summary Clear'!TWW2=0,"",'Summary Clear'!TWW2)</f>
        <v/>
      </c>
      <c r="TWE13" s="110" t="str">
        <f>IF('Summary Clear'!TWX2=0,"",'Summary Clear'!TWX2)</f>
        <v/>
      </c>
      <c r="TWF13" s="110" t="str">
        <f>IF('Summary Clear'!TWY2=0,"",'Summary Clear'!TWY2)</f>
        <v/>
      </c>
      <c r="TWG13" s="110" t="str">
        <f>IF('Summary Clear'!TWZ2=0,"",'Summary Clear'!TWZ2)</f>
        <v/>
      </c>
      <c r="TWH13" s="110" t="str">
        <f>IF('Summary Clear'!TXA2=0,"",'Summary Clear'!TXA2)</f>
        <v/>
      </c>
      <c r="TWI13" s="110" t="str">
        <f>IF('Summary Clear'!TXB2=0,"",'Summary Clear'!TXB2)</f>
        <v/>
      </c>
      <c r="TWJ13" s="110" t="str">
        <f>IF('Summary Clear'!TXC2=0,"",'Summary Clear'!TXC2)</f>
        <v/>
      </c>
      <c r="TWK13" s="110" t="str">
        <f>IF('Summary Clear'!TXD2=0,"",'Summary Clear'!TXD2)</f>
        <v/>
      </c>
      <c r="TWL13" s="110" t="str">
        <f>IF('Summary Clear'!TXE2=0,"",'Summary Clear'!TXE2)</f>
        <v/>
      </c>
      <c r="TWM13" s="110" t="str">
        <f>IF('Summary Clear'!TXF2=0,"",'Summary Clear'!TXF2)</f>
        <v/>
      </c>
      <c r="TWN13" s="110" t="str">
        <f>IF('Summary Clear'!TXG2=0,"",'Summary Clear'!TXG2)</f>
        <v/>
      </c>
      <c r="TWO13" s="110" t="str">
        <f>IF('Summary Clear'!TXH2=0,"",'Summary Clear'!TXH2)</f>
        <v/>
      </c>
      <c r="TWP13" s="110" t="str">
        <f>IF('Summary Clear'!TXI2=0,"",'Summary Clear'!TXI2)</f>
        <v/>
      </c>
      <c r="TWQ13" s="110" t="str">
        <f>IF('Summary Clear'!TXJ2=0,"",'Summary Clear'!TXJ2)</f>
        <v/>
      </c>
      <c r="TWR13" s="110" t="str">
        <f>IF('Summary Clear'!TXK2=0,"",'Summary Clear'!TXK2)</f>
        <v/>
      </c>
      <c r="TWS13" s="110" t="str">
        <f>IF('Summary Clear'!TXL2=0,"",'Summary Clear'!TXL2)</f>
        <v/>
      </c>
      <c r="TWT13" s="110" t="str">
        <f>IF('Summary Clear'!TXM2=0,"",'Summary Clear'!TXM2)</f>
        <v/>
      </c>
      <c r="TWU13" s="110" t="str">
        <f>IF('Summary Clear'!TXN2=0,"",'Summary Clear'!TXN2)</f>
        <v/>
      </c>
      <c r="TWV13" s="110" t="str">
        <f>IF('Summary Clear'!TXO2=0,"",'Summary Clear'!TXO2)</f>
        <v/>
      </c>
      <c r="TWW13" s="110" t="str">
        <f>IF('Summary Clear'!TXP2=0,"",'Summary Clear'!TXP2)</f>
        <v/>
      </c>
      <c r="TWX13" s="110" t="str">
        <f>IF('Summary Clear'!TXQ2=0,"",'Summary Clear'!TXQ2)</f>
        <v/>
      </c>
      <c r="TWY13" s="110" t="str">
        <f>IF('Summary Clear'!TXR2=0,"",'Summary Clear'!TXR2)</f>
        <v/>
      </c>
      <c r="TWZ13" s="110" t="str">
        <f>IF('Summary Clear'!TXS2=0,"",'Summary Clear'!TXS2)</f>
        <v/>
      </c>
      <c r="TXA13" s="110" t="str">
        <f>IF('Summary Clear'!TXT2=0,"",'Summary Clear'!TXT2)</f>
        <v/>
      </c>
      <c r="TXB13" s="110" t="str">
        <f>IF('Summary Clear'!TXU2=0,"",'Summary Clear'!TXU2)</f>
        <v/>
      </c>
      <c r="TXC13" s="110" t="str">
        <f>IF('Summary Clear'!TXV2=0,"",'Summary Clear'!TXV2)</f>
        <v/>
      </c>
      <c r="TXD13" s="110" t="str">
        <f>IF('Summary Clear'!TXW2=0,"",'Summary Clear'!TXW2)</f>
        <v/>
      </c>
      <c r="TXE13" s="110" t="str">
        <f>IF('Summary Clear'!TXX2=0,"",'Summary Clear'!TXX2)</f>
        <v/>
      </c>
      <c r="TXF13" s="110" t="str">
        <f>IF('Summary Clear'!TXY2=0,"",'Summary Clear'!TXY2)</f>
        <v/>
      </c>
      <c r="TXG13" s="110" t="str">
        <f>IF('Summary Clear'!TXZ2=0,"",'Summary Clear'!TXZ2)</f>
        <v/>
      </c>
      <c r="TXH13" s="110" t="str">
        <f>IF('Summary Clear'!TYA2=0,"",'Summary Clear'!TYA2)</f>
        <v/>
      </c>
      <c r="TXI13" s="110" t="str">
        <f>IF('Summary Clear'!TYB2=0,"",'Summary Clear'!TYB2)</f>
        <v/>
      </c>
      <c r="TXJ13" s="110" t="str">
        <f>IF('Summary Clear'!TYC2=0,"",'Summary Clear'!TYC2)</f>
        <v/>
      </c>
      <c r="TXK13" s="110" t="str">
        <f>IF('Summary Clear'!TYD2=0,"",'Summary Clear'!TYD2)</f>
        <v/>
      </c>
      <c r="TXL13" s="110" t="str">
        <f>IF('Summary Clear'!TYE2=0,"",'Summary Clear'!TYE2)</f>
        <v/>
      </c>
      <c r="TXM13" s="110" t="str">
        <f>IF('Summary Clear'!TYF2=0,"",'Summary Clear'!TYF2)</f>
        <v/>
      </c>
      <c r="TXN13" s="110" t="str">
        <f>IF('Summary Clear'!TYG2=0,"",'Summary Clear'!TYG2)</f>
        <v/>
      </c>
      <c r="TXO13" s="110" t="str">
        <f>IF('Summary Clear'!TYH2=0,"",'Summary Clear'!TYH2)</f>
        <v/>
      </c>
      <c r="TXP13" s="110" t="str">
        <f>IF('Summary Clear'!TYI2=0,"",'Summary Clear'!TYI2)</f>
        <v/>
      </c>
      <c r="TXQ13" s="110" t="str">
        <f>IF('Summary Clear'!TYJ2=0,"",'Summary Clear'!TYJ2)</f>
        <v/>
      </c>
      <c r="TXR13" s="110" t="str">
        <f>IF('Summary Clear'!TYK2=0,"",'Summary Clear'!TYK2)</f>
        <v/>
      </c>
      <c r="TXS13" s="110" t="str">
        <f>IF('Summary Clear'!TYL2=0,"",'Summary Clear'!TYL2)</f>
        <v/>
      </c>
      <c r="TXT13" s="110" t="str">
        <f>IF('Summary Clear'!TYM2=0,"",'Summary Clear'!TYM2)</f>
        <v/>
      </c>
      <c r="TXU13" s="110" t="str">
        <f>IF('Summary Clear'!TYN2=0,"",'Summary Clear'!TYN2)</f>
        <v/>
      </c>
      <c r="TXV13" s="110" t="str">
        <f>IF('Summary Clear'!TYO2=0,"",'Summary Clear'!TYO2)</f>
        <v/>
      </c>
      <c r="TXW13" s="110" t="str">
        <f>IF('Summary Clear'!TYP2=0,"",'Summary Clear'!TYP2)</f>
        <v/>
      </c>
      <c r="TXX13" s="110" t="str">
        <f>IF('Summary Clear'!TYQ2=0,"",'Summary Clear'!TYQ2)</f>
        <v/>
      </c>
      <c r="TXY13" s="110" t="str">
        <f>IF('Summary Clear'!TYR2=0,"",'Summary Clear'!TYR2)</f>
        <v/>
      </c>
      <c r="TXZ13" s="110" t="str">
        <f>IF('Summary Clear'!TYS2=0,"",'Summary Clear'!TYS2)</f>
        <v/>
      </c>
      <c r="TYA13" s="110" t="str">
        <f>IF('Summary Clear'!TYT2=0,"",'Summary Clear'!TYT2)</f>
        <v/>
      </c>
      <c r="TYB13" s="110" t="str">
        <f>IF('Summary Clear'!TYU2=0,"",'Summary Clear'!TYU2)</f>
        <v/>
      </c>
      <c r="TYC13" s="110" t="str">
        <f>IF('Summary Clear'!TYV2=0,"",'Summary Clear'!TYV2)</f>
        <v/>
      </c>
      <c r="TYD13" s="110" t="str">
        <f>IF('Summary Clear'!TYW2=0,"",'Summary Clear'!TYW2)</f>
        <v/>
      </c>
      <c r="TYE13" s="110" t="str">
        <f>IF('Summary Clear'!TYX2=0,"",'Summary Clear'!TYX2)</f>
        <v/>
      </c>
      <c r="TYF13" s="110" t="str">
        <f>IF('Summary Clear'!TYY2=0,"",'Summary Clear'!TYY2)</f>
        <v/>
      </c>
      <c r="TYG13" s="110" t="str">
        <f>IF('Summary Clear'!TYZ2=0,"",'Summary Clear'!TYZ2)</f>
        <v/>
      </c>
      <c r="TYH13" s="110" t="str">
        <f>IF('Summary Clear'!TZA2=0,"",'Summary Clear'!TZA2)</f>
        <v/>
      </c>
      <c r="TYI13" s="110" t="str">
        <f>IF('Summary Clear'!TZB2=0,"",'Summary Clear'!TZB2)</f>
        <v/>
      </c>
      <c r="TYJ13" s="110" t="str">
        <f>IF('Summary Clear'!TZC2=0,"",'Summary Clear'!TZC2)</f>
        <v/>
      </c>
      <c r="TYK13" s="110" t="str">
        <f>IF('Summary Clear'!TZD2=0,"",'Summary Clear'!TZD2)</f>
        <v/>
      </c>
      <c r="TYL13" s="110" t="str">
        <f>IF('Summary Clear'!TZE2=0,"",'Summary Clear'!TZE2)</f>
        <v/>
      </c>
      <c r="TYM13" s="110" t="str">
        <f>IF('Summary Clear'!TZF2=0,"",'Summary Clear'!TZF2)</f>
        <v/>
      </c>
      <c r="TYN13" s="110" t="str">
        <f>IF('Summary Clear'!TZG2=0,"",'Summary Clear'!TZG2)</f>
        <v/>
      </c>
      <c r="TYO13" s="110" t="str">
        <f>IF('Summary Clear'!TZH2=0,"",'Summary Clear'!TZH2)</f>
        <v/>
      </c>
      <c r="TYP13" s="110" t="str">
        <f>IF('Summary Clear'!TZI2=0,"",'Summary Clear'!TZI2)</f>
        <v/>
      </c>
      <c r="TYQ13" s="110" t="str">
        <f>IF('Summary Clear'!TZJ2=0,"",'Summary Clear'!TZJ2)</f>
        <v/>
      </c>
      <c r="TYR13" s="110" t="str">
        <f>IF('Summary Clear'!TZK2=0,"",'Summary Clear'!TZK2)</f>
        <v/>
      </c>
      <c r="TYS13" s="110" t="str">
        <f>IF('Summary Clear'!TZL2=0,"",'Summary Clear'!TZL2)</f>
        <v/>
      </c>
      <c r="TYT13" s="110" t="str">
        <f>IF('Summary Clear'!TZM2=0,"",'Summary Clear'!TZM2)</f>
        <v/>
      </c>
      <c r="TYU13" s="110" t="str">
        <f>IF('Summary Clear'!TZN2=0,"",'Summary Clear'!TZN2)</f>
        <v/>
      </c>
      <c r="TYV13" s="110" t="str">
        <f>IF('Summary Clear'!TZO2=0,"",'Summary Clear'!TZO2)</f>
        <v/>
      </c>
      <c r="TYW13" s="110" t="str">
        <f>IF('Summary Clear'!TZP2=0,"",'Summary Clear'!TZP2)</f>
        <v/>
      </c>
      <c r="TYX13" s="110" t="str">
        <f>IF('Summary Clear'!TZQ2=0,"",'Summary Clear'!TZQ2)</f>
        <v/>
      </c>
      <c r="TYY13" s="110" t="str">
        <f>IF('Summary Clear'!TZR2=0,"",'Summary Clear'!TZR2)</f>
        <v/>
      </c>
      <c r="TYZ13" s="110" t="str">
        <f>IF('Summary Clear'!TZS2=0,"",'Summary Clear'!TZS2)</f>
        <v/>
      </c>
      <c r="TZA13" s="110" t="str">
        <f>IF('Summary Clear'!TZT2=0,"",'Summary Clear'!TZT2)</f>
        <v/>
      </c>
      <c r="TZB13" s="110" t="str">
        <f>IF('Summary Clear'!TZU2=0,"",'Summary Clear'!TZU2)</f>
        <v/>
      </c>
      <c r="TZC13" s="110" t="str">
        <f>IF('Summary Clear'!TZV2=0,"",'Summary Clear'!TZV2)</f>
        <v/>
      </c>
      <c r="TZD13" s="110" t="str">
        <f>IF('Summary Clear'!TZW2=0,"",'Summary Clear'!TZW2)</f>
        <v/>
      </c>
      <c r="TZE13" s="110" t="str">
        <f>IF('Summary Clear'!TZX2=0,"",'Summary Clear'!TZX2)</f>
        <v/>
      </c>
      <c r="TZF13" s="110" t="str">
        <f>IF('Summary Clear'!TZY2=0,"",'Summary Clear'!TZY2)</f>
        <v/>
      </c>
      <c r="TZG13" s="110" t="str">
        <f>IF('Summary Clear'!TZZ2=0,"",'Summary Clear'!TZZ2)</f>
        <v/>
      </c>
      <c r="TZH13" s="110" t="str">
        <f>IF('Summary Clear'!UAA2=0,"",'Summary Clear'!UAA2)</f>
        <v/>
      </c>
      <c r="TZI13" s="110" t="str">
        <f>IF('Summary Clear'!UAB2=0,"",'Summary Clear'!UAB2)</f>
        <v/>
      </c>
      <c r="TZJ13" s="110" t="str">
        <f>IF('Summary Clear'!UAC2=0,"",'Summary Clear'!UAC2)</f>
        <v/>
      </c>
      <c r="TZK13" s="110" t="str">
        <f>IF('Summary Clear'!UAD2=0,"",'Summary Clear'!UAD2)</f>
        <v/>
      </c>
      <c r="TZL13" s="110" t="str">
        <f>IF('Summary Clear'!UAE2=0,"",'Summary Clear'!UAE2)</f>
        <v/>
      </c>
      <c r="TZM13" s="110" t="str">
        <f>IF('Summary Clear'!UAF2=0,"",'Summary Clear'!UAF2)</f>
        <v/>
      </c>
      <c r="TZN13" s="110" t="str">
        <f>IF('Summary Clear'!UAG2=0,"",'Summary Clear'!UAG2)</f>
        <v/>
      </c>
      <c r="TZO13" s="110" t="str">
        <f>IF('Summary Clear'!UAH2=0,"",'Summary Clear'!UAH2)</f>
        <v/>
      </c>
      <c r="TZP13" s="110" t="str">
        <f>IF('Summary Clear'!UAI2=0,"",'Summary Clear'!UAI2)</f>
        <v/>
      </c>
      <c r="TZQ13" s="110" t="str">
        <f>IF('Summary Clear'!UAJ2=0,"",'Summary Clear'!UAJ2)</f>
        <v/>
      </c>
      <c r="TZR13" s="110" t="str">
        <f>IF('Summary Clear'!UAK2=0,"",'Summary Clear'!UAK2)</f>
        <v/>
      </c>
      <c r="TZS13" s="110" t="str">
        <f>IF('Summary Clear'!UAL2=0,"",'Summary Clear'!UAL2)</f>
        <v/>
      </c>
      <c r="TZT13" s="110" t="str">
        <f>IF('Summary Clear'!UAM2=0,"",'Summary Clear'!UAM2)</f>
        <v/>
      </c>
      <c r="TZU13" s="110" t="str">
        <f>IF('Summary Clear'!UAN2=0,"",'Summary Clear'!UAN2)</f>
        <v/>
      </c>
      <c r="TZV13" s="110" t="str">
        <f>IF('Summary Clear'!UAO2=0,"",'Summary Clear'!UAO2)</f>
        <v/>
      </c>
      <c r="TZW13" s="110" t="str">
        <f>IF('Summary Clear'!UAP2=0,"",'Summary Clear'!UAP2)</f>
        <v/>
      </c>
      <c r="TZX13" s="110" t="str">
        <f>IF('Summary Clear'!UAQ2=0,"",'Summary Clear'!UAQ2)</f>
        <v/>
      </c>
      <c r="TZY13" s="110" t="str">
        <f>IF('Summary Clear'!UAR2=0,"",'Summary Clear'!UAR2)</f>
        <v/>
      </c>
      <c r="TZZ13" s="110" t="str">
        <f>IF('Summary Clear'!UAS2=0,"",'Summary Clear'!UAS2)</f>
        <v/>
      </c>
      <c r="UAA13" s="110" t="str">
        <f>IF('Summary Clear'!UAT2=0,"",'Summary Clear'!UAT2)</f>
        <v/>
      </c>
      <c r="UAB13" s="110" t="str">
        <f>IF('Summary Clear'!UAU2=0,"",'Summary Clear'!UAU2)</f>
        <v/>
      </c>
      <c r="UAC13" s="110" t="str">
        <f>IF('Summary Clear'!UAV2=0,"",'Summary Clear'!UAV2)</f>
        <v/>
      </c>
      <c r="UAD13" s="110" t="str">
        <f>IF('Summary Clear'!UAW2=0,"",'Summary Clear'!UAW2)</f>
        <v/>
      </c>
      <c r="UAE13" s="110" t="str">
        <f>IF('Summary Clear'!UAX2=0,"",'Summary Clear'!UAX2)</f>
        <v/>
      </c>
      <c r="UAF13" s="110" t="str">
        <f>IF('Summary Clear'!UAY2=0,"",'Summary Clear'!UAY2)</f>
        <v/>
      </c>
      <c r="UAG13" s="110" t="str">
        <f>IF('Summary Clear'!UAZ2=0,"",'Summary Clear'!UAZ2)</f>
        <v/>
      </c>
      <c r="UAH13" s="110" t="str">
        <f>IF('Summary Clear'!UBA2=0,"",'Summary Clear'!UBA2)</f>
        <v/>
      </c>
      <c r="UAI13" s="110" t="str">
        <f>IF('Summary Clear'!UBB2=0,"",'Summary Clear'!UBB2)</f>
        <v/>
      </c>
      <c r="UAJ13" s="110" t="str">
        <f>IF('Summary Clear'!UBC2=0,"",'Summary Clear'!UBC2)</f>
        <v/>
      </c>
      <c r="UAK13" s="110" t="str">
        <f>IF('Summary Clear'!UBD2=0,"",'Summary Clear'!UBD2)</f>
        <v/>
      </c>
      <c r="UAL13" s="110" t="str">
        <f>IF('Summary Clear'!UBE2=0,"",'Summary Clear'!UBE2)</f>
        <v/>
      </c>
      <c r="UAM13" s="110" t="str">
        <f>IF('Summary Clear'!UBF2=0,"",'Summary Clear'!UBF2)</f>
        <v/>
      </c>
      <c r="UAN13" s="110" t="str">
        <f>IF('Summary Clear'!UBG2=0,"",'Summary Clear'!UBG2)</f>
        <v/>
      </c>
      <c r="UAO13" s="110" t="str">
        <f>IF('Summary Clear'!UBH2=0,"",'Summary Clear'!UBH2)</f>
        <v/>
      </c>
      <c r="UAP13" s="110" t="str">
        <f>IF('Summary Clear'!UBI2=0,"",'Summary Clear'!UBI2)</f>
        <v/>
      </c>
      <c r="UAQ13" s="110" t="str">
        <f>IF('Summary Clear'!UBJ2=0,"",'Summary Clear'!UBJ2)</f>
        <v/>
      </c>
      <c r="UAR13" s="110" t="str">
        <f>IF('Summary Clear'!UBK2=0,"",'Summary Clear'!UBK2)</f>
        <v/>
      </c>
      <c r="UAS13" s="110" t="str">
        <f>IF('Summary Clear'!UBL2=0,"",'Summary Clear'!UBL2)</f>
        <v/>
      </c>
      <c r="UAT13" s="110" t="str">
        <f>IF('Summary Clear'!UBM2=0,"",'Summary Clear'!UBM2)</f>
        <v/>
      </c>
      <c r="UAU13" s="110" t="str">
        <f>IF('Summary Clear'!UBN2=0,"",'Summary Clear'!UBN2)</f>
        <v/>
      </c>
      <c r="UAV13" s="110" t="str">
        <f>IF('Summary Clear'!UBO2=0,"",'Summary Clear'!UBO2)</f>
        <v/>
      </c>
      <c r="UAW13" s="110" t="str">
        <f>IF('Summary Clear'!UBP2=0,"",'Summary Clear'!UBP2)</f>
        <v/>
      </c>
      <c r="UAX13" s="110" t="str">
        <f>IF('Summary Clear'!UBQ2=0,"",'Summary Clear'!UBQ2)</f>
        <v/>
      </c>
      <c r="UAY13" s="110" t="str">
        <f>IF('Summary Clear'!UBR2=0,"",'Summary Clear'!UBR2)</f>
        <v/>
      </c>
      <c r="UAZ13" s="110" t="str">
        <f>IF('Summary Clear'!UBS2=0,"",'Summary Clear'!UBS2)</f>
        <v/>
      </c>
      <c r="UBA13" s="110" t="str">
        <f>IF('Summary Clear'!UBT2=0,"",'Summary Clear'!UBT2)</f>
        <v/>
      </c>
      <c r="UBB13" s="110" t="str">
        <f>IF('Summary Clear'!UBU2=0,"",'Summary Clear'!UBU2)</f>
        <v/>
      </c>
      <c r="UBC13" s="110" t="str">
        <f>IF('Summary Clear'!UBV2=0,"",'Summary Clear'!UBV2)</f>
        <v/>
      </c>
      <c r="UBD13" s="110" t="str">
        <f>IF('Summary Clear'!UBW2=0,"",'Summary Clear'!UBW2)</f>
        <v/>
      </c>
      <c r="UBE13" s="110" t="str">
        <f>IF('Summary Clear'!UBX2=0,"",'Summary Clear'!UBX2)</f>
        <v/>
      </c>
      <c r="UBF13" s="110" t="str">
        <f>IF('Summary Clear'!UBY2=0,"",'Summary Clear'!UBY2)</f>
        <v/>
      </c>
      <c r="UBG13" s="110" t="str">
        <f>IF('Summary Clear'!UBZ2=0,"",'Summary Clear'!UBZ2)</f>
        <v/>
      </c>
      <c r="UBH13" s="110" t="str">
        <f>IF('Summary Clear'!UCA2=0,"",'Summary Clear'!UCA2)</f>
        <v/>
      </c>
      <c r="UBI13" s="110" t="str">
        <f>IF('Summary Clear'!UCB2=0,"",'Summary Clear'!UCB2)</f>
        <v/>
      </c>
      <c r="UBJ13" s="110" t="str">
        <f>IF('Summary Clear'!UCC2=0,"",'Summary Clear'!UCC2)</f>
        <v/>
      </c>
      <c r="UBK13" s="110" t="str">
        <f>IF('Summary Clear'!UCD2=0,"",'Summary Clear'!UCD2)</f>
        <v/>
      </c>
      <c r="UBL13" s="110" t="str">
        <f>IF('Summary Clear'!UCE2=0,"",'Summary Clear'!UCE2)</f>
        <v/>
      </c>
      <c r="UBM13" s="110" t="str">
        <f>IF('Summary Clear'!UCF2=0,"",'Summary Clear'!UCF2)</f>
        <v/>
      </c>
      <c r="UBN13" s="110" t="str">
        <f>IF('Summary Clear'!UCG2=0,"",'Summary Clear'!UCG2)</f>
        <v/>
      </c>
      <c r="UBO13" s="110" t="str">
        <f>IF('Summary Clear'!UCH2=0,"",'Summary Clear'!UCH2)</f>
        <v/>
      </c>
      <c r="UBP13" s="110" t="str">
        <f>IF('Summary Clear'!UCI2=0,"",'Summary Clear'!UCI2)</f>
        <v/>
      </c>
      <c r="UBQ13" s="110" t="str">
        <f>IF('Summary Clear'!UCJ2=0,"",'Summary Clear'!UCJ2)</f>
        <v/>
      </c>
      <c r="UBR13" s="110" t="str">
        <f>IF('Summary Clear'!UCK2=0,"",'Summary Clear'!UCK2)</f>
        <v/>
      </c>
      <c r="UBS13" s="110" t="str">
        <f>IF('Summary Clear'!UCL2=0,"",'Summary Clear'!UCL2)</f>
        <v/>
      </c>
      <c r="UBT13" s="110" t="str">
        <f>IF('Summary Clear'!UCM2=0,"",'Summary Clear'!UCM2)</f>
        <v/>
      </c>
      <c r="UBU13" s="110" t="str">
        <f>IF('Summary Clear'!UCN2=0,"",'Summary Clear'!UCN2)</f>
        <v/>
      </c>
      <c r="UBV13" s="110" t="str">
        <f>IF('Summary Clear'!UCO2=0,"",'Summary Clear'!UCO2)</f>
        <v/>
      </c>
      <c r="UBW13" s="110" t="str">
        <f>IF('Summary Clear'!UCP2=0,"",'Summary Clear'!UCP2)</f>
        <v/>
      </c>
      <c r="UBX13" s="110" t="str">
        <f>IF('Summary Clear'!UCQ2=0,"",'Summary Clear'!UCQ2)</f>
        <v/>
      </c>
      <c r="UBY13" s="110" t="str">
        <f>IF('Summary Clear'!UCR2=0,"",'Summary Clear'!UCR2)</f>
        <v/>
      </c>
      <c r="UBZ13" s="110" t="str">
        <f>IF('Summary Clear'!UCS2=0,"",'Summary Clear'!UCS2)</f>
        <v/>
      </c>
      <c r="UCA13" s="110" t="str">
        <f>IF('Summary Clear'!UCT2=0,"",'Summary Clear'!UCT2)</f>
        <v/>
      </c>
      <c r="UCB13" s="110" t="str">
        <f>IF('Summary Clear'!UCU2=0,"",'Summary Clear'!UCU2)</f>
        <v/>
      </c>
      <c r="UCC13" s="110" t="str">
        <f>IF('Summary Clear'!UCV2=0,"",'Summary Clear'!UCV2)</f>
        <v/>
      </c>
      <c r="UCD13" s="110" t="str">
        <f>IF('Summary Clear'!UCW2=0,"",'Summary Clear'!UCW2)</f>
        <v/>
      </c>
      <c r="UCE13" s="110" t="str">
        <f>IF('Summary Clear'!UCX2=0,"",'Summary Clear'!UCX2)</f>
        <v/>
      </c>
      <c r="UCF13" s="110" t="str">
        <f>IF('Summary Clear'!UCY2=0,"",'Summary Clear'!UCY2)</f>
        <v/>
      </c>
      <c r="UCG13" s="110" t="str">
        <f>IF('Summary Clear'!UCZ2=0,"",'Summary Clear'!UCZ2)</f>
        <v/>
      </c>
      <c r="UCH13" s="110" t="str">
        <f>IF('Summary Clear'!UDA2=0,"",'Summary Clear'!UDA2)</f>
        <v/>
      </c>
      <c r="UCI13" s="110" t="str">
        <f>IF('Summary Clear'!UDB2=0,"",'Summary Clear'!UDB2)</f>
        <v/>
      </c>
      <c r="UCJ13" s="110" t="str">
        <f>IF('Summary Clear'!UDC2=0,"",'Summary Clear'!UDC2)</f>
        <v/>
      </c>
      <c r="UCK13" s="110" t="str">
        <f>IF('Summary Clear'!UDD2=0,"",'Summary Clear'!UDD2)</f>
        <v/>
      </c>
      <c r="UCL13" s="110" t="str">
        <f>IF('Summary Clear'!UDE2=0,"",'Summary Clear'!UDE2)</f>
        <v/>
      </c>
      <c r="UCM13" s="110" t="str">
        <f>IF('Summary Clear'!UDF2=0,"",'Summary Clear'!UDF2)</f>
        <v/>
      </c>
      <c r="UCN13" s="110" t="str">
        <f>IF('Summary Clear'!UDG2=0,"",'Summary Clear'!UDG2)</f>
        <v/>
      </c>
      <c r="UCO13" s="110" t="str">
        <f>IF('Summary Clear'!UDH2=0,"",'Summary Clear'!UDH2)</f>
        <v/>
      </c>
      <c r="UCP13" s="110" t="str">
        <f>IF('Summary Clear'!UDI2=0,"",'Summary Clear'!UDI2)</f>
        <v/>
      </c>
      <c r="UCQ13" s="110" t="str">
        <f>IF('Summary Clear'!UDJ2=0,"",'Summary Clear'!UDJ2)</f>
        <v/>
      </c>
      <c r="UCR13" s="110" t="str">
        <f>IF('Summary Clear'!UDK2=0,"",'Summary Clear'!UDK2)</f>
        <v/>
      </c>
      <c r="UCS13" s="110" t="str">
        <f>IF('Summary Clear'!UDL2=0,"",'Summary Clear'!UDL2)</f>
        <v/>
      </c>
      <c r="UCT13" s="110" t="str">
        <f>IF('Summary Clear'!UDM2=0,"",'Summary Clear'!UDM2)</f>
        <v/>
      </c>
      <c r="UCU13" s="110" t="str">
        <f>IF('Summary Clear'!UDN2=0,"",'Summary Clear'!UDN2)</f>
        <v/>
      </c>
      <c r="UCV13" s="110" t="str">
        <f>IF('Summary Clear'!UDO2=0,"",'Summary Clear'!UDO2)</f>
        <v/>
      </c>
      <c r="UCW13" s="110" t="str">
        <f>IF('Summary Clear'!UDP2=0,"",'Summary Clear'!UDP2)</f>
        <v/>
      </c>
      <c r="UCX13" s="110" t="str">
        <f>IF('Summary Clear'!UDQ2=0,"",'Summary Clear'!UDQ2)</f>
        <v/>
      </c>
      <c r="UCY13" s="110" t="str">
        <f>IF('Summary Clear'!UDR2=0,"",'Summary Clear'!UDR2)</f>
        <v/>
      </c>
      <c r="UCZ13" s="110" t="str">
        <f>IF('Summary Clear'!UDS2=0,"",'Summary Clear'!UDS2)</f>
        <v/>
      </c>
      <c r="UDA13" s="110" t="str">
        <f>IF('Summary Clear'!UDT2=0,"",'Summary Clear'!UDT2)</f>
        <v/>
      </c>
      <c r="UDB13" s="110" t="str">
        <f>IF('Summary Clear'!UDU2=0,"",'Summary Clear'!UDU2)</f>
        <v/>
      </c>
      <c r="UDC13" s="110" t="str">
        <f>IF('Summary Clear'!UDV2=0,"",'Summary Clear'!UDV2)</f>
        <v/>
      </c>
      <c r="UDD13" s="110" t="str">
        <f>IF('Summary Clear'!UDW2=0,"",'Summary Clear'!UDW2)</f>
        <v/>
      </c>
      <c r="UDE13" s="110" t="str">
        <f>IF('Summary Clear'!UDX2=0,"",'Summary Clear'!UDX2)</f>
        <v/>
      </c>
      <c r="UDF13" s="110" t="str">
        <f>IF('Summary Clear'!UDY2=0,"",'Summary Clear'!UDY2)</f>
        <v/>
      </c>
      <c r="UDG13" s="110" t="str">
        <f>IF('Summary Clear'!UDZ2=0,"",'Summary Clear'!UDZ2)</f>
        <v/>
      </c>
      <c r="UDH13" s="110" t="str">
        <f>IF('Summary Clear'!UEA2=0,"",'Summary Clear'!UEA2)</f>
        <v/>
      </c>
      <c r="UDI13" s="110" t="str">
        <f>IF('Summary Clear'!UEB2=0,"",'Summary Clear'!UEB2)</f>
        <v/>
      </c>
      <c r="UDJ13" s="110" t="str">
        <f>IF('Summary Clear'!UEC2=0,"",'Summary Clear'!UEC2)</f>
        <v/>
      </c>
      <c r="UDK13" s="110" t="str">
        <f>IF('Summary Clear'!UED2=0,"",'Summary Clear'!UED2)</f>
        <v/>
      </c>
      <c r="UDL13" s="110" t="str">
        <f>IF('Summary Clear'!UEE2=0,"",'Summary Clear'!UEE2)</f>
        <v/>
      </c>
      <c r="UDM13" s="110" t="str">
        <f>IF('Summary Clear'!UEF2=0,"",'Summary Clear'!UEF2)</f>
        <v/>
      </c>
      <c r="UDN13" s="110" t="str">
        <f>IF('Summary Clear'!UEG2=0,"",'Summary Clear'!UEG2)</f>
        <v/>
      </c>
      <c r="UDO13" s="110" t="str">
        <f>IF('Summary Clear'!UEH2=0,"",'Summary Clear'!UEH2)</f>
        <v/>
      </c>
      <c r="UDP13" s="110" t="str">
        <f>IF('Summary Clear'!UEI2=0,"",'Summary Clear'!UEI2)</f>
        <v/>
      </c>
      <c r="UDQ13" s="110" t="str">
        <f>IF('Summary Clear'!UEJ2=0,"",'Summary Clear'!UEJ2)</f>
        <v/>
      </c>
      <c r="UDR13" s="110" t="str">
        <f>IF('Summary Clear'!UEK2=0,"",'Summary Clear'!UEK2)</f>
        <v/>
      </c>
      <c r="UDS13" s="110" t="str">
        <f>IF('Summary Clear'!UEL2=0,"",'Summary Clear'!UEL2)</f>
        <v/>
      </c>
      <c r="UDT13" s="110" t="str">
        <f>IF('Summary Clear'!UEM2=0,"",'Summary Clear'!UEM2)</f>
        <v/>
      </c>
      <c r="UDU13" s="110" t="str">
        <f>IF('Summary Clear'!UEN2=0,"",'Summary Clear'!UEN2)</f>
        <v/>
      </c>
      <c r="UDV13" s="110" t="str">
        <f>IF('Summary Clear'!UEO2=0,"",'Summary Clear'!UEO2)</f>
        <v/>
      </c>
      <c r="UDW13" s="110" t="str">
        <f>IF('Summary Clear'!UEP2=0,"",'Summary Clear'!UEP2)</f>
        <v/>
      </c>
      <c r="UDX13" s="110" t="str">
        <f>IF('Summary Clear'!UEQ2=0,"",'Summary Clear'!UEQ2)</f>
        <v/>
      </c>
      <c r="UDY13" s="110" t="str">
        <f>IF('Summary Clear'!UER2=0,"",'Summary Clear'!UER2)</f>
        <v/>
      </c>
      <c r="UDZ13" s="110" t="str">
        <f>IF('Summary Clear'!UES2=0,"",'Summary Clear'!UES2)</f>
        <v/>
      </c>
      <c r="UEA13" s="110" t="str">
        <f>IF('Summary Clear'!UET2=0,"",'Summary Clear'!UET2)</f>
        <v/>
      </c>
      <c r="UEB13" s="110" t="str">
        <f>IF('Summary Clear'!UEU2=0,"",'Summary Clear'!UEU2)</f>
        <v/>
      </c>
      <c r="UEC13" s="110" t="str">
        <f>IF('Summary Clear'!UEV2=0,"",'Summary Clear'!UEV2)</f>
        <v/>
      </c>
      <c r="UED13" s="110" t="str">
        <f>IF('Summary Clear'!UEW2=0,"",'Summary Clear'!UEW2)</f>
        <v/>
      </c>
      <c r="UEE13" s="110" t="str">
        <f>IF('Summary Clear'!UEX2=0,"",'Summary Clear'!UEX2)</f>
        <v/>
      </c>
      <c r="UEF13" s="110" t="str">
        <f>IF('Summary Clear'!UEY2=0,"",'Summary Clear'!UEY2)</f>
        <v/>
      </c>
      <c r="UEG13" s="110" t="str">
        <f>IF('Summary Clear'!UEZ2=0,"",'Summary Clear'!UEZ2)</f>
        <v/>
      </c>
      <c r="UEH13" s="110" t="str">
        <f>IF('Summary Clear'!UFA2=0,"",'Summary Clear'!UFA2)</f>
        <v/>
      </c>
      <c r="UEI13" s="110" t="str">
        <f>IF('Summary Clear'!UFB2=0,"",'Summary Clear'!UFB2)</f>
        <v/>
      </c>
      <c r="UEJ13" s="110" t="str">
        <f>IF('Summary Clear'!UFC2=0,"",'Summary Clear'!UFC2)</f>
        <v/>
      </c>
      <c r="UEK13" s="110" t="str">
        <f>IF('Summary Clear'!UFD2=0,"",'Summary Clear'!UFD2)</f>
        <v/>
      </c>
      <c r="UEL13" s="110" t="str">
        <f>IF('Summary Clear'!UFE2=0,"",'Summary Clear'!UFE2)</f>
        <v/>
      </c>
      <c r="UEM13" s="110" t="str">
        <f>IF('Summary Clear'!UFF2=0,"",'Summary Clear'!UFF2)</f>
        <v/>
      </c>
      <c r="UEN13" s="110" t="str">
        <f>IF('Summary Clear'!UFG2=0,"",'Summary Clear'!UFG2)</f>
        <v/>
      </c>
      <c r="UEO13" s="110" t="str">
        <f>IF('Summary Clear'!UFH2=0,"",'Summary Clear'!UFH2)</f>
        <v/>
      </c>
      <c r="UEP13" s="110" t="str">
        <f>IF('Summary Clear'!UFI2=0,"",'Summary Clear'!UFI2)</f>
        <v/>
      </c>
      <c r="UEQ13" s="110" t="str">
        <f>IF('Summary Clear'!UFJ2=0,"",'Summary Clear'!UFJ2)</f>
        <v/>
      </c>
      <c r="UER13" s="110" t="str">
        <f>IF('Summary Clear'!UFK2=0,"",'Summary Clear'!UFK2)</f>
        <v/>
      </c>
      <c r="UES13" s="110" t="str">
        <f>IF('Summary Clear'!UFL2=0,"",'Summary Clear'!UFL2)</f>
        <v/>
      </c>
      <c r="UET13" s="110" t="str">
        <f>IF('Summary Clear'!UFM2=0,"",'Summary Clear'!UFM2)</f>
        <v/>
      </c>
      <c r="UEU13" s="110" t="str">
        <f>IF('Summary Clear'!UFN2=0,"",'Summary Clear'!UFN2)</f>
        <v/>
      </c>
      <c r="UEV13" s="110" t="str">
        <f>IF('Summary Clear'!UFO2=0,"",'Summary Clear'!UFO2)</f>
        <v/>
      </c>
      <c r="UEW13" s="110" t="str">
        <f>IF('Summary Clear'!UFP2=0,"",'Summary Clear'!UFP2)</f>
        <v/>
      </c>
      <c r="UEX13" s="110" t="str">
        <f>IF('Summary Clear'!UFQ2=0,"",'Summary Clear'!UFQ2)</f>
        <v/>
      </c>
      <c r="UEY13" s="110" t="str">
        <f>IF('Summary Clear'!UFR2=0,"",'Summary Clear'!UFR2)</f>
        <v/>
      </c>
      <c r="UEZ13" s="110" t="str">
        <f>IF('Summary Clear'!UFS2=0,"",'Summary Clear'!UFS2)</f>
        <v/>
      </c>
      <c r="UFA13" s="110" t="str">
        <f>IF('Summary Clear'!UFT2=0,"",'Summary Clear'!UFT2)</f>
        <v/>
      </c>
      <c r="UFB13" s="110" t="str">
        <f>IF('Summary Clear'!UFU2=0,"",'Summary Clear'!UFU2)</f>
        <v/>
      </c>
      <c r="UFC13" s="110" t="str">
        <f>IF('Summary Clear'!UFV2=0,"",'Summary Clear'!UFV2)</f>
        <v/>
      </c>
      <c r="UFD13" s="110" t="str">
        <f>IF('Summary Clear'!UFW2=0,"",'Summary Clear'!UFW2)</f>
        <v/>
      </c>
      <c r="UFE13" s="110" t="str">
        <f>IF('Summary Clear'!UFX2=0,"",'Summary Clear'!UFX2)</f>
        <v/>
      </c>
      <c r="UFF13" s="110" t="str">
        <f>IF('Summary Clear'!UFY2=0,"",'Summary Clear'!UFY2)</f>
        <v/>
      </c>
      <c r="UFG13" s="110" t="str">
        <f>IF('Summary Clear'!UFZ2=0,"",'Summary Clear'!UFZ2)</f>
        <v/>
      </c>
      <c r="UFH13" s="110" t="str">
        <f>IF('Summary Clear'!UGA2=0,"",'Summary Clear'!UGA2)</f>
        <v/>
      </c>
      <c r="UFI13" s="110" t="str">
        <f>IF('Summary Clear'!UGB2=0,"",'Summary Clear'!UGB2)</f>
        <v/>
      </c>
      <c r="UFJ13" s="110" t="str">
        <f>IF('Summary Clear'!UGC2=0,"",'Summary Clear'!UGC2)</f>
        <v/>
      </c>
      <c r="UFK13" s="110" t="str">
        <f>IF('Summary Clear'!UGD2=0,"",'Summary Clear'!UGD2)</f>
        <v/>
      </c>
      <c r="UFL13" s="110" t="str">
        <f>IF('Summary Clear'!UGE2=0,"",'Summary Clear'!UGE2)</f>
        <v/>
      </c>
      <c r="UFM13" s="110" t="str">
        <f>IF('Summary Clear'!UGF2=0,"",'Summary Clear'!UGF2)</f>
        <v/>
      </c>
      <c r="UFN13" s="110" t="str">
        <f>IF('Summary Clear'!UGG2=0,"",'Summary Clear'!UGG2)</f>
        <v/>
      </c>
      <c r="UFO13" s="110" t="str">
        <f>IF('Summary Clear'!UGH2=0,"",'Summary Clear'!UGH2)</f>
        <v/>
      </c>
      <c r="UFP13" s="110" t="str">
        <f>IF('Summary Clear'!UGI2=0,"",'Summary Clear'!UGI2)</f>
        <v/>
      </c>
      <c r="UFQ13" s="110" t="str">
        <f>IF('Summary Clear'!UGJ2=0,"",'Summary Clear'!UGJ2)</f>
        <v/>
      </c>
      <c r="UFR13" s="110" t="str">
        <f>IF('Summary Clear'!UGK2=0,"",'Summary Clear'!UGK2)</f>
        <v/>
      </c>
      <c r="UFS13" s="110" t="str">
        <f>IF('Summary Clear'!UGL2=0,"",'Summary Clear'!UGL2)</f>
        <v/>
      </c>
      <c r="UFT13" s="110" t="str">
        <f>IF('Summary Clear'!UGM2=0,"",'Summary Clear'!UGM2)</f>
        <v/>
      </c>
      <c r="UFU13" s="110" t="str">
        <f>IF('Summary Clear'!UGN2=0,"",'Summary Clear'!UGN2)</f>
        <v/>
      </c>
      <c r="UFV13" s="110" t="str">
        <f>IF('Summary Clear'!UGO2=0,"",'Summary Clear'!UGO2)</f>
        <v/>
      </c>
      <c r="UFW13" s="110" t="str">
        <f>IF('Summary Clear'!UGP2=0,"",'Summary Clear'!UGP2)</f>
        <v/>
      </c>
      <c r="UFX13" s="110" t="str">
        <f>IF('Summary Clear'!UGQ2=0,"",'Summary Clear'!UGQ2)</f>
        <v/>
      </c>
      <c r="UFY13" s="110" t="str">
        <f>IF('Summary Clear'!UGR2=0,"",'Summary Clear'!UGR2)</f>
        <v/>
      </c>
      <c r="UFZ13" s="110" t="str">
        <f>IF('Summary Clear'!UGS2=0,"",'Summary Clear'!UGS2)</f>
        <v/>
      </c>
      <c r="UGA13" s="110" t="str">
        <f>IF('Summary Clear'!UGT2=0,"",'Summary Clear'!UGT2)</f>
        <v/>
      </c>
      <c r="UGB13" s="110" t="str">
        <f>IF('Summary Clear'!UGU2=0,"",'Summary Clear'!UGU2)</f>
        <v/>
      </c>
      <c r="UGC13" s="110" t="str">
        <f>IF('Summary Clear'!UGV2=0,"",'Summary Clear'!UGV2)</f>
        <v/>
      </c>
      <c r="UGD13" s="110" t="str">
        <f>IF('Summary Clear'!UGW2=0,"",'Summary Clear'!UGW2)</f>
        <v/>
      </c>
      <c r="UGE13" s="110" t="str">
        <f>IF('Summary Clear'!UGX2=0,"",'Summary Clear'!UGX2)</f>
        <v/>
      </c>
      <c r="UGF13" s="110" t="str">
        <f>IF('Summary Clear'!UGY2=0,"",'Summary Clear'!UGY2)</f>
        <v/>
      </c>
      <c r="UGG13" s="110" t="str">
        <f>IF('Summary Clear'!UGZ2=0,"",'Summary Clear'!UGZ2)</f>
        <v/>
      </c>
      <c r="UGH13" s="110" t="str">
        <f>IF('Summary Clear'!UHA2=0,"",'Summary Clear'!UHA2)</f>
        <v/>
      </c>
      <c r="UGI13" s="110" t="str">
        <f>IF('Summary Clear'!UHB2=0,"",'Summary Clear'!UHB2)</f>
        <v/>
      </c>
      <c r="UGJ13" s="110" t="str">
        <f>IF('Summary Clear'!UHC2=0,"",'Summary Clear'!UHC2)</f>
        <v/>
      </c>
      <c r="UGK13" s="110" t="str">
        <f>IF('Summary Clear'!UHD2=0,"",'Summary Clear'!UHD2)</f>
        <v/>
      </c>
      <c r="UGL13" s="110" t="str">
        <f>IF('Summary Clear'!UHE2=0,"",'Summary Clear'!UHE2)</f>
        <v/>
      </c>
      <c r="UGM13" s="110" t="str">
        <f>IF('Summary Clear'!UHF2=0,"",'Summary Clear'!UHF2)</f>
        <v/>
      </c>
      <c r="UGN13" s="110" t="str">
        <f>IF('Summary Clear'!UHG2=0,"",'Summary Clear'!UHG2)</f>
        <v/>
      </c>
      <c r="UGO13" s="110" t="str">
        <f>IF('Summary Clear'!UHH2=0,"",'Summary Clear'!UHH2)</f>
        <v/>
      </c>
      <c r="UGP13" s="110" t="str">
        <f>IF('Summary Clear'!UHI2=0,"",'Summary Clear'!UHI2)</f>
        <v/>
      </c>
      <c r="UGQ13" s="110" t="str">
        <f>IF('Summary Clear'!UHJ2=0,"",'Summary Clear'!UHJ2)</f>
        <v/>
      </c>
      <c r="UGR13" s="110" t="str">
        <f>IF('Summary Clear'!UHK2=0,"",'Summary Clear'!UHK2)</f>
        <v/>
      </c>
      <c r="UGS13" s="110" t="str">
        <f>IF('Summary Clear'!UHL2=0,"",'Summary Clear'!UHL2)</f>
        <v/>
      </c>
      <c r="UGT13" s="110" t="str">
        <f>IF('Summary Clear'!UHM2=0,"",'Summary Clear'!UHM2)</f>
        <v/>
      </c>
      <c r="UGU13" s="110" t="str">
        <f>IF('Summary Clear'!UHN2=0,"",'Summary Clear'!UHN2)</f>
        <v/>
      </c>
      <c r="UGV13" s="110" t="str">
        <f>IF('Summary Clear'!UHO2=0,"",'Summary Clear'!UHO2)</f>
        <v/>
      </c>
      <c r="UGW13" s="110" t="str">
        <f>IF('Summary Clear'!UHP2=0,"",'Summary Clear'!UHP2)</f>
        <v/>
      </c>
      <c r="UGX13" s="110" t="str">
        <f>IF('Summary Clear'!UHQ2=0,"",'Summary Clear'!UHQ2)</f>
        <v/>
      </c>
      <c r="UGY13" s="110" t="str">
        <f>IF('Summary Clear'!UHR2=0,"",'Summary Clear'!UHR2)</f>
        <v/>
      </c>
      <c r="UGZ13" s="110" t="str">
        <f>IF('Summary Clear'!UHS2=0,"",'Summary Clear'!UHS2)</f>
        <v/>
      </c>
      <c r="UHA13" s="110" t="str">
        <f>IF('Summary Clear'!UHT2=0,"",'Summary Clear'!UHT2)</f>
        <v/>
      </c>
      <c r="UHB13" s="110" t="str">
        <f>IF('Summary Clear'!UHU2=0,"",'Summary Clear'!UHU2)</f>
        <v/>
      </c>
      <c r="UHC13" s="110" t="str">
        <f>IF('Summary Clear'!UHV2=0,"",'Summary Clear'!UHV2)</f>
        <v/>
      </c>
      <c r="UHD13" s="110" t="str">
        <f>IF('Summary Clear'!UHW2=0,"",'Summary Clear'!UHW2)</f>
        <v/>
      </c>
      <c r="UHE13" s="110" t="str">
        <f>IF('Summary Clear'!UHX2=0,"",'Summary Clear'!UHX2)</f>
        <v/>
      </c>
      <c r="UHF13" s="110" t="str">
        <f>IF('Summary Clear'!UHY2=0,"",'Summary Clear'!UHY2)</f>
        <v/>
      </c>
      <c r="UHG13" s="110" t="str">
        <f>IF('Summary Clear'!UHZ2=0,"",'Summary Clear'!UHZ2)</f>
        <v/>
      </c>
      <c r="UHH13" s="110" t="str">
        <f>IF('Summary Clear'!UIA2=0,"",'Summary Clear'!UIA2)</f>
        <v/>
      </c>
      <c r="UHI13" s="110" t="str">
        <f>IF('Summary Clear'!UIB2=0,"",'Summary Clear'!UIB2)</f>
        <v/>
      </c>
      <c r="UHJ13" s="110" t="str">
        <f>IF('Summary Clear'!UIC2=0,"",'Summary Clear'!UIC2)</f>
        <v/>
      </c>
      <c r="UHK13" s="110" t="str">
        <f>IF('Summary Clear'!UID2=0,"",'Summary Clear'!UID2)</f>
        <v/>
      </c>
      <c r="UHL13" s="110" t="str">
        <f>IF('Summary Clear'!UIE2=0,"",'Summary Clear'!UIE2)</f>
        <v/>
      </c>
      <c r="UHM13" s="110" t="str">
        <f>IF('Summary Clear'!UIF2=0,"",'Summary Clear'!UIF2)</f>
        <v/>
      </c>
      <c r="UHN13" s="110" t="str">
        <f>IF('Summary Clear'!UIG2=0,"",'Summary Clear'!UIG2)</f>
        <v/>
      </c>
      <c r="UHO13" s="110" t="str">
        <f>IF('Summary Clear'!UIH2=0,"",'Summary Clear'!UIH2)</f>
        <v/>
      </c>
      <c r="UHP13" s="110" t="str">
        <f>IF('Summary Clear'!UII2=0,"",'Summary Clear'!UII2)</f>
        <v/>
      </c>
      <c r="UHQ13" s="110" t="str">
        <f>IF('Summary Clear'!UIJ2=0,"",'Summary Clear'!UIJ2)</f>
        <v/>
      </c>
      <c r="UHR13" s="110" t="str">
        <f>IF('Summary Clear'!UIK2=0,"",'Summary Clear'!UIK2)</f>
        <v/>
      </c>
      <c r="UHS13" s="110" t="str">
        <f>IF('Summary Clear'!UIL2=0,"",'Summary Clear'!UIL2)</f>
        <v/>
      </c>
      <c r="UHT13" s="110" t="str">
        <f>IF('Summary Clear'!UIM2=0,"",'Summary Clear'!UIM2)</f>
        <v/>
      </c>
      <c r="UHU13" s="110" t="str">
        <f>IF('Summary Clear'!UIN2=0,"",'Summary Clear'!UIN2)</f>
        <v/>
      </c>
      <c r="UHV13" s="110" t="str">
        <f>IF('Summary Clear'!UIO2=0,"",'Summary Clear'!UIO2)</f>
        <v/>
      </c>
      <c r="UHW13" s="110" t="str">
        <f>IF('Summary Clear'!UIP2=0,"",'Summary Clear'!UIP2)</f>
        <v/>
      </c>
      <c r="UHX13" s="110" t="str">
        <f>IF('Summary Clear'!UIQ2=0,"",'Summary Clear'!UIQ2)</f>
        <v/>
      </c>
      <c r="UHY13" s="110" t="str">
        <f>IF('Summary Clear'!UIR2=0,"",'Summary Clear'!UIR2)</f>
        <v/>
      </c>
      <c r="UHZ13" s="110" t="str">
        <f>IF('Summary Clear'!UIS2=0,"",'Summary Clear'!UIS2)</f>
        <v/>
      </c>
      <c r="UIA13" s="110" t="str">
        <f>IF('Summary Clear'!UIT2=0,"",'Summary Clear'!UIT2)</f>
        <v/>
      </c>
      <c r="UIB13" s="110" t="str">
        <f>IF('Summary Clear'!UIU2=0,"",'Summary Clear'!UIU2)</f>
        <v/>
      </c>
      <c r="UIC13" s="110" t="str">
        <f>IF('Summary Clear'!UIV2=0,"",'Summary Clear'!UIV2)</f>
        <v/>
      </c>
      <c r="UID13" s="110" t="str">
        <f>IF('Summary Clear'!UIW2=0,"",'Summary Clear'!UIW2)</f>
        <v/>
      </c>
      <c r="UIE13" s="110" t="str">
        <f>IF('Summary Clear'!UIX2=0,"",'Summary Clear'!UIX2)</f>
        <v/>
      </c>
      <c r="UIF13" s="110" t="str">
        <f>IF('Summary Clear'!UIY2=0,"",'Summary Clear'!UIY2)</f>
        <v/>
      </c>
      <c r="UIG13" s="110" t="str">
        <f>IF('Summary Clear'!UIZ2=0,"",'Summary Clear'!UIZ2)</f>
        <v/>
      </c>
      <c r="UIH13" s="110" t="str">
        <f>IF('Summary Clear'!UJA2=0,"",'Summary Clear'!UJA2)</f>
        <v/>
      </c>
      <c r="UII13" s="110" t="str">
        <f>IF('Summary Clear'!UJB2=0,"",'Summary Clear'!UJB2)</f>
        <v/>
      </c>
      <c r="UIJ13" s="110" t="str">
        <f>IF('Summary Clear'!UJC2=0,"",'Summary Clear'!UJC2)</f>
        <v/>
      </c>
      <c r="UIK13" s="110" t="str">
        <f>IF('Summary Clear'!UJD2=0,"",'Summary Clear'!UJD2)</f>
        <v/>
      </c>
      <c r="UIL13" s="110" t="str">
        <f>IF('Summary Clear'!UJE2=0,"",'Summary Clear'!UJE2)</f>
        <v/>
      </c>
      <c r="UIM13" s="110" t="str">
        <f>IF('Summary Clear'!UJF2=0,"",'Summary Clear'!UJF2)</f>
        <v/>
      </c>
      <c r="UIN13" s="110" t="str">
        <f>IF('Summary Clear'!UJG2=0,"",'Summary Clear'!UJG2)</f>
        <v/>
      </c>
      <c r="UIO13" s="110" t="str">
        <f>IF('Summary Clear'!UJH2=0,"",'Summary Clear'!UJH2)</f>
        <v/>
      </c>
      <c r="UIP13" s="110" t="str">
        <f>IF('Summary Clear'!UJI2=0,"",'Summary Clear'!UJI2)</f>
        <v/>
      </c>
      <c r="UIQ13" s="110" t="str">
        <f>IF('Summary Clear'!UJJ2=0,"",'Summary Clear'!UJJ2)</f>
        <v/>
      </c>
      <c r="UIR13" s="110" t="str">
        <f>IF('Summary Clear'!UJK2=0,"",'Summary Clear'!UJK2)</f>
        <v/>
      </c>
      <c r="UIS13" s="110" t="str">
        <f>IF('Summary Clear'!UJL2=0,"",'Summary Clear'!UJL2)</f>
        <v/>
      </c>
      <c r="UIT13" s="110" t="str">
        <f>IF('Summary Clear'!UJM2=0,"",'Summary Clear'!UJM2)</f>
        <v/>
      </c>
      <c r="UIU13" s="110" t="str">
        <f>IF('Summary Clear'!UJN2=0,"",'Summary Clear'!UJN2)</f>
        <v/>
      </c>
      <c r="UIV13" s="110" t="str">
        <f>IF('Summary Clear'!UJO2=0,"",'Summary Clear'!UJO2)</f>
        <v/>
      </c>
      <c r="UIW13" s="110" t="str">
        <f>IF('Summary Clear'!UJP2=0,"",'Summary Clear'!UJP2)</f>
        <v/>
      </c>
      <c r="UIX13" s="110" t="str">
        <f>IF('Summary Clear'!UJQ2=0,"",'Summary Clear'!UJQ2)</f>
        <v/>
      </c>
      <c r="UIY13" s="110" t="str">
        <f>IF('Summary Clear'!UJR2=0,"",'Summary Clear'!UJR2)</f>
        <v/>
      </c>
      <c r="UIZ13" s="110" t="str">
        <f>IF('Summary Clear'!UJS2=0,"",'Summary Clear'!UJS2)</f>
        <v/>
      </c>
      <c r="UJA13" s="110" t="str">
        <f>IF('Summary Clear'!UJT2=0,"",'Summary Clear'!UJT2)</f>
        <v/>
      </c>
      <c r="UJB13" s="110" t="str">
        <f>IF('Summary Clear'!UJU2=0,"",'Summary Clear'!UJU2)</f>
        <v/>
      </c>
      <c r="UJC13" s="110" t="str">
        <f>IF('Summary Clear'!UJV2=0,"",'Summary Clear'!UJV2)</f>
        <v/>
      </c>
      <c r="UJD13" s="110" t="str">
        <f>IF('Summary Clear'!UJW2=0,"",'Summary Clear'!UJW2)</f>
        <v/>
      </c>
      <c r="UJE13" s="110" t="str">
        <f>IF('Summary Clear'!UJX2=0,"",'Summary Clear'!UJX2)</f>
        <v/>
      </c>
      <c r="UJF13" s="110" t="str">
        <f>IF('Summary Clear'!UJY2=0,"",'Summary Clear'!UJY2)</f>
        <v/>
      </c>
      <c r="UJG13" s="110" t="str">
        <f>IF('Summary Clear'!UJZ2=0,"",'Summary Clear'!UJZ2)</f>
        <v/>
      </c>
      <c r="UJH13" s="110" t="str">
        <f>IF('Summary Clear'!UKA2=0,"",'Summary Clear'!UKA2)</f>
        <v/>
      </c>
      <c r="UJI13" s="110" t="str">
        <f>IF('Summary Clear'!UKB2=0,"",'Summary Clear'!UKB2)</f>
        <v/>
      </c>
      <c r="UJJ13" s="110" t="str">
        <f>IF('Summary Clear'!UKC2=0,"",'Summary Clear'!UKC2)</f>
        <v/>
      </c>
      <c r="UJK13" s="110" t="str">
        <f>IF('Summary Clear'!UKD2=0,"",'Summary Clear'!UKD2)</f>
        <v/>
      </c>
      <c r="UJL13" s="110" t="str">
        <f>IF('Summary Clear'!UKE2=0,"",'Summary Clear'!UKE2)</f>
        <v/>
      </c>
      <c r="UJM13" s="110" t="str">
        <f>IF('Summary Clear'!UKF2=0,"",'Summary Clear'!UKF2)</f>
        <v/>
      </c>
      <c r="UJN13" s="110" t="str">
        <f>IF('Summary Clear'!UKG2=0,"",'Summary Clear'!UKG2)</f>
        <v/>
      </c>
      <c r="UJO13" s="110" t="str">
        <f>IF('Summary Clear'!UKH2=0,"",'Summary Clear'!UKH2)</f>
        <v/>
      </c>
      <c r="UJP13" s="110" t="str">
        <f>IF('Summary Clear'!UKI2=0,"",'Summary Clear'!UKI2)</f>
        <v/>
      </c>
      <c r="UJQ13" s="110" t="str">
        <f>IF('Summary Clear'!UKJ2=0,"",'Summary Clear'!UKJ2)</f>
        <v/>
      </c>
      <c r="UJR13" s="110" t="str">
        <f>IF('Summary Clear'!UKK2=0,"",'Summary Clear'!UKK2)</f>
        <v/>
      </c>
      <c r="UJS13" s="110" t="str">
        <f>IF('Summary Clear'!UKL2=0,"",'Summary Clear'!UKL2)</f>
        <v/>
      </c>
      <c r="UJT13" s="110" t="str">
        <f>IF('Summary Clear'!UKM2=0,"",'Summary Clear'!UKM2)</f>
        <v/>
      </c>
      <c r="UJU13" s="110" t="str">
        <f>IF('Summary Clear'!UKN2=0,"",'Summary Clear'!UKN2)</f>
        <v/>
      </c>
      <c r="UJV13" s="110" t="str">
        <f>IF('Summary Clear'!UKO2=0,"",'Summary Clear'!UKO2)</f>
        <v/>
      </c>
      <c r="UJW13" s="110" t="str">
        <f>IF('Summary Clear'!UKP2=0,"",'Summary Clear'!UKP2)</f>
        <v/>
      </c>
      <c r="UJX13" s="110" t="str">
        <f>IF('Summary Clear'!UKQ2=0,"",'Summary Clear'!UKQ2)</f>
        <v/>
      </c>
      <c r="UJY13" s="110" t="str">
        <f>IF('Summary Clear'!UKR2=0,"",'Summary Clear'!UKR2)</f>
        <v/>
      </c>
      <c r="UJZ13" s="110" t="str">
        <f>IF('Summary Clear'!UKS2=0,"",'Summary Clear'!UKS2)</f>
        <v/>
      </c>
      <c r="UKA13" s="110" t="str">
        <f>IF('Summary Clear'!UKT2=0,"",'Summary Clear'!UKT2)</f>
        <v/>
      </c>
      <c r="UKB13" s="110" t="str">
        <f>IF('Summary Clear'!UKU2=0,"",'Summary Clear'!UKU2)</f>
        <v/>
      </c>
      <c r="UKC13" s="110" t="str">
        <f>IF('Summary Clear'!UKV2=0,"",'Summary Clear'!UKV2)</f>
        <v/>
      </c>
      <c r="UKD13" s="110" t="str">
        <f>IF('Summary Clear'!UKW2=0,"",'Summary Clear'!UKW2)</f>
        <v/>
      </c>
      <c r="UKE13" s="110" t="str">
        <f>IF('Summary Clear'!UKX2=0,"",'Summary Clear'!UKX2)</f>
        <v/>
      </c>
      <c r="UKF13" s="110" t="str">
        <f>IF('Summary Clear'!UKY2=0,"",'Summary Clear'!UKY2)</f>
        <v/>
      </c>
      <c r="UKG13" s="110" t="str">
        <f>IF('Summary Clear'!UKZ2=0,"",'Summary Clear'!UKZ2)</f>
        <v/>
      </c>
      <c r="UKH13" s="110" t="str">
        <f>IF('Summary Clear'!ULA2=0,"",'Summary Clear'!ULA2)</f>
        <v/>
      </c>
      <c r="UKI13" s="110" t="str">
        <f>IF('Summary Clear'!ULB2=0,"",'Summary Clear'!ULB2)</f>
        <v/>
      </c>
      <c r="UKJ13" s="110" t="str">
        <f>IF('Summary Clear'!ULC2=0,"",'Summary Clear'!ULC2)</f>
        <v/>
      </c>
      <c r="UKK13" s="110" t="str">
        <f>IF('Summary Clear'!ULD2=0,"",'Summary Clear'!ULD2)</f>
        <v/>
      </c>
      <c r="UKL13" s="110" t="str">
        <f>IF('Summary Clear'!ULE2=0,"",'Summary Clear'!ULE2)</f>
        <v/>
      </c>
      <c r="UKM13" s="110" t="str">
        <f>IF('Summary Clear'!ULF2=0,"",'Summary Clear'!ULF2)</f>
        <v/>
      </c>
      <c r="UKN13" s="110" t="str">
        <f>IF('Summary Clear'!ULG2=0,"",'Summary Clear'!ULG2)</f>
        <v/>
      </c>
      <c r="UKO13" s="110" t="str">
        <f>IF('Summary Clear'!ULH2=0,"",'Summary Clear'!ULH2)</f>
        <v/>
      </c>
      <c r="UKP13" s="110" t="str">
        <f>IF('Summary Clear'!ULI2=0,"",'Summary Clear'!ULI2)</f>
        <v/>
      </c>
      <c r="UKQ13" s="110" t="str">
        <f>IF('Summary Clear'!ULJ2=0,"",'Summary Clear'!ULJ2)</f>
        <v/>
      </c>
      <c r="UKR13" s="110" t="str">
        <f>IF('Summary Clear'!ULK2=0,"",'Summary Clear'!ULK2)</f>
        <v/>
      </c>
      <c r="UKS13" s="110" t="str">
        <f>IF('Summary Clear'!ULL2=0,"",'Summary Clear'!ULL2)</f>
        <v/>
      </c>
      <c r="UKT13" s="110" t="str">
        <f>IF('Summary Clear'!ULM2=0,"",'Summary Clear'!ULM2)</f>
        <v/>
      </c>
      <c r="UKU13" s="110" t="str">
        <f>IF('Summary Clear'!ULN2=0,"",'Summary Clear'!ULN2)</f>
        <v/>
      </c>
      <c r="UKV13" s="110" t="str">
        <f>IF('Summary Clear'!ULO2=0,"",'Summary Clear'!ULO2)</f>
        <v/>
      </c>
      <c r="UKW13" s="110" t="str">
        <f>IF('Summary Clear'!ULP2=0,"",'Summary Clear'!ULP2)</f>
        <v/>
      </c>
      <c r="UKX13" s="110" t="str">
        <f>IF('Summary Clear'!ULQ2=0,"",'Summary Clear'!ULQ2)</f>
        <v/>
      </c>
      <c r="UKY13" s="110" t="str">
        <f>IF('Summary Clear'!ULR2=0,"",'Summary Clear'!ULR2)</f>
        <v/>
      </c>
      <c r="UKZ13" s="110" t="str">
        <f>IF('Summary Clear'!ULS2=0,"",'Summary Clear'!ULS2)</f>
        <v/>
      </c>
      <c r="ULA13" s="110" t="str">
        <f>IF('Summary Clear'!ULT2=0,"",'Summary Clear'!ULT2)</f>
        <v/>
      </c>
      <c r="ULB13" s="110" t="str">
        <f>IF('Summary Clear'!ULU2=0,"",'Summary Clear'!ULU2)</f>
        <v/>
      </c>
      <c r="ULC13" s="110" t="str">
        <f>IF('Summary Clear'!ULV2=0,"",'Summary Clear'!ULV2)</f>
        <v/>
      </c>
      <c r="ULD13" s="110" t="str">
        <f>IF('Summary Clear'!ULW2=0,"",'Summary Clear'!ULW2)</f>
        <v/>
      </c>
      <c r="ULE13" s="110" t="str">
        <f>IF('Summary Clear'!ULX2=0,"",'Summary Clear'!ULX2)</f>
        <v/>
      </c>
      <c r="ULF13" s="110" t="str">
        <f>IF('Summary Clear'!ULY2=0,"",'Summary Clear'!ULY2)</f>
        <v/>
      </c>
      <c r="ULG13" s="110" t="str">
        <f>IF('Summary Clear'!ULZ2=0,"",'Summary Clear'!ULZ2)</f>
        <v/>
      </c>
      <c r="ULH13" s="110" t="str">
        <f>IF('Summary Clear'!UMA2=0,"",'Summary Clear'!UMA2)</f>
        <v/>
      </c>
      <c r="ULI13" s="110" t="str">
        <f>IF('Summary Clear'!UMB2=0,"",'Summary Clear'!UMB2)</f>
        <v/>
      </c>
      <c r="ULJ13" s="110" t="str">
        <f>IF('Summary Clear'!UMC2=0,"",'Summary Clear'!UMC2)</f>
        <v/>
      </c>
      <c r="ULK13" s="110" t="str">
        <f>IF('Summary Clear'!UMD2=0,"",'Summary Clear'!UMD2)</f>
        <v/>
      </c>
      <c r="ULL13" s="110" t="str">
        <f>IF('Summary Clear'!UME2=0,"",'Summary Clear'!UME2)</f>
        <v/>
      </c>
      <c r="ULM13" s="110" t="str">
        <f>IF('Summary Clear'!UMF2=0,"",'Summary Clear'!UMF2)</f>
        <v/>
      </c>
      <c r="ULN13" s="110" t="str">
        <f>IF('Summary Clear'!UMG2=0,"",'Summary Clear'!UMG2)</f>
        <v/>
      </c>
      <c r="ULO13" s="110" t="str">
        <f>IF('Summary Clear'!UMH2=0,"",'Summary Clear'!UMH2)</f>
        <v/>
      </c>
      <c r="ULP13" s="110" t="str">
        <f>IF('Summary Clear'!UMI2=0,"",'Summary Clear'!UMI2)</f>
        <v/>
      </c>
      <c r="ULQ13" s="110" t="str">
        <f>IF('Summary Clear'!UMJ2=0,"",'Summary Clear'!UMJ2)</f>
        <v/>
      </c>
      <c r="ULR13" s="110" t="str">
        <f>IF('Summary Clear'!UMK2=0,"",'Summary Clear'!UMK2)</f>
        <v/>
      </c>
      <c r="ULS13" s="110" t="str">
        <f>IF('Summary Clear'!UML2=0,"",'Summary Clear'!UML2)</f>
        <v/>
      </c>
      <c r="ULT13" s="110" t="str">
        <f>IF('Summary Clear'!UMM2=0,"",'Summary Clear'!UMM2)</f>
        <v/>
      </c>
      <c r="ULU13" s="110" t="str">
        <f>IF('Summary Clear'!UMN2=0,"",'Summary Clear'!UMN2)</f>
        <v/>
      </c>
      <c r="ULV13" s="110" t="str">
        <f>IF('Summary Clear'!UMO2=0,"",'Summary Clear'!UMO2)</f>
        <v/>
      </c>
      <c r="ULW13" s="110" t="str">
        <f>IF('Summary Clear'!UMP2=0,"",'Summary Clear'!UMP2)</f>
        <v/>
      </c>
      <c r="ULX13" s="110" t="str">
        <f>IF('Summary Clear'!UMQ2=0,"",'Summary Clear'!UMQ2)</f>
        <v/>
      </c>
      <c r="ULY13" s="110" t="str">
        <f>IF('Summary Clear'!UMR2=0,"",'Summary Clear'!UMR2)</f>
        <v/>
      </c>
      <c r="ULZ13" s="110" t="str">
        <f>IF('Summary Clear'!UMS2=0,"",'Summary Clear'!UMS2)</f>
        <v/>
      </c>
      <c r="UMA13" s="110" t="str">
        <f>IF('Summary Clear'!UMT2=0,"",'Summary Clear'!UMT2)</f>
        <v/>
      </c>
      <c r="UMB13" s="110" t="str">
        <f>IF('Summary Clear'!UMU2=0,"",'Summary Clear'!UMU2)</f>
        <v/>
      </c>
      <c r="UMC13" s="110" t="str">
        <f>IF('Summary Clear'!UMV2=0,"",'Summary Clear'!UMV2)</f>
        <v/>
      </c>
      <c r="UMD13" s="110" t="str">
        <f>IF('Summary Clear'!UMW2=0,"",'Summary Clear'!UMW2)</f>
        <v/>
      </c>
      <c r="UME13" s="110" t="str">
        <f>IF('Summary Clear'!UMX2=0,"",'Summary Clear'!UMX2)</f>
        <v/>
      </c>
      <c r="UMF13" s="110" t="str">
        <f>IF('Summary Clear'!UMY2=0,"",'Summary Clear'!UMY2)</f>
        <v/>
      </c>
      <c r="UMG13" s="110" t="str">
        <f>IF('Summary Clear'!UMZ2=0,"",'Summary Clear'!UMZ2)</f>
        <v/>
      </c>
      <c r="UMH13" s="110" t="str">
        <f>IF('Summary Clear'!UNA2=0,"",'Summary Clear'!UNA2)</f>
        <v/>
      </c>
      <c r="UMI13" s="110" t="str">
        <f>IF('Summary Clear'!UNB2=0,"",'Summary Clear'!UNB2)</f>
        <v/>
      </c>
      <c r="UMJ13" s="110" t="str">
        <f>IF('Summary Clear'!UNC2=0,"",'Summary Clear'!UNC2)</f>
        <v/>
      </c>
      <c r="UMK13" s="110" t="str">
        <f>IF('Summary Clear'!UND2=0,"",'Summary Clear'!UND2)</f>
        <v/>
      </c>
      <c r="UML13" s="110" t="str">
        <f>IF('Summary Clear'!UNE2=0,"",'Summary Clear'!UNE2)</f>
        <v/>
      </c>
      <c r="UMM13" s="110" t="str">
        <f>IF('Summary Clear'!UNF2=0,"",'Summary Clear'!UNF2)</f>
        <v/>
      </c>
      <c r="UMN13" s="110" t="str">
        <f>IF('Summary Clear'!UNG2=0,"",'Summary Clear'!UNG2)</f>
        <v/>
      </c>
      <c r="UMO13" s="110" t="str">
        <f>IF('Summary Clear'!UNH2=0,"",'Summary Clear'!UNH2)</f>
        <v/>
      </c>
      <c r="UMP13" s="110" t="str">
        <f>IF('Summary Clear'!UNI2=0,"",'Summary Clear'!UNI2)</f>
        <v/>
      </c>
      <c r="UMQ13" s="110" t="str">
        <f>IF('Summary Clear'!UNJ2=0,"",'Summary Clear'!UNJ2)</f>
        <v/>
      </c>
      <c r="UMR13" s="110" t="str">
        <f>IF('Summary Clear'!UNK2=0,"",'Summary Clear'!UNK2)</f>
        <v/>
      </c>
      <c r="UMS13" s="110" t="str">
        <f>IF('Summary Clear'!UNL2=0,"",'Summary Clear'!UNL2)</f>
        <v/>
      </c>
      <c r="UMT13" s="110" t="str">
        <f>IF('Summary Clear'!UNM2=0,"",'Summary Clear'!UNM2)</f>
        <v/>
      </c>
      <c r="UMU13" s="110" t="str">
        <f>IF('Summary Clear'!UNN2=0,"",'Summary Clear'!UNN2)</f>
        <v/>
      </c>
      <c r="UMV13" s="110" t="str">
        <f>IF('Summary Clear'!UNO2=0,"",'Summary Clear'!UNO2)</f>
        <v/>
      </c>
      <c r="UMW13" s="110" t="str">
        <f>IF('Summary Clear'!UNP2=0,"",'Summary Clear'!UNP2)</f>
        <v/>
      </c>
      <c r="UMX13" s="110" t="str">
        <f>IF('Summary Clear'!UNQ2=0,"",'Summary Clear'!UNQ2)</f>
        <v/>
      </c>
      <c r="UMY13" s="110" t="str">
        <f>IF('Summary Clear'!UNR2=0,"",'Summary Clear'!UNR2)</f>
        <v/>
      </c>
      <c r="UMZ13" s="110" t="str">
        <f>IF('Summary Clear'!UNS2=0,"",'Summary Clear'!UNS2)</f>
        <v/>
      </c>
      <c r="UNA13" s="110" t="str">
        <f>IF('Summary Clear'!UNT2=0,"",'Summary Clear'!UNT2)</f>
        <v/>
      </c>
      <c r="UNB13" s="110" t="str">
        <f>IF('Summary Clear'!UNU2=0,"",'Summary Clear'!UNU2)</f>
        <v/>
      </c>
      <c r="UNC13" s="110" t="str">
        <f>IF('Summary Clear'!UNV2=0,"",'Summary Clear'!UNV2)</f>
        <v/>
      </c>
      <c r="UND13" s="110" t="str">
        <f>IF('Summary Clear'!UNW2=0,"",'Summary Clear'!UNW2)</f>
        <v/>
      </c>
      <c r="UNE13" s="110" t="str">
        <f>IF('Summary Clear'!UNX2=0,"",'Summary Clear'!UNX2)</f>
        <v/>
      </c>
      <c r="UNF13" s="110" t="str">
        <f>IF('Summary Clear'!UNY2=0,"",'Summary Clear'!UNY2)</f>
        <v/>
      </c>
      <c r="UNG13" s="110" t="str">
        <f>IF('Summary Clear'!UNZ2=0,"",'Summary Clear'!UNZ2)</f>
        <v/>
      </c>
      <c r="UNH13" s="110" t="str">
        <f>IF('Summary Clear'!UOA2=0,"",'Summary Clear'!UOA2)</f>
        <v/>
      </c>
      <c r="UNI13" s="110" t="str">
        <f>IF('Summary Clear'!UOB2=0,"",'Summary Clear'!UOB2)</f>
        <v/>
      </c>
      <c r="UNJ13" s="110" t="str">
        <f>IF('Summary Clear'!UOC2=0,"",'Summary Clear'!UOC2)</f>
        <v/>
      </c>
      <c r="UNK13" s="110" t="str">
        <f>IF('Summary Clear'!UOD2=0,"",'Summary Clear'!UOD2)</f>
        <v/>
      </c>
      <c r="UNL13" s="110" t="str">
        <f>IF('Summary Clear'!UOE2=0,"",'Summary Clear'!UOE2)</f>
        <v/>
      </c>
      <c r="UNM13" s="110" t="str">
        <f>IF('Summary Clear'!UOF2=0,"",'Summary Clear'!UOF2)</f>
        <v/>
      </c>
      <c r="UNN13" s="110" t="str">
        <f>IF('Summary Clear'!UOG2=0,"",'Summary Clear'!UOG2)</f>
        <v/>
      </c>
      <c r="UNO13" s="110" t="str">
        <f>IF('Summary Clear'!UOH2=0,"",'Summary Clear'!UOH2)</f>
        <v/>
      </c>
      <c r="UNP13" s="110" t="str">
        <f>IF('Summary Clear'!UOI2=0,"",'Summary Clear'!UOI2)</f>
        <v/>
      </c>
      <c r="UNQ13" s="110" t="str">
        <f>IF('Summary Clear'!UOJ2=0,"",'Summary Clear'!UOJ2)</f>
        <v/>
      </c>
      <c r="UNR13" s="110" t="str">
        <f>IF('Summary Clear'!UOK2=0,"",'Summary Clear'!UOK2)</f>
        <v/>
      </c>
      <c r="UNS13" s="110" t="str">
        <f>IF('Summary Clear'!UOL2=0,"",'Summary Clear'!UOL2)</f>
        <v/>
      </c>
      <c r="UNT13" s="110" t="str">
        <f>IF('Summary Clear'!UOM2=0,"",'Summary Clear'!UOM2)</f>
        <v/>
      </c>
      <c r="UNU13" s="110" t="str">
        <f>IF('Summary Clear'!UON2=0,"",'Summary Clear'!UON2)</f>
        <v/>
      </c>
      <c r="UNV13" s="110" t="str">
        <f>IF('Summary Clear'!UOO2=0,"",'Summary Clear'!UOO2)</f>
        <v/>
      </c>
      <c r="UNW13" s="110" t="str">
        <f>IF('Summary Clear'!UOP2=0,"",'Summary Clear'!UOP2)</f>
        <v/>
      </c>
      <c r="UNX13" s="110" t="str">
        <f>IF('Summary Clear'!UOQ2=0,"",'Summary Clear'!UOQ2)</f>
        <v/>
      </c>
      <c r="UNY13" s="110" t="str">
        <f>IF('Summary Clear'!UOR2=0,"",'Summary Clear'!UOR2)</f>
        <v/>
      </c>
      <c r="UNZ13" s="110" t="str">
        <f>IF('Summary Clear'!UOS2=0,"",'Summary Clear'!UOS2)</f>
        <v/>
      </c>
      <c r="UOA13" s="110" t="str">
        <f>IF('Summary Clear'!UOT2=0,"",'Summary Clear'!UOT2)</f>
        <v/>
      </c>
      <c r="UOB13" s="110" t="str">
        <f>IF('Summary Clear'!UOU2=0,"",'Summary Clear'!UOU2)</f>
        <v/>
      </c>
      <c r="UOC13" s="110" t="str">
        <f>IF('Summary Clear'!UOV2=0,"",'Summary Clear'!UOV2)</f>
        <v/>
      </c>
      <c r="UOD13" s="110" t="str">
        <f>IF('Summary Clear'!UOW2=0,"",'Summary Clear'!UOW2)</f>
        <v/>
      </c>
      <c r="UOE13" s="110" t="str">
        <f>IF('Summary Clear'!UOX2=0,"",'Summary Clear'!UOX2)</f>
        <v/>
      </c>
      <c r="UOF13" s="110" t="str">
        <f>IF('Summary Clear'!UOY2=0,"",'Summary Clear'!UOY2)</f>
        <v/>
      </c>
      <c r="UOG13" s="110" t="str">
        <f>IF('Summary Clear'!UOZ2=0,"",'Summary Clear'!UOZ2)</f>
        <v/>
      </c>
      <c r="UOH13" s="110" t="str">
        <f>IF('Summary Clear'!UPA2=0,"",'Summary Clear'!UPA2)</f>
        <v/>
      </c>
      <c r="UOI13" s="110" t="str">
        <f>IF('Summary Clear'!UPB2=0,"",'Summary Clear'!UPB2)</f>
        <v/>
      </c>
      <c r="UOJ13" s="110" t="str">
        <f>IF('Summary Clear'!UPC2=0,"",'Summary Clear'!UPC2)</f>
        <v/>
      </c>
      <c r="UOK13" s="110" t="str">
        <f>IF('Summary Clear'!UPD2=0,"",'Summary Clear'!UPD2)</f>
        <v/>
      </c>
      <c r="UOL13" s="110" t="str">
        <f>IF('Summary Clear'!UPE2=0,"",'Summary Clear'!UPE2)</f>
        <v/>
      </c>
      <c r="UOM13" s="110" t="str">
        <f>IF('Summary Clear'!UPF2=0,"",'Summary Clear'!UPF2)</f>
        <v/>
      </c>
      <c r="UON13" s="110" t="str">
        <f>IF('Summary Clear'!UPG2=0,"",'Summary Clear'!UPG2)</f>
        <v/>
      </c>
      <c r="UOO13" s="110" t="str">
        <f>IF('Summary Clear'!UPH2=0,"",'Summary Clear'!UPH2)</f>
        <v/>
      </c>
      <c r="UOP13" s="110" t="str">
        <f>IF('Summary Clear'!UPI2=0,"",'Summary Clear'!UPI2)</f>
        <v/>
      </c>
      <c r="UOQ13" s="110" t="str">
        <f>IF('Summary Clear'!UPJ2=0,"",'Summary Clear'!UPJ2)</f>
        <v/>
      </c>
      <c r="UOR13" s="110" t="str">
        <f>IF('Summary Clear'!UPK2=0,"",'Summary Clear'!UPK2)</f>
        <v/>
      </c>
      <c r="UOS13" s="110" t="str">
        <f>IF('Summary Clear'!UPL2=0,"",'Summary Clear'!UPL2)</f>
        <v/>
      </c>
      <c r="UOT13" s="110" t="str">
        <f>IF('Summary Clear'!UPM2=0,"",'Summary Clear'!UPM2)</f>
        <v/>
      </c>
      <c r="UOU13" s="110" t="str">
        <f>IF('Summary Clear'!UPN2=0,"",'Summary Clear'!UPN2)</f>
        <v/>
      </c>
      <c r="UOV13" s="110" t="str">
        <f>IF('Summary Clear'!UPO2=0,"",'Summary Clear'!UPO2)</f>
        <v/>
      </c>
      <c r="UOW13" s="110" t="str">
        <f>IF('Summary Clear'!UPP2=0,"",'Summary Clear'!UPP2)</f>
        <v/>
      </c>
      <c r="UOX13" s="110" t="str">
        <f>IF('Summary Clear'!UPQ2=0,"",'Summary Clear'!UPQ2)</f>
        <v/>
      </c>
      <c r="UOY13" s="110" t="str">
        <f>IF('Summary Clear'!UPR2=0,"",'Summary Clear'!UPR2)</f>
        <v/>
      </c>
      <c r="UOZ13" s="110" t="str">
        <f>IF('Summary Clear'!UPS2=0,"",'Summary Clear'!UPS2)</f>
        <v/>
      </c>
      <c r="UPA13" s="110" t="str">
        <f>IF('Summary Clear'!UPT2=0,"",'Summary Clear'!UPT2)</f>
        <v/>
      </c>
      <c r="UPB13" s="110" t="str">
        <f>IF('Summary Clear'!UPU2=0,"",'Summary Clear'!UPU2)</f>
        <v/>
      </c>
      <c r="UPC13" s="110" t="str">
        <f>IF('Summary Clear'!UPV2=0,"",'Summary Clear'!UPV2)</f>
        <v/>
      </c>
      <c r="UPD13" s="110" t="str">
        <f>IF('Summary Clear'!UPW2=0,"",'Summary Clear'!UPW2)</f>
        <v/>
      </c>
      <c r="UPE13" s="110" t="str">
        <f>IF('Summary Clear'!UPX2=0,"",'Summary Clear'!UPX2)</f>
        <v/>
      </c>
      <c r="UPF13" s="110" t="str">
        <f>IF('Summary Clear'!UPY2=0,"",'Summary Clear'!UPY2)</f>
        <v/>
      </c>
      <c r="UPG13" s="110" t="str">
        <f>IF('Summary Clear'!UPZ2=0,"",'Summary Clear'!UPZ2)</f>
        <v/>
      </c>
      <c r="UPH13" s="110" t="str">
        <f>IF('Summary Clear'!UQA2=0,"",'Summary Clear'!UQA2)</f>
        <v/>
      </c>
      <c r="UPI13" s="110" t="str">
        <f>IF('Summary Clear'!UQB2=0,"",'Summary Clear'!UQB2)</f>
        <v/>
      </c>
      <c r="UPJ13" s="110" t="str">
        <f>IF('Summary Clear'!UQC2=0,"",'Summary Clear'!UQC2)</f>
        <v/>
      </c>
      <c r="UPK13" s="110" t="str">
        <f>IF('Summary Clear'!UQD2=0,"",'Summary Clear'!UQD2)</f>
        <v/>
      </c>
      <c r="UPL13" s="110" t="str">
        <f>IF('Summary Clear'!UQE2=0,"",'Summary Clear'!UQE2)</f>
        <v/>
      </c>
      <c r="UPM13" s="110" t="str">
        <f>IF('Summary Clear'!UQF2=0,"",'Summary Clear'!UQF2)</f>
        <v/>
      </c>
      <c r="UPN13" s="110" t="str">
        <f>IF('Summary Clear'!UQG2=0,"",'Summary Clear'!UQG2)</f>
        <v/>
      </c>
      <c r="UPO13" s="110" t="str">
        <f>IF('Summary Clear'!UQH2=0,"",'Summary Clear'!UQH2)</f>
        <v/>
      </c>
      <c r="UPP13" s="110" t="str">
        <f>IF('Summary Clear'!UQI2=0,"",'Summary Clear'!UQI2)</f>
        <v/>
      </c>
      <c r="UPQ13" s="110" t="str">
        <f>IF('Summary Clear'!UQJ2=0,"",'Summary Clear'!UQJ2)</f>
        <v/>
      </c>
      <c r="UPR13" s="110" t="str">
        <f>IF('Summary Clear'!UQK2=0,"",'Summary Clear'!UQK2)</f>
        <v/>
      </c>
      <c r="UPS13" s="110" t="str">
        <f>IF('Summary Clear'!UQL2=0,"",'Summary Clear'!UQL2)</f>
        <v/>
      </c>
      <c r="UPT13" s="110" t="str">
        <f>IF('Summary Clear'!UQM2=0,"",'Summary Clear'!UQM2)</f>
        <v/>
      </c>
      <c r="UPU13" s="110" t="str">
        <f>IF('Summary Clear'!UQN2=0,"",'Summary Clear'!UQN2)</f>
        <v/>
      </c>
      <c r="UPV13" s="110" t="str">
        <f>IF('Summary Clear'!UQO2=0,"",'Summary Clear'!UQO2)</f>
        <v/>
      </c>
      <c r="UPW13" s="110" t="str">
        <f>IF('Summary Clear'!UQP2=0,"",'Summary Clear'!UQP2)</f>
        <v/>
      </c>
      <c r="UPX13" s="110" t="str">
        <f>IF('Summary Clear'!UQQ2=0,"",'Summary Clear'!UQQ2)</f>
        <v/>
      </c>
      <c r="UPY13" s="110" t="str">
        <f>IF('Summary Clear'!UQR2=0,"",'Summary Clear'!UQR2)</f>
        <v/>
      </c>
      <c r="UPZ13" s="110" t="str">
        <f>IF('Summary Clear'!UQS2=0,"",'Summary Clear'!UQS2)</f>
        <v/>
      </c>
      <c r="UQA13" s="110" t="str">
        <f>IF('Summary Clear'!UQT2=0,"",'Summary Clear'!UQT2)</f>
        <v/>
      </c>
      <c r="UQB13" s="110" t="str">
        <f>IF('Summary Clear'!UQU2=0,"",'Summary Clear'!UQU2)</f>
        <v/>
      </c>
      <c r="UQC13" s="110" t="str">
        <f>IF('Summary Clear'!UQV2=0,"",'Summary Clear'!UQV2)</f>
        <v/>
      </c>
      <c r="UQD13" s="110" t="str">
        <f>IF('Summary Clear'!UQW2=0,"",'Summary Clear'!UQW2)</f>
        <v/>
      </c>
      <c r="UQE13" s="110" t="str">
        <f>IF('Summary Clear'!UQX2=0,"",'Summary Clear'!UQX2)</f>
        <v/>
      </c>
      <c r="UQF13" s="110" t="str">
        <f>IF('Summary Clear'!UQY2=0,"",'Summary Clear'!UQY2)</f>
        <v/>
      </c>
      <c r="UQG13" s="110" t="str">
        <f>IF('Summary Clear'!UQZ2=0,"",'Summary Clear'!UQZ2)</f>
        <v/>
      </c>
      <c r="UQH13" s="110" t="str">
        <f>IF('Summary Clear'!URA2=0,"",'Summary Clear'!URA2)</f>
        <v/>
      </c>
      <c r="UQI13" s="110" t="str">
        <f>IF('Summary Clear'!URB2=0,"",'Summary Clear'!URB2)</f>
        <v/>
      </c>
      <c r="UQJ13" s="110" t="str">
        <f>IF('Summary Clear'!URC2=0,"",'Summary Clear'!URC2)</f>
        <v/>
      </c>
      <c r="UQK13" s="110" t="str">
        <f>IF('Summary Clear'!URD2=0,"",'Summary Clear'!URD2)</f>
        <v/>
      </c>
      <c r="UQL13" s="110" t="str">
        <f>IF('Summary Clear'!URE2=0,"",'Summary Clear'!URE2)</f>
        <v/>
      </c>
      <c r="UQM13" s="110" t="str">
        <f>IF('Summary Clear'!URF2=0,"",'Summary Clear'!URF2)</f>
        <v/>
      </c>
      <c r="UQN13" s="110" t="str">
        <f>IF('Summary Clear'!URG2=0,"",'Summary Clear'!URG2)</f>
        <v/>
      </c>
      <c r="UQO13" s="110" t="str">
        <f>IF('Summary Clear'!URH2=0,"",'Summary Clear'!URH2)</f>
        <v/>
      </c>
      <c r="UQP13" s="110" t="str">
        <f>IF('Summary Clear'!URI2=0,"",'Summary Clear'!URI2)</f>
        <v/>
      </c>
      <c r="UQQ13" s="110" t="str">
        <f>IF('Summary Clear'!URJ2=0,"",'Summary Clear'!URJ2)</f>
        <v/>
      </c>
      <c r="UQR13" s="110" t="str">
        <f>IF('Summary Clear'!URK2=0,"",'Summary Clear'!URK2)</f>
        <v/>
      </c>
      <c r="UQS13" s="110" t="str">
        <f>IF('Summary Clear'!URL2=0,"",'Summary Clear'!URL2)</f>
        <v/>
      </c>
      <c r="UQT13" s="110" t="str">
        <f>IF('Summary Clear'!URM2=0,"",'Summary Clear'!URM2)</f>
        <v/>
      </c>
      <c r="UQU13" s="110" t="str">
        <f>IF('Summary Clear'!URN2=0,"",'Summary Clear'!URN2)</f>
        <v/>
      </c>
      <c r="UQV13" s="110" t="str">
        <f>IF('Summary Clear'!URO2=0,"",'Summary Clear'!URO2)</f>
        <v/>
      </c>
      <c r="UQW13" s="110" t="str">
        <f>IF('Summary Clear'!URP2=0,"",'Summary Clear'!URP2)</f>
        <v/>
      </c>
      <c r="UQX13" s="110" t="str">
        <f>IF('Summary Clear'!URQ2=0,"",'Summary Clear'!URQ2)</f>
        <v/>
      </c>
      <c r="UQY13" s="110" t="str">
        <f>IF('Summary Clear'!URR2=0,"",'Summary Clear'!URR2)</f>
        <v/>
      </c>
      <c r="UQZ13" s="110" t="str">
        <f>IF('Summary Clear'!URS2=0,"",'Summary Clear'!URS2)</f>
        <v/>
      </c>
      <c r="URA13" s="110" t="str">
        <f>IF('Summary Clear'!URT2=0,"",'Summary Clear'!URT2)</f>
        <v/>
      </c>
      <c r="URB13" s="110" t="str">
        <f>IF('Summary Clear'!URU2=0,"",'Summary Clear'!URU2)</f>
        <v/>
      </c>
      <c r="URC13" s="110" t="str">
        <f>IF('Summary Clear'!URV2=0,"",'Summary Clear'!URV2)</f>
        <v/>
      </c>
      <c r="URD13" s="110" t="str">
        <f>IF('Summary Clear'!URW2=0,"",'Summary Clear'!URW2)</f>
        <v/>
      </c>
      <c r="URE13" s="110" t="str">
        <f>IF('Summary Clear'!URX2=0,"",'Summary Clear'!URX2)</f>
        <v/>
      </c>
      <c r="URF13" s="110" t="str">
        <f>IF('Summary Clear'!URY2=0,"",'Summary Clear'!URY2)</f>
        <v/>
      </c>
      <c r="URG13" s="110" t="str">
        <f>IF('Summary Clear'!URZ2=0,"",'Summary Clear'!URZ2)</f>
        <v/>
      </c>
      <c r="URH13" s="110" t="str">
        <f>IF('Summary Clear'!USA2=0,"",'Summary Clear'!USA2)</f>
        <v/>
      </c>
      <c r="URI13" s="110" t="str">
        <f>IF('Summary Clear'!USB2=0,"",'Summary Clear'!USB2)</f>
        <v/>
      </c>
      <c r="URJ13" s="110" t="str">
        <f>IF('Summary Clear'!USC2=0,"",'Summary Clear'!USC2)</f>
        <v/>
      </c>
      <c r="URK13" s="110" t="str">
        <f>IF('Summary Clear'!USD2=0,"",'Summary Clear'!USD2)</f>
        <v/>
      </c>
      <c r="URL13" s="110" t="str">
        <f>IF('Summary Clear'!USE2=0,"",'Summary Clear'!USE2)</f>
        <v/>
      </c>
      <c r="URM13" s="110" t="str">
        <f>IF('Summary Clear'!USF2=0,"",'Summary Clear'!USF2)</f>
        <v/>
      </c>
      <c r="URN13" s="110" t="str">
        <f>IF('Summary Clear'!USG2=0,"",'Summary Clear'!USG2)</f>
        <v/>
      </c>
      <c r="URO13" s="110" t="str">
        <f>IF('Summary Clear'!USH2=0,"",'Summary Clear'!USH2)</f>
        <v/>
      </c>
      <c r="URP13" s="110" t="str">
        <f>IF('Summary Clear'!USI2=0,"",'Summary Clear'!USI2)</f>
        <v/>
      </c>
      <c r="URQ13" s="110" t="str">
        <f>IF('Summary Clear'!USJ2=0,"",'Summary Clear'!USJ2)</f>
        <v/>
      </c>
      <c r="URR13" s="110" t="str">
        <f>IF('Summary Clear'!USK2=0,"",'Summary Clear'!USK2)</f>
        <v/>
      </c>
      <c r="URS13" s="110" t="str">
        <f>IF('Summary Clear'!USL2=0,"",'Summary Clear'!USL2)</f>
        <v/>
      </c>
      <c r="URT13" s="110" t="str">
        <f>IF('Summary Clear'!USM2=0,"",'Summary Clear'!USM2)</f>
        <v/>
      </c>
      <c r="URU13" s="110" t="str">
        <f>IF('Summary Clear'!USN2=0,"",'Summary Clear'!USN2)</f>
        <v/>
      </c>
      <c r="URV13" s="110" t="str">
        <f>IF('Summary Clear'!USO2=0,"",'Summary Clear'!USO2)</f>
        <v/>
      </c>
      <c r="URW13" s="110" t="str">
        <f>IF('Summary Clear'!USP2=0,"",'Summary Clear'!USP2)</f>
        <v/>
      </c>
      <c r="URX13" s="110" t="str">
        <f>IF('Summary Clear'!USQ2=0,"",'Summary Clear'!USQ2)</f>
        <v/>
      </c>
      <c r="URY13" s="110" t="str">
        <f>IF('Summary Clear'!USR2=0,"",'Summary Clear'!USR2)</f>
        <v/>
      </c>
      <c r="URZ13" s="110" t="str">
        <f>IF('Summary Clear'!USS2=0,"",'Summary Clear'!USS2)</f>
        <v/>
      </c>
      <c r="USA13" s="110" t="str">
        <f>IF('Summary Clear'!UST2=0,"",'Summary Clear'!UST2)</f>
        <v/>
      </c>
      <c r="USB13" s="110" t="str">
        <f>IF('Summary Clear'!USU2=0,"",'Summary Clear'!USU2)</f>
        <v/>
      </c>
      <c r="USC13" s="110" t="str">
        <f>IF('Summary Clear'!USV2=0,"",'Summary Clear'!USV2)</f>
        <v/>
      </c>
      <c r="USD13" s="110" t="str">
        <f>IF('Summary Clear'!USW2=0,"",'Summary Clear'!USW2)</f>
        <v/>
      </c>
      <c r="USE13" s="110" t="str">
        <f>IF('Summary Clear'!USX2=0,"",'Summary Clear'!USX2)</f>
        <v/>
      </c>
      <c r="USF13" s="110" t="str">
        <f>IF('Summary Clear'!USY2=0,"",'Summary Clear'!USY2)</f>
        <v/>
      </c>
      <c r="USG13" s="110" t="str">
        <f>IF('Summary Clear'!USZ2=0,"",'Summary Clear'!USZ2)</f>
        <v/>
      </c>
      <c r="USH13" s="110" t="str">
        <f>IF('Summary Clear'!UTA2=0,"",'Summary Clear'!UTA2)</f>
        <v/>
      </c>
      <c r="USI13" s="110" t="str">
        <f>IF('Summary Clear'!UTB2=0,"",'Summary Clear'!UTB2)</f>
        <v/>
      </c>
      <c r="USJ13" s="110" t="str">
        <f>IF('Summary Clear'!UTC2=0,"",'Summary Clear'!UTC2)</f>
        <v/>
      </c>
      <c r="USK13" s="110" t="str">
        <f>IF('Summary Clear'!UTD2=0,"",'Summary Clear'!UTD2)</f>
        <v/>
      </c>
      <c r="USL13" s="110" t="str">
        <f>IF('Summary Clear'!UTE2=0,"",'Summary Clear'!UTE2)</f>
        <v/>
      </c>
      <c r="USM13" s="110" t="str">
        <f>IF('Summary Clear'!UTF2=0,"",'Summary Clear'!UTF2)</f>
        <v/>
      </c>
      <c r="USN13" s="110" t="str">
        <f>IF('Summary Clear'!UTG2=0,"",'Summary Clear'!UTG2)</f>
        <v/>
      </c>
      <c r="USO13" s="110" t="str">
        <f>IF('Summary Clear'!UTH2=0,"",'Summary Clear'!UTH2)</f>
        <v/>
      </c>
      <c r="USP13" s="110" t="str">
        <f>IF('Summary Clear'!UTI2=0,"",'Summary Clear'!UTI2)</f>
        <v/>
      </c>
      <c r="USQ13" s="110" t="str">
        <f>IF('Summary Clear'!UTJ2=0,"",'Summary Clear'!UTJ2)</f>
        <v/>
      </c>
      <c r="USR13" s="110" t="str">
        <f>IF('Summary Clear'!UTK2=0,"",'Summary Clear'!UTK2)</f>
        <v/>
      </c>
      <c r="USS13" s="110" t="str">
        <f>IF('Summary Clear'!UTL2=0,"",'Summary Clear'!UTL2)</f>
        <v/>
      </c>
      <c r="UST13" s="110" t="str">
        <f>IF('Summary Clear'!UTM2=0,"",'Summary Clear'!UTM2)</f>
        <v/>
      </c>
      <c r="USU13" s="110" t="str">
        <f>IF('Summary Clear'!UTN2=0,"",'Summary Clear'!UTN2)</f>
        <v/>
      </c>
      <c r="USV13" s="110" t="str">
        <f>IF('Summary Clear'!UTO2=0,"",'Summary Clear'!UTO2)</f>
        <v/>
      </c>
      <c r="USW13" s="110" t="str">
        <f>IF('Summary Clear'!UTP2=0,"",'Summary Clear'!UTP2)</f>
        <v/>
      </c>
      <c r="USX13" s="110" t="str">
        <f>IF('Summary Clear'!UTQ2=0,"",'Summary Clear'!UTQ2)</f>
        <v/>
      </c>
      <c r="USY13" s="110" t="str">
        <f>IF('Summary Clear'!UTR2=0,"",'Summary Clear'!UTR2)</f>
        <v/>
      </c>
      <c r="USZ13" s="110" t="str">
        <f>IF('Summary Clear'!UTS2=0,"",'Summary Clear'!UTS2)</f>
        <v/>
      </c>
      <c r="UTA13" s="110" t="str">
        <f>IF('Summary Clear'!UTT2=0,"",'Summary Clear'!UTT2)</f>
        <v/>
      </c>
      <c r="UTB13" s="110" t="str">
        <f>IF('Summary Clear'!UTU2=0,"",'Summary Clear'!UTU2)</f>
        <v/>
      </c>
      <c r="UTC13" s="110" t="str">
        <f>IF('Summary Clear'!UTV2=0,"",'Summary Clear'!UTV2)</f>
        <v/>
      </c>
      <c r="UTD13" s="110" t="str">
        <f>IF('Summary Clear'!UTW2=0,"",'Summary Clear'!UTW2)</f>
        <v/>
      </c>
      <c r="UTE13" s="110" t="str">
        <f>IF('Summary Clear'!UTX2=0,"",'Summary Clear'!UTX2)</f>
        <v/>
      </c>
      <c r="UTF13" s="110" t="str">
        <f>IF('Summary Clear'!UTY2=0,"",'Summary Clear'!UTY2)</f>
        <v/>
      </c>
      <c r="UTG13" s="110" t="str">
        <f>IF('Summary Clear'!UTZ2=0,"",'Summary Clear'!UTZ2)</f>
        <v/>
      </c>
      <c r="UTH13" s="110" t="str">
        <f>IF('Summary Clear'!UUA2=0,"",'Summary Clear'!UUA2)</f>
        <v/>
      </c>
      <c r="UTI13" s="110" t="str">
        <f>IF('Summary Clear'!UUB2=0,"",'Summary Clear'!UUB2)</f>
        <v/>
      </c>
      <c r="UTJ13" s="110" t="str">
        <f>IF('Summary Clear'!UUC2=0,"",'Summary Clear'!UUC2)</f>
        <v/>
      </c>
      <c r="UTK13" s="110" t="str">
        <f>IF('Summary Clear'!UUD2=0,"",'Summary Clear'!UUD2)</f>
        <v/>
      </c>
      <c r="UTL13" s="110" t="str">
        <f>IF('Summary Clear'!UUE2=0,"",'Summary Clear'!UUE2)</f>
        <v/>
      </c>
      <c r="UTM13" s="110" t="str">
        <f>IF('Summary Clear'!UUF2=0,"",'Summary Clear'!UUF2)</f>
        <v/>
      </c>
      <c r="UTN13" s="110" t="str">
        <f>IF('Summary Clear'!UUG2=0,"",'Summary Clear'!UUG2)</f>
        <v/>
      </c>
      <c r="UTO13" s="110" t="str">
        <f>IF('Summary Clear'!UUH2=0,"",'Summary Clear'!UUH2)</f>
        <v/>
      </c>
      <c r="UTP13" s="110" t="str">
        <f>IF('Summary Clear'!UUI2=0,"",'Summary Clear'!UUI2)</f>
        <v/>
      </c>
      <c r="UTQ13" s="110" t="str">
        <f>IF('Summary Clear'!UUJ2=0,"",'Summary Clear'!UUJ2)</f>
        <v/>
      </c>
      <c r="UTR13" s="110" t="str">
        <f>IF('Summary Clear'!UUK2=0,"",'Summary Clear'!UUK2)</f>
        <v/>
      </c>
      <c r="UTS13" s="110" t="str">
        <f>IF('Summary Clear'!UUL2=0,"",'Summary Clear'!UUL2)</f>
        <v/>
      </c>
      <c r="UTT13" s="110" t="str">
        <f>IF('Summary Clear'!UUM2=0,"",'Summary Clear'!UUM2)</f>
        <v/>
      </c>
      <c r="UTU13" s="110" t="str">
        <f>IF('Summary Clear'!UUN2=0,"",'Summary Clear'!UUN2)</f>
        <v/>
      </c>
      <c r="UTV13" s="110" t="str">
        <f>IF('Summary Clear'!UUO2=0,"",'Summary Clear'!UUO2)</f>
        <v/>
      </c>
      <c r="UTW13" s="110" t="str">
        <f>IF('Summary Clear'!UUP2=0,"",'Summary Clear'!UUP2)</f>
        <v/>
      </c>
      <c r="UTX13" s="110" t="str">
        <f>IF('Summary Clear'!UUQ2=0,"",'Summary Clear'!UUQ2)</f>
        <v/>
      </c>
      <c r="UTY13" s="110" t="str">
        <f>IF('Summary Clear'!UUR2=0,"",'Summary Clear'!UUR2)</f>
        <v/>
      </c>
      <c r="UTZ13" s="110" t="str">
        <f>IF('Summary Clear'!UUS2=0,"",'Summary Clear'!UUS2)</f>
        <v/>
      </c>
      <c r="UUA13" s="110" t="str">
        <f>IF('Summary Clear'!UUT2=0,"",'Summary Clear'!UUT2)</f>
        <v/>
      </c>
      <c r="UUB13" s="110" t="str">
        <f>IF('Summary Clear'!UUU2=0,"",'Summary Clear'!UUU2)</f>
        <v/>
      </c>
      <c r="UUC13" s="110" t="str">
        <f>IF('Summary Clear'!UUV2=0,"",'Summary Clear'!UUV2)</f>
        <v/>
      </c>
      <c r="UUD13" s="110" t="str">
        <f>IF('Summary Clear'!UUW2=0,"",'Summary Clear'!UUW2)</f>
        <v/>
      </c>
      <c r="UUE13" s="110" t="str">
        <f>IF('Summary Clear'!UUX2=0,"",'Summary Clear'!UUX2)</f>
        <v/>
      </c>
      <c r="UUF13" s="110" t="str">
        <f>IF('Summary Clear'!UUY2=0,"",'Summary Clear'!UUY2)</f>
        <v/>
      </c>
      <c r="UUG13" s="110" t="str">
        <f>IF('Summary Clear'!UUZ2=0,"",'Summary Clear'!UUZ2)</f>
        <v/>
      </c>
      <c r="UUH13" s="110" t="str">
        <f>IF('Summary Clear'!UVA2=0,"",'Summary Clear'!UVA2)</f>
        <v/>
      </c>
      <c r="UUI13" s="110" t="str">
        <f>IF('Summary Clear'!UVB2=0,"",'Summary Clear'!UVB2)</f>
        <v/>
      </c>
      <c r="UUJ13" s="110" t="str">
        <f>IF('Summary Clear'!UVC2=0,"",'Summary Clear'!UVC2)</f>
        <v/>
      </c>
      <c r="UUK13" s="110" t="str">
        <f>IF('Summary Clear'!UVD2=0,"",'Summary Clear'!UVD2)</f>
        <v/>
      </c>
      <c r="UUL13" s="110" t="str">
        <f>IF('Summary Clear'!UVE2=0,"",'Summary Clear'!UVE2)</f>
        <v/>
      </c>
      <c r="UUM13" s="110" t="str">
        <f>IF('Summary Clear'!UVF2=0,"",'Summary Clear'!UVF2)</f>
        <v/>
      </c>
      <c r="UUN13" s="110" t="str">
        <f>IF('Summary Clear'!UVG2=0,"",'Summary Clear'!UVG2)</f>
        <v/>
      </c>
      <c r="UUO13" s="110" t="str">
        <f>IF('Summary Clear'!UVH2=0,"",'Summary Clear'!UVH2)</f>
        <v/>
      </c>
      <c r="UUP13" s="110" t="str">
        <f>IF('Summary Clear'!UVI2=0,"",'Summary Clear'!UVI2)</f>
        <v/>
      </c>
      <c r="UUQ13" s="110" t="str">
        <f>IF('Summary Clear'!UVJ2=0,"",'Summary Clear'!UVJ2)</f>
        <v/>
      </c>
      <c r="UUR13" s="110" t="str">
        <f>IF('Summary Clear'!UVK2=0,"",'Summary Clear'!UVK2)</f>
        <v/>
      </c>
      <c r="UUS13" s="110" t="str">
        <f>IF('Summary Clear'!UVL2=0,"",'Summary Clear'!UVL2)</f>
        <v/>
      </c>
      <c r="UUT13" s="110" t="str">
        <f>IF('Summary Clear'!UVM2=0,"",'Summary Clear'!UVM2)</f>
        <v/>
      </c>
      <c r="UUU13" s="110" t="str">
        <f>IF('Summary Clear'!UVN2=0,"",'Summary Clear'!UVN2)</f>
        <v/>
      </c>
      <c r="UUV13" s="110" t="str">
        <f>IF('Summary Clear'!UVO2=0,"",'Summary Clear'!UVO2)</f>
        <v/>
      </c>
      <c r="UUW13" s="110" t="str">
        <f>IF('Summary Clear'!UVP2=0,"",'Summary Clear'!UVP2)</f>
        <v/>
      </c>
      <c r="UUX13" s="110" t="str">
        <f>IF('Summary Clear'!UVQ2=0,"",'Summary Clear'!UVQ2)</f>
        <v/>
      </c>
      <c r="UUY13" s="110" t="str">
        <f>IF('Summary Clear'!UVR2=0,"",'Summary Clear'!UVR2)</f>
        <v/>
      </c>
      <c r="UUZ13" s="110" t="str">
        <f>IF('Summary Clear'!UVS2=0,"",'Summary Clear'!UVS2)</f>
        <v/>
      </c>
      <c r="UVA13" s="110" t="str">
        <f>IF('Summary Clear'!UVT2=0,"",'Summary Clear'!UVT2)</f>
        <v/>
      </c>
      <c r="UVB13" s="110" t="str">
        <f>IF('Summary Clear'!UVU2=0,"",'Summary Clear'!UVU2)</f>
        <v/>
      </c>
      <c r="UVC13" s="110" t="str">
        <f>IF('Summary Clear'!UVV2=0,"",'Summary Clear'!UVV2)</f>
        <v/>
      </c>
      <c r="UVD13" s="110" t="str">
        <f>IF('Summary Clear'!UVW2=0,"",'Summary Clear'!UVW2)</f>
        <v/>
      </c>
      <c r="UVE13" s="110" t="str">
        <f>IF('Summary Clear'!UVX2=0,"",'Summary Clear'!UVX2)</f>
        <v/>
      </c>
      <c r="UVF13" s="110" t="str">
        <f>IF('Summary Clear'!UVY2=0,"",'Summary Clear'!UVY2)</f>
        <v/>
      </c>
      <c r="UVG13" s="110" t="str">
        <f>IF('Summary Clear'!UVZ2=0,"",'Summary Clear'!UVZ2)</f>
        <v/>
      </c>
      <c r="UVH13" s="110" t="str">
        <f>IF('Summary Clear'!UWA2=0,"",'Summary Clear'!UWA2)</f>
        <v/>
      </c>
      <c r="UVI13" s="110" t="str">
        <f>IF('Summary Clear'!UWB2=0,"",'Summary Clear'!UWB2)</f>
        <v/>
      </c>
      <c r="UVJ13" s="110" t="str">
        <f>IF('Summary Clear'!UWC2=0,"",'Summary Clear'!UWC2)</f>
        <v/>
      </c>
      <c r="UVK13" s="110" t="str">
        <f>IF('Summary Clear'!UWD2=0,"",'Summary Clear'!UWD2)</f>
        <v/>
      </c>
      <c r="UVL13" s="110" t="str">
        <f>IF('Summary Clear'!UWE2=0,"",'Summary Clear'!UWE2)</f>
        <v/>
      </c>
      <c r="UVM13" s="110" t="str">
        <f>IF('Summary Clear'!UWF2=0,"",'Summary Clear'!UWF2)</f>
        <v/>
      </c>
      <c r="UVN13" s="110" t="str">
        <f>IF('Summary Clear'!UWG2=0,"",'Summary Clear'!UWG2)</f>
        <v/>
      </c>
      <c r="UVO13" s="110" t="str">
        <f>IF('Summary Clear'!UWH2=0,"",'Summary Clear'!UWH2)</f>
        <v/>
      </c>
      <c r="UVP13" s="110" t="str">
        <f>IF('Summary Clear'!UWI2=0,"",'Summary Clear'!UWI2)</f>
        <v/>
      </c>
      <c r="UVQ13" s="110" t="str">
        <f>IF('Summary Clear'!UWJ2=0,"",'Summary Clear'!UWJ2)</f>
        <v/>
      </c>
      <c r="UVR13" s="110" t="str">
        <f>IF('Summary Clear'!UWK2=0,"",'Summary Clear'!UWK2)</f>
        <v/>
      </c>
      <c r="UVS13" s="110" t="str">
        <f>IF('Summary Clear'!UWL2=0,"",'Summary Clear'!UWL2)</f>
        <v/>
      </c>
      <c r="UVT13" s="110" t="str">
        <f>IF('Summary Clear'!UWM2=0,"",'Summary Clear'!UWM2)</f>
        <v/>
      </c>
      <c r="UVU13" s="110" t="str">
        <f>IF('Summary Clear'!UWN2=0,"",'Summary Clear'!UWN2)</f>
        <v/>
      </c>
      <c r="UVV13" s="110" t="str">
        <f>IF('Summary Clear'!UWO2=0,"",'Summary Clear'!UWO2)</f>
        <v/>
      </c>
      <c r="UVW13" s="110" t="str">
        <f>IF('Summary Clear'!UWP2=0,"",'Summary Clear'!UWP2)</f>
        <v/>
      </c>
      <c r="UVX13" s="110" t="str">
        <f>IF('Summary Clear'!UWQ2=0,"",'Summary Clear'!UWQ2)</f>
        <v/>
      </c>
      <c r="UVY13" s="110" t="str">
        <f>IF('Summary Clear'!UWR2=0,"",'Summary Clear'!UWR2)</f>
        <v/>
      </c>
      <c r="UVZ13" s="110" t="str">
        <f>IF('Summary Clear'!UWS2=0,"",'Summary Clear'!UWS2)</f>
        <v/>
      </c>
      <c r="UWA13" s="110" t="str">
        <f>IF('Summary Clear'!UWT2=0,"",'Summary Clear'!UWT2)</f>
        <v/>
      </c>
      <c r="UWB13" s="110" t="str">
        <f>IF('Summary Clear'!UWU2=0,"",'Summary Clear'!UWU2)</f>
        <v/>
      </c>
      <c r="UWC13" s="110" t="str">
        <f>IF('Summary Clear'!UWV2=0,"",'Summary Clear'!UWV2)</f>
        <v/>
      </c>
      <c r="UWD13" s="110" t="str">
        <f>IF('Summary Clear'!UWW2=0,"",'Summary Clear'!UWW2)</f>
        <v/>
      </c>
      <c r="UWE13" s="110" t="str">
        <f>IF('Summary Clear'!UWX2=0,"",'Summary Clear'!UWX2)</f>
        <v/>
      </c>
      <c r="UWF13" s="110" t="str">
        <f>IF('Summary Clear'!UWY2=0,"",'Summary Clear'!UWY2)</f>
        <v/>
      </c>
      <c r="UWG13" s="110" t="str">
        <f>IF('Summary Clear'!UWZ2=0,"",'Summary Clear'!UWZ2)</f>
        <v/>
      </c>
      <c r="UWH13" s="110" t="str">
        <f>IF('Summary Clear'!UXA2=0,"",'Summary Clear'!UXA2)</f>
        <v/>
      </c>
      <c r="UWI13" s="110" t="str">
        <f>IF('Summary Clear'!UXB2=0,"",'Summary Clear'!UXB2)</f>
        <v/>
      </c>
      <c r="UWJ13" s="110" t="str">
        <f>IF('Summary Clear'!UXC2=0,"",'Summary Clear'!UXC2)</f>
        <v/>
      </c>
      <c r="UWK13" s="110" t="str">
        <f>IF('Summary Clear'!UXD2=0,"",'Summary Clear'!UXD2)</f>
        <v/>
      </c>
      <c r="UWL13" s="110" t="str">
        <f>IF('Summary Clear'!UXE2=0,"",'Summary Clear'!UXE2)</f>
        <v/>
      </c>
      <c r="UWM13" s="110" t="str">
        <f>IF('Summary Clear'!UXF2=0,"",'Summary Clear'!UXF2)</f>
        <v/>
      </c>
      <c r="UWN13" s="110" t="str">
        <f>IF('Summary Clear'!UXG2=0,"",'Summary Clear'!UXG2)</f>
        <v/>
      </c>
      <c r="UWO13" s="110" t="str">
        <f>IF('Summary Clear'!UXH2=0,"",'Summary Clear'!UXH2)</f>
        <v/>
      </c>
      <c r="UWP13" s="110" t="str">
        <f>IF('Summary Clear'!UXI2=0,"",'Summary Clear'!UXI2)</f>
        <v/>
      </c>
      <c r="UWQ13" s="110" t="str">
        <f>IF('Summary Clear'!UXJ2=0,"",'Summary Clear'!UXJ2)</f>
        <v/>
      </c>
      <c r="UWR13" s="110" t="str">
        <f>IF('Summary Clear'!UXK2=0,"",'Summary Clear'!UXK2)</f>
        <v/>
      </c>
      <c r="UWS13" s="110" t="str">
        <f>IF('Summary Clear'!UXL2=0,"",'Summary Clear'!UXL2)</f>
        <v/>
      </c>
      <c r="UWT13" s="110" t="str">
        <f>IF('Summary Clear'!UXM2=0,"",'Summary Clear'!UXM2)</f>
        <v/>
      </c>
      <c r="UWU13" s="110" t="str">
        <f>IF('Summary Clear'!UXN2=0,"",'Summary Clear'!UXN2)</f>
        <v/>
      </c>
      <c r="UWV13" s="110" t="str">
        <f>IF('Summary Clear'!UXO2=0,"",'Summary Clear'!UXO2)</f>
        <v/>
      </c>
      <c r="UWW13" s="110" t="str">
        <f>IF('Summary Clear'!UXP2=0,"",'Summary Clear'!UXP2)</f>
        <v/>
      </c>
      <c r="UWX13" s="110" t="str">
        <f>IF('Summary Clear'!UXQ2=0,"",'Summary Clear'!UXQ2)</f>
        <v/>
      </c>
      <c r="UWY13" s="110" t="str">
        <f>IF('Summary Clear'!UXR2=0,"",'Summary Clear'!UXR2)</f>
        <v/>
      </c>
      <c r="UWZ13" s="110" t="str">
        <f>IF('Summary Clear'!UXS2=0,"",'Summary Clear'!UXS2)</f>
        <v/>
      </c>
      <c r="UXA13" s="110" t="str">
        <f>IF('Summary Clear'!UXT2=0,"",'Summary Clear'!UXT2)</f>
        <v/>
      </c>
      <c r="UXB13" s="110" t="str">
        <f>IF('Summary Clear'!UXU2=0,"",'Summary Clear'!UXU2)</f>
        <v/>
      </c>
      <c r="UXC13" s="110" t="str">
        <f>IF('Summary Clear'!UXV2=0,"",'Summary Clear'!UXV2)</f>
        <v/>
      </c>
      <c r="UXD13" s="110" t="str">
        <f>IF('Summary Clear'!UXW2=0,"",'Summary Clear'!UXW2)</f>
        <v/>
      </c>
      <c r="UXE13" s="110" t="str">
        <f>IF('Summary Clear'!UXX2=0,"",'Summary Clear'!UXX2)</f>
        <v/>
      </c>
      <c r="UXF13" s="110" t="str">
        <f>IF('Summary Clear'!UXY2=0,"",'Summary Clear'!UXY2)</f>
        <v/>
      </c>
      <c r="UXG13" s="110" t="str">
        <f>IF('Summary Clear'!UXZ2=0,"",'Summary Clear'!UXZ2)</f>
        <v/>
      </c>
      <c r="UXH13" s="110" t="str">
        <f>IF('Summary Clear'!UYA2=0,"",'Summary Clear'!UYA2)</f>
        <v/>
      </c>
      <c r="UXI13" s="110" t="str">
        <f>IF('Summary Clear'!UYB2=0,"",'Summary Clear'!UYB2)</f>
        <v/>
      </c>
      <c r="UXJ13" s="110" t="str">
        <f>IF('Summary Clear'!UYC2=0,"",'Summary Clear'!UYC2)</f>
        <v/>
      </c>
      <c r="UXK13" s="110" t="str">
        <f>IF('Summary Clear'!UYD2=0,"",'Summary Clear'!UYD2)</f>
        <v/>
      </c>
      <c r="UXL13" s="110" t="str">
        <f>IF('Summary Clear'!UYE2=0,"",'Summary Clear'!UYE2)</f>
        <v/>
      </c>
      <c r="UXM13" s="110" t="str">
        <f>IF('Summary Clear'!UYF2=0,"",'Summary Clear'!UYF2)</f>
        <v/>
      </c>
      <c r="UXN13" s="110" t="str">
        <f>IF('Summary Clear'!UYG2=0,"",'Summary Clear'!UYG2)</f>
        <v/>
      </c>
      <c r="UXO13" s="110" t="str">
        <f>IF('Summary Clear'!UYH2=0,"",'Summary Clear'!UYH2)</f>
        <v/>
      </c>
      <c r="UXP13" s="110" t="str">
        <f>IF('Summary Clear'!UYI2=0,"",'Summary Clear'!UYI2)</f>
        <v/>
      </c>
      <c r="UXQ13" s="110" t="str">
        <f>IF('Summary Clear'!UYJ2=0,"",'Summary Clear'!UYJ2)</f>
        <v/>
      </c>
      <c r="UXR13" s="110" t="str">
        <f>IF('Summary Clear'!UYK2=0,"",'Summary Clear'!UYK2)</f>
        <v/>
      </c>
      <c r="UXS13" s="110" t="str">
        <f>IF('Summary Clear'!UYL2=0,"",'Summary Clear'!UYL2)</f>
        <v/>
      </c>
      <c r="UXT13" s="110" t="str">
        <f>IF('Summary Clear'!UYM2=0,"",'Summary Clear'!UYM2)</f>
        <v/>
      </c>
      <c r="UXU13" s="110" t="str">
        <f>IF('Summary Clear'!UYN2=0,"",'Summary Clear'!UYN2)</f>
        <v/>
      </c>
      <c r="UXV13" s="110" t="str">
        <f>IF('Summary Clear'!UYO2=0,"",'Summary Clear'!UYO2)</f>
        <v/>
      </c>
      <c r="UXW13" s="110" t="str">
        <f>IF('Summary Clear'!UYP2=0,"",'Summary Clear'!UYP2)</f>
        <v/>
      </c>
      <c r="UXX13" s="110" t="str">
        <f>IF('Summary Clear'!UYQ2=0,"",'Summary Clear'!UYQ2)</f>
        <v/>
      </c>
      <c r="UXY13" s="110" t="str">
        <f>IF('Summary Clear'!UYR2=0,"",'Summary Clear'!UYR2)</f>
        <v/>
      </c>
      <c r="UXZ13" s="110" t="str">
        <f>IF('Summary Clear'!UYS2=0,"",'Summary Clear'!UYS2)</f>
        <v/>
      </c>
      <c r="UYA13" s="110" t="str">
        <f>IF('Summary Clear'!UYT2=0,"",'Summary Clear'!UYT2)</f>
        <v/>
      </c>
      <c r="UYB13" s="110" t="str">
        <f>IF('Summary Clear'!UYU2=0,"",'Summary Clear'!UYU2)</f>
        <v/>
      </c>
      <c r="UYC13" s="110" t="str">
        <f>IF('Summary Clear'!UYV2=0,"",'Summary Clear'!UYV2)</f>
        <v/>
      </c>
      <c r="UYD13" s="110" t="str">
        <f>IF('Summary Clear'!UYW2=0,"",'Summary Clear'!UYW2)</f>
        <v/>
      </c>
      <c r="UYE13" s="110" t="str">
        <f>IF('Summary Clear'!UYX2=0,"",'Summary Clear'!UYX2)</f>
        <v/>
      </c>
      <c r="UYF13" s="110" t="str">
        <f>IF('Summary Clear'!UYY2=0,"",'Summary Clear'!UYY2)</f>
        <v/>
      </c>
      <c r="UYG13" s="110" t="str">
        <f>IF('Summary Clear'!UYZ2=0,"",'Summary Clear'!UYZ2)</f>
        <v/>
      </c>
      <c r="UYH13" s="110" t="str">
        <f>IF('Summary Clear'!UZA2=0,"",'Summary Clear'!UZA2)</f>
        <v/>
      </c>
      <c r="UYI13" s="110" t="str">
        <f>IF('Summary Clear'!UZB2=0,"",'Summary Clear'!UZB2)</f>
        <v/>
      </c>
      <c r="UYJ13" s="110" t="str">
        <f>IF('Summary Clear'!UZC2=0,"",'Summary Clear'!UZC2)</f>
        <v/>
      </c>
      <c r="UYK13" s="110" t="str">
        <f>IF('Summary Clear'!UZD2=0,"",'Summary Clear'!UZD2)</f>
        <v/>
      </c>
      <c r="UYL13" s="110" t="str">
        <f>IF('Summary Clear'!UZE2=0,"",'Summary Clear'!UZE2)</f>
        <v/>
      </c>
      <c r="UYM13" s="110" t="str">
        <f>IF('Summary Clear'!UZF2=0,"",'Summary Clear'!UZF2)</f>
        <v/>
      </c>
      <c r="UYN13" s="110" t="str">
        <f>IF('Summary Clear'!UZG2=0,"",'Summary Clear'!UZG2)</f>
        <v/>
      </c>
      <c r="UYO13" s="110" t="str">
        <f>IF('Summary Clear'!UZH2=0,"",'Summary Clear'!UZH2)</f>
        <v/>
      </c>
      <c r="UYP13" s="110" t="str">
        <f>IF('Summary Clear'!UZI2=0,"",'Summary Clear'!UZI2)</f>
        <v/>
      </c>
      <c r="UYQ13" s="110" t="str">
        <f>IF('Summary Clear'!UZJ2=0,"",'Summary Clear'!UZJ2)</f>
        <v/>
      </c>
      <c r="UYR13" s="110" t="str">
        <f>IF('Summary Clear'!UZK2=0,"",'Summary Clear'!UZK2)</f>
        <v/>
      </c>
      <c r="UYS13" s="110" t="str">
        <f>IF('Summary Clear'!UZL2=0,"",'Summary Clear'!UZL2)</f>
        <v/>
      </c>
      <c r="UYT13" s="110" t="str">
        <f>IF('Summary Clear'!UZM2=0,"",'Summary Clear'!UZM2)</f>
        <v/>
      </c>
      <c r="UYU13" s="110" t="str">
        <f>IF('Summary Clear'!UZN2=0,"",'Summary Clear'!UZN2)</f>
        <v/>
      </c>
      <c r="UYV13" s="110" t="str">
        <f>IF('Summary Clear'!UZO2=0,"",'Summary Clear'!UZO2)</f>
        <v/>
      </c>
      <c r="UYW13" s="110" t="str">
        <f>IF('Summary Clear'!UZP2=0,"",'Summary Clear'!UZP2)</f>
        <v/>
      </c>
      <c r="UYX13" s="110" t="str">
        <f>IF('Summary Clear'!UZQ2=0,"",'Summary Clear'!UZQ2)</f>
        <v/>
      </c>
      <c r="UYY13" s="110" t="str">
        <f>IF('Summary Clear'!UZR2=0,"",'Summary Clear'!UZR2)</f>
        <v/>
      </c>
      <c r="UYZ13" s="110" t="str">
        <f>IF('Summary Clear'!UZS2=0,"",'Summary Clear'!UZS2)</f>
        <v/>
      </c>
      <c r="UZA13" s="110" t="str">
        <f>IF('Summary Clear'!UZT2=0,"",'Summary Clear'!UZT2)</f>
        <v/>
      </c>
      <c r="UZB13" s="110" t="str">
        <f>IF('Summary Clear'!UZU2=0,"",'Summary Clear'!UZU2)</f>
        <v/>
      </c>
      <c r="UZC13" s="110" t="str">
        <f>IF('Summary Clear'!UZV2=0,"",'Summary Clear'!UZV2)</f>
        <v/>
      </c>
      <c r="UZD13" s="110" t="str">
        <f>IF('Summary Clear'!UZW2=0,"",'Summary Clear'!UZW2)</f>
        <v/>
      </c>
      <c r="UZE13" s="110" t="str">
        <f>IF('Summary Clear'!UZX2=0,"",'Summary Clear'!UZX2)</f>
        <v/>
      </c>
      <c r="UZF13" s="110" t="str">
        <f>IF('Summary Clear'!UZY2=0,"",'Summary Clear'!UZY2)</f>
        <v/>
      </c>
      <c r="UZG13" s="110" t="str">
        <f>IF('Summary Clear'!UZZ2=0,"",'Summary Clear'!UZZ2)</f>
        <v/>
      </c>
      <c r="UZH13" s="110" t="str">
        <f>IF('Summary Clear'!VAA2=0,"",'Summary Clear'!VAA2)</f>
        <v/>
      </c>
      <c r="UZI13" s="110" t="str">
        <f>IF('Summary Clear'!VAB2=0,"",'Summary Clear'!VAB2)</f>
        <v/>
      </c>
      <c r="UZJ13" s="110" t="str">
        <f>IF('Summary Clear'!VAC2=0,"",'Summary Clear'!VAC2)</f>
        <v/>
      </c>
      <c r="UZK13" s="110" t="str">
        <f>IF('Summary Clear'!VAD2=0,"",'Summary Clear'!VAD2)</f>
        <v/>
      </c>
      <c r="UZL13" s="110" t="str">
        <f>IF('Summary Clear'!VAE2=0,"",'Summary Clear'!VAE2)</f>
        <v/>
      </c>
      <c r="UZM13" s="110" t="str">
        <f>IF('Summary Clear'!VAF2=0,"",'Summary Clear'!VAF2)</f>
        <v/>
      </c>
      <c r="UZN13" s="110" t="str">
        <f>IF('Summary Clear'!VAG2=0,"",'Summary Clear'!VAG2)</f>
        <v/>
      </c>
      <c r="UZO13" s="110" t="str">
        <f>IF('Summary Clear'!VAH2=0,"",'Summary Clear'!VAH2)</f>
        <v/>
      </c>
      <c r="UZP13" s="110" t="str">
        <f>IF('Summary Clear'!VAI2=0,"",'Summary Clear'!VAI2)</f>
        <v/>
      </c>
      <c r="UZQ13" s="110" t="str">
        <f>IF('Summary Clear'!VAJ2=0,"",'Summary Clear'!VAJ2)</f>
        <v/>
      </c>
      <c r="UZR13" s="110" t="str">
        <f>IF('Summary Clear'!VAK2=0,"",'Summary Clear'!VAK2)</f>
        <v/>
      </c>
      <c r="UZS13" s="110" t="str">
        <f>IF('Summary Clear'!VAL2=0,"",'Summary Clear'!VAL2)</f>
        <v/>
      </c>
      <c r="UZT13" s="110" t="str">
        <f>IF('Summary Clear'!VAM2=0,"",'Summary Clear'!VAM2)</f>
        <v/>
      </c>
      <c r="UZU13" s="110" t="str">
        <f>IF('Summary Clear'!VAN2=0,"",'Summary Clear'!VAN2)</f>
        <v/>
      </c>
      <c r="UZV13" s="110" t="str">
        <f>IF('Summary Clear'!VAO2=0,"",'Summary Clear'!VAO2)</f>
        <v/>
      </c>
      <c r="UZW13" s="110" t="str">
        <f>IF('Summary Clear'!VAP2=0,"",'Summary Clear'!VAP2)</f>
        <v/>
      </c>
      <c r="UZX13" s="110" t="str">
        <f>IF('Summary Clear'!VAQ2=0,"",'Summary Clear'!VAQ2)</f>
        <v/>
      </c>
      <c r="UZY13" s="110" t="str">
        <f>IF('Summary Clear'!VAR2=0,"",'Summary Clear'!VAR2)</f>
        <v/>
      </c>
      <c r="UZZ13" s="110" t="str">
        <f>IF('Summary Clear'!VAS2=0,"",'Summary Clear'!VAS2)</f>
        <v/>
      </c>
      <c r="VAA13" s="110" t="str">
        <f>IF('Summary Clear'!VAT2=0,"",'Summary Clear'!VAT2)</f>
        <v/>
      </c>
      <c r="VAB13" s="110" t="str">
        <f>IF('Summary Clear'!VAU2=0,"",'Summary Clear'!VAU2)</f>
        <v/>
      </c>
      <c r="VAC13" s="110" t="str">
        <f>IF('Summary Clear'!VAV2=0,"",'Summary Clear'!VAV2)</f>
        <v/>
      </c>
      <c r="VAD13" s="110" t="str">
        <f>IF('Summary Clear'!VAW2=0,"",'Summary Clear'!VAW2)</f>
        <v/>
      </c>
      <c r="VAE13" s="110" t="str">
        <f>IF('Summary Clear'!VAX2=0,"",'Summary Clear'!VAX2)</f>
        <v/>
      </c>
      <c r="VAF13" s="110" t="str">
        <f>IF('Summary Clear'!VAY2=0,"",'Summary Clear'!VAY2)</f>
        <v/>
      </c>
      <c r="VAG13" s="110" t="str">
        <f>IF('Summary Clear'!VAZ2=0,"",'Summary Clear'!VAZ2)</f>
        <v/>
      </c>
      <c r="VAH13" s="110" t="str">
        <f>IF('Summary Clear'!VBA2=0,"",'Summary Clear'!VBA2)</f>
        <v/>
      </c>
      <c r="VAI13" s="110" t="str">
        <f>IF('Summary Clear'!VBB2=0,"",'Summary Clear'!VBB2)</f>
        <v/>
      </c>
      <c r="VAJ13" s="110" t="str">
        <f>IF('Summary Clear'!VBC2=0,"",'Summary Clear'!VBC2)</f>
        <v/>
      </c>
      <c r="VAK13" s="110" t="str">
        <f>IF('Summary Clear'!VBD2=0,"",'Summary Clear'!VBD2)</f>
        <v/>
      </c>
      <c r="VAL13" s="110" t="str">
        <f>IF('Summary Clear'!VBE2=0,"",'Summary Clear'!VBE2)</f>
        <v/>
      </c>
      <c r="VAM13" s="110" t="str">
        <f>IF('Summary Clear'!VBF2=0,"",'Summary Clear'!VBF2)</f>
        <v/>
      </c>
      <c r="VAN13" s="110" t="str">
        <f>IF('Summary Clear'!VBG2=0,"",'Summary Clear'!VBG2)</f>
        <v/>
      </c>
      <c r="VAO13" s="110" t="str">
        <f>IF('Summary Clear'!VBH2=0,"",'Summary Clear'!VBH2)</f>
        <v/>
      </c>
      <c r="VAP13" s="110" t="str">
        <f>IF('Summary Clear'!VBI2=0,"",'Summary Clear'!VBI2)</f>
        <v/>
      </c>
      <c r="VAQ13" s="110" t="str">
        <f>IF('Summary Clear'!VBJ2=0,"",'Summary Clear'!VBJ2)</f>
        <v/>
      </c>
      <c r="VAR13" s="110" t="str">
        <f>IF('Summary Clear'!VBK2=0,"",'Summary Clear'!VBK2)</f>
        <v/>
      </c>
      <c r="VAS13" s="110" t="str">
        <f>IF('Summary Clear'!VBL2=0,"",'Summary Clear'!VBL2)</f>
        <v/>
      </c>
      <c r="VAT13" s="110" t="str">
        <f>IF('Summary Clear'!VBM2=0,"",'Summary Clear'!VBM2)</f>
        <v/>
      </c>
      <c r="VAU13" s="110" t="str">
        <f>IF('Summary Clear'!VBN2=0,"",'Summary Clear'!VBN2)</f>
        <v/>
      </c>
      <c r="VAV13" s="110" t="str">
        <f>IF('Summary Clear'!VBO2=0,"",'Summary Clear'!VBO2)</f>
        <v/>
      </c>
      <c r="VAW13" s="110" t="str">
        <f>IF('Summary Clear'!VBP2=0,"",'Summary Clear'!VBP2)</f>
        <v/>
      </c>
      <c r="VAX13" s="110" t="str">
        <f>IF('Summary Clear'!VBQ2=0,"",'Summary Clear'!VBQ2)</f>
        <v/>
      </c>
      <c r="VAY13" s="110" t="str">
        <f>IF('Summary Clear'!VBR2=0,"",'Summary Clear'!VBR2)</f>
        <v/>
      </c>
      <c r="VAZ13" s="110" t="str">
        <f>IF('Summary Clear'!VBS2=0,"",'Summary Clear'!VBS2)</f>
        <v/>
      </c>
      <c r="VBA13" s="110" t="str">
        <f>IF('Summary Clear'!VBT2=0,"",'Summary Clear'!VBT2)</f>
        <v/>
      </c>
      <c r="VBB13" s="110" t="str">
        <f>IF('Summary Clear'!VBU2=0,"",'Summary Clear'!VBU2)</f>
        <v/>
      </c>
      <c r="VBC13" s="110" t="str">
        <f>IF('Summary Clear'!VBV2=0,"",'Summary Clear'!VBV2)</f>
        <v/>
      </c>
      <c r="VBD13" s="110" t="str">
        <f>IF('Summary Clear'!VBW2=0,"",'Summary Clear'!VBW2)</f>
        <v/>
      </c>
      <c r="VBE13" s="110" t="str">
        <f>IF('Summary Clear'!VBX2=0,"",'Summary Clear'!VBX2)</f>
        <v/>
      </c>
      <c r="VBF13" s="110" t="str">
        <f>IF('Summary Clear'!VBY2=0,"",'Summary Clear'!VBY2)</f>
        <v/>
      </c>
      <c r="VBG13" s="110" t="str">
        <f>IF('Summary Clear'!VBZ2=0,"",'Summary Clear'!VBZ2)</f>
        <v/>
      </c>
      <c r="VBH13" s="110" t="str">
        <f>IF('Summary Clear'!VCA2=0,"",'Summary Clear'!VCA2)</f>
        <v/>
      </c>
      <c r="VBI13" s="110" t="str">
        <f>IF('Summary Clear'!VCB2=0,"",'Summary Clear'!VCB2)</f>
        <v/>
      </c>
      <c r="VBJ13" s="110" t="str">
        <f>IF('Summary Clear'!VCC2=0,"",'Summary Clear'!VCC2)</f>
        <v/>
      </c>
      <c r="VBK13" s="110" t="str">
        <f>IF('Summary Clear'!VCD2=0,"",'Summary Clear'!VCD2)</f>
        <v/>
      </c>
      <c r="VBL13" s="110" t="str">
        <f>IF('Summary Clear'!VCE2=0,"",'Summary Clear'!VCE2)</f>
        <v/>
      </c>
      <c r="VBM13" s="110" t="str">
        <f>IF('Summary Clear'!VCF2=0,"",'Summary Clear'!VCF2)</f>
        <v/>
      </c>
      <c r="VBN13" s="110" t="str">
        <f>IF('Summary Clear'!VCG2=0,"",'Summary Clear'!VCG2)</f>
        <v/>
      </c>
      <c r="VBO13" s="110" t="str">
        <f>IF('Summary Clear'!VCH2=0,"",'Summary Clear'!VCH2)</f>
        <v/>
      </c>
      <c r="VBP13" s="110" t="str">
        <f>IF('Summary Clear'!VCI2=0,"",'Summary Clear'!VCI2)</f>
        <v/>
      </c>
      <c r="VBQ13" s="110" t="str">
        <f>IF('Summary Clear'!VCJ2=0,"",'Summary Clear'!VCJ2)</f>
        <v/>
      </c>
      <c r="VBR13" s="110" t="str">
        <f>IF('Summary Clear'!VCK2=0,"",'Summary Clear'!VCK2)</f>
        <v/>
      </c>
      <c r="VBS13" s="110" t="str">
        <f>IF('Summary Clear'!VCL2=0,"",'Summary Clear'!VCL2)</f>
        <v/>
      </c>
      <c r="VBT13" s="110" t="str">
        <f>IF('Summary Clear'!VCM2=0,"",'Summary Clear'!VCM2)</f>
        <v/>
      </c>
      <c r="VBU13" s="110" t="str">
        <f>IF('Summary Clear'!VCN2=0,"",'Summary Clear'!VCN2)</f>
        <v/>
      </c>
      <c r="VBV13" s="110" t="str">
        <f>IF('Summary Clear'!VCO2=0,"",'Summary Clear'!VCO2)</f>
        <v/>
      </c>
      <c r="VBW13" s="110" t="str">
        <f>IF('Summary Clear'!VCP2=0,"",'Summary Clear'!VCP2)</f>
        <v/>
      </c>
      <c r="VBX13" s="110" t="str">
        <f>IF('Summary Clear'!VCQ2=0,"",'Summary Clear'!VCQ2)</f>
        <v/>
      </c>
      <c r="VBY13" s="110" t="str">
        <f>IF('Summary Clear'!VCR2=0,"",'Summary Clear'!VCR2)</f>
        <v/>
      </c>
      <c r="VBZ13" s="110" t="str">
        <f>IF('Summary Clear'!VCS2=0,"",'Summary Clear'!VCS2)</f>
        <v/>
      </c>
      <c r="VCA13" s="110" t="str">
        <f>IF('Summary Clear'!VCT2=0,"",'Summary Clear'!VCT2)</f>
        <v/>
      </c>
      <c r="VCB13" s="110" t="str">
        <f>IF('Summary Clear'!VCU2=0,"",'Summary Clear'!VCU2)</f>
        <v/>
      </c>
      <c r="VCC13" s="110" t="str">
        <f>IF('Summary Clear'!VCV2=0,"",'Summary Clear'!VCV2)</f>
        <v/>
      </c>
      <c r="VCD13" s="110" t="str">
        <f>IF('Summary Clear'!VCW2=0,"",'Summary Clear'!VCW2)</f>
        <v/>
      </c>
      <c r="VCE13" s="110" t="str">
        <f>IF('Summary Clear'!VCX2=0,"",'Summary Clear'!VCX2)</f>
        <v/>
      </c>
      <c r="VCF13" s="110" t="str">
        <f>IF('Summary Clear'!VCY2=0,"",'Summary Clear'!VCY2)</f>
        <v/>
      </c>
      <c r="VCG13" s="110" t="str">
        <f>IF('Summary Clear'!VCZ2=0,"",'Summary Clear'!VCZ2)</f>
        <v/>
      </c>
      <c r="VCH13" s="110" t="str">
        <f>IF('Summary Clear'!VDA2=0,"",'Summary Clear'!VDA2)</f>
        <v/>
      </c>
      <c r="VCI13" s="110" t="str">
        <f>IF('Summary Clear'!VDB2=0,"",'Summary Clear'!VDB2)</f>
        <v/>
      </c>
      <c r="VCJ13" s="110" t="str">
        <f>IF('Summary Clear'!VDC2=0,"",'Summary Clear'!VDC2)</f>
        <v/>
      </c>
      <c r="VCK13" s="110" t="str">
        <f>IF('Summary Clear'!VDD2=0,"",'Summary Clear'!VDD2)</f>
        <v/>
      </c>
      <c r="VCL13" s="110" t="str">
        <f>IF('Summary Clear'!VDE2=0,"",'Summary Clear'!VDE2)</f>
        <v/>
      </c>
      <c r="VCM13" s="110" t="str">
        <f>IF('Summary Clear'!VDF2=0,"",'Summary Clear'!VDF2)</f>
        <v/>
      </c>
      <c r="VCN13" s="110" t="str">
        <f>IF('Summary Clear'!VDG2=0,"",'Summary Clear'!VDG2)</f>
        <v/>
      </c>
      <c r="VCO13" s="110" t="str">
        <f>IF('Summary Clear'!VDH2=0,"",'Summary Clear'!VDH2)</f>
        <v/>
      </c>
      <c r="VCP13" s="110" t="str">
        <f>IF('Summary Clear'!VDI2=0,"",'Summary Clear'!VDI2)</f>
        <v/>
      </c>
      <c r="VCQ13" s="110" t="str">
        <f>IF('Summary Clear'!VDJ2=0,"",'Summary Clear'!VDJ2)</f>
        <v/>
      </c>
      <c r="VCR13" s="110" t="str">
        <f>IF('Summary Clear'!VDK2=0,"",'Summary Clear'!VDK2)</f>
        <v/>
      </c>
      <c r="VCS13" s="110" t="str">
        <f>IF('Summary Clear'!VDL2=0,"",'Summary Clear'!VDL2)</f>
        <v/>
      </c>
      <c r="VCT13" s="110" t="str">
        <f>IF('Summary Clear'!VDM2=0,"",'Summary Clear'!VDM2)</f>
        <v/>
      </c>
      <c r="VCU13" s="110" t="str">
        <f>IF('Summary Clear'!VDN2=0,"",'Summary Clear'!VDN2)</f>
        <v/>
      </c>
      <c r="VCV13" s="110" t="str">
        <f>IF('Summary Clear'!VDO2=0,"",'Summary Clear'!VDO2)</f>
        <v/>
      </c>
      <c r="VCW13" s="110" t="str">
        <f>IF('Summary Clear'!VDP2=0,"",'Summary Clear'!VDP2)</f>
        <v/>
      </c>
      <c r="VCX13" s="110" t="str">
        <f>IF('Summary Clear'!VDQ2=0,"",'Summary Clear'!VDQ2)</f>
        <v/>
      </c>
      <c r="VCY13" s="110" t="str">
        <f>IF('Summary Clear'!VDR2=0,"",'Summary Clear'!VDR2)</f>
        <v/>
      </c>
      <c r="VCZ13" s="110" t="str">
        <f>IF('Summary Clear'!VDS2=0,"",'Summary Clear'!VDS2)</f>
        <v/>
      </c>
      <c r="VDA13" s="110" t="str">
        <f>IF('Summary Clear'!VDT2=0,"",'Summary Clear'!VDT2)</f>
        <v/>
      </c>
      <c r="VDB13" s="110" t="str">
        <f>IF('Summary Clear'!VDU2=0,"",'Summary Clear'!VDU2)</f>
        <v/>
      </c>
      <c r="VDC13" s="110" t="str">
        <f>IF('Summary Clear'!VDV2=0,"",'Summary Clear'!VDV2)</f>
        <v/>
      </c>
      <c r="VDD13" s="110" t="str">
        <f>IF('Summary Clear'!VDW2=0,"",'Summary Clear'!VDW2)</f>
        <v/>
      </c>
      <c r="VDE13" s="110" t="str">
        <f>IF('Summary Clear'!VDX2=0,"",'Summary Clear'!VDX2)</f>
        <v/>
      </c>
      <c r="VDF13" s="110" t="str">
        <f>IF('Summary Clear'!VDY2=0,"",'Summary Clear'!VDY2)</f>
        <v/>
      </c>
      <c r="VDG13" s="110" t="str">
        <f>IF('Summary Clear'!VDZ2=0,"",'Summary Clear'!VDZ2)</f>
        <v/>
      </c>
      <c r="VDH13" s="110" t="str">
        <f>IF('Summary Clear'!VEA2=0,"",'Summary Clear'!VEA2)</f>
        <v/>
      </c>
      <c r="VDI13" s="110" t="str">
        <f>IF('Summary Clear'!VEB2=0,"",'Summary Clear'!VEB2)</f>
        <v/>
      </c>
      <c r="VDJ13" s="110" t="str">
        <f>IF('Summary Clear'!VEC2=0,"",'Summary Clear'!VEC2)</f>
        <v/>
      </c>
      <c r="VDK13" s="110" t="str">
        <f>IF('Summary Clear'!VED2=0,"",'Summary Clear'!VED2)</f>
        <v/>
      </c>
      <c r="VDL13" s="110" t="str">
        <f>IF('Summary Clear'!VEE2=0,"",'Summary Clear'!VEE2)</f>
        <v/>
      </c>
      <c r="VDM13" s="110" t="str">
        <f>IF('Summary Clear'!VEF2=0,"",'Summary Clear'!VEF2)</f>
        <v/>
      </c>
      <c r="VDN13" s="110" t="str">
        <f>IF('Summary Clear'!VEG2=0,"",'Summary Clear'!VEG2)</f>
        <v/>
      </c>
      <c r="VDO13" s="110" t="str">
        <f>IF('Summary Clear'!VEH2=0,"",'Summary Clear'!VEH2)</f>
        <v/>
      </c>
      <c r="VDP13" s="110" t="str">
        <f>IF('Summary Clear'!VEI2=0,"",'Summary Clear'!VEI2)</f>
        <v/>
      </c>
      <c r="VDQ13" s="110" t="str">
        <f>IF('Summary Clear'!VEJ2=0,"",'Summary Clear'!VEJ2)</f>
        <v/>
      </c>
      <c r="VDR13" s="110" t="str">
        <f>IF('Summary Clear'!VEK2=0,"",'Summary Clear'!VEK2)</f>
        <v/>
      </c>
      <c r="VDS13" s="110" t="str">
        <f>IF('Summary Clear'!VEL2=0,"",'Summary Clear'!VEL2)</f>
        <v/>
      </c>
      <c r="VDT13" s="110" t="str">
        <f>IF('Summary Clear'!VEM2=0,"",'Summary Clear'!VEM2)</f>
        <v/>
      </c>
      <c r="VDU13" s="110" t="str">
        <f>IF('Summary Clear'!VEN2=0,"",'Summary Clear'!VEN2)</f>
        <v/>
      </c>
      <c r="VDV13" s="110" t="str">
        <f>IF('Summary Clear'!VEO2=0,"",'Summary Clear'!VEO2)</f>
        <v/>
      </c>
      <c r="VDW13" s="110" t="str">
        <f>IF('Summary Clear'!VEP2=0,"",'Summary Clear'!VEP2)</f>
        <v/>
      </c>
      <c r="VDX13" s="110" t="str">
        <f>IF('Summary Clear'!VEQ2=0,"",'Summary Clear'!VEQ2)</f>
        <v/>
      </c>
      <c r="VDY13" s="110" t="str">
        <f>IF('Summary Clear'!VER2=0,"",'Summary Clear'!VER2)</f>
        <v/>
      </c>
      <c r="VDZ13" s="110" t="str">
        <f>IF('Summary Clear'!VES2=0,"",'Summary Clear'!VES2)</f>
        <v/>
      </c>
      <c r="VEA13" s="110" t="str">
        <f>IF('Summary Clear'!VET2=0,"",'Summary Clear'!VET2)</f>
        <v/>
      </c>
      <c r="VEB13" s="110" t="str">
        <f>IF('Summary Clear'!VEU2=0,"",'Summary Clear'!VEU2)</f>
        <v/>
      </c>
      <c r="VEC13" s="110" t="str">
        <f>IF('Summary Clear'!VEV2=0,"",'Summary Clear'!VEV2)</f>
        <v/>
      </c>
      <c r="VED13" s="110" t="str">
        <f>IF('Summary Clear'!VEW2=0,"",'Summary Clear'!VEW2)</f>
        <v/>
      </c>
      <c r="VEE13" s="110" t="str">
        <f>IF('Summary Clear'!VEX2=0,"",'Summary Clear'!VEX2)</f>
        <v/>
      </c>
      <c r="VEF13" s="110" t="str">
        <f>IF('Summary Clear'!VEY2=0,"",'Summary Clear'!VEY2)</f>
        <v/>
      </c>
      <c r="VEG13" s="110" t="str">
        <f>IF('Summary Clear'!VEZ2=0,"",'Summary Clear'!VEZ2)</f>
        <v/>
      </c>
      <c r="VEH13" s="110" t="str">
        <f>IF('Summary Clear'!VFA2=0,"",'Summary Clear'!VFA2)</f>
        <v/>
      </c>
      <c r="VEI13" s="110" t="str">
        <f>IF('Summary Clear'!VFB2=0,"",'Summary Clear'!VFB2)</f>
        <v/>
      </c>
      <c r="VEJ13" s="110" t="str">
        <f>IF('Summary Clear'!VFC2=0,"",'Summary Clear'!VFC2)</f>
        <v/>
      </c>
      <c r="VEK13" s="110" t="str">
        <f>IF('Summary Clear'!VFD2=0,"",'Summary Clear'!VFD2)</f>
        <v/>
      </c>
      <c r="VEL13" s="110" t="str">
        <f>IF('Summary Clear'!VFE2=0,"",'Summary Clear'!VFE2)</f>
        <v/>
      </c>
      <c r="VEM13" s="110" t="str">
        <f>IF('Summary Clear'!VFF2=0,"",'Summary Clear'!VFF2)</f>
        <v/>
      </c>
      <c r="VEN13" s="110" t="str">
        <f>IF('Summary Clear'!VFG2=0,"",'Summary Clear'!VFG2)</f>
        <v/>
      </c>
      <c r="VEO13" s="110" t="str">
        <f>IF('Summary Clear'!VFH2=0,"",'Summary Clear'!VFH2)</f>
        <v/>
      </c>
      <c r="VEP13" s="110" t="str">
        <f>IF('Summary Clear'!VFI2=0,"",'Summary Clear'!VFI2)</f>
        <v/>
      </c>
      <c r="VEQ13" s="110" t="str">
        <f>IF('Summary Clear'!VFJ2=0,"",'Summary Clear'!VFJ2)</f>
        <v/>
      </c>
      <c r="VER13" s="110" t="str">
        <f>IF('Summary Clear'!VFK2=0,"",'Summary Clear'!VFK2)</f>
        <v/>
      </c>
      <c r="VES13" s="110" t="str">
        <f>IF('Summary Clear'!VFL2=0,"",'Summary Clear'!VFL2)</f>
        <v/>
      </c>
      <c r="VET13" s="110" t="str">
        <f>IF('Summary Clear'!VFM2=0,"",'Summary Clear'!VFM2)</f>
        <v/>
      </c>
      <c r="VEU13" s="110" t="str">
        <f>IF('Summary Clear'!VFN2=0,"",'Summary Clear'!VFN2)</f>
        <v/>
      </c>
      <c r="VEV13" s="110" t="str">
        <f>IF('Summary Clear'!VFO2=0,"",'Summary Clear'!VFO2)</f>
        <v/>
      </c>
      <c r="VEW13" s="110" t="str">
        <f>IF('Summary Clear'!VFP2=0,"",'Summary Clear'!VFP2)</f>
        <v/>
      </c>
      <c r="VEX13" s="110" t="str">
        <f>IF('Summary Clear'!VFQ2=0,"",'Summary Clear'!VFQ2)</f>
        <v/>
      </c>
      <c r="VEY13" s="110" t="str">
        <f>IF('Summary Clear'!VFR2=0,"",'Summary Clear'!VFR2)</f>
        <v/>
      </c>
      <c r="VEZ13" s="110" t="str">
        <f>IF('Summary Clear'!VFS2=0,"",'Summary Clear'!VFS2)</f>
        <v/>
      </c>
      <c r="VFA13" s="110" t="str">
        <f>IF('Summary Clear'!VFT2=0,"",'Summary Clear'!VFT2)</f>
        <v/>
      </c>
      <c r="VFB13" s="110" t="str">
        <f>IF('Summary Clear'!VFU2=0,"",'Summary Clear'!VFU2)</f>
        <v/>
      </c>
      <c r="VFC13" s="110" t="str">
        <f>IF('Summary Clear'!VFV2=0,"",'Summary Clear'!VFV2)</f>
        <v/>
      </c>
      <c r="VFD13" s="110" t="str">
        <f>IF('Summary Clear'!VFW2=0,"",'Summary Clear'!VFW2)</f>
        <v/>
      </c>
      <c r="VFE13" s="110" t="str">
        <f>IF('Summary Clear'!VFX2=0,"",'Summary Clear'!VFX2)</f>
        <v/>
      </c>
      <c r="VFF13" s="110" t="str">
        <f>IF('Summary Clear'!VFY2=0,"",'Summary Clear'!VFY2)</f>
        <v/>
      </c>
      <c r="VFG13" s="110" t="str">
        <f>IF('Summary Clear'!VFZ2=0,"",'Summary Clear'!VFZ2)</f>
        <v/>
      </c>
      <c r="VFH13" s="110" t="str">
        <f>IF('Summary Clear'!VGA2=0,"",'Summary Clear'!VGA2)</f>
        <v/>
      </c>
      <c r="VFI13" s="110" t="str">
        <f>IF('Summary Clear'!VGB2=0,"",'Summary Clear'!VGB2)</f>
        <v/>
      </c>
      <c r="VFJ13" s="110" t="str">
        <f>IF('Summary Clear'!VGC2=0,"",'Summary Clear'!VGC2)</f>
        <v/>
      </c>
      <c r="VFK13" s="110" t="str">
        <f>IF('Summary Clear'!VGD2=0,"",'Summary Clear'!VGD2)</f>
        <v/>
      </c>
      <c r="VFL13" s="110" t="str">
        <f>IF('Summary Clear'!VGE2=0,"",'Summary Clear'!VGE2)</f>
        <v/>
      </c>
      <c r="VFM13" s="110" t="str">
        <f>IF('Summary Clear'!VGF2=0,"",'Summary Clear'!VGF2)</f>
        <v/>
      </c>
      <c r="VFN13" s="110" t="str">
        <f>IF('Summary Clear'!VGG2=0,"",'Summary Clear'!VGG2)</f>
        <v/>
      </c>
      <c r="VFO13" s="110" t="str">
        <f>IF('Summary Clear'!VGH2=0,"",'Summary Clear'!VGH2)</f>
        <v/>
      </c>
      <c r="VFP13" s="110" t="str">
        <f>IF('Summary Clear'!VGI2=0,"",'Summary Clear'!VGI2)</f>
        <v/>
      </c>
      <c r="VFQ13" s="110" t="str">
        <f>IF('Summary Clear'!VGJ2=0,"",'Summary Clear'!VGJ2)</f>
        <v/>
      </c>
      <c r="VFR13" s="110" t="str">
        <f>IF('Summary Clear'!VGK2=0,"",'Summary Clear'!VGK2)</f>
        <v/>
      </c>
      <c r="VFS13" s="110" t="str">
        <f>IF('Summary Clear'!VGL2=0,"",'Summary Clear'!VGL2)</f>
        <v/>
      </c>
      <c r="VFT13" s="110" t="str">
        <f>IF('Summary Clear'!VGM2=0,"",'Summary Clear'!VGM2)</f>
        <v/>
      </c>
      <c r="VFU13" s="110" t="str">
        <f>IF('Summary Clear'!VGN2=0,"",'Summary Clear'!VGN2)</f>
        <v/>
      </c>
      <c r="VFV13" s="110" t="str">
        <f>IF('Summary Clear'!VGO2=0,"",'Summary Clear'!VGO2)</f>
        <v/>
      </c>
      <c r="VFW13" s="110" t="str">
        <f>IF('Summary Clear'!VGP2=0,"",'Summary Clear'!VGP2)</f>
        <v/>
      </c>
      <c r="VFX13" s="110" t="str">
        <f>IF('Summary Clear'!VGQ2=0,"",'Summary Clear'!VGQ2)</f>
        <v/>
      </c>
      <c r="VFY13" s="110" t="str">
        <f>IF('Summary Clear'!VGR2=0,"",'Summary Clear'!VGR2)</f>
        <v/>
      </c>
      <c r="VFZ13" s="110" t="str">
        <f>IF('Summary Clear'!VGS2=0,"",'Summary Clear'!VGS2)</f>
        <v/>
      </c>
      <c r="VGA13" s="110" t="str">
        <f>IF('Summary Clear'!VGT2=0,"",'Summary Clear'!VGT2)</f>
        <v/>
      </c>
      <c r="VGB13" s="110" t="str">
        <f>IF('Summary Clear'!VGU2=0,"",'Summary Clear'!VGU2)</f>
        <v/>
      </c>
      <c r="VGC13" s="110" t="str">
        <f>IF('Summary Clear'!VGV2=0,"",'Summary Clear'!VGV2)</f>
        <v/>
      </c>
      <c r="VGD13" s="110" t="str">
        <f>IF('Summary Clear'!VGW2=0,"",'Summary Clear'!VGW2)</f>
        <v/>
      </c>
      <c r="VGE13" s="110" t="str">
        <f>IF('Summary Clear'!VGX2=0,"",'Summary Clear'!VGX2)</f>
        <v/>
      </c>
      <c r="VGF13" s="110" t="str">
        <f>IF('Summary Clear'!VGY2=0,"",'Summary Clear'!VGY2)</f>
        <v/>
      </c>
      <c r="VGG13" s="110" t="str">
        <f>IF('Summary Clear'!VGZ2=0,"",'Summary Clear'!VGZ2)</f>
        <v/>
      </c>
      <c r="VGH13" s="110" t="str">
        <f>IF('Summary Clear'!VHA2=0,"",'Summary Clear'!VHA2)</f>
        <v/>
      </c>
      <c r="VGI13" s="110" t="str">
        <f>IF('Summary Clear'!VHB2=0,"",'Summary Clear'!VHB2)</f>
        <v/>
      </c>
      <c r="VGJ13" s="110" t="str">
        <f>IF('Summary Clear'!VHC2=0,"",'Summary Clear'!VHC2)</f>
        <v/>
      </c>
      <c r="VGK13" s="110" t="str">
        <f>IF('Summary Clear'!VHD2=0,"",'Summary Clear'!VHD2)</f>
        <v/>
      </c>
      <c r="VGL13" s="110" t="str">
        <f>IF('Summary Clear'!VHE2=0,"",'Summary Clear'!VHE2)</f>
        <v/>
      </c>
      <c r="VGM13" s="110" t="str">
        <f>IF('Summary Clear'!VHF2=0,"",'Summary Clear'!VHF2)</f>
        <v/>
      </c>
      <c r="VGN13" s="110" t="str">
        <f>IF('Summary Clear'!VHG2=0,"",'Summary Clear'!VHG2)</f>
        <v/>
      </c>
      <c r="VGO13" s="110" t="str">
        <f>IF('Summary Clear'!VHH2=0,"",'Summary Clear'!VHH2)</f>
        <v/>
      </c>
      <c r="VGP13" s="110" t="str">
        <f>IF('Summary Clear'!VHI2=0,"",'Summary Clear'!VHI2)</f>
        <v/>
      </c>
      <c r="VGQ13" s="110" t="str">
        <f>IF('Summary Clear'!VHJ2=0,"",'Summary Clear'!VHJ2)</f>
        <v/>
      </c>
      <c r="VGR13" s="110" t="str">
        <f>IF('Summary Clear'!VHK2=0,"",'Summary Clear'!VHK2)</f>
        <v/>
      </c>
      <c r="VGS13" s="110" t="str">
        <f>IF('Summary Clear'!VHL2=0,"",'Summary Clear'!VHL2)</f>
        <v/>
      </c>
      <c r="VGT13" s="110" t="str">
        <f>IF('Summary Clear'!VHM2=0,"",'Summary Clear'!VHM2)</f>
        <v/>
      </c>
      <c r="VGU13" s="110" t="str">
        <f>IF('Summary Clear'!VHN2=0,"",'Summary Clear'!VHN2)</f>
        <v/>
      </c>
      <c r="VGV13" s="110" t="str">
        <f>IF('Summary Clear'!VHO2=0,"",'Summary Clear'!VHO2)</f>
        <v/>
      </c>
      <c r="VGW13" s="110" t="str">
        <f>IF('Summary Clear'!VHP2=0,"",'Summary Clear'!VHP2)</f>
        <v/>
      </c>
      <c r="VGX13" s="110" t="str">
        <f>IF('Summary Clear'!VHQ2=0,"",'Summary Clear'!VHQ2)</f>
        <v/>
      </c>
      <c r="VGY13" s="110" t="str">
        <f>IF('Summary Clear'!VHR2=0,"",'Summary Clear'!VHR2)</f>
        <v/>
      </c>
      <c r="VGZ13" s="110" t="str">
        <f>IF('Summary Clear'!VHS2=0,"",'Summary Clear'!VHS2)</f>
        <v/>
      </c>
      <c r="VHA13" s="110" t="str">
        <f>IF('Summary Clear'!VHT2=0,"",'Summary Clear'!VHT2)</f>
        <v/>
      </c>
      <c r="VHB13" s="110" t="str">
        <f>IF('Summary Clear'!VHU2=0,"",'Summary Clear'!VHU2)</f>
        <v/>
      </c>
      <c r="VHC13" s="110" t="str">
        <f>IF('Summary Clear'!VHV2=0,"",'Summary Clear'!VHV2)</f>
        <v/>
      </c>
      <c r="VHD13" s="110" t="str">
        <f>IF('Summary Clear'!VHW2=0,"",'Summary Clear'!VHW2)</f>
        <v/>
      </c>
      <c r="VHE13" s="110" t="str">
        <f>IF('Summary Clear'!VHX2=0,"",'Summary Clear'!VHX2)</f>
        <v/>
      </c>
      <c r="VHF13" s="110" t="str">
        <f>IF('Summary Clear'!VHY2=0,"",'Summary Clear'!VHY2)</f>
        <v/>
      </c>
      <c r="VHG13" s="110" t="str">
        <f>IF('Summary Clear'!VHZ2=0,"",'Summary Clear'!VHZ2)</f>
        <v/>
      </c>
      <c r="VHH13" s="110" t="str">
        <f>IF('Summary Clear'!VIA2=0,"",'Summary Clear'!VIA2)</f>
        <v/>
      </c>
      <c r="VHI13" s="110" t="str">
        <f>IF('Summary Clear'!VIB2=0,"",'Summary Clear'!VIB2)</f>
        <v/>
      </c>
      <c r="VHJ13" s="110" t="str">
        <f>IF('Summary Clear'!VIC2=0,"",'Summary Clear'!VIC2)</f>
        <v/>
      </c>
      <c r="VHK13" s="110" t="str">
        <f>IF('Summary Clear'!VID2=0,"",'Summary Clear'!VID2)</f>
        <v/>
      </c>
      <c r="VHL13" s="110" t="str">
        <f>IF('Summary Clear'!VIE2=0,"",'Summary Clear'!VIE2)</f>
        <v/>
      </c>
      <c r="VHM13" s="110" t="str">
        <f>IF('Summary Clear'!VIF2=0,"",'Summary Clear'!VIF2)</f>
        <v/>
      </c>
      <c r="VHN13" s="110" t="str">
        <f>IF('Summary Clear'!VIG2=0,"",'Summary Clear'!VIG2)</f>
        <v/>
      </c>
      <c r="VHO13" s="110" t="str">
        <f>IF('Summary Clear'!VIH2=0,"",'Summary Clear'!VIH2)</f>
        <v/>
      </c>
      <c r="VHP13" s="110" t="str">
        <f>IF('Summary Clear'!VII2=0,"",'Summary Clear'!VII2)</f>
        <v/>
      </c>
      <c r="VHQ13" s="110" t="str">
        <f>IF('Summary Clear'!VIJ2=0,"",'Summary Clear'!VIJ2)</f>
        <v/>
      </c>
      <c r="VHR13" s="110" t="str">
        <f>IF('Summary Clear'!VIK2=0,"",'Summary Clear'!VIK2)</f>
        <v/>
      </c>
      <c r="VHS13" s="110" t="str">
        <f>IF('Summary Clear'!VIL2=0,"",'Summary Clear'!VIL2)</f>
        <v/>
      </c>
      <c r="VHT13" s="110" t="str">
        <f>IF('Summary Clear'!VIM2=0,"",'Summary Clear'!VIM2)</f>
        <v/>
      </c>
      <c r="VHU13" s="110" t="str">
        <f>IF('Summary Clear'!VIN2=0,"",'Summary Clear'!VIN2)</f>
        <v/>
      </c>
      <c r="VHV13" s="110" t="str">
        <f>IF('Summary Clear'!VIO2=0,"",'Summary Clear'!VIO2)</f>
        <v/>
      </c>
      <c r="VHW13" s="110" t="str">
        <f>IF('Summary Clear'!VIP2=0,"",'Summary Clear'!VIP2)</f>
        <v/>
      </c>
      <c r="VHX13" s="110" t="str">
        <f>IF('Summary Clear'!VIQ2=0,"",'Summary Clear'!VIQ2)</f>
        <v/>
      </c>
      <c r="VHY13" s="110" t="str">
        <f>IF('Summary Clear'!VIR2=0,"",'Summary Clear'!VIR2)</f>
        <v/>
      </c>
      <c r="VHZ13" s="110" t="str">
        <f>IF('Summary Clear'!VIS2=0,"",'Summary Clear'!VIS2)</f>
        <v/>
      </c>
      <c r="VIA13" s="110" t="str">
        <f>IF('Summary Clear'!VIT2=0,"",'Summary Clear'!VIT2)</f>
        <v/>
      </c>
      <c r="VIB13" s="110" t="str">
        <f>IF('Summary Clear'!VIU2=0,"",'Summary Clear'!VIU2)</f>
        <v/>
      </c>
      <c r="VIC13" s="110" t="str">
        <f>IF('Summary Clear'!VIV2=0,"",'Summary Clear'!VIV2)</f>
        <v/>
      </c>
      <c r="VID13" s="110" t="str">
        <f>IF('Summary Clear'!VIW2=0,"",'Summary Clear'!VIW2)</f>
        <v/>
      </c>
      <c r="VIE13" s="110" t="str">
        <f>IF('Summary Clear'!VIX2=0,"",'Summary Clear'!VIX2)</f>
        <v/>
      </c>
      <c r="VIF13" s="110" t="str">
        <f>IF('Summary Clear'!VIY2=0,"",'Summary Clear'!VIY2)</f>
        <v/>
      </c>
      <c r="VIG13" s="110" t="str">
        <f>IF('Summary Clear'!VIZ2=0,"",'Summary Clear'!VIZ2)</f>
        <v/>
      </c>
      <c r="VIH13" s="110" t="str">
        <f>IF('Summary Clear'!VJA2=0,"",'Summary Clear'!VJA2)</f>
        <v/>
      </c>
      <c r="VII13" s="110" t="str">
        <f>IF('Summary Clear'!VJB2=0,"",'Summary Clear'!VJB2)</f>
        <v/>
      </c>
      <c r="VIJ13" s="110" t="str">
        <f>IF('Summary Clear'!VJC2=0,"",'Summary Clear'!VJC2)</f>
        <v/>
      </c>
      <c r="VIK13" s="110" t="str">
        <f>IF('Summary Clear'!VJD2=0,"",'Summary Clear'!VJD2)</f>
        <v/>
      </c>
      <c r="VIL13" s="110" t="str">
        <f>IF('Summary Clear'!VJE2=0,"",'Summary Clear'!VJE2)</f>
        <v/>
      </c>
      <c r="VIM13" s="110" t="str">
        <f>IF('Summary Clear'!VJF2=0,"",'Summary Clear'!VJF2)</f>
        <v/>
      </c>
      <c r="VIN13" s="110" t="str">
        <f>IF('Summary Clear'!VJG2=0,"",'Summary Clear'!VJG2)</f>
        <v/>
      </c>
      <c r="VIO13" s="110" t="str">
        <f>IF('Summary Clear'!VJH2=0,"",'Summary Clear'!VJH2)</f>
        <v/>
      </c>
      <c r="VIP13" s="110" t="str">
        <f>IF('Summary Clear'!VJI2=0,"",'Summary Clear'!VJI2)</f>
        <v/>
      </c>
      <c r="VIQ13" s="110" t="str">
        <f>IF('Summary Clear'!VJJ2=0,"",'Summary Clear'!VJJ2)</f>
        <v/>
      </c>
      <c r="VIR13" s="110" t="str">
        <f>IF('Summary Clear'!VJK2=0,"",'Summary Clear'!VJK2)</f>
        <v/>
      </c>
      <c r="VIS13" s="110" t="str">
        <f>IF('Summary Clear'!VJL2=0,"",'Summary Clear'!VJL2)</f>
        <v/>
      </c>
      <c r="VIT13" s="110" t="str">
        <f>IF('Summary Clear'!VJM2=0,"",'Summary Clear'!VJM2)</f>
        <v/>
      </c>
      <c r="VIU13" s="110" t="str">
        <f>IF('Summary Clear'!VJN2=0,"",'Summary Clear'!VJN2)</f>
        <v/>
      </c>
      <c r="VIV13" s="110" t="str">
        <f>IF('Summary Clear'!VJO2=0,"",'Summary Clear'!VJO2)</f>
        <v/>
      </c>
      <c r="VIW13" s="110" t="str">
        <f>IF('Summary Clear'!VJP2=0,"",'Summary Clear'!VJP2)</f>
        <v/>
      </c>
      <c r="VIX13" s="110" t="str">
        <f>IF('Summary Clear'!VJQ2=0,"",'Summary Clear'!VJQ2)</f>
        <v/>
      </c>
      <c r="VIY13" s="110" t="str">
        <f>IF('Summary Clear'!VJR2=0,"",'Summary Clear'!VJR2)</f>
        <v/>
      </c>
      <c r="VIZ13" s="110" t="str">
        <f>IF('Summary Clear'!VJS2=0,"",'Summary Clear'!VJS2)</f>
        <v/>
      </c>
      <c r="VJA13" s="110" t="str">
        <f>IF('Summary Clear'!VJT2=0,"",'Summary Clear'!VJT2)</f>
        <v/>
      </c>
      <c r="VJB13" s="110" t="str">
        <f>IF('Summary Clear'!VJU2=0,"",'Summary Clear'!VJU2)</f>
        <v/>
      </c>
      <c r="VJC13" s="110" t="str">
        <f>IF('Summary Clear'!VJV2=0,"",'Summary Clear'!VJV2)</f>
        <v/>
      </c>
      <c r="VJD13" s="110" t="str">
        <f>IF('Summary Clear'!VJW2=0,"",'Summary Clear'!VJW2)</f>
        <v/>
      </c>
      <c r="VJE13" s="110" t="str">
        <f>IF('Summary Clear'!VJX2=0,"",'Summary Clear'!VJX2)</f>
        <v/>
      </c>
      <c r="VJF13" s="110" t="str">
        <f>IF('Summary Clear'!VJY2=0,"",'Summary Clear'!VJY2)</f>
        <v/>
      </c>
      <c r="VJG13" s="110" t="str">
        <f>IF('Summary Clear'!VJZ2=0,"",'Summary Clear'!VJZ2)</f>
        <v/>
      </c>
      <c r="VJH13" s="110" t="str">
        <f>IF('Summary Clear'!VKA2=0,"",'Summary Clear'!VKA2)</f>
        <v/>
      </c>
      <c r="VJI13" s="110" t="str">
        <f>IF('Summary Clear'!VKB2=0,"",'Summary Clear'!VKB2)</f>
        <v/>
      </c>
      <c r="VJJ13" s="110" t="str">
        <f>IF('Summary Clear'!VKC2=0,"",'Summary Clear'!VKC2)</f>
        <v/>
      </c>
      <c r="VJK13" s="110" t="str">
        <f>IF('Summary Clear'!VKD2=0,"",'Summary Clear'!VKD2)</f>
        <v/>
      </c>
      <c r="VJL13" s="110" t="str">
        <f>IF('Summary Clear'!VKE2=0,"",'Summary Clear'!VKE2)</f>
        <v/>
      </c>
      <c r="VJM13" s="110" t="str">
        <f>IF('Summary Clear'!VKF2=0,"",'Summary Clear'!VKF2)</f>
        <v/>
      </c>
      <c r="VJN13" s="110" t="str">
        <f>IF('Summary Clear'!VKG2=0,"",'Summary Clear'!VKG2)</f>
        <v/>
      </c>
      <c r="VJO13" s="110" t="str">
        <f>IF('Summary Clear'!VKH2=0,"",'Summary Clear'!VKH2)</f>
        <v/>
      </c>
      <c r="VJP13" s="110" t="str">
        <f>IF('Summary Clear'!VKI2=0,"",'Summary Clear'!VKI2)</f>
        <v/>
      </c>
      <c r="VJQ13" s="110" t="str">
        <f>IF('Summary Clear'!VKJ2=0,"",'Summary Clear'!VKJ2)</f>
        <v/>
      </c>
      <c r="VJR13" s="110" t="str">
        <f>IF('Summary Clear'!VKK2=0,"",'Summary Clear'!VKK2)</f>
        <v/>
      </c>
      <c r="VJS13" s="110" t="str">
        <f>IF('Summary Clear'!VKL2=0,"",'Summary Clear'!VKL2)</f>
        <v/>
      </c>
      <c r="VJT13" s="110" t="str">
        <f>IF('Summary Clear'!VKM2=0,"",'Summary Clear'!VKM2)</f>
        <v/>
      </c>
      <c r="VJU13" s="110" t="str">
        <f>IF('Summary Clear'!VKN2=0,"",'Summary Clear'!VKN2)</f>
        <v/>
      </c>
      <c r="VJV13" s="110" t="str">
        <f>IF('Summary Clear'!VKO2=0,"",'Summary Clear'!VKO2)</f>
        <v/>
      </c>
      <c r="VJW13" s="110" t="str">
        <f>IF('Summary Clear'!VKP2=0,"",'Summary Clear'!VKP2)</f>
        <v/>
      </c>
      <c r="VJX13" s="110" t="str">
        <f>IF('Summary Clear'!VKQ2=0,"",'Summary Clear'!VKQ2)</f>
        <v/>
      </c>
      <c r="VJY13" s="110" t="str">
        <f>IF('Summary Clear'!VKR2=0,"",'Summary Clear'!VKR2)</f>
        <v/>
      </c>
      <c r="VJZ13" s="110" t="str">
        <f>IF('Summary Clear'!VKS2=0,"",'Summary Clear'!VKS2)</f>
        <v/>
      </c>
      <c r="VKA13" s="110" t="str">
        <f>IF('Summary Clear'!VKT2=0,"",'Summary Clear'!VKT2)</f>
        <v/>
      </c>
      <c r="VKB13" s="110" t="str">
        <f>IF('Summary Clear'!VKU2=0,"",'Summary Clear'!VKU2)</f>
        <v/>
      </c>
      <c r="VKC13" s="110" t="str">
        <f>IF('Summary Clear'!VKV2=0,"",'Summary Clear'!VKV2)</f>
        <v/>
      </c>
      <c r="VKD13" s="110" t="str">
        <f>IF('Summary Clear'!VKW2=0,"",'Summary Clear'!VKW2)</f>
        <v/>
      </c>
      <c r="VKE13" s="110" t="str">
        <f>IF('Summary Clear'!VKX2=0,"",'Summary Clear'!VKX2)</f>
        <v/>
      </c>
      <c r="VKF13" s="110" t="str">
        <f>IF('Summary Clear'!VKY2=0,"",'Summary Clear'!VKY2)</f>
        <v/>
      </c>
      <c r="VKG13" s="110" t="str">
        <f>IF('Summary Clear'!VKZ2=0,"",'Summary Clear'!VKZ2)</f>
        <v/>
      </c>
      <c r="VKH13" s="110" t="str">
        <f>IF('Summary Clear'!VLA2=0,"",'Summary Clear'!VLA2)</f>
        <v/>
      </c>
      <c r="VKI13" s="110" t="str">
        <f>IF('Summary Clear'!VLB2=0,"",'Summary Clear'!VLB2)</f>
        <v/>
      </c>
      <c r="VKJ13" s="110" t="str">
        <f>IF('Summary Clear'!VLC2=0,"",'Summary Clear'!VLC2)</f>
        <v/>
      </c>
      <c r="VKK13" s="110" t="str">
        <f>IF('Summary Clear'!VLD2=0,"",'Summary Clear'!VLD2)</f>
        <v/>
      </c>
      <c r="VKL13" s="110" t="str">
        <f>IF('Summary Clear'!VLE2=0,"",'Summary Clear'!VLE2)</f>
        <v/>
      </c>
      <c r="VKM13" s="110" t="str">
        <f>IF('Summary Clear'!VLF2=0,"",'Summary Clear'!VLF2)</f>
        <v/>
      </c>
      <c r="VKN13" s="110" t="str">
        <f>IF('Summary Clear'!VLG2=0,"",'Summary Clear'!VLG2)</f>
        <v/>
      </c>
      <c r="VKO13" s="110" t="str">
        <f>IF('Summary Clear'!VLH2=0,"",'Summary Clear'!VLH2)</f>
        <v/>
      </c>
      <c r="VKP13" s="110" t="str">
        <f>IF('Summary Clear'!VLI2=0,"",'Summary Clear'!VLI2)</f>
        <v/>
      </c>
      <c r="VKQ13" s="110" t="str">
        <f>IF('Summary Clear'!VLJ2=0,"",'Summary Clear'!VLJ2)</f>
        <v/>
      </c>
      <c r="VKR13" s="110" t="str">
        <f>IF('Summary Clear'!VLK2=0,"",'Summary Clear'!VLK2)</f>
        <v/>
      </c>
      <c r="VKS13" s="110" t="str">
        <f>IF('Summary Clear'!VLL2=0,"",'Summary Clear'!VLL2)</f>
        <v/>
      </c>
      <c r="VKT13" s="110" t="str">
        <f>IF('Summary Clear'!VLM2=0,"",'Summary Clear'!VLM2)</f>
        <v/>
      </c>
      <c r="VKU13" s="110" t="str">
        <f>IF('Summary Clear'!VLN2=0,"",'Summary Clear'!VLN2)</f>
        <v/>
      </c>
      <c r="VKV13" s="110" t="str">
        <f>IF('Summary Clear'!VLO2=0,"",'Summary Clear'!VLO2)</f>
        <v/>
      </c>
      <c r="VKW13" s="110" t="str">
        <f>IF('Summary Clear'!VLP2=0,"",'Summary Clear'!VLP2)</f>
        <v/>
      </c>
      <c r="VKX13" s="110" t="str">
        <f>IF('Summary Clear'!VLQ2=0,"",'Summary Clear'!VLQ2)</f>
        <v/>
      </c>
      <c r="VKY13" s="110" t="str">
        <f>IF('Summary Clear'!VLR2=0,"",'Summary Clear'!VLR2)</f>
        <v/>
      </c>
      <c r="VKZ13" s="110" t="str">
        <f>IF('Summary Clear'!VLS2=0,"",'Summary Clear'!VLS2)</f>
        <v/>
      </c>
      <c r="VLA13" s="110" t="str">
        <f>IF('Summary Clear'!VLT2=0,"",'Summary Clear'!VLT2)</f>
        <v/>
      </c>
      <c r="VLB13" s="110" t="str">
        <f>IF('Summary Clear'!VLU2=0,"",'Summary Clear'!VLU2)</f>
        <v/>
      </c>
      <c r="VLC13" s="110" t="str">
        <f>IF('Summary Clear'!VLV2=0,"",'Summary Clear'!VLV2)</f>
        <v/>
      </c>
      <c r="VLD13" s="110" t="str">
        <f>IF('Summary Clear'!VLW2=0,"",'Summary Clear'!VLW2)</f>
        <v/>
      </c>
      <c r="VLE13" s="110" t="str">
        <f>IF('Summary Clear'!VLX2=0,"",'Summary Clear'!VLX2)</f>
        <v/>
      </c>
      <c r="VLF13" s="110" t="str">
        <f>IF('Summary Clear'!VLY2=0,"",'Summary Clear'!VLY2)</f>
        <v/>
      </c>
      <c r="VLG13" s="110" t="str">
        <f>IF('Summary Clear'!VLZ2=0,"",'Summary Clear'!VLZ2)</f>
        <v/>
      </c>
      <c r="VLH13" s="110" t="str">
        <f>IF('Summary Clear'!VMA2=0,"",'Summary Clear'!VMA2)</f>
        <v/>
      </c>
      <c r="VLI13" s="110" t="str">
        <f>IF('Summary Clear'!VMB2=0,"",'Summary Clear'!VMB2)</f>
        <v/>
      </c>
      <c r="VLJ13" s="110" t="str">
        <f>IF('Summary Clear'!VMC2=0,"",'Summary Clear'!VMC2)</f>
        <v/>
      </c>
      <c r="VLK13" s="110" t="str">
        <f>IF('Summary Clear'!VMD2=0,"",'Summary Clear'!VMD2)</f>
        <v/>
      </c>
      <c r="VLL13" s="110" t="str">
        <f>IF('Summary Clear'!VME2=0,"",'Summary Clear'!VME2)</f>
        <v/>
      </c>
      <c r="VLM13" s="110" t="str">
        <f>IF('Summary Clear'!VMF2=0,"",'Summary Clear'!VMF2)</f>
        <v/>
      </c>
      <c r="VLN13" s="110" t="str">
        <f>IF('Summary Clear'!VMG2=0,"",'Summary Clear'!VMG2)</f>
        <v/>
      </c>
      <c r="VLO13" s="110" t="str">
        <f>IF('Summary Clear'!VMH2=0,"",'Summary Clear'!VMH2)</f>
        <v/>
      </c>
      <c r="VLP13" s="110" t="str">
        <f>IF('Summary Clear'!VMI2=0,"",'Summary Clear'!VMI2)</f>
        <v/>
      </c>
      <c r="VLQ13" s="110" t="str">
        <f>IF('Summary Clear'!VMJ2=0,"",'Summary Clear'!VMJ2)</f>
        <v/>
      </c>
      <c r="VLR13" s="110" t="str">
        <f>IF('Summary Clear'!VMK2=0,"",'Summary Clear'!VMK2)</f>
        <v/>
      </c>
      <c r="VLS13" s="110" t="str">
        <f>IF('Summary Clear'!VML2=0,"",'Summary Clear'!VML2)</f>
        <v/>
      </c>
      <c r="VLT13" s="110" t="str">
        <f>IF('Summary Clear'!VMM2=0,"",'Summary Clear'!VMM2)</f>
        <v/>
      </c>
      <c r="VLU13" s="110" t="str">
        <f>IF('Summary Clear'!VMN2=0,"",'Summary Clear'!VMN2)</f>
        <v/>
      </c>
      <c r="VLV13" s="110" t="str">
        <f>IF('Summary Clear'!VMO2=0,"",'Summary Clear'!VMO2)</f>
        <v/>
      </c>
      <c r="VLW13" s="110" t="str">
        <f>IF('Summary Clear'!VMP2=0,"",'Summary Clear'!VMP2)</f>
        <v/>
      </c>
      <c r="VLX13" s="110" t="str">
        <f>IF('Summary Clear'!VMQ2=0,"",'Summary Clear'!VMQ2)</f>
        <v/>
      </c>
      <c r="VLY13" s="110" t="str">
        <f>IF('Summary Clear'!VMR2=0,"",'Summary Clear'!VMR2)</f>
        <v/>
      </c>
      <c r="VLZ13" s="110" t="str">
        <f>IF('Summary Clear'!VMS2=0,"",'Summary Clear'!VMS2)</f>
        <v/>
      </c>
      <c r="VMA13" s="110" t="str">
        <f>IF('Summary Clear'!VMT2=0,"",'Summary Clear'!VMT2)</f>
        <v/>
      </c>
      <c r="VMB13" s="110" t="str">
        <f>IF('Summary Clear'!VMU2=0,"",'Summary Clear'!VMU2)</f>
        <v/>
      </c>
      <c r="VMC13" s="110" t="str">
        <f>IF('Summary Clear'!VMV2=0,"",'Summary Clear'!VMV2)</f>
        <v/>
      </c>
      <c r="VMD13" s="110" t="str">
        <f>IF('Summary Clear'!VMW2=0,"",'Summary Clear'!VMW2)</f>
        <v/>
      </c>
      <c r="VME13" s="110" t="str">
        <f>IF('Summary Clear'!VMX2=0,"",'Summary Clear'!VMX2)</f>
        <v/>
      </c>
      <c r="VMF13" s="110" t="str">
        <f>IF('Summary Clear'!VMY2=0,"",'Summary Clear'!VMY2)</f>
        <v/>
      </c>
      <c r="VMG13" s="110" t="str">
        <f>IF('Summary Clear'!VMZ2=0,"",'Summary Clear'!VMZ2)</f>
        <v/>
      </c>
      <c r="VMH13" s="110" t="str">
        <f>IF('Summary Clear'!VNA2=0,"",'Summary Clear'!VNA2)</f>
        <v/>
      </c>
      <c r="VMI13" s="110" t="str">
        <f>IF('Summary Clear'!VNB2=0,"",'Summary Clear'!VNB2)</f>
        <v/>
      </c>
      <c r="VMJ13" s="110" t="str">
        <f>IF('Summary Clear'!VNC2=0,"",'Summary Clear'!VNC2)</f>
        <v/>
      </c>
      <c r="VMK13" s="110" t="str">
        <f>IF('Summary Clear'!VND2=0,"",'Summary Clear'!VND2)</f>
        <v/>
      </c>
      <c r="VML13" s="110" t="str">
        <f>IF('Summary Clear'!VNE2=0,"",'Summary Clear'!VNE2)</f>
        <v/>
      </c>
      <c r="VMM13" s="110" t="str">
        <f>IF('Summary Clear'!VNF2=0,"",'Summary Clear'!VNF2)</f>
        <v/>
      </c>
      <c r="VMN13" s="110" t="str">
        <f>IF('Summary Clear'!VNG2=0,"",'Summary Clear'!VNG2)</f>
        <v/>
      </c>
      <c r="VMO13" s="110" t="str">
        <f>IF('Summary Clear'!VNH2=0,"",'Summary Clear'!VNH2)</f>
        <v/>
      </c>
      <c r="VMP13" s="110" t="str">
        <f>IF('Summary Clear'!VNI2=0,"",'Summary Clear'!VNI2)</f>
        <v/>
      </c>
      <c r="VMQ13" s="110" t="str">
        <f>IF('Summary Clear'!VNJ2=0,"",'Summary Clear'!VNJ2)</f>
        <v/>
      </c>
      <c r="VMR13" s="110" t="str">
        <f>IF('Summary Clear'!VNK2=0,"",'Summary Clear'!VNK2)</f>
        <v/>
      </c>
      <c r="VMS13" s="110" t="str">
        <f>IF('Summary Clear'!VNL2=0,"",'Summary Clear'!VNL2)</f>
        <v/>
      </c>
      <c r="VMT13" s="110" t="str">
        <f>IF('Summary Clear'!VNM2=0,"",'Summary Clear'!VNM2)</f>
        <v/>
      </c>
      <c r="VMU13" s="110" t="str">
        <f>IF('Summary Clear'!VNN2=0,"",'Summary Clear'!VNN2)</f>
        <v/>
      </c>
      <c r="VMV13" s="110" t="str">
        <f>IF('Summary Clear'!VNO2=0,"",'Summary Clear'!VNO2)</f>
        <v/>
      </c>
      <c r="VMW13" s="110" t="str">
        <f>IF('Summary Clear'!VNP2=0,"",'Summary Clear'!VNP2)</f>
        <v/>
      </c>
      <c r="VMX13" s="110" t="str">
        <f>IF('Summary Clear'!VNQ2=0,"",'Summary Clear'!VNQ2)</f>
        <v/>
      </c>
      <c r="VMY13" s="110" t="str">
        <f>IF('Summary Clear'!VNR2=0,"",'Summary Clear'!VNR2)</f>
        <v/>
      </c>
      <c r="VMZ13" s="110" t="str">
        <f>IF('Summary Clear'!VNS2=0,"",'Summary Clear'!VNS2)</f>
        <v/>
      </c>
      <c r="VNA13" s="110" t="str">
        <f>IF('Summary Clear'!VNT2=0,"",'Summary Clear'!VNT2)</f>
        <v/>
      </c>
      <c r="VNB13" s="110" t="str">
        <f>IF('Summary Clear'!VNU2=0,"",'Summary Clear'!VNU2)</f>
        <v/>
      </c>
      <c r="VNC13" s="110" t="str">
        <f>IF('Summary Clear'!VNV2=0,"",'Summary Clear'!VNV2)</f>
        <v/>
      </c>
      <c r="VND13" s="110" t="str">
        <f>IF('Summary Clear'!VNW2=0,"",'Summary Clear'!VNW2)</f>
        <v/>
      </c>
      <c r="VNE13" s="110" t="str">
        <f>IF('Summary Clear'!VNX2=0,"",'Summary Clear'!VNX2)</f>
        <v/>
      </c>
      <c r="VNF13" s="110" t="str">
        <f>IF('Summary Clear'!VNY2=0,"",'Summary Clear'!VNY2)</f>
        <v/>
      </c>
      <c r="VNG13" s="110" t="str">
        <f>IF('Summary Clear'!VNZ2=0,"",'Summary Clear'!VNZ2)</f>
        <v/>
      </c>
      <c r="VNH13" s="110" t="str">
        <f>IF('Summary Clear'!VOA2=0,"",'Summary Clear'!VOA2)</f>
        <v/>
      </c>
      <c r="VNI13" s="110" t="str">
        <f>IF('Summary Clear'!VOB2=0,"",'Summary Clear'!VOB2)</f>
        <v/>
      </c>
      <c r="VNJ13" s="110" t="str">
        <f>IF('Summary Clear'!VOC2=0,"",'Summary Clear'!VOC2)</f>
        <v/>
      </c>
      <c r="VNK13" s="110" t="str">
        <f>IF('Summary Clear'!VOD2=0,"",'Summary Clear'!VOD2)</f>
        <v/>
      </c>
      <c r="VNL13" s="110" t="str">
        <f>IF('Summary Clear'!VOE2=0,"",'Summary Clear'!VOE2)</f>
        <v/>
      </c>
      <c r="VNM13" s="110" t="str">
        <f>IF('Summary Clear'!VOF2=0,"",'Summary Clear'!VOF2)</f>
        <v/>
      </c>
      <c r="VNN13" s="110" t="str">
        <f>IF('Summary Clear'!VOG2=0,"",'Summary Clear'!VOG2)</f>
        <v/>
      </c>
      <c r="VNO13" s="110" t="str">
        <f>IF('Summary Clear'!VOH2=0,"",'Summary Clear'!VOH2)</f>
        <v/>
      </c>
      <c r="VNP13" s="110" t="str">
        <f>IF('Summary Clear'!VOI2=0,"",'Summary Clear'!VOI2)</f>
        <v/>
      </c>
      <c r="VNQ13" s="110" t="str">
        <f>IF('Summary Clear'!VOJ2=0,"",'Summary Clear'!VOJ2)</f>
        <v/>
      </c>
      <c r="VNR13" s="110" t="str">
        <f>IF('Summary Clear'!VOK2=0,"",'Summary Clear'!VOK2)</f>
        <v/>
      </c>
      <c r="VNS13" s="110" t="str">
        <f>IF('Summary Clear'!VOL2=0,"",'Summary Clear'!VOL2)</f>
        <v/>
      </c>
      <c r="VNT13" s="110" t="str">
        <f>IF('Summary Clear'!VOM2=0,"",'Summary Clear'!VOM2)</f>
        <v/>
      </c>
      <c r="VNU13" s="110" t="str">
        <f>IF('Summary Clear'!VON2=0,"",'Summary Clear'!VON2)</f>
        <v/>
      </c>
      <c r="VNV13" s="110" t="str">
        <f>IF('Summary Clear'!VOO2=0,"",'Summary Clear'!VOO2)</f>
        <v/>
      </c>
      <c r="VNW13" s="110" t="str">
        <f>IF('Summary Clear'!VOP2=0,"",'Summary Clear'!VOP2)</f>
        <v/>
      </c>
      <c r="VNX13" s="110" t="str">
        <f>IF('Summary Clear'!VOQ2=0,"",'Summary Clear'!VOQ2)</f>
        <v/>
      </c>
      <c r="VNY13" s="110" t="str">
        <f>IF('Summary Clear'!VOR2=0,"",'Summary Clear'!VOR2)</f>
        <v/>
      </c>
      <c r="VNZ13" s="110" t="str">
        <f>IF('Summary Clear'!VOS2=0,"",'Summary Clear'!VOS2)</f>
        <v/>
      </c>
      <c r="VOA13" s="110" t="str">
        <f>IF('Summary Clear'!VOT2=0,"",'Summary Clear'!VOT2)</f>
        <v/>
      </c>
      <c r="VOB13" s="110" t="str">
        <f>IF('Summary Clear'!VOU2=0,"",'Summary Clear'!VOU2)</f>
        <v/>
      </c>
      <c r="VOC13" s="110" t="str">
        <f>IF('Summary Clear'!VOV2=0,"",'Summary Clear'!VOV2)</f>
        <v/>
      </c>
      <c r="VOD13" s="110" t="str">
        <f>IF('Summary Clear'!VOW2=0,"",'Summary Clear'!VOW2)</f>
        <v/>
      </c>
      <c r="VOE13" s="110" t="str">
        <f>IF('Summary Clear'!VOX2=0,"",'Summary Clear'!VOX2)</f>
        <v/>
      </c>
      <c r="VOF13" s="110" t="str">
        <f>IF('Summary Clear'!VOY2=0,"",'Summary Clear'!VOY2)</f>
        <v/>
      </c>
      <c r="VOG13" s="110" t="str">
        <f>IF('Summary Clear'!VOZ2=0,"",'Summary Clear'!VOZ2)</f>
        <v/>
      </c>
      <c r="VOH13" s="110" t="str">
        <f>IF('Summary Clear'!VPA2=0,"",'Summary Clear'!VPA2)</f>
        <v/>
      </c>
      <c r="VOI13" s="110" t="str">
        <f>IF('Summary Clear'!VPB2=0,"",'Summary Clear'!VPB2)</f>
        <v/>
      </c>
      <c r="VOJ13" s="110" t="str">
        <f>IF('Summary Clear'!VPC2=0,"",'Summary Clear'!VPC2)</f>
        <v/>
      </c>
      <c r="VOK13" s="110" t="str">
        <f>IF('Summary Clear'!VPD2=0,"",'Summary Clear'!VPD2)</f>
        <v/>
      </c>
      <c r="VOL13" s="110" t="str">
        <f>IF('Summary Clear'!VPE2=0,"",'Summary Clear'!VPE2)</f>
        <v/>
      </c>
      <c r="VOM13" s="110" t="str">
        <f>IF('Summary Clear'!VPF2=0,"",'Summary Clear'!VPF2)</f>
        <v/>
      </c>
      <c r="VON13" s="110" t="str">
        <f>IF('Summary Clear'!VPG2=0,"",'Summary Clear'!VPG2)</f>
        <v/>
      </c>
      <c r="VOO13" s="110" t="str">
        <f>IF('Summary Clear'!VPH2=0,"",'Summary Clear'!VPH2)</f>
        <v/>
      </c>
      <c r="VOP13" s="110" t="str">
        <f>IF('Summary Clear'!VPI2=0,"",'Summary Clear'!VPI2)</f>
        <v/>
      </c>
      <c r="VOQ13" s="110" t="str">
        <f>IF('Summary Clear'!VPJ2=0,"",'Summary Clear'!VPJ2)</f>
        <v/>
      </c>
      <c r="VOR13" s="110" t="str">
        <f>IF('Summary Clear'!VPK2=0,"",'Summary Clear'!VPK2)</f>
        <v/>
      </c>
      <c r="VOS13" s="110" t="str">
        <f>IF('Summary Clear'!VPL2=0,"",'Summary Clear'!VPL2)</f>
        <v/>
      </c>
      <c r="VOT13" s="110" t="str">
        <f>IF('Summary Clear'!VPM2=0,"",'Summary Clear'!VPM2)</f>
        <v/>
      </c>
      <c r="VOU13" s="110" t="str">
        <f>IF('Summary Clear'!VPN2=0,"",'Summary Clear'!VPN2)</f>
        <v/>
      </c>
      <c r="VOV13" s="110" t="str">
        <f>IF('Summary Clear'!VPO2=0,"",'Summary Clear'!VPO2)</f>
        <v/>
      </c>
      <c r="VOW13" s="110" t="str">
        <f>IF('Summary Clear'!VPP2=0,"",'Summary Clear'!VPP2)</f>
        <v/>
      </c>
      <c r="VOX13" s="110" t="str">
        <f>IF('Summary Clear'!VPQ2=0,"",'Summary Clear'!VPQ2)</f>
        <v/>
      </c>
      <c r="VOY13" s="110" t="str">
        <f>IF('Summary Clear'!VPR2=0,"",'Summary Clear'!VPR2)</f>
        <v/>
      </c>
      <c r="VOZ13" s="110" t="str">
        <f>IF('Summary Clear'!VPS2=0,"",'Summary Clear'!VPS2)</f>
        <v/>
      </c>
      <c r="VPA13" s="110" t="str">
        <f>IF('Summary Clear'!VPT2=0,"",'Summary Clear'!VPT2)</f>
        <v/>
      </c>
      <c r="VPB13" s="110" t="str">
        <f>IF('Summary Clear'!VPU2=0,"",'Summary Clear'!VPU2)</f>
        <v/>
      </c>
      <c r="VPC13" s="110" t="str">
        <f>IF('Summary Clear'!VPV2=0,"",'Summary Clear'!VPV2)</f>
        <v/>
      </c>
      <c r="VPD13" s="110" t="str">
        <f>IF('Summary Clear'!VPW2=0,"",'Summary Clear'!VPW2)</f>
        <v/>
      </c>
      <c r="VPE13" s="110" t="str">
        <f>IF('Summary Clear'!VPX2=0,"",'Summary Clear'!VPX2)</f>
        <v/>
      </c>
      <c r="VPF13" s="110" t="str">
        <f>IF('Summary Clear'!VPY2=0,"",'Summary Clear'!VPY2)</f>
        <v/>
      </c>
      <c r="VPG13" s="110" t="str">
        <f>IF('Summary Clear'!VPZ2=0,"",'Summary Clear'!VPZ2)</f>
        <v/>
      </c>
      <c r="VPH13" s="110" t="str">
        <f>IF('Summary Clear'!VQA2=0,"",'Summary Clear'!VQA2)</f>
        <v/>
      </c>
      <c r="VPI13" s="110" t="str">
        <f>IF('Summary Clear'!VQB2=0,"",'Summary Clear'!VQB2)</f>
        <v/>
      </c>
      <c r="VPJ13" s="110" t="str">
        <f>IF('Summary Clear'!VQC2=0,"",'Summary Clear'!VQC2)</f>
        <v/>
      </c>
      <c r="VPK13" s="110" t="str">
        <f>IF('Summary Clear'!VQD2=0,"",'Summary Clear'!VQD2)</f>
        <v/>
      </c>
      <c r="VPL13" s="110" t="str">
        <f>IF('Summary Clear'!VQE2=0,"",'Summary Clear'!VQE2)</f>
        <v/>
      </c>
      <c r="VPM13" s="110" t="str">
        <f>IF('Summary Clear'!VQF2=0,"",'Summary Clear'!VQF2)</f>
        <v/>
      </c>
      <c r="VPN13" s="110" t="str">
        <f>IF('Summary Clear'!VQG2=0,"",'Summary Clear'!VQG2)</f>
        <v/>
      </c>
      <c r="VPO13" s="110" t="str">
        <f>IF('Summary Clear'!VQH2=0,"",'Summary Clear'!VQH2)</f>
        <v/>
      </c>
      <c r="VPP13" s="110" t="str">
        <f>IF('Summary Clear'!VQI2=0,"",'Summary Clear'!VQI2)</f>
        <v/>
      </c>
      <c r="VPQ13" s="110" t="str">
        <f>IF('Summary Clear'!VQJ2=0,"",'Summary Clear'!VQJ2)</f>
        <v/>
      </c>
      <c r="VPR13" s="110" t="str">
        <f>IF('Summary Clear'!VQK2=0,"",'Summary Clear'!VQK2)</f>
        <v/>
      </c>
      <c r="VPS13" s="110" t="str">
        <f>IF('Summary Clear'!VQL2=0,"",'Summary Clear'!VQL2)</f>
        <v/>
      </c>
      <c r="VPT13" s="110" t="str">
        <f>IF('Summary Clear'!VQM2=0,"",'Summary Clear'!VQM2)</f>
        <v/>
      </c>
      <c r="VPU13" s="110" t="str">
        <f>IF('Summary Clear'!VQN2=0,"",'Summary Clear'!VQN2)</f>
        <v/>
      </c>
      <c r="VPV13" s="110" t="str">
        <f>IF('Summary Clear'!VQO2=0,"",'Summary Clear'!VQO2)</f>
        <v/>
      </c>
      <c r="VPW13" s="110" t="str">
        <f>IF('Summary Clear'!VQP2=0,"",'Summary Clear'!VQP2)</f>
        <v/>
      </c>
      <c r="VPX13" s="110" t="str">
        <f>IF('Summary Clear'!VQQ2=0,"",'Summary Clear'!VQQ2)</f>
        <v/>
      </c>
      <c r="VPY13" s="110" t="str">
        <f>IF('Summary Clear'!VQR2=0,"",'Summary Clear'!VQR2)</f>
        <v/>
      </c>
      <c r="VPZ13" s="110" t="str">
        <f>IF('Summary Clear'!VQS2=0,"",'Summary Clear'!VQS2)</f>
        <v/>
      </c>
      <c r="VQA13" s="110" t="str">
        <f>IF('Summary Clear'!VQT2=0,"",'Summary Clear'!VQT2)</f>
        <v/>
      </c>
      <c r="VQB13" s="110" t="str">
        <f>IF('Summary Clear'!VQU2=0,"",'Summary Clear'!VQU2)</f>
        <v/>
      </c>
      <c r="VQC13" s="110" t="str">
        <f>IF('Summary Clear'!VQV2=0,"",'Summary Clear'!VQV2)</f>
        <v/>
      </c>
      <c r="VQD13" s="110" t="str">
        <f>IF('Summary Clear'!VQW2=0,"",'Summary Clear'!VQW2)</f>
        <v/>
      </c>
      <c r="VQE13" s="110" t="str">
        <f>IF('Summary Clear'!VQX2=0,"",'Summary Clear'!VQX2)</f>
        <v/>
      </c>
      <c r="VQF13" s="110" t="str">
        <f>IF('Summary Clear'!VQY2=0,"",'Summary Clear'!VQY2)</f>
        <v/>
      </c>
      <c r="VQG13" s="110" t="str">
        <f>IF('Summary Clear'!VQZ2=0,"",'Summary Clear'!VQZ2)</f>
        <v/>
      </c>
      <c r="VQH13" s="110" t="str">
        <f>IF('Summary Clear'!VRA2=0,"",'Summary Clear'!VRA2)</f>
        <v/>
      </c>
      <c r="VQI13" s="110" t="str">
        <f>IF('Summary Clear'!VRB2=0,"",'Summary Clear'!VRB2)</f>
        <v/>
      </c>
      <c r="VQJ13" s="110" t="str">
        <f>IF('Summary Clear'!VRC2=0,"",'Summary Clear'!VRC2)</f>
        <v/>
      </c>
      <c r="VQK13" s="110" t="str">
        <f>IF('Summary Clear'!VRD2=0,"",'Summary Clear'!VRD2)</f>
        <v/>
      </c>
      <c r="VQL13" s="110" t="str">
        <f>IF('Summary Clear'!VRE2=0,"",'Summary Clear'!VRE2)</f>
        <v/>
      </c>
      <c r="VQM13" s="110" t="str">
        <f>IF('Summary Clear'!VRF2=0,"",'Summary Clear'!VRF2)</f>
        <v/>
      </c>
      <c r="VQN13" s="110" t="str">
        <f>IF('Summary Clear'!VRG2=0,"",'Summary Clear'!VRG2)</f>
        <v/>
      </c>
      <c r="VQO13" s="110" t="str">
        <f>IF('Summary Clear'!VRH2=0,"",'Summary Clear'!VRH2)</f>
        <v/>
      </c>
      <c r="VQP13" s="110" t="str">
        <f>IF('Summary Clear'!VRI2=0,"",'Summary Clear'!VRI2)</f>
        <v/>
      </c>
      <c r="VQQ13" s="110" t="str">
        <f>IF('Summary Clear'!VRJ2=0,"",'Summary Clear'!VRJ2)</f>
        <v/>
      </c>
      <c r="VQR13" s="110" t="str">
        <f>IF('Summary Clear'!VRK2=0,"",'Summary Clear'!VRK2)</f>
        <v/>
      </c>
      <c r="VQS13" s="110" t="str">
        <f>IF('Summary Clear'!VRL2=0,"",'Summary Clear'!VRL2)</f>
        <v/>
      </c>
      <c r="VQT13" s="110" t="str">
        <f>IF('Summary Clear'!VRM2=0,"",'Summary Clear'!VRM2)</f>
        <v/>
      </c>
      <c r="VQU13" s="110" t="str">
        <f>IF('Summary Clear'!VRN2=0,"",'Summary Clear'!VRN2)</f>
        <v/>
      </c>
      <c r="VQV13" s="110" t="str">
        <f>IF('Summary Clear'!VRO2=0,"",'Summary Clear'!VRO2)</f>
        <v/>
      </c>
      <c r="VQW13" s="110" t="str">
        <f>IF('Summary Clear'!VRP2=0,"",'Summary Clear'!VRP2)</f>
        <v/>
      </c>
      <c r="VQX13" s="110" t="str">
        <f>IF('Summary Clear'!VRQ2=0,"",'Summary Clear'!VRQ2)</f>
        <v/>
      </c>
      <c r="VQY13" s="110" t="str">
        <f>IF('Summary Clear'!VRR2=0,"",'Summary Clear'!VRR2)</f>
        <v/>
      </c>
      <c r="VQZ13" s="110" t="str">
        <f>IF('Summary Clear'!VRS2=0,"",'Summary Clear'!VRS2)</f>
        <v/>
      </c>
      <c r="VRA13" s="110" t="str">
        <f>IF('Summary Clear'!VRT2=0,"",'Summary Clear'!VRT2)</f>
        <v/>
      </c>
      <c r="VRB13" s="110" t="str">
        <f>IF('Summary Clear'!VRU2=0,"",'Summary Clear'!VRU2)</f>
        <v/>
      </c>
      <c r="VRC13" s="110" t="str">
        <f>IF('Summary Clear'!VRV2=0,"",'Summary Clear'!VRV2)</f>
        <v/>
      </c>
      <c r="VRD13" s="110" t="str">
        <f>IF('Summary Clear'!VRW2=0,"",'Summary Clear'!VRW2)</f>
        <v/>
      </c>
      <c r="VRE13" s="110" t="str">
        <f>IF('Summary Clear'!VRX2=0,"",'Summary Clear'!VRX2)</f>
        <v/>
      </c>
      <c r="VRF13" s="110" t="str">
        <f>IF('Summary Clear'!VRY2=0,"",'Summary Clear'!VRY2)</f>
        <v/>
      </c>
      <c r="VRG13" s="110" t="str">
        <f>IF('Summary Clear'!VRZ2=0,"",'Summary Clear'!VRZ2)</f>
        <v/>
      </c>
      <c r="VRH13" s="110" t="str">
        <f>IF('Summary Clear'!VSA2=0,"",'Summary Clear'!VSA2)</f>
        <v/>
      </c>
      <c r="VRI13" s="110" t="str">
        <f>IF('Summary Clear'!VSB2=0,"",'Summary Clear'!VSB2)</f>
        <v/>
      </c>
      <c r="VRJ13" s="110" t="str">
        <f>IF('Summary Clear'!VSC2=0,"",'Summary Clear'!VSC2)</f>
        <v/>
      </c>
      <c r="VRK13" s="110" t="str">
        <f>IF('Summary Clear'!VSD2=0,"",'Summary Clear'!VSD2)</f>
        <v/>
      </c>
      <c r="VRL13" s="110" t="str">
        <f>IF('Summary Clear'!VSE2=0,"",'Summary Clear'!VSE2)</f>
        <v/>
      </c>
      <c r="VRM13" s="110" t="str">
        <f>IF('Summary Clear'!VSF2=0,"",'Summary Clear'!VSF2)</f>
        <v/>
      </c>
      <c r="VRN13" s="110" t="str">
        <f>IF('Summary Clear'!VSG2=0,"",'Summary Clear'!VSG2)</f>
        <v/>
      </c>
      <c r="VRO13" s="110" t="str">
        <f>IF('Summary Clear'!VSH2=0,"",'Summary Clear'!VSH2)</f>
        <v/>
      </c>
      <c r="VRP13" s="110" t="str">
        <f>IF('Summary Clear'!VSI2=0,"",'Summary Clear'!VSI2)</f>
        <v/>
      </c>
      <c r="VRQ13" s="110" t="str">
        <f>IF('Summary Clear'!VSJ2=0,"",'Summary Clear'!VSJ2)</f>
        <v/>
      </c>
      <c r="VRR13" s="110" t="str">
        <f>IF('Summary Clear'!VSK2=0,"",'Summary Clear'!VSK2)</f>
        <v/>
      </c>
      <c r="VRS13" s="110" t="str">
        <f>IF('Summary Clear'!VSL2=0,"",'Summary Clear'!VSL2)</f>
        <v/>
      </c>
      <c r="VRT13" s="110" t="str">
        <f>IF('Summary Clear'!VSM2=0,"",'Summary Clear'!VSM2)</f>
        <v/>
      </c>
      <c r="VRU13" s="110" t="str">
        <f>IF('Summary Clear'!VSN2=0,"",'Summary Clear'!VSN2)</f>
        <v/>
      </c>
      <c r="VRV13" s="110" t="str">
        <f>IF('Summary Clear'!VSO2=0,"",'Summary Clear'!VSO2)</f>
        <v/>
      </c>
      <c r="VRW13" s="110" t="str">
        <f>IF('Summary Clear'!VSP2=0,"",'Summary Clear'!VSP2)</f>
        <v/>
      </c>
      <c r="VRX13" s="110" t="str">
        <f>IF('Summary Clear'!VSQ2=0,"",'Summary Clear'!VSQ2)</f>
        <v/>
      </c>
      <c r="VRY13" s="110" t="str">
        <f>IF('Summary Clear'!VSR2=0,"",'Summary Clear'!VSR2)</f>
        <v/>
      </c>
      <c r="VRZ13" s="110" t="str">
        <f>IF('Summary Clear'!VSS2=0,"",'Summary Clear'!VSS2)</f>
        <v/>
      </c>
      <c r="VSA13" s="110" t="str">
        <f>IF('Summary Clear'!VST2=0,"",'Summary Clear'!VST2)</f>
        <v/>
      </c>
      <c r="VSB13" s="110" t="str">
        <f>IF('Summary Clear'!VSU2=0,"",'Summary Clear'!VSU2)</f>
        <v/>
      </c>
      <c r="VSC13" s="110" t="str">
        <f>IF('Summary Clear'!VSV2=0,"",'Summary Clear'!VSV2)</f>
        <v/>
      </c>
      <c r="VSD13" s="110" t="str">
        <f>IF('Summary Clear'!VSW2=0,"",'Summary Clear'!VSW2)</f>
        <v/>
      </c>
      <c r="VSE13" s="110" t="str">
        <f>IF('Summary Clear'!VSX2=0,"",'Summary Clear'!VSX2)</f>
        <v/>
      </c>
      <c r="VSF13" s="110" t="str">
        <f>IF('Summary Clear'!VSY2=0,"",'Summary Clear'!VSY2)</f>
        <v/>
      </c>
      <c r="VSG13" s="110" t="str">
        <f>IF('Summary Clear'!VSZ2=0,"",'Summary Clear'!VSZ2)</f>
        <v/>
      </c>
      <c r="VSH13" s="110" t="str">
        <f>IF('Summary Clear'!VTA2=0,"",'Summary Clear'!VTA2)</f>
        <v/>
      </c>
      <c r="VSI13" s="110" t="str">
        <f>IF('Summary Clear'!VTB2=0,"",'Summary Clear'!VTB2)</f>
        <v/>
      </c>
      <c r="VSJ13" s="110" t="str">
        <f>IF('Summary Clear'!VTC2=0,"",'Summary Clear'!VTC2)</f>
        <v/>
      </c>
      <c r="VSK13" s="110" t="str">
        <f>IF('Summary Clear'!VTD2=0,"",'Summary Clear'!VTD2)</f>
        <v/>
      </c>
      <c r="VSL13" s="110" t="str">
        <f>IF('Summary Clear'!VTE2=0,"",'Summary Clear'!VTE2)</f>
        <v/>
      </c>
      <c r="VSM13" s="110" t="str">
        <f>IF('Summary Clear'!VTF2=0,"",'Summary Clear'!VTF2)</f>
        <v/>
      </c>
      <c r="VSN13" s="110" t="str">
        <f>IF('Summary Clear'!VTG2=0,"",'Summary Clear'!VTG2)</f>
        <v/>
      </c>
      <c r="VSO13" s="110" t="str">
        <f>IF('Summary Clear'!VTH2=0,"",'Summary Clear'!VTH2)</f>
        <v/>
      </c>
      <c r="VSP13" s="110" t="str">
        <f>IF('Summary Clear'!VTI2=0,"",'Summary Clear'!VTI2)</f>
        <v/>
      </c>
      <c r="VSQ13" s="110" t="str">
        <f>IF('Summary Clear'!VTJ2=0,"",'Summary Clear'!VTJ2)</f>
        <v/>
      </c>
      <c r="VSR13" s="110" t="str">
        <f>IF('Summary Clear'!VTK2=0,"",'Summary Clear'!VTK2)</f>
        <v/>
      </c>
      <c r="VSS13" s="110" t="str">
        <f>IF('Summary Clear'!VTL2=0,"",'Summary Clear'!VTL2)</f>
        <v/>
      </c>
      <c r="VST13" s="110" t="str">
        <f>IF('Summary Clear'!VTM2=0,"",'Summary Clear'!VTM2)</f>
        <v/>
      </c>
      <c r="VSU13" s="110" t="str">
        <f>IF('Summary Clear'!VTN2=0,"",'Summary Clear'!VTN2)</f>
        <v/>
      </c>
      <c r="VSV13" s="110" t="str">
        <f>IF('Summary Clear'!VTO2=0,"",'Summary Clear'!VTO2)</f>
        <v/>
      </c>
      <c r="VSW13" s="110" t="str">
        <f>IF('Summary Clear'!VTP2=0,"",'Summary Clear'!VTP2)</f>
        <v/>
      </c>
      <c r="VSX13" s="110" t="str">
        <f>IF('Summary Clear'!VTQ2=0,"",'Summary Clear'!VTQ2)</f>
        <v/>
      </c>
      <c r="VSY13" s="110" t="str">
        <f>IF('Summary Clear'!VTR2=0,"",'Summary Clear'!VTR2)</f>
        <v/>
      </c>
      <c r="VSZ13" s="110" t="str">
        <f>IF('Summary Clear'!VTS2=0,"",'Summary Clear'!VTS2)</f>
        <v/>
      </c>
      <c r="VTA13" s="110" t="str">
        <f>IF('Summary Clear'!VTT2=0,"",'Summary Clear'!VTT2)</f>
        <v/>
      </c>
      <c r="VTB13" s="110" t="str">
        <f>IF('Summary Clear'!VTU2=0,"",'Summary Clear'!VTU2)</f>
        <v/>
      </c>
      <c r="VTC13" s="110" t="str">
        <f>IF('Summary Clear'!VTV2=0,"",'Summary Clear'!VTV2)</f>
        <v/>
      </c>
      <c r="VTD13" s="110" t="str">
        <f>IF('Summary Clear'!VTW2=0,"",'Summary Clear'!VTW2)</f>
        <v/>
      </c>
      <c r="VTE13" s="110" t="str">
        <f>IF('Summary Clear'!VTX2=0,"",'Summary Clear'!VTX2)</f>
        <v/>
      </c>
      <c r="VTF13" s="110" t="str">
        <f>IF('Summary Clear'!VTY2=0,"",'Summary Clear'!VTY2)</f>
        <v/>
      </c>
      <c r="VTG13" s="110" t="str">
        <f>IF('Summary Clear'!VTZ2=0,"",'Summary Clear'!VTZ2)</f>
        <v/>
      </c>
      <c r="VTH13" s="110" t="str">
        <f>IF('Summary Clear'!VUA2=0,"",'Summary Clear'!VUA2)</f>
        <v/>
      </c>
      <c r="VTI13" s="110" t="str">
        <f>IF('Summary Clear'!VUB2=0,"",'Summary Clear'!VUB2)</f>
        <v/>
      </c>
      <c r="VTJ13" s="110" t="str">
        <f>IF('Summary Clear'!VUC2=0,"",'Summary Clear'!VUC2)</f>
        <v/>
      </c>
      <c r="VTK13" s="110" t="str">
        <f>IF('Summary Clear'!VUD2=0,"",'Summary Clear'!VUD2)</f>
        <v/>
      </c>
      <c r="VTL13" s="110" t="str">
        <f>IF('Summary Clear'!VUE2=0,"",'Summary Clear'!VUE2)</f>
        <v/>
      </c>
      <c r="VTM13" s="110" t="str">
        <f>IF('Summary Clear'!VUF2=0,"",'Summary Clear'!VUF2)</f>
        <v/>
      </c>
      <c r="VTN13" s="110" t="str">
        <f>IF('Summary Clear'!VUG2=0,"",'Summary Clear'!VUG2)</f>
        <v/>
      </c>
      <c r="VTO13" s="110" t="str">
        <f>IF('Summary Clear'!VUH2=0,"",'Summary Clear'!VUH2)</f>
        <v/>
      </c>
      <c r="VTP13" s="110" t="str">
        <f>IF('Summary Clear'!VUI2=0,"",'Summary Clear'!VUI2)</f>
        <v/>
      </c>
      <c r="VTQ13" s="110" t="str">
        <f>IF('Summary Clear'!VUJ2=0,"",'Summary Clear'!VUJ2)</f>
        <v/>
      </c>
      <c r="VTR13" s="110" t="str">
        <f>IF('Summary Clear'!VUK2=0,"",'Summary Clear'!VUK2)</f>
        <v/>
      </c>
      <c r="VTS13" s="110" t="str">
        <f>IF('Summary Clear'!VUL2=0,"",'Summary Clear'!VUL2)</f>
        <v/>
      </c>
      <c r="VTT13" s="110" t="str">
        <f>IF('Summary Clear'!VUM2=0,"",'Summary Clear'!VUM2)</f>
        <v/>
      </c>
      <c r="VTU13" s="110" t="str">
        <f>IF('Summary Clear'!VUN2=0,"",'Summary Clear'!VUN2)</f>
        <v/>
      </c>
      <c r="VTV13" s="110" t="str">
        <f>IF('Summary Clear'!VUO2=0,"",'Summary Clear'!VUO2)</f>
        <v/>
      </c>
      <c r="VTW13" s="110" t="str">
        <f>IF('Summary Clear'!VUP2=0,"",'Summary Clear'!VUP2)</f>
        <v/>
      </c>
      <c r="VTX13" s="110" t="str">
        <f>IF('Summary Clear'!VUQ2=0,"",'Summary Clear'!VUQ2)</f>
        <v/>
      </c>
      <c r="VTY13" s="110" t="str">
        <f>IF('Summary Clear'!VUR2=0,"",'Summary Clear'!VUR2)</f>
        <v/>
      </c>
      <c r="VTZ13" s="110" t="str">
        <f>IF('Summary Clear'!VUS2=0,"",'Summary Clear'!VUS2)</f>
        <v/>
      </c>
      <c r="VUA13" s="110" t="str">
        <f>IF('Summary Clear'!VUT2=0,"",'Summary Clear'!VUT2)</f>
        <v/>
      </c>
      <c r="VUB13" s="110" t="str">
        <f>IF('Summary Clear'!VUU2=0,"",'Summary Clear'!VUU2)</f>
        <v/>
      </c>
      <c r="VUC13" s="110" t="str">
        <f>IF('Summary Clear'!VUV2=0,"",'Summary Clear'!VUV2)</f>
        <v/>
      </c>
      <c r="VUD13" s="110" t="str">
        <f>IF('Summary Clear'!VUW2=0,"",'Summary Clear'!VUW2)</f>
        <v/>
      </c>
      <c r="VUE13" s="110" t="str">
        <f>IF('Summary Clear'!VUX2=0,"",'Summary Clear'!VUX2)</f>
        <v/>
      </c>
      <c r="VUF13" s="110" t="str">
        <f>IF('Summary Clear'!VUY2=0,"",'Summary Clear'!VUY2)</f>
        <v/>
      </c>
      <c r="VUG13" s="110" t="str">
        <f>IF('Summary Clear'!VUZ2=0,"",'Summary Clear'!VUZ2)</f>
        <v/>
      </c>
      <c r="VUH13" s="110" t="str">
        <f>IF('Summary Clear'!VVA2=0,"",'Summary Clear'!VVA2)</f>
        <v/>
      </c>
      <c r="VUI13" s="110" t="str">
        <f>IF('Summary Clear'!VVB2=0,"",'Summary Clear'!VVB2)</f>
        <v/>
      </c>
      <c r="VUJ13" s="110" t="str">
        <f>IF('Summary Clear'!VVC2=0,"",'Summary Clear'!VVC2)</f>
        <v/>
      </c>
      <c r="VUK13" s="110" t="str">
        <f>IF('Summary Clear'!VVD2=0,"",'Summary Clear'!VVD2)</f>
        <v/>
      </c>
      <c r="VUL13" s="110" t="str">
        <f>IF('Summary Clear'!VVE2=0,"",'Summary Clear'!VVE2)</f>
        <v/>
      </c>
      <c r="VUM13" s="110" t="str">
        <f>IF('Summary Clear'!VVF2=0,"",'Summary Clear'!VVF2)</f>
        <v/>
      </c>
      <c r="VUN13" s="110" t="str">
        <f>IF('Summary Clear'!VVG2=0,"",'Summary Clear'!VVG2)</f>
        <v/>
      </c>
      <c r="VUO13" s="110" t="str">
        <f>IF('Summary Clear'!VVH2=0,"",'Summary Clear'!VVH2)</f>
        <v/>
      </c>
      <c r="VUP13" s="110" t="str">
        <f>IF('Summary Clear'!VVI2=0,"",'Summary Clear'!VVI2)</f>
        <v/>
      </c>
      <c r="VUQ13" s="110" t="str">
        <f>IF('Summary Clear'!VVJ2=0,"",'Summary Clear'!VVJ2)</f>
        <v/>
      </c>
      <c r="VUR13" s="110" t="str">
        <f>IF('Summary Clear'!VVK2=0,"",'Summary Clear'!VVK2)</f>
        <v/>
      </c>
      <c r="VUS13" s="110" t="str">
        <f>IF('Summary Clear'!VVL2=0,"",'Summary Clear'!VVL2)</f>
        <v/>
      </c>
      <c r="VUT13" s="110" t="str">
        <f>IF('Summary Clear'!VVM2=0,"",'Summary Clear'!VVM2)</f>
        <v/>
      </c>
      <c r="VUU13" s="110" t="str">
        <f>IF('Summary Clear'!VVN2=0,"",'Summary Clear'!VVN2)</f>
        <v/>
      </c>
      <c r="VUV13" s="110" t="str">
        <f>IF('Summary Clear'!VVO2=0,"",'Summary Clear'!VVO2)</f>
        <v/>
      </c>
      <c r="VUW13" s="110" t="str">
        <f>IF('Summary Clear'!VVP2=0,"",'Summary Clear'!VVP2)</f>
        <v/>
      </c>
      <c r="VUX13" s="110" t="str">
        <f>IF('Summary Clear'!VVQ2=0,"",'Summary Clear'!VVQ2)</f>
        <v/>
      </c>
      <c r="VUY13" s="110" t="str">
        <f>IF('Summary Clear'!VVR2=0,"",'Summary Clear'!VVR2)</f>
        <v/>
      </c>
      <c r="VUZ13" s="110" t="str">
        <f>IF('Summary Clear'!VVS2=0,"",'Summary Clear'!VVS2)</f>
        <v/>
      </c>
      <c r="VVA13" s="110" t="str">
        <f>IF('Summary Clear'!VVT2=0,"",'Summary Clear'!VVT2)</f>
        <v/>
      </c>
      <c r="VVB13" s="110" t="str">
        <f>IF('Summary Clear'!VVU2=0,"",'Summary Clear'!VVU2)</f>
        <v/>
      </c>
      <c r="VVC13" s="110" t="str">
        <f>IF('Summary Clear'!VVV2=0,"",'Summary Clear'!VVV2)</f>
        <v/>
      </c>
      <c r="VVD13" s="110" t="str">
        <f>IF('Summary Clear'!VVW2=0,"",'Summary Clear'!VVW2)</f>
        <v/>
      </c>
      <c r="VVE13" s="110" t="str">
        <f>IF('Summary Clear'!VVX2=0,"",'Summary Clear'!VVX2)</f>
        <v/>
      </c>
      <c r="VVF13" s="110" t="str">
        <f>IF('Summary Clear'!VVY2=0,"",'Summary Clear'!VVY2)</f>
        <v/>
      </c>
      <c r="VVG13" s="110" t="str">
        <f>IF('Summary Clear'!VVZ2=0,"",'Summary Clear'!VVZ2)</f>
        <v/>
      </c>
      <c r="VVH13" s="110" t="str">
        <f>IF('Summary Clear'!VWA2=0,"",'Summary Clear'!VWA2)</f>
        <v/>
      </c>
      <c r="VVI13" s="110" t="str">
        <f>IF('Summary Clear'!VWB2=0,"",'Summary Clear'!VWB2)</f>
        <v/>
      </c>
      <c r="VVJ13" s="110" t="str">
        <f>IF('Summary Clear'!VWC2=0,"",'Summary Clear'!VWC2)</f>
        <v/>
      </c>
      <c r="VVK13" s="110" t="str">
        <f>IF('Summary Clear'!VWD2=0,"",'Summary Clear'!VWD2)</f>
        <v/>
      </c>
      <c r="VVL13" s="110" t="str">
        <f>IF('Summary Clear'!VWE2=0,"",'Summary Clear'!VWE2)</f>
        <v/>
      </c>
      <c r="VVM13" s="110" t="str">
        <f>IF('Summary Clear'!VWF2=0,"",'Summary Clear'!VWF2)</f>
        <v/>
      </c>
      <c r="VVN13" s="110" t="str">
        <f>IF('Summary Clear'!VWG2=0,"",'Summary Clear'!VWG2)</f>
        <v/>
      </c>
      <c r="VVO13" s="110" t="str">
        <f>IF('Summary Clear'!VWH2=0,"",'Summary Clear'!VWH2)</f>
        <v/>
      </c>
      <c r="VVP13" s="110" t="str">
        <f>IF('Summary Clear'!VWI2=0,"",'Summary Clear'!VWI2)</f>
        <v/>
      </c>
      <c r="VVQ13" s="110" t="str">
        <f>IF('Summary Clear'!VWJ2=0,"",'Summary Clear'!VWJ2)</f>
        <v/>
      </c>
      <c r="VVR13" s="110" t="str">
        <f>IF('Summary Clear'!VWK2=0,"",'Summary Clear'!VWK2)</f>
        <v/>
      </c>
      <c r="VVS13" s="110" t="str">
        <f>IF('Summary Clear'!VWL2=0,"",'Summary Clear'!VWL2)</f>
        <v/>
      </c>
      <c r="VVT13" s="110" t="str">
        <f>IF('Summary Clear'!VWM2=0,"",'Summary Clear'!VWM2)</f>
        <v/>
      </c>
      <c r="VVU13" s="110" t="str">
        <f>IF('Summary Clear'!VWN2=0,"",'Summary Clear'!VWN2)</f>
        <v/>
      </c>
      <c r="VVV13" s="110" t="str">
        <f>IF('Summary Clear'!VWO2=0,"",'Summary Clear'!VWO2)</f>
        <v/>
      </c>
      <c r="VVW13" s="110" t="str">
        <f>IF('Summary Clear'!VWP2=0,"",'Summary Clear'!VWP2)</f>
        <v/>
      </c>
      <c r="VVX13" s="110" t="str">
        <f>IF('Summary Clear'!VWQ2=0,"",'Summary Clear'!VWQ2)</f>
        <v/>
      </c>
      <c r="VVY13" s="110" t="str">
        <f>IF('Summary Clear'!VWR2=0,"",'Summary Clear'!VWR2)</f>
        <v/>
      </c>
      <c r="VVZ13" s="110" t="str">
        <f>IF('Summary Clear'!VWS2=0,"",'Summary Clear'!VWS2)</f>
        <v/>
      </c>
      <c r="VWA13" s="110" t="str">
        <f>IF('Summary Clear'!VWT2=0,"",'Summary Clear'!VWT2)</f>
        <v/>
      </c>
      <c r="VWB13" s="110" t="str">
        <f>IF('Summary Clear'!VWU2=0,"",'Summary Clear'!VWU2)</f>
        <v/>
      </c>
      <c r="VWC13" s="110" t="str">
        <f>IF('Summary Clear'!VWV2=0,"",'Summary Clear'!VWV2)</f>
        <v/>
      </c>
      <c r="VWD13" s="110" t="str">
        <f>IF('Summary Clear'!VWW2=0,"",'Summary Clear'!VWW2)</f>
        <v/>
      </c>
      <c r="VWE13" s="110" t="str">
        <f>IF('Summary Clear'!VWX2=0,"",'Summary Clear'!VWX2)</f>
        <v/>
      </c>
      <c r="VWF13" s="110" t="str">
        <f>IF('Summary Clear'!VWY2=0,"",'Summary Clear'!VWY2)</f>
        <v/>
      </c>
      <c r="VWG13" s="110" t="str">
        <f>IF('Summary Clear'!VWZ2=0,"",'Summary Clear'!VWZ2)</f>
        <v/>
      </c>
      <c r="VWH13" s="110" t="str">
        <f>IF('Summary Clear'!VXA2=0,"",'Summary Clear'!VXA2)</f>
        <v/>
      </c>
      <c r="VWI13" s="110" t="str">
        <f>IF('Summary Clear'!VXB2=0,"",'Summary Clear'!VXB2)</f>
        <v/>
      </c>
      <c r="VWJ13" s="110" t="str">
        <f>IF('Summary Clear'!VXC2=0,"",'Summary Clear'!VXC2)</f>
        <v/>
      </c>
      <c r="VWK13" s="110" t="str">
        <f>IF('Summary Clear'!VXD2=0,"",'Summary Clear'!VXD2)</f>
        <v/>
      </c>
      <c r="VWL13" s="110" t="str">
        <f>IF('Summary Clear'!VXE2=0,"",'Summary Clear'!VXE2)</f>
        <v/>
      </c>
      <c r="VWM13" s="110" t="str">
        <f>IF('Summary Clear'!VXF2=0,"",'Summary Clear'!VXF2)</f>
        <v/>
      </c>
      <c r="VWN13" s="110" t="str">
        <f>IF('Summary Clear'!VXG2=0,"",'Summary Clear'!VXG2)</f>
        <v/>
      </c>
      <c r="VWO13" s="110" t="str">
        <f>IF('Summary Clear'!VXH2=0,"",'Summary Clear'!VXH2)</f>
        <v/>
      </c>
      <c r="VWP13" s="110" t="str">
        <f>IF('Summary Clear'!VXI2=0,"",'Summary Clear'!VXI2)</f>
        <v/>
      </c>
      <c r="VWQ13" s="110" t="str">
        <f>IF('Summary Clear'!VXJ2=0,"",'Summary Clear'!VXJ2)</f>
        <v/>
      </c>
      <c r="VWR13" s="110" t="str">
        <f>IF('Summary Clear'!VXK2=0,"",'Summary Clear'!VXK2)</f>
        <v/>
      </c>
      <c r="VWS13" s="110" t="str">
        <f>IF('Summary Clear'!VXL2=0,"",'Summary Clear'!VXL2)</f>
        <v/>
      </c>
      <c r="VWT13" s="110" t="str">
        <f>IF('Summary Clear'!VXM2=0,"",'Summary Clear'!VXM2)</f>
        <v/>
      </c>
      <c r="VWU13" s="110" t="str">
        <f>IF('Summary Clear'!VXN2=0,"",'Summary Clear'!VXN2)</f>
        <v/>
      </c>
      <c r="VWV13" s="110" t="str">
        <f>IF('Summary Clear'!VXO2=0,"",'Summary Clear'!VXO2)</f>
        <v/>
      </c>
      <c r="VWW13" s="110" t="str">
        <f>IF('Summary Clear'!VXP2=0,"",'Summary Clear'!VXP2)</f>
        <v/>
      </c>
      <c r="VWX13" s="110" t="str">
        <f>IF('Summary Clear'!VXQ2=0,"",'Summary Clear'!VXQ2)</f>
        <v/>
      </c>
      <c r="VWY13" s="110" t="str">
        <f>IF('Summary Clear'!VXR2=0,"",'Summary Clear'!VXR2)</f>
        <v/>
      </c>
      <c r="VWZ13" s="110" t="str">
        <f>IF('Summary Clear'!VXS2=0,"",'Summary Clear'!VXS2)</f>
        <v/>
      </c>
      <c r="VXA13" s="110" t="str">
        <f>IF('Summary Clear'!VXT2=0,"",'Summary Clear'!VXT2)</f>
        <v/>
      </c>
      <c r="VXB13" s="110" t="str">
        <f>IF('Summary Clear'!VXU2=0,"",'Summary Clear'!VXU2)</f>
        <v/>
      </c>
      <c r="VXC13" s="110" t="str">
        <f>IF('Summary Clear'!VXV2=0,"",'Summary Clear'!VXV2)</f>
        <v/>
      </c>
      <c r="VXD13" s="110" t="str">
        <f>IF('Summary Clear'!VXW2=0,"",'Summary Clear'!VXW2)</f>
        <v/>
      </c>
      <c r="VXE13" s="110" t="str">
        <f>IF('Summary Clear'!VXX2=0,"",'Summary Clear'!VXX2)</f>
        <v/>
      </c>
      <c r="VXF13" s="110" t="str">
        <f>IF('Summary Clear'!VXY2=0,"",'Summary Clear'!VXY2)</f>
        <v/>
      </c>
      <c r="VXG13" s="110" t="str">
        <f>IF('Summary Clear'!VXZ2=0,"",'Summary Clear'!VXZ2)</f>
        <v/>
      </c>
      <c r="VXH13" s="110" t="str">
        <f>IF('Summary Clear'!VYA2=0,"",'Summary Clear'!VYA2)</f>
        <v/>
      </c>
      <c r="VXI13" s="110" t="str">
        <f>IF('Summary Clear'!VYB2=0,"",'Summary Clear'!VYB2)</f>
        <v/>
      </c>
      <c r="VXJ13" s="110" t="str">
        <f>IF('Summary Clear'!VYC2=0,"",'Summary Clear'!VYC2)</f>
        <v/>
      </c>
      <c r="VXK13" s="110" t="str">
        <f>IF('Summary Clear'!VYD2=0,"",'Summary Clear'!VYD2)</f>
        <v/>
      </c>
      <c r="VXL13" s="110" t="str">
        <f>IF('Summary Clear'!VYE2=0,"",'Summary Clear'!VYE2)</f>
        <v/>
      </c>
      <c r="VXM13" s="110" t="str">
        <f>IF('Summary Clear'!VYF2=0,"",'Summary Clear'!VYF2)</f>
        <v/>
      </c>
      <c r="VXN13" s="110" t="str">
        <f>IF('Summary Clear'!VYG2=0,"",'Summary Clear'!VYG2)</f>
        <v/>
      </c>
      <c r="VXO13" s="110" t="str">
        <f>IF('Summary Clear'!VYH2=0,"",'Summary Clear'!VYH2)</f>
        <v/>
      </c>
      <c r="VXP13" s="110" t="str">
        <f>IF('Summary Clear'!VYI2=0,"",'Summary Clear'!VYI2)</f>
        <v/>
      </c>
      <c r="VXQ13" s="110" t="str">
        <f>IF('Summary Clear'!VYJ2=0,"",'Summary Clear'!VYJ2)</f>
        <v/>
      </c>
      <c r="VXR13" s="110" t="str">
        <f>IF('Summary Clear'!VYK2=0,"",'Summary Clear'!VYK2)</f>
        <v/>
      </c>
      <c r="VXS13" s="110" t="str">
        <f>IF('Summary Clear'!VYL2=0,"",'Summary Clear'!VYL2)</f>
        <v/>
      </c>
      <c r="VXT13" s="110" t="str">
        <f>IF('Summary Clear'!VYM2=0,"",'Summary Clear'!VYM2)</f>
        <v/>
      </c>
      <c r="VXU13" s="110" t="str">
        <f>IF('Summary Clear'!VYN2=0,"",'Summary Clear'!VYN2)</f>
        <v/>
      </c>
      <c r="VXV13" s="110" t="str">
        <f>IF('Summary Clear'!VYO2=0,"",'Summary Clear'!VYO2)</f>
        <v/>
      </c>
      <c r="VXW13" s="110" t="str">
        <f>IF('Summary Clear'!VYP2=0,"",'Summary Clear'!VYP2)</f>
        <v/>
      </c>
      <c r="VXX13" s="110" t="str">
        <f>IF('Summary Clear'!VYQ2=0,"",'Summary Clear'!VYQ2)</f>
        <v/>
      </c>
      <c r="VXY13" s="110" t="str">
        <f>IF('Summary Clear'!VYR2=0,"",'Summary Clear'!VYR2)</f>
        <v/>
      </c>
      <c r="VXZ13" s="110" t="str">
        <f>IF('Summary Clear'!VYS2=0,"",'Summary Clear'!VYS2)</f>
        <v/>
      </c>
      <c r="VYA13" s="110" t="str">
        <f>IF('Summary Clear'!VYT2=0,"",'Summary Clear'!VYT2)</f>
        <v/>
      </c>
      <c r="VYB13" s="110" t="str">
        <f>IF('Summary Clear'!VYU2=0,"",'Summary Clear'!VYU2)</f>
        <v/>
      </c>
      <c r="VYC13" s="110" t="str">
        <f>IF('Summary Clear'!VYV2=0,"",'Summary Clear'!VYV2)</f>
        <v/>
      </c>
      <c r="VYD13" s="110" t="str">
        <f>IF('Summary Clear'!VYW2=0,"",'Summary Clear'!VYW2)</f>
        <v/>
      </c>
      <c r="VYE13" s="110" t="str">
        <f>IF('Summary Clear'!VYX2=0,"",'Summary Clear'!VYX2)</f>
        <v/>
      </c>
      <c r="VYF13" s="110" t="str">
        <f>IF('Summary Clear'!VYY2=0,"",'Summary Clear'!VYY2)</f>
        <v/>
      </c>
      <c r="VYG13" s="110" t="str">
        <f>IF('Summary Clear'!VYZ2=0,"",'Summary Clear'!VYZ2)</f>
        <v/>
      </c>
      <c r="VYH13" s="110" t="str">
        <f>IF('Summary Clear'!VZA2=0,"",'Summary Clear'!VZA2)</f>
        <v/>
      </c>
      <c r="VYI13" s="110" t="str">
        <f>IF('Summary Clear'!VZB2=0,"",'Summary Clear'!VZB2)</f>
        <v/>
      </c>
      <c r="VYJ13" s="110" t="str">
        <f>IF('Summary Clear'!VZC2=0,"",'Summary Clear'!VZC2)</f>
        <v/>
      </c>
      <c r="VYK13" s="110" t="str">
        <f>IF('Summary Clear'!VZD2=0,"",'Summary Clear'!VZD2)</f>
        <v/>
      </c>
      <c r="VYL13" s="110" t="str">
        <f>IF('Summary Clear'!VZE2=0,"",'Summary Clear'!VZE2)</f>
        <v/>
      </c>
      <c r="VYM13" s="110" t="str">
        <f>IF('Summary Clear'!VZF2=0,"",'Summary Clear'!VZF2)</f>
        <v/>
      </c>
      <c r="VYN13" s="110" t="str">
        <f>IF('Summary Clear'!VZG2=0,"",'Summary Clear'!VZG2)</f>
        <v/>
      </c>
      <c r="VYO13" s="110" t="str">
        <f>IF('Summary Clear'!VZH2=0,"",'Summary Clear'!VZH2)</f>
        <v/>
      </c>
      <c r="VYP13" s="110" t="str">
        <f>IF('Summary Clear'!VZI2=0,"",'Summary Clear'!VZI2)</f>
        <v/>
      </c>
      <c r="VYQ13" s="110" t="str">
        <f>IF('Summary Clear'!VZJ2=0,"",'Summary Clear'!VZJ2)</f>
        <v/>
      </c>
      <c r="VYR13" s="110" t="str">
        <f>IF('Summary Clear'!VZK2=0,"",'Summary Clear'!VZK2)</f>
        <v/>
      </c>
      <c r="VYS13" s="110" t="str">
        <f>IF('Summary Clear'!VZL2=0,"",'Summary Clear'!VZL2)</f>
        <v/>
      </c>
      <c r="VYT13" s="110" t="str">
        <f>IF('Summary Clear'!VZM2=0,"",'Summary Clear'!VZM2)</f>
        <v/>
      </c>
      <c r="VYU13" s="110" t="str">
        <f>IF('Summary Clear'!VZN2=0,"",'Summary Clear'!VZN2)</f>
        <v/>
      </c>
      <c r="VYV13" s="110" t="str">
        <f>IF('Summary Clear'!VZO2=0,"",'Summary Clear'!VZO2)</f>
        <v/>
      </c>
      <c r="VYW13" s="110" t="str">
        <f>IF('Summary Clear'!VZP2=0,"",'Summary Clear'!VZP2)</f>
        <v/>
      </c>
      <c r="VYX13" s="110" t="str">
        <f>IF('Summary Clear'!VZQ2=0,"",'Summary Clear'!VZQ2)</f>
        <v/>
      </c>
      <c r="VYY13" s="110" t="str">
        <f>IF('Summary Clear'!VZR2=0,"",'Summary Clear'!VZR2)</f>
        <v/>
      </c>
      <c r="VYZ13" s="110" t="str">
        <f>IF('Summary Clear'!VZS2=0,"",'Summary Clear'!VZS2)</f>
        <v/>
      </c>
      <c r="VZA13" s="110" t="str">
        <f>IF('Summary Clear'!VZT2=0,"",'Summary Clear'!VZT2)</f>
        <v/>
      </c>
      <c r="VZB13" s="110" t="str">
        <f>IF('Summary Clear'!VZU2=0,"",'Summary Clear'!VZU2)</f>
        <v/>
      </c>
      <c r="VZC13" s="110" t="str">
        <f>IF('Summary Clear'!VZV2=0,"",'Summary Clear'!VZV2)</f>
        <v/>
      </c>
      <c r="VZD13" s="110" t="str">
        <f>IF('Summary Clear'!VZW2=0,"",'Summary Clear'!VZW2)</f>
        <v/>
      </c>
      <c r="VZE13" s="110" t="str">
        <f>IF('Summary Clear'!VZX2=0,"",'Summary Clear'!VZX2)</f>
        <v/>
      </c>
      <c r="VZF13" s="110" t="str">
        <f>IF('Summary Clear'!VZY2=0,"",'Summary Clear'!VZY2)</f>
        <v/>
      </c>
      <c r="VZG13" s="110" t="str">
        <f>IF('Summary Clear'!VZZ2=0,"",'Summary Clear'!VZZ2)</f>
        <v/>
      </c>
      <c r="VZH13" s="110" t="str">
        <f>IF('Summary Clear'!WAA2=0,"",'Summary Clear'!WAA2)</f>
        <v/>
      </c>
      <c r="VZI13" s="110" t="str">
        <f>IF('Summary Clear'!WAB2=0,"",'Summary Clear'!WAB2)</f>
        <v/>
      </c>
      <c r="VZJ13" s="110" t="str">
        <f>IF('Summary Clear'!WAC2=0,"",'Summary Clear'!WAC2)</f>
        <v/>
      </c>
      <c r="VZK13" s="110" t="str">
        <f>IF('Summary Clear'!WAD2=0,"",'Summary Clear'!WAD2)</f>
        <v/>
      </c>
      <c r="VZL13" s="110" t="str">
        <f>IF('Summary Clear'!WAE2=0,"",'Summary Clear'!WAE2)</f>
        <v/>
      </c>
      <c r="VZM13" s="110" t="str">
        <f>IF('Summary Clear'!WAF2=0,"",'Summary Clear'!WAF2)</f>
        <v/>
      </c>
      <c r="VZN13" s="110" t="str">
        <f>IF('Summary Clear'!WAG2=0,"",'Summary Clear'!WAG2)</f>
        <v/>
      </c>
      <c r="VZO13" s="110" t="str">
        <f>IF('Summary Clear'!WAH2=0,"",'Summary Clear'!WAH2)</f>
        <v/>
      </c>
      <c r="VZP13" s="110" t="str">
        <f>IF('Summary Clear'!WAI2=0,"",'Summary Clear'!WAI2)</f>
        <v/>
      </c>
      <c r="VZQ13" s="110" t="str">
        <f>IF('Summary Clear'!WAJ2=0,"",'Summary Clear'!WAJ2)</f>
        <v/>
      </c>
      <c r="VZR13" s="110" t="str">
        <f>IF('Summary Clear'!WAK2=0,"",'Summary Clear'!WAK2)</f>
        <v/>
      </c>
      <c r="VZS13" s="110" t="str">
        <f>IF('Summary Clear'!WAL2=0,"",'Summary Clear'!WAL2)</f>
        <v/>
      </c>
      <c r="VZT13" s="110" t="str">
        <f>IF('Summary Clear'!WAM2=0,"",'Summary Clear'!WAM2)</f>
        <v/>
      </c>
      <c r="VZU13" s="110" t="str">
        <f>IF('Summary Clear'!WAN2=0,"",'Summary Clear'!WAN2)</f>
        <v/>
      </c>
      <c r="VZV13" s="110" t="str">
        <f>IF('Summary Clear'!WAO2=0,"",'Summary Clear'!WAO2)</f>
        <v/>
      </c>
      <c r="VZW13" s="110" t="str">
        <f>IF('Summary Clear'!WAP2=0,"",'Summary Clear'!WAP2)</f>
        <v/>
      </c>
      <c r="VZX13" s="110" t="str">
        <f>IF('Summary Clear'!WAQ2=0,"",'Summary Clear'!WAQ2)</f>
        <v/>
      </c>
      <c r="VZY13" s="110" t="str">
        <f>IF('Summary Clear'!WAR2=0,"",'Summary Clear'!WAR2)</f>
        <v/>
      </c>
      <c r="VZZ13" s="110" t="str">
        <f>IF('Summary Clear'!WAS2=0,"",'Summary Clear'!WAS2)</f>
        <v/>
      </c>
      <c r="WAA13" s="110" t="str">
        <f>IF('Summary Clear'!WAT2=0,"",'Summary Clear'!WAT2)</f>
        <v/>
      </c>
      <c r="WAB13" s="110" t="str">
        <f>IF('Summary Clear'!WAU2=0,"",'Summary Clear'!WAU2)</f>
        <v/>
      </c>
      <c r="WAC13" s="110" t="str">
        <f>IF('Summary Clear'!WAV2=0,"",'Summary Clear'!WAV2)</f>
        <v/>
      </c>
      <c r="WAD13" s="110" t="str">
        <f>IF('Summary Clear'!WAW2=0,"",'Summary Clear'!WAW2)</f>
        <v/>
      </c>
      <c r="WAE13" s="110" t="str">
        <f>IF('Summary Clear'!WAX2=0,"",'Summary Clear'!WAX2)</f>
        <v/>
      </c>
      <c r="WAF13" s="110" t="str">
        <f>IF('Summary Clear'!WAY2=0,"",'Summary Clear'!WAY2)</f>
        <v/>
      </c>
      <c r="WAG13" s="110" t="str">
        <f>IF('Summary Clear'!WAZ2=0,"",'Summary Clear'!WAZ2)</f>
        <v/>
      </c>
      <c r="WAH13" s="110" t="str">
        <f>IF('Summary Clear'!WBA2=0,"",'Summary Clear'!WBA2)</f>
        <v/>
      </c>
      <c r="WAI13" s="110" t="str">
        <f>IF('Summary Clear'!WBB2=0,"",'Summary Clear'!WBB2)</f>
        <v/>
      </c>
      <c r="WAJ13" s="110" t="str">
        <f>IF('Summary Clear'!WBC2=0,"",'Summary Clear'!WBC2)</f>
        <v/>
      </c>
      <c r="WAK13" s="110" t="str">
        <f>IF('Summary Clear'!WBD2=0,"",'Summary Clear'!WBD2)</f>
        <v/>
      </c>
      <c r="WAL13" s="110" t="str">
        <f>IF('Summary Clear'!WBE2=0,"",'Summary Clear'!WBE2)</f>
        <v/>
      </c>
      <c r="WAM13" s="110" t="str">
        <f>IF('Summary Clear'!WBF2=0,"",'Summary Clear'!WBF2)</f>
        <v/>
      </c>
      <c r="WAN13" s="110" t="str">
        <f>IF('Summary Clear'!WBG2=0,"",'Summary Clear'!WBG2)</f>
        <v/>
      </c>
      <c r="WAO13" s="110" t="str">
        <f>IF('Summary Clear'!WBH2=0,"",'Summary Clear'!WBH2)</f>
        <v/>
      </c>
      <c r="WAP13" s="110" t="str">
        <f>IF('Summary Clear'!WBI2=0,"",'Summary Clear'!WBI2)</f>
        <v/>
      </c>
      <c r="WAQ13" s="110" t="str">
        <f>IF('Summary Clear'!WBJ2=0,"",'Summary Clear'!WBJ2)</f>
        <v/>
      </c>
      <c r="WAR13" s="110" t="str">
        <f>IF('Summary Clear'!WBK2=0,"",'Summary Clear'!WBK2)</f>
        <v/>
      </c>
      <c r="WAS13" s="110" t="str">
        <f>IF('Summary Clear'!WBL2=0,"",'Summary Clear'!WBL2)</f>
        <v/>
      </c>
      <c r="WAT13" s="110" t="str">
        <f>IF('Summary Clear'!WBM2=0,"",'Summary Clear'!WBM2)</f>
        <v/>
      </c>
      <c r="WAU13" s="110" t="str">
        <f>IF('Summary Clear'!WBN2=0,"",'Summary Clear'!WBN2)</f>
        <v/>
      </c>
      <c r="WAV13" s="110" t="str">
        <f>IF('Summary Clear'!WBO2=0,"",'Summary Clear'!WBO2)</f>
        <v/>
      </c>
      <c r="WAW13" s="110" t="str">
        <f>IF('Summary Clear'!WBP2=0,"",'Summary Clear'!WBP2)</f>
        <v/>
      </c>
      <c r="WAX13" s="110" t="str">
        <f>IF('Summary Clear'!WBQ2=0,"",'Summary Clear'!WBQ2)</f>
        <v/>
      </c>
      <c r="WAY13" s="110" t="str">
        <f>IF('Summary Clear'!WBR2=0,"",'Summary Clear'!WBR2)</f>
        <v/>
      </c>
      <c r="WAZ13" s="110" t="str">
        <f>IF('Summary Clear'!WBS2=0,"",'Summary Clear'!WBS2)</f>
        <v/>
      </c>
      <c r="WBA13" s="110" t="str">
        <f>IF('Summary Clear'!WBT2=0,"",'Summary Clear'!WBT2)</f>
        <v/>
      </c>
      <c r="WBB13" s="110" t="str">
        <f>IF('Summary Clear'!WBU2=0,"",'Summary Clear'!WBU2)</f>
        <v/>
      </c>
      <c r="WBC13" s="110" t="str">
        <f>IF('Summary Clear'!WBV2=0,"",'Summary Clear'!WBV2)</f>
        <v/>
      </c>
      <c r="WBD13" s="110" t="str">
        <f>IF('Summary Clear'!WBW2=0,"",'Summary Clear'!WBW2)</f>
        <v/>
      </c>
      <c r="WBE13" s="110" t="str">
        <f>IF('Summary Clear'!WBX2=0,"",'Summary Clear'!WBX2)</f>
        <v/>
      </c>
      <c r="WBF13" s="110" t="str">
        <f>IF('Summary Clear'!WBY2=0,"",'Summary Clear'!WBY2)</f>
        <v/>
      </c>
      <c r="WBG13" s="110" t="str">
        <f>IF('Summary Clear'!WBZ2=0,"",'Summary Clear'!WBZ2)</f>
        <v/>
      </c>
      <c r="WBH13" s="110" t="str">
        <f>IF('Summary Clear'!WCA2=0,"",'Summary Clear'!WCA2)</f>
        <v/>
      </c>
      <c r="WBI13" s="110" t="str">
        <f>IF('Summary Clear'!WCB2=0,"",'Summary Clear'!WCB2)</f>
        <v/>
      </c>
      <c r="WBJ13" s="110" t="str">
        <f>IF('Summary Clear'!WCC2=0,"",'Summary Clear'!WCC2)</f>
        <v/>
      </c>
      <c r="WBK13" s="110" t="str">
        <f>IF('Summary Clear'!WCD2=0,"",'Summary Clear'!WCD2)</f>
        <v/>
      </c>
      <c r="WBL13" s="110" t="str">
        <f>IF('Summary Clear'!WCE2=0,"",'Summary Clear'!WCE2)</f>
        <v/>
      </c>
      <c r="WBM13" s="110" t="str">
        <f>IF('Summary Clear'!WCF2=0,"",'Summary Clear'!WCF2)</f>
        <v/>
      </c>
      <c r="WBN13" s="110" t="str">
        <f>IF('Summary Clear'!WCG2=0,"",'Summary Clear'!WCG2)</f>
        <v/>
      </c>
      <c r="WBO13" s="110" t="str">
        <f>IF('Summary Clear'!WCH2=0,"",'Summary Clear'!WCH2)</f>
        <v/>
      </c>
      <c r="WBP13" s="110" t="str">
        <f>IF('Summary Clear'!WCI2=0,"",'Summary Clear'!WCI2)</f>
        <v/>
      </c>
      <c r="WBQ13" s="110" t="str">
        <f>IF('Summary Clear'!WCJ2=0,"",'Summary Clear'!WCJ2)</f>
        <v/>
      </c>
      <c r="WBR13" s="110" t="str">
        <f>IF('Summary Clear'!WCK2=0,"",'Summary Clear'!WCK2)</f>
        <v/>
      </c>
      <c r="WBS13" s="110" t="str">
        <f>IF('Summary Clear'!WCL2=0,"",'Summary Clear'!WCL2)</f>
        <v/>
      </c>
      <c r="WBT13" s="110" t="str">
        <f>IF('Summary Clear'!WCM2=0,"",'Summary Clear'!WCM2)</f>
        <v/>
      </c>
      <c r="WBU13" s="110" t="str">
        <f>IF('Summary Clear'!WCN2=0,"",'Summary Clear'!WCN2)</f>
        <v/>
      </c>
      <c r="WBV13" s="110" t="str">
        <f>IF('Summary Clear'!WCO2=0,"",'Summary Clear'!WCO2)</f>
        <v/>
      </c>
      <c r="WBW13" s="110" t="str">
        <f>IF('Summary Clear'!WCP2=0,"",'Summary Clear'!WCP2)</f>
        <v/>
      </c>
      <c r="WBX13" s="110" t="str">
        <f>IF('Summary Clear'!WCQ2=0,"",'Summary Clear'!WCQ2)</f>
        <v/>
      </c>
      <c r="WBY13" s="110" t="str">
        <f>IF('Summary Clear'!WCR2=0,"",'Summary Clear'!WCR2)</f>
        <v/>
      </c>
      <c r="WBZ13" s="110" t="str">
        <f>IF('Summary Clear'!WCS2=0,"",'Summary Clear'!WCS2)</f>
        <v/>
      </c>
      <c r="WCA13" s="110" t="str">
        <f>IF('Summary Clear'!WCT2=0,"",'Summary Clear'!WCT2)</f>
        <v/>
      </c>
      <c r="WCB13" s="110" t="str">
        <f>IF('Summary Clear'!WCU2=0,"",'Summary Clear'!WCU2)</f>
        <v/>
      </c>
      <c r="WCC13" s="110" t="str">
        <f>IF('Summary Clear'!WCV2=0,"",'Summary Clear'!WCV2)</f>
        <v/>
      </c>
      <c r="WCD13" s="110" t="str">
        <f>IF('Summary Clear'!WCW2=0,"",'Summary Clear'!WCW2)</f>
        <v/>
      </c>
      <c r="WCE13" s="110" t="str">
        <f>IF('Summary Clear'!WCX2=0,"",'Summary Clear'!WCX2)</f>
        <v/>
      </c>
      <c r="WCF13" s="110" t="str">
        <f>IF('Summary Clear'!WCY2=0,"",'Summary Clear'!WCY2)</f>
        <v/>
      </c>
      <c r="WCG13" s="110" t="str">
        <f>IF('Summary Clear'!WCZ2=0,"",'Summary Clear'!WCZ2)</f>
        <v/>
      </c>
      <c r="WCH13" s="110" t="str">
        <f>IF('Summary Clear'!WDA2=0,"",'Summary Clear'!WDA2)</f>
        <v/>
      </c>
      <c r="WCI13" s="110" t="str">
        <f>IF('Summary Clear'!WDB2=0,"",'Summary Clear'!WDB2)</f>
        <v/>
      </c>
      <c r="WCJ13" s="110" t="str">
        <f>IF('Summary Clear'!WDC2=0,"",'Summary Clear'!WDC2)</f>
        <v/>
      </c>
      <c r="WCK13" s="110" t="str">
        <f>IF('Summary Clear'!WDD2=0,"",'Summary Clear'!WDD2)</f>
        <v/>
      </c>
      <c r="WCL13" s="110" t="str">
        <f>IF('Summary Clear'!WDE2=0,"",'Summary Clear'!WDE2)</f>
        <v/>
      </c>
      <c r="WCM13" s="110" t="str">
        <f>IF('Summary Clear'!WDF2=0,"",'Summary Clear'!WDF2)</f>
        <v/>
      </c>
      <c r="WCN13" s="110" t="str">
        <f>IF('Summary Clear'!WDG2=0,"",'Summary Clear'!WDG2)</f>
        <v/>
      </c>
      <c r="WCO13" s="110" t="str">
        <f>IF('Summary Clear'!WDH2=0,"",'Summary Clear'!WDH2)</f>
        <v/>
      </c>
      <c r="WCP13" s="110" t="str">
        <f>IF('Summary Clear'!WDI2=0,"",'Summary Clear'!WDI2)</f>
        <v/>
      </c>
      <c r="WCQ13" s="110" t="str">
        <f>IF('Summary Clear'!WDJ2=0,"",'Summary Clear'!WDJ2)</f>
        <v/>
      </c>
      <c r="WCR13" s="110" t="str">
        <f>IF('Summary Clear'!WDK2=0,"",'Summary Clear'!WDK2)</f>
        <v/>
      </c>
      <c r="WCS13" s="110" t="str">
        <f>IF('Summary Clear'!WDL2=0,"",'Summary Clear'!WDL2)</f>
        <v/>
      </c>
      <c r="WCT13" s="110" t="str">
        <f>IF('Summary Clear'!WDM2=0,"",'Summary Clear'!WDM2)</f>
        <v/>
      </c>
      <c r="WCU13" s="110" t="str">
        <f>IF('Summary Clear'!WDN2=0,"",'Summary Clear'!WDN2)</f>
        <v/>
      </c>
      <c r="WCV13" s="110" t="str">
        <f>IF('Summary Clear'!WDO2=0,"",'Summary Clear'!WDO2)</f>
        <v/>
      </c>
      <c r="WCW13" s="110" t="str">
        <f>IF('Summary Clear'!WDP2=0,"",'Summary Clear'!WDP2)</f>
        <v/>
      </c>
      <c r="WCX13" s="110" t="str">
        <f>IF('Summary Clear'!WDQ2=0,"",'Summary Clear'!WDQ2)</f>
        <v/>
      </c>
      <c r="WCY13" s="110" t="str">
        <f>IF('Summary Clear'!WDR2=0,"",'Summary Clear'!WDR2)</f>
        <v/>
      </c>
      <c r="WCZ13" s="110" t="str">
        <f>IF('Summary Clear'!WDS2=0,"",'Summary Clear'!WDS2)</f>
        <v/>
      </c>
      <c r="WDA13" s="110" t="str">
        <f>IF('Summary Clear'!WDT2=0,"",'Summary Clear'!WDT2)</f>
        <v/>
      </c>
      <c r="WDB13" s="110" t="str">
        <f>IF('Summary Clear'!WDU2=0,"",'Summary Clear'!WDU2)</f>
        <v/>
      </c>
      <c r="WDC13" s="110" t="str">
        <f>IF('Summary Clear'!WDV2=0,"",'Summary Clear'!WDV2)</f>
        <v/>
      </c>
      <c r="WDD13" s="110" t="str">
        <f>IF('Summary Clear'!WDW2=0,"",'Summary Clear'!WDW2)</f>
        <v/>
      </c>
      <c r="WDE13" s="110" t="str">
        <f>IF('Summary Clear'!WDX2=0,"",'Summary Clear'!WDX2)</f>
        <v/>
      </c>
      <c r="WDF13" s="110" t="str">
        <f>IF('Summary Clear'!WDY2=0,"",'Summary Clear'!WDY2)</f>
        <v/>
      </c>
      <c r="WDG13" s="110" t="str">
        <f>IF('Summary Clear'!WDZ2=0,"",'Summary Clear'!WDZ2)</f>
        <v/>
      </c>
      <c r="WDH13" s="110" t="str">
        <f>IF('Summary Clear'!WEA2=0,"",'Summary Clear'!WEA2)</f>
        <v/>
      </c>
      <c r="WDI13" s="110" t="str">
        <f>IF('Summary Clear'!WEB2=0,"",'Summary Clear'!WEB2)</f>
        <v/>
      </c>
      <c r="WDJ13" s="110" t="str">
        <f>IF('Summary Clear'!WEC2=0,"",'Summary Clear'!WEC2)</f>
        <v/>
      </c>
      <c r="WDK13" s="110" t="str">
        <f>IF('Summary Clear'!WED2=0,"",'Summary Clear'!WED2)</f>
        <v/>
      </c>
      <c r="WDL13" s="110" t="str">
        <f>IF('Summary Clear'!WEE2=0,"",'Summary Clear'!WEE2)</f>
        <v/>
      </c>
      <c r="WDM13" s="110" t="str">
        <f>IF('Summary Clear'!WEF2=0,"",'Summary Clear'!WEF2)</f>
        <v/>
      </c>
      <c r="WDN13" s="110" t="str">
        <f>IF('Summary Clear'!WEG2=0,"",'Summary Clear'!WEG2)</f>
        <v/>
      </c>
      <c r="WDO13" s="110" t="str">
        <f>IF('Summary Clear'!WEH2=0,"",'Summary Clear'!WEH2)</f>
        <v/>
      </c>
      <c r="WDP13" s="110" t="str">
        <f>IF('Summary Clear'!WEI2=0,"",'Summary Clear'!WEI2)</f>
        <v/>
      </c>
      <c r="WDQ13" s="110" t="str">
        <f>IF('Summary Clear'!WEJ2=0,"",'Summary Clear'!WEJ2)</f>
        <v/>
      </c>
      <c r="WDR13" s="110" t="str">
        <f>IF('Summary Clear'!WEK2=0,"",'Summary Clear'!WEK2)</f>
        <v/>
      </c>
      <c r="WDS13" s="110" t="str">
        <f>IF('Summary Clear'!WEL2=0,"",'Summary Clear'!WEL2)</f>
        <v/>
      </c>
      <c r="WDT13" s="110" t="str">
        <f>IF('Summary Clear'!WEM2=0,"",'Summary Clear'!WEM2)</f>
        <v/>
      </c>
      <c r="WDU13" s="110" t="str">
        <f>IF('Summary Clear'!WEN2=0,"",'Summary Clear'!WEN2)</f>
        <v/>
      </c>
      <c r="WDV13" s="110" t="str">
        <f>IF('Summary Clear'!WEO2=0,"",'Summary Clear'!WEO2)</f>
        <v/>
      </c>
      <c r="WDW13" s="110" t="str">
        <f>IF('Summary Clear'!WEP2=0,"",'Summary Clear'!WEP2)</f>
        <v/>
      </c>
      <c r="WDX13" s="110" t="str">
        <f>IF('Summary Clear'!WEQ2=0,"",'Summary Clear'!WEQ2)</f>
        <v/>
      </c>
      <c r="WDY13" s="110" t="str">
        <f>IF('Summary Clear'!WER2=0,"",'Summary Clear'!WER2)</f>
        <v/>
      </c>
      <c r="WDZ13" s="110" t="str">
        <f>IF('Summary Clear'!WES2=0,"",'Summary Clear'!WES2)</f>
        <v/>
      </c>
      <c r="WEA13" s="110" t="str">
        <f>IF('Summary Clear'!WET2=0,"",'Summary Clear'!WET2)</f>
        <v/>
      </c>
      <c r="WEB13" s="110" t="str">
        <f>IF('Summary Clear'!WEU2=0,"",'Summary Clear'!WEU2)</f>
        <v/>
      </c>
      <c r="WEC13" s="110" t="str">
        <f>IF('Summary Clear'!WEV2=0,"",'Summary Clear'!WEV2)</f>
        <v/>
      </c>
      <c r="WED13" s="110" t="str">
        <f>IF('Summary Clear'!WEW2=0,"",'Summary Clear'!WEW2)</f>
        <v/>
      </c>
      <c r="WEE13" s="110" t="str">
        <f>IF('Summary Clear'!WEX2=0,"",'Summary Clear'!WEX2)</f>
        <v/>
      </c>
      <c r="WEF13" s="110" t="str">
        <f>IF('Summary Clear'!WEY2=0,"",'Summary Clear'!WEY2)</f>
        <v/>
      </c>
      <c r="WEG13" s="110" t="str">
        <f>IF('Summary Clear'!WEZ2=0,"",'Summary Clear'!WEZ2)</f>
        <v/>
      </c>
      <c r="WEH13" s="110" t="str">
        <f>IF('Summary Clear'!WFA2=0,"",'Summary Clear'!WFA2)</f>
        <v/>
      </c>
      <c r="WEI13" s="110" t="str">
        <f>IF('Summary Clear'!WFB2=0,"",'Summary Clear'!WFB2)</f>
        <v/>
      </c>
      <c r="WEJ13" s="110" t="str">
        <f>IF('Summary Clear'!WFC2=0,"",'Summary Clear'!WFC2)</f>
        <v/>
      </c>
      <c r="WEK13" s="110" t="str">
        <f>IF('Summary Clear'!WFD2=0,"",'Summary Clear'!WFD2)</f>
        <v/>
      </c>
      <c r="WEL13" s="110" t="str">
        <f>IF('Summary Clear'!WFE2=0,"",'Summary Clear'!WFE2)</f>
        <v/>
      </c>
      <c r="WEM13" s="110" t="str">
        <f>IF('Summary Clear'!WFF2=0,"",'Summary Clear'!WFF2)</f>
        <v/>
      </c>
      <c r="WEN13" s="110" t="str">
        <f>IF('Summary Clear'!WFG2=0,"",'Summary Clear'!WFG2)</f>
        <v/>
      </c>
      <c r="WEO13" s="110" t="str">
        <f>IF('Summary Clear'!WFH2=0,"",'Summary Clear'!WFH2)</f>
        <v/>
      </c>
      <c r="WEP13" s="110" t="str">
        <f>IF('Summary Clear'!WFI2=0,"",'Summary Clear'!WFI2)</f>
        <v/>
      </c>
      <c r="WEQ13" s="110" t="str">
        <f>IF('Summary Clear'!WFJ2=0,"",'Summary Clear'!WFJ2)</f>
        <v/>
      </c>
      <c r="WER13" s="110" t="str">
        <f>IF('Summary Clear'!WFK2=0,"",'Summary Clear'!WFK2)</f>
        <v/>
      </c>
      <c r="WES13" s="110" t="str">
        <f>IF('Summary Clear'!WFL2=0,"",'Summary Clear'!WFL2)</f>
        <v/>
      </c>
      <c r="WET13" s="110" t="str">
        <f>IF('Summary Clear'!WFM2=0,"",'Summary Clear'!WFM2)</f>
        <v/>
      </c>
      <c r="WEU13" s="110" t="str">
        <f>IF('Summary Clear'!WFN2=0,"",'Summary Clear'!WFN2)</f>
        <v/>
      </c>
      <c r="WEV13" s="110" t="str">
        <f>IF('Summary Clear'!WFO2=0,"",'Summary Clear'!WFO2)</f>
        <v/>
      </c>
      <c r="WEW13" s="110" t="str">
        <f>IF('Summary Clear'!WFP2=0,"",'Summary Clear'!WFP2)</f>
        <v/>
      </c>
      <c r="WEX13" s="110" t="str">
        <f>IF('Summary Clear'!WFQ2=0,"",'Summary Clear'!WFQ2)</f>
        <v/>
      </c>
      <c r="WEY13" s="110" t="str">
        <f>IF('Summary Clear'!WFR2=0,"",'Summary Clear'!WFR2)</f>
        <v/>
      </c>
      <c r="WEZ13" s="110" t="str">
        <f>IF('Summary Clear'!WFS2=0,"",'Summary Clear'!WFS2)</f>
        <v/>
      </c>
      <c r="WFA13" s="110" t="str">
        <f>IF('Summary Clear'!WFT2=0,"",'Summary Clear'!WFT2)</f>
        <v/>
      </c>
      <c r="WFB13" s="110" t="str">
        <f>IF('Summary Clear'!WFU2=0,"",'Summary Clear'!WFU2)</f>
        <v/>
      </c>
      <c r="WFC13" s="110" t="str">
        <f>IF('Summary Clear'!WFV2=0,"",'Summary Clear'!WFV2)</f>
        <v/>
      </c>
      <c r="WFD13" s="110" t="str">
        <f>IF('Summary Clear'!WFW2=0,"",'Summary Clear'!WFW2)</f>
        <v/>
      </c>
      <c r="WFE13" s="110" t="str">
        <f>IF('Summary Clear'!WFX2=0,"",'Summary Clear'!WFX2)</f>
        <v/>
      </c>
      <c r="WFF13" s="110" t="str">
        <f>IF('Summary Clear'!WFY2=0,"",'Summary Clear'!WFY2)</f>
        <v/>
      </c>
      <c r="WFG13" s="110" t="str">
        <f>IF('Summary Clear'!WFZ2=0,"",'Summary Clear'!WFZ2)</f>
        <v/>
      </c>
      <c r="WFH13" s="110" t="str">
        <f>IF('Summary Clear'!WGA2=0,"",'Summary Clear'!WGA2)</f>
        <v/>
      </c>
      <c r="WFI13" s="110" t="str">
        <f>IF('Summary Clear'!WGB2=0,"",'Summary Clear'!WGB2)</f>
        <v/>
      </c>
      <c r="WFJ13" s="110" t="str">
        <f>IF('Summary Clear'!WGC2=0,"",'Summary Clear'!WGC2)</f>
        <v/>
      </c>
      <c r="WFK13" s="110" t="str">
        <f>IF('Summary Clear'!WGD2=0,"",'Summary Clear'!WGD2)</f>
        <v/>
      </c>
      <c r="WFL13" s="110" t="str">
        <f>IF('Summary Clear'!WGE2=0,"",'Summary Clear'!WGE2)</f>
        <v/>
      </c>
      <c r="WFM13" s="110" t="str">
        <f>IF('Summary Clear'!WGF2=0,"",'Summary Clear'!WGF2)</f>
        <v/>
      </c>
      <c r="WFN13" s="110" t="str">
        <f>IF('Summary Clear'!WGG2=0,"",'Summary Clear'!WGG2)</f>
        <v/>
      </c>
      <c r="WFO13" s="110" t="str">
        <f>IF('Summary Clear'!WGH2=0,"",'Summary Clear'!WGH2)</f>
        <v/>
      </c>
      <c r="WFP13" s="110" t="str">
        <f>IF('Summary Clear'!WGI2=0,"",'Summary Clear'!WGI2)</f>
        <v/>
      </c>
      <c r="WFQ13" s="110" t="str">
        <f>IF('Summary Clear'!WGJ2=0,"",'Summary Clear'!WGJ2)</f>
        <v/>
      </c>
      <c r="WFR13" s="110" t="str">
        <f>IF('Summary Clear'!WGK2=0,"",'Summary Clear'!WGK2)</f>
        <v/>
      </c>
      <c r="WFS13" s="110" t="str">
        <f>IF('Summary Clear'!WGL2=0,"",'Summary Clear'!WGL2)</f>
        <v/>
      </c>
      <c r="WFT13" s="110" t="str">
        <f>IF('Summary Clear'!WGM2=0,"",'Summary Clear'!WGM2)</f>
        <v/>
      </c>
      <c r="WFU13" s="110" t="str">
        <f>IF('Summary Clear'!WGN2=0,"",'Summary Clear'!WGN2)</f>
        <v/>
      </c>
      <c r="WFV13" s="110" t="str">
        <f>IF('Summary Clear'!WGO2=0,"",'Summary Clear'!WGO2)</f>
        <v/>
      </c>
      <c r="WFW13" s="110" t="str">
        <f>IF('Summary Clear'!WGP2=0,"",'Summary Clear'!WGP2)</f>
        <v/>
      </c>
      <c r="WFX13" s="110" t="str">
        <f>IF('Summary Clear'!WGQ2=0,"",'Summary Clear'!WGQ2)</f>
        <v/>
      </c>
      <c r="WFY13" s="110" t="str">
        <f>IF('Summary Clear'!WGR2=0,"",'Summary Clear'!WGR2)</f>
        <v/>
      </c>
      <c r="WFZ13" s="110" t="str">
        <f>IF('Summary Clear'!WGS2=0,"",'Summary Clear'!WGS2)</f>
        <v/>
      </c>
      <c r="WGA13" s="110" t="str">
        <f>IF('Summary Clear'!WGT2=0,"",'Summary Clear'!WGT2)</f>
        <v/>
      </c>
      <c r="WGB13" s="110" t="str">
        <f>IF('Summary Clear'!WGU2=0,"",'Summary Clear'!WGU2)</f>
        <v/>
      </c>
      <c r="WGC13" s="110" t="str">
        <f>IF('Summary Clear'!WGV2=0,"",'Summary Clear'!WGV2)</f>
        <v/>
      </c>
      <c r="WGD13" s="110" t="str">
        <f>IF('Summary Clear'!WGW2=0,"",'Summary Clear'!WGW2)</f>
        <v/>
      </c>
      <c r="WGE13" s="110" t="str">
        <f>IF('Summary Clear'!WGX2=0,"",'Summary Clear'!WGX2)</f>
        <v/>
      </c>
      <c r="WGF13" s="110" t="str">
        <f>IF('Summary Clear'!WGY2=0,"",'Summary Clear'!WGY2)</f>
        <v/>
      </c>
      <c r="WGG13" s="110" t="str">
        <f>IF('Summary Clear'!WGZ2=0,"",'Summary Clear'!WGZ2)</f>
        <v/>
      </c>
      <c r="WGH13" s="110" t="str">
        <f>IF('Summary Clear'!WHA2=0,"",'Summary Clear'!WHA2)</f>
        <v/>
      </c>
      <c r="WGI13" s="110" t="str">
        <f>IF('Summary Clear'!WHB2=0,"",'Summary Clear'!WHB2)</f>
        <v/>
      </c>
      <c r="WGJ13" s="110" t="str">
        <f>IF('Summary Clear'!WHC2=0,"",'Summary Clear'!WHC2)</f>
        <v/>
      </c>
      <c r="WGK13" s="110" t="str">
        <f>IF('Summary Clear'!WHD2=0,"",'Summary Clear'!WHD2)</f>
        <v/>
      </c>
      <c r="WGL13" s="110" t="str">
        <f>IF('Summary Clear'!WHE2=0,"",'Summary Clear'!WHE2)</f>
        <v/>
      </c>
      <c r="WGM13" s="110" t="str">
        <f>IF('Summary Clear'!WHF2=0,"",'Summary Clear'!WHF2)</f>
        <v/>
      </c>
      <c r="WGN13" s="110" t="str">
        <f>IF('Summary Clear'!WHG2=0,"",'Summary Clear'!WHG2)</f>
        <v/>
      </c>
      <c r="WGO13" s="110" t="str">
        <f>IF('Summary Clear'!WHH2=0,"",'Summary Clear'!WHH2)</f>
        <v/>
      </c>
      <c r="WGP13" s="110" t="str">
        <f>IF('Summary Clear'!WHI2=0,"",'Summary Clear'!WHI2)</f>
        <v/>
      </c>
      <c r="WGQ13" s="110" t="str">
        <f>IF('Summary Clear'!WHJ2=0,"",'Summary Clear'!WHJ2)</f>
        <v/>
      </c>
      <c r="WGR13" s="110" t="str">
        <f>IF('Summary Clear'!WHK2=0,"",'Summary Clear'!WHK2)</f>
        <v/>
      </c>
      <c r="WGS13" s="110" t="str">
        <f>IF('Summary Clear'!WHL2=0,"",'Summary Clear'!WHL2)</f>
        <v/>
      </c>
      <c r="WGT13" s="110" t="str">
        <f>IF('Summary Clear'!WHM2=0,"",'Summary Clear'!WHM2)</f>
        <v/>
      </c>
      <c r="WGU13" s="110" t="str">
        <f>IF('Summary Clear'!WHN2=0,"",'Summary Clear'!WHN2)</f>
        <v/>
      </c>
      <c r="WGV13" s="110" t="str">
        <f>IF('Summary Clear'!WHO2=0,"",'Summary Clear'!WHO2)</f>
        <v/>
      </c>
      <c r="WGW13" s="110" t="str">
        <f>IF('Summary Clear'!WHP2=0,"",'Summary Clear'!WHP2)</f>
        <v/>
      </c>
      <c r="WGX13" s="110" t="str">
        <f>IF('Summary Clear'!WHQ2=0,"",'Summary Clear'!WHQ2)</f>
        <v/>
      </c>
      <c r="WGY13" s="110" t="str">
        <f>IF('Summary Clear'!WHR2=0,"",'Summary Clear'!WHR2)</f>
        <v/>
      </c>
      <c r="WGZ13" s="110" t="str">
        <f>IF('Summary Clear'!WHS2=0,"",'Summary Clear'!WHS2)</f>
        <v/>
      </c>
      <c r="WHA13" s="110" t="str">
        <f>IF('Summary Clear'!WHT2=0,"",'Summary Clear'!WHT2)</f>
        <v/>
      </c>
      <c r="WHB13" s="110" t="str">
        <f>IF('Summary Clear'!WHU2=0,"",'Summary Clear'!WHU2)</f>
        <v/>
      </c>
      <c r="WHC13" s="110" t="str">
        <f>IF('Summary Clear'!WHV2=0,"",'Summary Clear'!WHV2)</f>
        <v/>
      </c>
      <c r="WHD13" s="110" t="str">
        <f>IF('Summary Clear'!WHW2=0,"",'Summary Clear'!WHW2)</f>
        <v/>
      </c>
      <c r="WHE13" s="110" t="str">
        <f>IF('Summary Clear'!WHX2=0,"",'Summary Clear'!WHX2)</f>
        <v/>
      </c>
      <c r="WHF13" s="110" t="str">
        <f>IF('Summary Clear'!WHY2=0,"",'Summary Clear'!WHY2)</f>
        <v/>
      </c>
      <c r="WHG13" s="110" t="str">
        <f>IF('Summary Clear'!WHZ2=0,"",'Summary Clear'!WHZ2)</f>
        <v/>
      </c>
      <c r="WHH13" s="110" t="str">
        <f>IF('Summary Clear'!WIA2=0,"",'Summary Clear'!WIA2)</f>
        <v/>
      </c>
      <c r="WHI13" s="110" t="str">
        <f>IF('Summary Clear'!WIB2=0,"",'Summary Clear'!WIB2)</f>
        <v/>
      </c>
      <c r="WHJ13" s="110" t="str">
        <f>IF('Summary Clear'!WIC2=0,"",'Summary Clear'!WIC2)</f>
        <v/>
      </c>
      <c r="WHK13" s="110" t="str">
        <f>IF('Summary Clear'!WID2=0,"",'Summary Clear'!WID2)</f>
        <v/>
      </c>
      <c r="WHL13" s="110" t="str">
        <f>IF('Summary Clear'!WIE2=0,"",'Summary Clear'!WIE2)</f>
        <v/>
      </c>
      <c r="WHM13" s="110" t="str">
        <f>IF('Summary Clear'!WIF2=0,"",'Summary Clear'!WIF2)</f>
        <v/>
      </c>
      <c r="WHN13" s="110" t="str">
        <f>IF('Summary Clear'!WIG2=0,"",'Summary Clear'!WIG2)</f>
        <v/>
      </c>
      <c r="WHO13" s="110" t="str">
        <f>IF('Summary Clear'!WIH2=0,"",'Summary Clear'!WIH2)</f>
        <v/>
      </c>
      <c r="WHP13" s="110" t="str">
        <f>IF('Summary Clear'!WII2=0,"",'Summary Clear'!WII2)</f>
        <v/>
      </c>
      <c r="WHQ13" s="110" t="str">
        <f>IF('Summary Clear'!WIJ2=0,"",'Summary Clear'!WIJ2)</f>
        <v/>
      </c>
      <c r="WHR13" s="110" t="str">
        <f>IF('Summary Clear'!WIK2=0,"",'Summary Clear'!WIK2)</f>
        <v/>
      </c>
      <c r="WHS13" s="110" t="str">
        <f>IF('Summary Clear'!WIL2=0,"",'Summary Clear'!WIL2)</f>
        <v/>
      </c>
      <c r="WHT13" s="110" t="str">
        <f>IF('Summary Clear'!WIM2=0,"",'Summary Clear'!WIM2)</f>
        <v/>
      </c>
      <c r="WHU13" s="110" t="str">
        <f>IF('Summary Clear'!WIN2=0,"",'Summary Clear'!WIN2)</f>
        <v/>
      </c>
      <c r="WHV13" s="110" t="str">
        <f>IF('Summary Clear'!WIO2=0,"",'Summary Clear'!WIO2)</f>
        <v/>
      </c>
      <c r="WHW13" s="110" t="str">
        <f>IF('Summary Clear'!WIP2=0,"",'Summary Clear'!WIP2)</f>
        <v/>
      </c>
      <c r="WHX13" s="110" t="str">
        <f>IF('Summary Clear'!WIQ2=0,"",'Summary Clear'!WIQ2)</f>
        <v/>
      </c>
      <c r="WHY13" s="110" t="str">
        <f>IF('Summary Clear'!WIR2=0,"",'Summary Clear'!WIR2)</f>
        <v/>
      </c>
      <c r="WHZ13" s="110" t="str">
        <f>IF('Summary Clear'!WIS2=0,"",'Summary Clear'!WIS2)</f>
        <v/>
      </c>
      <c r="WIA13" s="110" t="str">
        <f>IF('Summary Clear'!WIT2=0,"",'Summary Clear'!WIT2)</f>
        <v/>
      </c>
      <c r="WIB13" s="110" t="str">
        <f>IF('Summary Clear'!WIU2=0,"",'Summary Clear'!WIU2)</f>
        <v/>
      </c>
      <c r="WIC13" s="110" t="str">
        <f>IF('Summary Clear'!WIV2=0,"",'Summary Clear'!WIV2)</f>
        <v/>
      </c>
      <c r="WID13" s="110" t="str">
        <f>IF('Summary Clear'!WIW2=0,"",'Summary Clear'!WIW2)</f>
        <v/>
      </c>
      <c r="WIE13" s="110" t="str">
        <f>IF('Summary Clear'!WIX2=0,"",'Summary Clear'!WIX2)</f>
        <v/>
      </c>
      <c r="WIF13" s="110" t="str">
        <f>IF('Summary Clear'!WIY2=0,"",'Summary Clear'!WIY2)</f>
        <v/>
      </c>
      <c r="WIG13" s="110" t="str">
        <f>IF('Summary Clear'!WIZ2=0,"",'Summary Clear'!WIZ2)</f>
        <v/>
      </c>
      <c r="WIH13" s="110" t="str">
        <f>IF('Summary Clear'!WJA2=0,"",'Summary Clear'!WJA2)</f>
        <v/>
      </c>
      <c r="WII13" s="110" t="str">
        <f>IF('Summary Clear'!WJB2=0,"",'Summary Clear'!WJB2)</f>
        <v/>
      </c>
      <c r="WIJ13" s="110" t="str">
        <f>IF('Summary Clear'!WJC2=0,"",'Summary Clear'!WJC2)</f>
        <v/>
      </c>
      <c r="WIK13" s="110" t="str">
        <f>IF('Summary Clear'!WJD2=0,"",'Summary Clear'!WJD2)</f>
        <v/>
      </c>
      <c r="WIL13" s="110" t="str">
        <f>IF('Summary Clear'!WJE2=0,"",'Summary Clear'!WJE2)</f>
        <v/>
      </c>
      <c r="WIM13" s="110" t="str">
        <f>IF('Summary Clear'!WJF2=0,"",'Summary Clear'!WJF2)</f>
        <v/>
      </c>
      <c r="WIN13" s="110" t="str">
        <f>IF('Summary Clear'!WJG2=0,"",'Summary Clear'!WJG2)</f>
        <v/>
      </c>
      <c r="WIO13" s="110" t="str">
        <f>IF('Summary Clear'!WJH2=0,"",'Summary Clear'!WJH2)</f>
        <v/>
      </c>
      <c r="WIP13" s="110" t="str">
        <f>IF('Summary Clear'!WJI2=0,"",'Summary Clear'!WJI2)</f>
        <v/>
      </c>
      <c r="WIQ13" s="110" t="str">
        <f>IF('Summary Clear'!WJJ2=0,"",'Summary Clear'!WJJ2)</f>
        <v/>
      </c>
      <c r="WIR13" s="110" t="str">
        <f>IF('Summary Clear'!WJK2=0,"",'Summary Clear'!WJK2)</f>
        <v/>
      </c>
      <c r="WIS13" s="110" t="str">
        <f>IF('Summary Clear'!WJL2=0,"",'Summary Clear'!WJL2)</f>
        <v/>
      </c>
      <c r="WIT13" s="110" t="str">
        <f>IF('Summary Clear'!WJM2=0,"",'Summary Clear'!WJM2)</f>
        <v/>
      </c>
      <c r="WIU13" s="110" t="str">
        <f>IF('Summary Clear'!WJN2=0,"",'Summary Clear'!WJN2)</f>
        <v/>
      </c>
      <c r="WIV13" s="110" t="str">
        <f>IF('Summary Clear'!WJO2=0,"",'Summary Clear'!WJO2)</f>
        <v/>
      </c>
      <c r="WIW13" s="110" t="str">
        <f>IF('Summary Clear'!WJP2=0,"",'Summary Clear'!WJP2)</f>
        <v/>
      </c>
      <c r="WIX13" s="110" t="str">
        <f>IF('Summary Clear'!WJQ2=0,"",'Summary Clear'!WJQ2)</f>
        <v/>
      </c>
      <c r="WIY13" s="110" t="str">
        <f>IF('Summary Clear'!WJR2=0,"",'Summary Clear'!WJR2)</f>
        <v/>
      </c>
      <c r="WIZ13" s="110" t="str">
        <f>IF('Summary Clear'!WJS2=0,"",'Summary Clear'!WJS2)</f>
        <v/>
      </c>
      <c r="WJA13" s="110" t="str">
        <f>IF('Summary Clear'!WJT2=0,"",'Summary Clear'!WJT2)</f>
        <v/>
      </c>
      <c r="WJB13" s="110" t="str">
        <f>IF('Summary Clear'!WJU2=0,"",'Summary Clear'!WJU2)</f>
        <v/>
      </c>
      <c r="WJC13" s="110" t="str">
        <f>IF('Summary Clear'!WJV2=0,"",'Summary Clear'!WJV2)</f>
        <v/>
      </c>
      <c r="WJD13" s="110" t="str">
        <f>IF('Summary Clear'!WJW2=0,"",'Summary Clear'!WJW2)</f>
        <v/>
      </c>
      <c r="WJE13" s="110" t="str">
        <f>IF('Summary Clear'!WJX2=0,"",'Summary Clear'!WJX2)</f>
        <v/>
      </c>
      <c r="WJF13" s="110" t="str">
        <f>IF('Summary Clear'!WJY2=0,"",'Summary Clear'!WJY2)</f>
        <v/>
      </c>
      <c r="WJG13" s="110" t="str">
        <f>IF('Summary Clear'!WJZ2=0,"",'Summary Clear'!WJZ2)</f>
        <v/>
      </c>
      <c r="WJH13" s="110" t="str">
        <f>IF('Summary Clear'!WKA2=0,"",'Summary Clear'!WKA2)</f>
        <v/>
      </c>
      <c r="WJI13" s="110" t="str">
        <f>IF('Summary Clear'!WKB2=0,"",'Summary Clear'!WKB2)</f>
        <v/>
      </c>
      <c r="WJJ13" s="110" t="str">
        <f>IF('Summary Clear'!WKC2=0,"",'Summary Clear'!WKC2)</f>
        <v/>
      </c>
      <c r="WJK13" s="110" t="str">
        <f>IF('Summary Clear'!WKD2=0,"",'Summary Clear'!WKD2)</f>
        <v/>
      </c>
      <c r="WJL13" s="110" t="str">
        <f>IF('Summary Clear'!WKE2=0,"",'Summary Clear'!WKE2)</f>
        <v/>
      </c>
      <c r="WJM13" s="110" t="str">
        <f>IF('Summary Clear'!WKF2=0,"",'Summary Clear'!WKF2)</f>
        <v/>
      </c>
      <c r="WJN13" s="110" t="str">
        <f>IF('Summary Clear'!WKG2=0,"",'Summary Clear'!WKG2)</f>
        <v/>
      </c>
      <c r="WJO13" s="110" t="str">
        <f>IF('Summary Clear'!WKH2=0,"",'Summary Clear'!WKH2)</f>
        <v/>
      </c>
      <c r="WJP13" s="110" t="str">
        <f>IF('Summary Clear'!WKI2=0,"",'Summary Clear'!WKI2)</f>
        <v/>
      </c>
      <c r="WJQ13" s="110" t="str">
        <f>IF('Summary Clear'!WKJ2=0,"",'Summary Clear'!WKJ2)</f>
        <v/>
      </c>
      <c r="WJR13" s="110" t="str">
        <f>IF('Summary Clear'!WKK2=0,"",'Summary Clear'!WKK2)</f>
        <v/>
      </c>
      <c r="WJS13" s="110" t="str">
        <f>IF('Summary Clear'!WKL2=0,"",'Summary Clear'!WKL2)</f>
        <v/>
      </c>
      <c r="WJT13" s="110" t="str">
        <f>IF('Summary Clear'!WKM2=0,"",'Summary Clear'!WKM2)</f>
        <v/>
      </c>
      <c r="WJU13" s="110" t="str">
        <f>IF('Summary Clear'!WKN2=0,"",'Summary Clear'!WKN2)</f>
        <v/>
      </c>
      <c r="WJV13" s="110" t="str">
        <f>IF('Summary Clear'!WKO2=0,"",'Summary Clear'!WKO2)</f>
        <v/>
      </c>
      <c r="WJW13" s="110" t="str">
        <f>IF('Summary Clear'!WKP2=0,"",'Summary Clear'!WKP2)</f>
        <v/>
      </c>
      <c r="WJX13" s="110" t="str">
        <f>IF('Summary Clear'!WKQ2=0,"",'Summary Clear'!WKQ2)</f>
        <v/>
      </c>
      <c r="WJY13" s="110" t="str">
        <f>IF('Summary Clear'!WKR2=0,"",'Summary Clear'!WKR2)</f>
        <v/>
      </c>
      <c r="WJZ13" s="110" t="str">
        <f>IF('Summary Clear'!WKS2=0,"",'Summary Clear'!WKS2)</f>
        <v/>
      </c>
      <c r="WKA13" s="110" t="str">
        <f>IF('Summary Clear'!WKT2=0,"",'Summary Clear'!WKT2)</f>
        <v/>
      </c>
      <c r="WKB13" s="110" t="str">
        <f>IF('Summary Clear'!WKU2=0,"",'Summary Clear'!WKU2)</f>
        <v/>
      </c>
      <c r="WKC13" s="110" t="str">
        <f>IF('Summary Clear'!WKV2=0,"",'Summary Clear'!WKV2)</f>
        <v/>
      </c>
      <c r="WKD13" s="110" t="str">
        <f>IF('Summary Clear'!WKW2=0,"",'Summary Clear'!WKW2)</f>
        <v/>
      </c>
      <c r="WKE13" s="110" t="str">
        <f>IF('Summary Clear'!WKX2=0,"",'Summary Clear'!WKX2)</f>
        <v/>
      </c>
      <c r="WKF13" s="110" t="str">
        <f>IF('Summary Clear'!WKY2=0,"",'Summary Clear'!WKY2)</f>
        <v/>
      </c>
      <c r="WKG13" s="110" t="str">
        <f>IF('Summary Clear'!WKZ2=0,"",'Summary Clear'!WKZ2)</f>
        <v/>
      </c>
      <c r="WKH13" s="110" t="str">
        <f>IF('Summary Clear'!WLA2=0,"",'Summary Clear'!WLA2)</f>
        <v/>
      </c>
      <c r="WKI13" s="110" t="str">
        <f>IF('Summary Clear'!WLB2=0,"",'Summary Clear'!WLB2)</f>
        <v/>
      </c>
      <c r="WKJ13" s="110" t="str">
        <f>IF('Summary Clear'!WLC2=0,"",'Summary Clear'!WLC2)</f>
        <v/>
      </c>
      <c r="WKK13" s="110" t="str">
        <f>IF('Summary Clear'!WLD2=0,"",'Summary Clear'!WLD2)</f>
        <v/>
      </c>
      <c r="WKL13" s="110" t="str">
        <f>IF('Summary Clear'!WLE2=0,"",'Summary Clear'!WLE2)</f>
        <v/>
      </c>
      <c r="WKM13" s="110" t="str">
        <f>IF('Summary Clear'!WLF2=0,"",'Summary Clear'!WLF2)</f>
        <v/>
      </c>
      <c r="WKN13" s="110" t="str">
        <f>IF('Summary Clear'!WLG2=0,"",'Summary Clear'!WLG2)</f>
        <v/>
      </c>
      <c r="WKO13" s="110" t="str">
        <f>IF('Summary Clear'!WLH2=0,"",'Summary Clear'!WLH2)</f>
        <v/>
      </c>
      <c r="WKP13" s="110" t="str">
        <f>IF('Summary Clear'!WLI2=0,"",'Summary Clear'!WLI2)</f>
        <v/>
      </c>
      <c r="WKQ13" s="110" t="str">
        <f>IF('Summary Clear'!WLJ2=0,"",'Summary Clear'!WLJ2)</f>
        <v/>
      </c>
      <c r="WKR13" s="110" t="str">
        <f>IF('Summary Clear'!WLK2=0,"",'Summary Clear'!WLK2)</f>
        <v/>
      </c>
      <c r="WKS13" s="110" t="str">
        <f>IF('Summary Clear'!WLL2=0,"",'Summary Clear'!WLL2)</f>
        <v/>
      </c>
      <c r="WKT13" s="110" t="str">
        <f>IF('Summary Clear'!WLM2=0,"",'Summary Clear'!WLM2)</f>
        <v/>
      </c>
      <c r="WKU13" s="110" t="str">
        <f>IF('Summary Clear'!WLN2=0,"",'Summary Clear'!WLN2)</f>
        <v/>
      </c>
      <c r="WKV13" s="110" t="str">
        <f>IF('Summary Clear'!WLO2=0,"",'Summary Clear'!WLO2)</f>
        <v/>
      </c>
      <c r="WKW13" s="110" t="str">
        <f>IF('Summary Clear'!WLP2=0,"",'Summary Clear'!WLP2)</f>
        <v/>
      </c>
      <c r="WKX13" s="110" t="str">
        <f>IF('Summary Clear'!WLQ2=0,"",'Summary Clear'!WLQ2)</f>
        <v/>
      </c>
      <c r="WKY13" s="110" t="str">
        <f>IF('Summary Clear'!WLR2=0,"",'Summary Clear'!WLR2)</f>
        <v/>
      </c>
      <c r="WKZ13" s="110" t="str">
        <f>IF('Summary Clear'!WLS2=0,"",'Summary Clear'!WLS2)</f>
        <v/>
      </c>
      <c r="WLA13" s="110" t="str">
        <f>IF('Summary Clear'!WLT2=0,"",'Summary Clear'!WLT2)</f>
        <v/>
      </c>
      <c r="WLB13" s="110" t="str">
        <f>IF('Summary Clear'!WLU2=0,"",'Summary Clear'!WLU2)</f>
        <v/>
      </c>
      <c r="WLC13" s="110" t="str">
        <f>IF('Summary Clear'!WLV2=0,"",'Summary Clear'!WLV2)</f>
        <v/>
      </c>
      <c r="WLD13" s="110" t="str">
        <f>IF('Summary Clear'!WLW2=0,"",'Summary Clear'!WLW2)</f>
        <v/>
      </c>
      <c r="WLE13" s="110" t="str">
        <f>IF('Summary Clear'!WLX2=0,"",'Summary Clear'!WLX2)</f>
        <v/>
      </c>
      <c r="WLF13" s="110" t="str">
        <f>IF('Summary Clear'!WLY2=0,"",'Summary Clear'!WLY2)</f>
        <v/>
      </c>
      <c r="WLG13" s="110" t="str">
        <f>IF('Summary Clear'!WLZ2=0,"",'Summary Clear'!WLZ2)</f>
        <v/>
      </c>
      <c r="WLH13" s="110" t="str">
        <f>IF('Summary Clear'!WMA2=0,"",'Summary Clear'!WMA2)</f>
        <v/>
      </c>
      <c r="WLI13" s="110" t="str">
        <f>IF('Summary Clear'!WMB2=0,"",'Summary Clear'!WMB2)</f>
        <v/>
      </c>
      <c r="WLJ13" s="110" t="str">
        <f>IF('Summary Clear'!WMC2=0,"",'Summary Clear'!WMC2)</f>
        <v/>
      </c>
      <c r="WLK13" s="110" t="str">
        <f>IF('Summary Clear'!WMD2=0,"",'Summary Clear'!WMD2)</f>
        <v/>
      </c>
      <c r="WLL13" s="110" t="str">
        <f>IF('Summary Clear'!WME2=0,"",'Summary Clear'!WME2)</f>
        <v/>
      </c>
      <c r="WLM13" s="110" t="str">
        <f>IF('Summary Clear'!WMF2=0,"",'Summary Clear'!WMF2)</f>
        <v/>
      </c>
      <c r="WLN13" s="110" t="str">
        <f>IF('Summary Clear'!WMG2=0,"",'Summary Clear'!WMG2)</f>
        <v/>
      </c>
      <c r="WLO13" s="110" t="str">
        <f>IF('Summary Clear'!WMH2=0,"",'Summary Clear'!WMH2)</f>
        <v/>
      </c>
      <c r="WLP13" s="110" t="str">
        <f>IF('Summary Clear'!WMI2=0,"",'Summary Clear'!WMI2)</f>
        <v/>
      </c>
      <c r="WLQ13" s="110" t="str">
        <f>IF('Summary Clear'!WMJ2=0,"",'Summary Clear'!WMJ2)</f>
        <v/>
      </c>
      <c r="WLR13" s="110" t="str">
        <f>IF('Summary Clear'!WMK2=0,"",'Summary Clear'!WMK2)</f>
        <v/>
      </c>
      <c r="WLS13" s="110" t="str">
        <f>IF('Summary Clear'!WML2=0,"",'Summary Clear'!WML2)</f>
        <v/>
      </c>
      <c r="WLT13" s="110" t="str">
        <f>IF('Summary Clear'!WMM2=0,"",'Summary Clear'!WMM2)</f>
        <v/>
      </c>
      <c r="WLU13" s="110" t="str">
        <f>IF('Summary Clear'!WMN2=0,"",'Summary Clear'!WMN2)</f>
        <v/>
      </c>
      <c r="WLV13" s="110" t="str">
        <f>IF('Summary Clear'!WMO2=0,"",'Summary Clear'!WMO2)</f>
        <v/>
      </c>
      <c r="WLW13" s="110" t="str">
        <f>IF('Summary Clear'!WMP2=0,"",'Summary Clear'!WMP2)</f>
        <v/>
      </c>
      <c r="WLX13" s="110" t="str">
        <f>IF('Summary Clear'!WMQ2=0,"",'Summary Clear'!WMQ2)</f>
        <v/>
      </c>
      <c r="WLY13" s="110" t="str">
        <f>IF('Summary Clear'!WMR2=0,"",'Summary Clear'!WMR2)</f>
        <v/>
      </c>
      <c r="WLZ13" s="110" t="str">
        <f>IF('Summary Clear'!WMS2=0,"",'Summary Clear'!WMS2)</f>
        <v/>
      </c>
      <c r="WMA13" s="110" t="str">
        <f>IF('Summary Clear'!WMT2=0,"",'Summary Clear'!WMT2)</f>
        <v/>
      </c>
      <c r="WMB13" s="110" t="str">
        <f>IF('Summary Clear'!WMU2=0,"",'Summary Clear'!WMU2)</f>
        <v/>
      </c>
      <c r="WMC13" s="110" t="str">
        <f>IF('Summary Clear'!WMV2=0,"",'Summary Clear'!WMV2)</f>
        <v/>
      </c>
      <c r="WMD13" s="110" t="str">
        <f>IF('Summary Clear'!WMW2=0,"",'Summary Clear'!WMW2)</f>
        <v/>
      </c>
      <c r="WME13" s="110" t="str">
        <f>IF('Summary Clear'!WMX2=0,"",'Summary Clear'!WMX2)</f>
        <v/>
      </c>
      <c r="WMF13" s="110" t="str">
        <f>IF('Summary Clear'!WMY2=0,"",'Summary Clear'!WMY2)</f>
        <v/>
      </c>
      <c r="WMG13" s="110" t="str">
        <f>IF('Summary Clear'!WMZ2=0,"",'Summary Clear'!WMZ2)</f>
        <v/>
      </c>
      <c r="WMH13" s="110" t="str">
        <f>IF('Summary Clear'!WNA2=0,"",'Summary Clear'!WNA2)</f>
        <v/>
      </c>
      <c r="WMI13" s="110" t="str">
        <f>IF('Summary Clear'!WNB2=0,"",'Summary Clear'!WNB2)</f>
        <v/>
      </c>
      <c r="WMJ13" s="110" t="str">
        <f>IF('Summary Clear'!WNC2=0,"",'Summary Clear'!WNC2)</f>
        <v/>
      </c>
      <c r="WMK13" s="110" t="str">
        <f>IF('Summary Clear'!WND2=0,"",'Summary Clear'!WND2)</f>
        <v/>
      </c>
      <c r="WML13" s="110" t="str">
        <f>IF('Summary Clear'!WNE2=0,"",'Summary Clear'!WNE2)</f>
        <v/>
      </c>
      <c r="WMM13" s="110" t="str">
        <f>IF('Summary Clear'!WNF2=0,"",'Summary Clear'!WNF2)</f>
        <v/>
      </c>
      <c r="WMN13" s="110" t="str">
        <f>IF('Summary Clear'!WNG2=0,"",'Summary Clear'!WNG2)</f>
        <v/>
      </c>
      <c r="WMO13" s="110" t="str">
        <f>IF('Summary Clear'!WNH2=0,"",'Summary Clear'!WNH2)</f>
        <v/>
      </c>
      <c r="WMP13" s="110" t="str">
        <f>IF('Summary Clear'!WNI2=0,"",'Summary Clear'!WNI2)</f>
        <v/>
      </c>
      <c r="WMQ13" s="110" t="str">
        <f>IF('Summary Clear'!WNJ2=0,"",'Summary Clear'!WNJ2)</f>
        <v/>
      </c>
      <c r="WMR13" s="110" t="str">
        <f>IF('Summary Clear'!WNK2=0,"",'Summary Clear'!WNK2)</f>
        <v/>
      </c>
      <c r="WMS13" s="110" t="str">
        <f>IF('Summary Clear'!WNL2=0,"",'Summary Clear'!WNL2)</f>
        <v/>
      </c>
      <c r="WMT13" s="110" t="str">
        <f>IF('Summary Clear'!WNM2=0,"",'Summary Clear'!WNM2)</f>
        <v/>
      </c>
      <c r="WMU13" s="110" t="str">
        <f>IF('Summary Clear'!WNN2=0,"",'Summary Clear'!WNN2)</f>
        <v/>
      </c>
      <c r="WMV13" s="110" t="str">
        <f>IF('Summary Clear'!WNO2=0,"",'Summary Clear'!WNO2)</f>
        <v/>
      </c>
      <c r="WMW13" s="110" t="str">
        <f>IF('Summary Clear'!WNP2=0,"",'Summary Clear'!WNP2)</f>
        <v/>
      </c>
      <c r="WMX13" s="110" t="str">
        <f>IF('Summary Clear'!WNQ2=0,"",'Summary Clear'!WNQ2)</f>
        <v/>
      </c>
      <c r="WMY13" s="110" t="str">
        <f>IF('Summary Clear'!WNR2=0,"",'Summary Clear'!WNR2)</f>
        <v/>
      </c>
      <c r="WMZ13" s="110" t="str">
        <f>IF('Summary Clear'!WNS2=0,"",'Summary Clear'!WNS2)</f>
        <v/>
      </c>
      <c r="WNA13" s="110" t="str">
        <f>IF('Summary Clear'!WNT2=0,"",'Summary Clear'!WNT2)</f>
        <v/>
      </c>
      <c r="WNB13" s="110" t="str">
        <f>IF('Summary Clear'!WNU2=0,"",'Summary Clear'!WNU2)</f>
        <v/>
      </c>
      <c r="WNC13" s="110" t="str">
        <f>IF('Summary Clear'!WNV2=0,"",'Summary Clear'!WNV2)</f>
        <v/>
      </c>
      <c r="WND13" s="110" t="str">
        <f>IF('Summary Clear'!WNW2=0,"",'Summary Clear'!WNW2)</f>
        <v/>
      </c>
      <c r="WNE13" s="110" t="str">
        <f>IF('Summary Clear'!WNX2=0,"",'Summary Clear'!WNX2)</f>
        <v/>
      </c>
      <c r="WNF13" s="110" t="str">
        <f>IF('Summary Clear'!WNY2=0,"",'Summary Clear'!WNY2)</f>
        <v/>
      </c>
      <c r="WNG13" s="110" t="str">
        <f>IF('Summary Clear'!WNZ2=0,"",'Summary Clear'!WNZ2)</f>
        <v/>
      </c>
      <c r="WNH13" s="110" t="str">
        <f>IF('Summary Clear'!WOA2=0,"",'Summary Clear'!WOA2)</f>
        <v/>
      </c>
      <c r="WNI13" s="110" t="str">
        <f>IF('Summary Clear'!WOB2=0,"",'Summary Clear'!WOB2)</f>
        <v/>
      </c>
      <c r="WNJ13" s="110" t="str">
        <f>IF('Summary Clear'!WOC2=0,"",'Summary Clear'!WOC2)</f>
        <v/>
      </c>
      <c r="WNK13" s="110" t="str">
        <f>IF('Summary Clear'!WOD2=0,"",'Summary Clear'!WOD2)</f>
        <v/>
      </c>
      <c r="WNL13" s="110" t="str">
        <f>IF('Summary Clear'!WOE2=0,"",'Summary Clear'!WOE2)</f>
        <v/>
      </c>
      <c r="WNM13" s="110" t="str">
        <f>IF('Summary Clear'!WOF2=0,"",'Summary Clear'!WOF2)</f>
        <v/>
      </c>
      <c r="WNN13" s="110" t="str">
        <f>IF('Summary Clear'!WOG2=0,"",'Summary Clear'!WOG2)</f>
        <v/>
      </c>
      <c r="WNO13" s="110" t="str">
        <f>IF('Summary Clear'!WOH2=0,"",'Summary Clear'!WOH2)</f>
        <v/>
      </c>
      <c r="WNP13" s="110" t="str">
        <f>IF('Summary Clear'!WOI2=0,"",'Summary Clear'!WOI2)</f>
        <v/>
      </c>
      <c r="WNQ13" s="110" t="str">
        <f>IF('Summary Clear'!WOJ2=0,"",'Summary Clear'!WOJ2)</f>
        <v/>
      </c>
      <c r="WNR13" s="110" t="str">
        <f>IF('Summary Clear'!WOK2=0,"",'Summary Clear'!WOK2)</f>
        <v/>
      </c>
      <c r="WNS13" s="110" t="str">
        <f>IF('Summary Clear'!WOL2=0,"",'Summary Clear'!WOL2)</f>
        <v/>
      </c>
      <c r="WNT13" s="110" t="str">
        <f>IF('Summary Clear'!WOM2=0,"",'Summary Clear'!WOM2)</f>
        <v/>
      </c>
      <c r="WNU13" s="110" t="str">
        <f>IF('Summary Clear'!WON2=0,"",'Summary Clear'!WON2)</f>
        <v/>
      </c>
      <c r="WNV13" s="110" t="str">
        <f>IF('Summary Clear'!WOO2=0,"",'Summary Clear'!WOO2)</f>
        <v/>
      </c>
      <c r="WNW13" s="110" t="str">
        <f>IF('Summary Clear'!WOP2=0,"",'Summary Clear'!WOP2)</f>
        <v/>
      </c>
      <c r="WNX13" s="110" t="str">
        <f>IF('Summary Clear'!WOQ2=0,"",'Summary Clear'!WOQ2)</f>
        <v/>
      </c>
      <c r="WNY13" s="110" t="str">
        <f>IF('Summary Clear'!WOR2=0,"",'Summary Clear'!WOR2)</f>
        <v/>
      </c>
      <c r="WNZ13" s="110" t="str">
        <f>IF('Summary Clear'!WOS2=0,"",'Summary Clear'!WOS2)</f>
        <v/>
      </c>
      <c r="WOA13" s="110" t="str">
        <f>IF('Summary Clear'!WOT2=0,"",'Summary Clear'!WOT2)</f>
        <v/>
      </c>
      <c r="WOB13" s="110" t="str">
        <f>IF('Summary Clear'!WOU2=0,"",'Summary Clear'!WOU2)</f>
        <v/>
      </c>
      <c r="WOC13" s="110" t="str">
        <f>IF('Summary Clear'!WOV2=0,"",'Summary Clear'!WOV2)</f>
        <v/>
      </c>
      <c r="WOD13" s="110" t="str">
        <f>IF('Summary Clear'!WOW2=0,"",'Summary Clear'!WOW2)</f>
        <v/>
      </c>
      <c r="WOE13" s="110" t="str">
        <f>IF('Summary Clear'!WOX2=0,"",'Summary Clear'!WOX2)</f>
        <v/>
      </c>
      <c r="WOF13" s="110" t="str">
        <f>IF('Summary Clear'!WOY2=0,"",'Summary Clear'!WOY2)</f>
        <v/>
      </c>
      <c r="WOG13" s="110" t="str">
        <f>IF('Summary Clear'!WOZ2=0,"",'Summary Clear'!WOZ2)</f>
        <v/>
      </c>
      <c r="WOH13" s="110" t="str">
        <f>IF('Summary Clear'!WPA2=0,"",'Summary Clear'!WPA2)</f>
        <v/>
      </c>
      <c r="WOI13" s="110" t="str">
        <f>IF('Summary Clear'!WPB2=0,"",'Summary Clear'!WPB2)</f>
        <v/>
      </c>
      <c r="WOJ13" s="110" t="str">
        <f>IF('Summary Clear'!WPC2=0,"",'Summary Clear'!WPC2)</f>
        <v/>
      </c>
      <c r="WOK13" s="110" t="str">
        <f>IF('Summary Clear'!WPD2=0,"",'Summary Clear'!WPD2)</f>
        <v/>
      </c>
      <c r="WOL13" s="110" t="str">
        <f>IF('Summary Clear'!WPE2=0,"",'Summary Clear'!WPE2)</f>
        <v/>
      </c>
      <c r="WOM13" s="110" t="str">
        <f>IF('Summary Clear'!WPF2=0,"",'Summary Clear'!WPF2)</f>
        <v/>
      </c>
      <c r="WON13" s="110" t="str">
        <f>IF('Summary Clear'!WPG2=0,"",'Summary Clear'!WPG2)</f>
        <v/>
      </c>
      <c r="WOO13" s="110" t="str">
        <f>IF('Summary Clear'!WPH2=0,"",'Summary Clear'!WPH2)</f>
        <v/>
      </c>
      <c r="WOP13" s="110" t="str">
        <f>IF('Summary Clear'!WPI2=0,"",'Summary Clear'!WPI2)</f>
        <v/>
      </c>
      <c r="WOQ13" s="110" t="str">
        <f>IF('Summary Clear'!WPJ2=0,"",'Summary Clear'!WPJ2)</f>
        <v/>
      </c>
      <c r="WOR13" s="110" t="str">
        <f>IF('Summary Clear'!WPK2=0,"",'Summary Clear'!WPK2)</f>
        <v/>
      </c>
      <c r="WOS13" s="110" t="str">
        <f>IF('Summary Clear'!WPL2=0,"",'Summary Clear'!WPL2)</f>
        <v/>
      </c>
      <c r="WOT13" s="110" t="str">
        <f>IF('Summary Clear'!WPM2=0,"",'Summary Clear'!WPM2)</f>
        <v/>
      </c>
      <c r="WOU13" s="110" t="str">
        <f>IF('Summary Clear'!WPN2=0,"",'Summary Clear'!WPN2)</f>
        <v/>
      </c>
      <c r="WOV13" s="110" t="str">
        <f>IF('Summary Clear'!WPO2=0,"",'Summary Clear'!WPO2)</f>
        <v/>
      </c>
      <c r="WOW13" s="110" t="str">
        <f>IF('Summary Clear'!WPP2=0,"",'Summary Clear'!WPP2)</f>
        <v/>
      </c>
      <c r="WOX13" s="110" t="str">
        <f>IF('Summary Clear'!WPQ2=0,"",'Summary Clear'!WPQ2)</f>
        <v/>
      </c>
      <c r="WOY13" s="110" t="str">
        <f>IF('Summary Clear'!WPR2=0,"",'Summary Clear'!WPR2)</f>
        <v/>
      </c>
      <c r="WOZ13" s="110" t="str">
        <f>IF('Summary Clear'!WPS2=0,"",'Summary Clear'!WPS2)</f>
        <v/>
      </c>
      <c r="WPA13" s="110" t="str">
        <f>IF('Summary Clear'!WPT2=0,"",'Summary Clear'!WPT2)</f>
        <v/>
      </c>
      <c r="WPB13" s="110" t="str">
        <f>IF('Summary Clear'!WPU2=0,"",'Summary Clear'!WPU2)</f>
        <v/>
      </c>
      <c r="WPC13" s="110" t="str">
        <f>IF('Summary Clear'!WPV2=0,"",'Summary Clear'!WPV2)</f>
        <v/>
      </c>
      <c r="WPD13" s="110" t="str">
        <f>IF('Summary Clear'!WPW2=0,"",'Summary Clear'!WPW2)</f>
        <v/>
      </c>
      <c r="WPE13" s="110" t="str">
        <f>IF('Summary Clear'!WPX2=0,"",'Summary Clear'!WPX2)</f>
        <v/>
      </c>
      <c r="WPF13" s="110" t="str">
        <f>IF('Summary Clear'!WPY2=0,"",'Summary Clear'!WPY2)</f>
        <v/>
      </c>
      <c r="WPG13" s="110" t="str">
        <f>IF('Summary Clear'!WPZ2=0,"",'Summary Clear'!WPZ2)</f>
        <v/>
      </c>
      <c r="WPH13" s="110" t="str">
        <f>IF('Summary Clear'!WQA2=0,"",'Summary Clear'!WQA2)</f>
        <v/>
      </c>
      <c r="WPI13" s="110" t="str">
        <f>IF('Summary Clear'!WQB2=0,"",'Summary Clear'!WQB2)</f>
        <v/>
      </c>
      <c r="WPJ13" s="110" t="str">
        <f>IF('Summary Clear'!WQC2=0,"",'Summary Clear'!WQC2)</f>
        <v/>
      </c>
      <c r="WPK13" s="110" t="str">
        <f>IF('Summary Clear'!WQD2=0,"",'Summary Clear'!WQD2)</f>
        <v/>
      </c>
      <c r="WPL13" s="110" t="str">
        <f>IF('Summary Clear'!WQE2=0,"",'Summary Clear'!WQE2)</f>
        <v/>
      </c>
      <c r="WPM13" s="110" t="str">
        <f>IF('Summary Clear'!WQF2=0,"",'Summary Clear'!WQF2)</f>
        <v/>
      </c>
      <c r="WPN13" s="110" t="str">
        <f>IF('Summary Clear'!WQG2=0,"",'Summary Clear'!WQG2)</f>
        <v/>
      </c>
      <c r="WPO13" s="110" t="str">
        <f>IF('Summary Clear'!WQH2=0,"",'Summary Clear'!WQH2)</f>
        <v/>
      </c>
      <c r="WPP13" s="110" t="str">
        <f>IF('Summary Clear'!WQI2=0,"",'Summary Clear'!WQI2)</f>
        <v/>
      </c>
      <c r="WPQ13" s="110" t="str">
        <f>IF('Summary Clear'!WQJ2=0,"",'Summary Clear'!WQJ2)</f>
        <v/>
      </c>
      <c r="WPR13" s="110" t="str">
        <f>IF('Summary Clear'!WQK2=0,"",'Summary Clear'!WQK2)</f>
        <v/>
      </c>
      <c r="WPS13" s="110" t="str">
        <f>IF('Summary Clear'!WQL2=0,"",'Summary Clear'!WQL2)</f>
        <v/>
      </c>
      <c r="WPT13" s="110" t="str">
        <f>IF('Summary Clear'!WQM2=0,"",'Summary Clear'!WQM2)</f>
        <v/>
      </c>
      <c r="WPU13" s="110" t="str">
        <f>IF('Summary Clear'!WQN2=0,"",'Summary Clear'!WQN2)</f>
        <v/>
      </c>
      <c r="WPV13" s="110" t="str">
        <f>IF('Summary Clear'!WQO2=0,"",'Summary Clear'!WQO2)</f>
        <v/>
      </c>
      <c r="WPW13" s="110" t="str">
        <f>IF('Summary Clear'!WQP2=0,"",'Summary Clear'!WQP2)</f>
        <v/>
      </c>
      <c r="WPX13" s="110" t="str">
        <f>IF('Summary Clear'!WQQ2=0,"",'Summary Clear'!WQQ2)</f>
        <v/>
      </c>
      <c r="WPY13" s="110" t="str">
        <f>IF('Summary Clear'!WQR2=0,"",'Summary Clear'!WQR2)</f>
        <v/>
      </c>
      <c r="WPZ13" s="110" t="str">
        <f>IF('Summary Clear'!WQS2=0,"",'Summary Clear'!WQS2)</f>
        <v/>
      </c>
      <c r="WQA13" s="110" t="str">
        <f>IF('Summary Clear'!WQT2=0,"",'Summary Clear'!WQT2)</f>
        <v/>
      </c>
      <c r="WQB13" s="110" t="str">
        <f>IF('Summary Clear'!WQU2=0,"",'Summary Clear'!WQU2)</f>
        <v/>
      </c>
      <c r="WQC13" s="110" t="str">
        <f>IF('Summary Clear'!WQV2=0,"",'Summary Clear'!WQV2)</f>
        <v/>
      </c>
      <c r="WQD13" s="110" t="str">
        <f>IF('Summary Clear'!WQW2=0,"",'Summary Clear'!WQW2)</f>
        <v/>
      </c>
      <c r="WQE13" s="110" t="str">
        <f>IF('Summary Clear'!WQX2=0,"",'Summary Clear'!WQX2)</f>
        <v/>
      </c>
      <c r="WQF13" s="110" t="str">
        <f>IF('Summary Clear'!WQY2=0,"",'Summary Clear'!WQY2)</f>
        <v/>
      </c>
      <c r="WQG13" s="110" t="str">
        <f>IF('Summary Clear'!WQZ2=0,"",'Summary Clear'!WQZ2)</f>
        <v/>
      </c>
      <c r="WQH13" s="110" t="str">
        <f>IF('Summary Clear'!WRA2=0,"",'Summary Clear'!WRA2)</f>
        <v/>
      </c>
      <c r="WQI13" s="110" t="str">
        <f>IF('Summary Clear'!WRB2=0,"",'Summary Clear'!WRB2)</f>
        <v/>
      </c>
      <c r="WQJ13" s="110" t="str">
        <f>IF('Summary Clear'!WRC2=0,"",'Summary Clear'!WRC2)</f>
        <v/>
      </c>
      <c r="WQK13" s="110" t="str">
        <f>IF('Summary Clear'!WRD2=0,"",'Summary Clear'!WRD2)</f>
        <v/>
      </c>
      <c r="WQL13" s="110" t="str">
        <f>IF('Summary Clear'!WRE2=0,"",'Summary Clear'!WRE2)</f>
        <v/>
      </c>
      <c r="WQM13" s="110" t="str">
        <f>IF('Summary Clear'!WRF2=0,"",'Summary Clear'!WRF2)</f>
        <v/>
      </c>
      <c r="WQN13" s="110" t="str">
        <f>IF('Summary Clear'!WRG2=0,"",'Summary Clear'!WRG2)</f>
        <v/>
      </c>
      <c r="WQO13" s="110" t="str">
        <f>IF('Summary Clear'!WRH2=0,"",'Summary Clear'!WRH2)</f>
        <v/>
      </c>
      <c r="WQP13" s="110" t="str">
        <f>IF('Summary Clear'!WRI2=0,"",'Summary Clear'!WRI2)</f>
        <v/>
      </c>
      <c r="WQQ13" s="110" t="str">
        <f>IF('Summary Clear'!WRJ2=0,"",'Summary Clear'!WRJ2)</f>
        <v/>
      </c>
      <c r="WQR13" s="110" t="str">
        <f>IF('Summary Clear'!WRK2=0,"",'Summary Clear'!WRK2)</f>
        <v/>
      </c>
      <c r="WQS13" s="110" t="str">
        <f>IF('Summary Clear'!WRL2=0,"",'Summary Clear'!WRL2)</f>
        <v/>
      </c>
      <c r="WQT13" s="110" t="str">
        <f>IF('Summary Clear'!WRM2=0,"",'Summary Clear'!WRM2)</f>
        <v/>
      </c>
      <c r="WQU13" s="110" t="str">
        <f>IF('Summary Clear'!WRN2=0,"",'Summary Clear'!WRN2)</f>
        <v/>
      </c>
      <c r="WQV13" s="110" t="str">
        <f>IF('Summary Clear'!WRO2=0,"",'Summary Clear'!WRO2)</f>
        <v/>
      </c>
      <c r="WQW13" s="110" t="str">
        <f>IF('Summary Clear'!WRP2=0,"",'Summary Clear'!WRP2)</f>
        <v/>
      </c>
      <c r="WQX13" s="110" t="str">
        <f>IF('Summary Clear'!WRQ2=0,"",'Summary Clear'!WRQ2)</f>
        <v/>
      </c>
      <c r="WQY13" s="110" t="str">
        <f>IF('Summary Clear'!WRR2=0,"",'Summary Clear'!WRR2)</f>
        <v/>
      </c>
      <c r="WQZ13" s="110" t="str">
        <f>IF('Summary Clear'!WRS2=0,"",'Summary Clear'!WRS2)</f>
        <v/>
      </c>
      <c r="WRA13" s="110" t="str">
        <f>IF('Summary Clear'!WRT2=0,"",'Summary Clear'!WRT2)</f>
        <v/>
      </c>
      <c r="WRB13" s="110" t="str">
        <f>IF('Summary Clear'!WRU2=0,"",'Summary Clear'!WRU2)</f>
        <v/>
      </c>
      <c r="WRC13" s="110" t="str">
        <f>IF('Summary Clear'!WRV2=0,"",'Summary Clear'!WRV2)</f>
        <v/>
      </c>
      <c r="WRD13" s="110" t="str">
        <f>IF('Summary Clear'!WRW2=0,"",'Summary Clear'!WRW2)</f>
        <v/>
      </c>
      <c r="WRE13" s="110" t="str">
        <f>IF('Summary Clear'!WRX2=0,"",'Summary Clear'!WRX2)</f>
        <v/>
      </c>
      <c r="WRF13" s="110" t="str">
        <f>IF('Summary Clear'!WRY2=0,"",'Summary Clear'!WRY2)</f>
        <v/>
      </c>
      <c r="WRG13" s="110" t="str">
        <f>IF('Summary Clear'!WRZ2=0,"",'Summary Clear'!WRZ2)</f>
        <v/>
      </c>
      <c r="WRH13" s="110" t="str">
        <f>IF('Summary Clear'!WSA2=0,"",'Summary Clear'!WSA2)</f>
        <v/>
      </c>
      <c r="WRI13" s="110" t="str">
        <f>IF('Summary Clear'!WSB2=0,"",'Summary Clear'!WSB2)</f>
        <v/>
      </c>
      <c r="WRJ13" s="110" t="str">
        <f>IF('Summary Clear'!WSC2=0,"",'Summary Clear'!WSC2)</f>
        <v/>
      </c>
      <c r="WRK13" s="110" t="str">
        <f>IF('Summary Clear'!WSD2=0,"",'Summary Clear'!WSD2)</f>
        <v/>
      </c>
      <c r="WRL13" s="110" t="str">
        <f>IF('Summary Clear'!WSE2=0,"",'Summary Clear'!WSE2)</f>
        <v/>
      </c>
      <c r="WRM13" s="110" t="str">
        <f>IF('Summary Clear'!WSF2=0,"",'Summary Clear'!WSF2)</f>
        <v/>
      </c>
      <c r="WRN13" s="110" t="str">
        <f>IF('Summary Clear'!WSG2=0,"",'Summary Clear'!WSG2)</f>
        <v/>
      </c>
      <c r="WRO13" s="110" t="str">
        <f>IF('Summary Clear'!WSH2=0,"",'Summary Clear'!WSH2)</f>
        <v/>
      </c>
      <c r="WRP13" s="110" t="str">
        <f>IF('Summary Clear'!WSI2=0,"",'Summary Clear'!WSI2)</f>
        <v/>
      </c>
      <c r="WRQ13" s="110" t="str">
        <f>IF('Summary Clear'!WSJ2=0,"",'Summary Clear'!WSJ2)</f>
        <v/>
      </c>
      <c r="WRR13" s="110" t="str">
        <f>IF('Summary Clear'!WSK2=0,"",'Summary Clear'!WSK2)</f>
        <v/>
      </c>
      <c r="WRS13" s="110" t="str">
        <f>IF('Summary Clear'!WSL2=0,"",'Summary Clear'!WSL2)</f>
        <v/>
      </c>
      <c r="WRT13" s="110" t="str">
        <f>IF('Summary Clear'!WSM2=0,"",'Summary Clear'!WSM2)</f>
        <v/>
      </c>
      <c r="WRU13" s="110" t="str">
        <f>IF('Summary Clear'!WSN2=0,"",'Summary Clear'!WSN2)</f>
        <v/>
      </c>
      <c r="WRV13" s="110" t="str">
        <f>IF('Summary Clear'!WSO2=0,"",'Summary Clear'!WSO2)</f>
        <v/>
      </c>
      <c r="WRW13" s="110" t="str">
        <f>IF('Summary Clear'!WSP2=0,"",'Summary Clear'!WSP2)</f>
        <v/>
      </c>
      <c r="WRX13" s="110" t="str">
        <f>IF('Summary Clear'!WSQ2=0,"",'Summary Clear'!WSQ2)</f>
        <v/>
      </c>
      <c r="WRY13" s="110" t="str">
        <f>IF('Summary Clear'!WSR2=0,"",'Summary Clear'!WSR2)</f>
        <v/>
      </c>
      <c r="WRZ13" s="110" t="str">
        <f>IF('Summary Clear'!WSS2=0,"",'Summary Clear'!WSS2)</f>
        <v/>
      </c>
      <c r="WSA13" s="110" t="str">
        <f>IF('Summary Clear'!WST2=0,"",'Summary Clear'!WST2)</f>
        <v/>
      </c>
      <c r="WSB13" s="110" t="str">
        <f>IF('Summary Clear'!WSU2=0,"",'Summary Clear'!WSU2)</f>
        <v/>
      </c>
      <c r="WSC13" s="110" t="str">
        <f>IF('Summary Clear'!WSV2=0,"",'Summary Clear'!WSV2)</f>
        <v/>
      </c>
      <c r="WSD13" s="110" t="str">
        <f>IF('Summary Clear'!WSW2=0,"",'Summary Clear'!WSW2)</f>
        <v/>
      </c>
      <c r="WSE13" s="110" t="str">
        <f>IF('Summary Clear'!WSX2=0,"",'Summary Clear'!WSX2)</f>
        <v/>
      </c>
      <c r="WSF13" s="110" t="str">
        <f>IF('Summary Clear'!WSY2=0,"",'Summary Clear'!WSY2)</f>
        <v/>
      </c>
      <c r="WSG13" s="110" t="str">
        <f>IF('Summary Clear'!WSZ2=0,"",'Summary Clear'!WSZ2)</f>
        <v/>
      </c>
      <c r="WSH13" s="110" t="str">
        <f>IF('Summary Clear'!WTA2=0,"",'Summary Clear'!WTA2)</f>
        <v/>
      </c>
      <c r="WSI13" s="110" t="str">
        <f>IF('Summary Clear'!WTB2=0,"",'Summary Clear'!WTB2)</f>
        <v/>
      </c>
      <c r="WSJ13" s="110" t="str">
        <f>IF('Summary Clear'!WTC2=0,"",'Summary Clear'!WTC2)</f>
        <v/>
      </c>
      <c r="WSK13" s="110" t="str">
        <f>IF('Summary Clear'!WTD2=0,"",'Summary Clear'!WTD2)</f>
        <v/>
      </c>
      <c r="WSL13" s="110" t="str">
        <f>IF('Summary Clear'!WTE2=0,"",'Summary Clear'!WTE2)</f>
        <v/>
      </c>
      <c r="WSM13" s="110" t="str">
        <f>IF('Summary Clear'!WTF2=0,"",'Summary Clear'!WTF2)</f>
        <v/>
      </c>
      <c r="WSN13" s="110" t="str">
        <f>IF('Summary Clear'!WTG2=0,"",'Summary Clear'!WTG2)</f>
        <v/>
      </c>
      <c r="WSO13" s="110" t="str">
        <f>IF('Summary Clear'!WTH2=0,"",'Summary Clear'!WTH2)</f>
        <v/>
      </c>
      <c r="WSP13" s="110" t="str">
        <f>IF('Summary Clear'!WTI2=0,"",'Summary Clear'!WTI2)</f>
        <v/>
      </c>
      <c r="WSQ13" s="110" t="str">
        <f>IF('Summary Clear'!WTJ2=0,"",'Summary Clear'!WTJ2)</f>
        <v/>
      </c>
      <c r="WSR13" s="110" t="str">
        <f>IF('Summary Clear'!WTK2=0,"",'Summary Clear'!WTK2)</f>
        <v/>
      </c>
      <c r="WSS13" s="110" t="str">
        <f>IF('Summary Clear'!WTL2=0,"",'Summary Clear'!WTL2)</f>
        <v/>
      </c>
      <c r="WST13" s="110" t="str">
        <f>IF('Summary Clear'!WTM2=0,"",'Summary Clear'!WTM2)</f>
        <v/>
      </c>
      <c r="WSU13" s="110" t="str">
        <f>IF('Summary Clear'!WTN2=0,"",'Summary Clear'!WTN2)</f>
        <v/>
      </c>
      <c r="WSV13" s="110" t="str">
        <f>IF('Summary Clear'!WTO2=0,"",'Summary Clear'!WTO2)</f>
        <v/>
      </c>
      <c r="WSW13" s="110" t="str">
        <f>IF('Summary Clear'!WTP2=0,"",'Summary Clear'!WTP2)</f>
        <v/>
      </c>
      <c r="WSX13" s="110" t="str">
        <f>IF('Summary Clear'!WTQ2=0,"",'Summary Clear'!WTQ2)</f>
        <v/>
      </c>
      <c r="WSY13" s="110" t="str">
        <f>IF('Summary Clear'!WTR2=0,"",'Summary Clear'!WTR2)</f>
        <v/>
      </c>
      <c r="WSZ13" s="110" t="str">
        <f>IF('Summary Clear'!WTS2=0,"",'Summary Clear'!WTS2)</f>
        <v/>
      </c>
      <c r="WTA13" s="110" t="str">
        <f>IF('Summary Clear'!WTT2=0,"",'Summary Clear'!WTT2)</f>
        <v/>
      </c>
      <c r="WTB13" s="110" t="str">
        <f>IF('Summary Clear'!WTU2=0,"",'Summary Clear'!WTU2)</f>
        <v/>
      </c>
      <c r="WTC13" s="110" t="str">
        <f>IF('Summary Clear'!WTV2=0,"",'Summary Clear'!WTV2)</f>
        <v/>
      </c>
      <c r="WTD13" s="110" t="str">
        <f>IF('Summary Clear'!WTW2=0,"",'Summary Clear'!WTW2)</f>
        <v/>
      </c>
      <c r="WTE13" s="110" t="str">
        <f>IF('Summary Clear'!WTX2=0,"",'Summary Clear'!WTX2)</f>
        <v/>
      </c>
      <c r="WTF13" s="110" t="str">
        <f>IF('Summary Clear'!WTY2=0,"",'Summary Clear'!WTY2)</f>
        <v/>
      </c>
      <c r="WTG13" s="110" t="str">
        <f>IF('Summary Clear'!WTZ2=0,"",'Summary Clear'!WTZ2)</f>
        <v/>
      </c>
      <c r="WTH13" s="110" t="str">
        <f>IF('Summary Clear'!WUA2=0,"",'Summary Clear'!WUA2)</f>
        <v/>
      </c>
      <c r="WTI13" s="110" t="str">
        <f>IF('Summary Clear'!WUB2=0,"",'Summary Clear'!WUB2)</f>
        <v/>
      </c>
      <c r="WTJ13" s="110" t="str">
        <f>IF('Summary Clear'!WUC2=0,"",'Summary Clear'!WUC2)</f>
        <v/>
      </c>
      <c r="WTK13" s="110" t="str">
        <f>IF('Summary Clear'!WUD2=0,"",'Summary Clear'!WUD2)</f>
        <v/>
      </c>
      <c r="WTL13" s="110" t="str">
        <f>IF('Summary Clear'!WUE2=0,"",'Summary Clear'!WUE2)</f>
        <v/>
      </c>
      <c r="WTM13" s="110" t="str">
        <f>IF('Summary Clear'!WUF2=0,"",'Summary Clear'!WUF2)</f>
        <v/>
      </c>
      <c r="WTN13" s="110" t="str">
        <f>IF('Summary Clear'!WUG2=0,"",'Summary Clear'!WUG2)</f>
        <v/>
      </c>
      <c r="WTO13" s="110" t="str">
        <f>IF('Summary Clear'!WUH2=0,"",'Summary Clear'!WUH2)</f>
        <v/>
      </c>
      <c r="WTP13" s="110" t="str">
        <f>IF('Summary Clear'!WUI2=0,"",'Summary Clear'!WUI2)</f>
        <v/>
      </c>
      <c r="WTQ13" s="110" t="str">
        <f>IF('Summary Clear'!WUJ2=0,"",'Summary Clear'!WUJ2)</f>
        <v/>
      </c>
      <c r="WTR13" s="110" t="str">
        <f>IF('Summary Clear'!WUK2=0,"",'Summary Clear'!WUK2)</f>
        <v/>
      </c>
      <c r="WTS13" s="110" t="str">
        <f>IF('Summary Clear'!WUL2=0,"",'Summary Clear'!WUL2)</f>
        <v/>
      </c>
      <c r="WTT13" s="110" t="str">
        <f>IF('Summary Clear'!WUM2=0,"",'Summary Clear'!WUM2)</f>
        <v/>
      </c>
      <c r="WTU13" s="110" t="str">
        <f>IF('Summary Clear'!WUN2=0,"",'Summary Clear'!WUN2)</f>
        <v/>
      </c>
      <c r="WTV13" s="110" t="str">
        <f>IF('Summary Clear'!WUO2=0,"",'Summary Clear'!WUO2)</f>
        <v/>
      </c>
      <c r="WTW13" s="110" t="str">
        <f>IF('Summary Clear'!WUP2=0,"",'Summary Clear'!WUP2)</f>
        <v/>
      </c>
      <c r="WTX13" s="110" t="str">
        <f>IF('Summary Clear'!WUQ2=0,"",'Summary Clear'!WUQ2)</f>
        <v/>
      </c>
      <c r="WTY13" s="110" t="str">
        <f>IF('Summary Clear'!WUR2=0,"",'Summary Clear'!WUR2)</f>
        <v/>
      </c>
      <c r="WTZ13" s="110" t="str">
        <f>IF('Summary Clear'!WUS2=0,"",'Summary Clear'!WUS2)</f>
        <v/>
      </c>
      <c r="WUA13" s="110" t="str">
        <f>IF('Summary Clear'!WUT2=0,"",'Summary Clear'!WUT2)</f>
        <v/>
      </c>
      <c r="WUB13" s="110" t="str">
        <f>IF('Summary Clear'!WUU2=0,"",'Summary Clear'!WUU2)</f>
        <v/>
      </c>
      <c r="WUC13" s="110" t="str">
        <f>IF('Summary Clear'!WUV2=0,"",'Summary Clear'!WUV2)</f>
        <v/>
      </c>
      <c r="WUD13" s="110" t="str">
        <f>IF('Summary Clear'!WUW2=0,"",'Summary Clear'!WUW2)</f>
        <v/>
      </c>
      <c r="WUE13" s="110" t="str">
        <f>IF('Summary Clear'!WUX2=0,"",'Summary Clear'!WUX2)</f>
        <v/>
      </c>
      <c r="WUF13" s="110" t="str">
        <f>IF('Summary Clear'!WUY2=0,"",'Summary Clear'!WUY2)</f>
        <v/>
      </c>
      <c r="WUG13" s="110" t="str">
        <f>IF('Summary Clear'!WUZ2=0,"",'Summary Clear'!WUZ2)</f>
        <v/>
      </c>
      <c r="WUH13" s="110" t="str">
        <f>IF('Summary Clear'!WVA2=0,"",'Summary Clear'!WVA2)</f>
        <v/>
      </c>
      <c r="WUI13" s="110" t="str">
        <f>IF('Summary Clear'!WVB2=0,"",'Summary Clear'!WVB2)</f>
        <v/>
      </c>
      <c r="WUJ13" s="110" t="str">
        <f>IF('Summary Clear'!WVC2=0,"",'Summary Clear'!WVC2)</f>
        <v/>
      </c>
      <c r="WUK13" s="110" t="str">
        <f>IF('Summary Clear'!WVD2=0,"",'Summary Clear'!WVD2)</f>
        <v/>
      </c>
      <c r="WUL13" s="110" t="str">
        <f>IF('Summary Clear'!WVE2=0,"",'Summary Clear'!WVE2)</f>
        <v/>
      </c>
      <c r="WUM13" s="110" t="str">
        <f>IF('Summary Clear'!WVF2=0,"",'Summary Clear'!WVF2)</f>
        <v/>
      </c>
      <c r="WUN13" s="110" t="str">
        <f>IF('Summary Clear'!WVG2=0,"",'Summary Clear'!WVG2)</f>
        <v/>
      </c>
      <c r="WUO13" s="110" t="str">
        <f>IF('Summary Clear'!WVH2=0,"",'Summary Clear'!WVH2)</f>
        <v/>
      </c>
      <c r="WUP13" s="110" t="str">
        <f>IF('Summary Clear'!WVI2=0,"",'Summary Clear'!WVI2)</f>
        <v/>
      </c>
      <c r="WUQ13" s="110" t="str">
        <f>IF('Summary Clear'!WVJ2=0,"",'Summary Clear'!WVJ2)</f>
        <v/>
      </c>
      <c r="WUR13" s="110" t="str">
        <f>IF('Summary Clear'!WVK2=0,"",'Summary Clear'!WVK2)</f>
        <v/>
      </c>
      <c r="WUS13" s="110" t="str">
        <f>IF('Summary Clear'!WVL2=0,"",'Summary Clear'!WVL2)</f>
        <v/>
      </c>
      <c r="WUT13" s="110" t="str">
        <f>IF('Summary Clear'!WVM2=0,"",'Summary Clear'!WVM2)</f>
        <v/>
      </c>
      <c r="WUU13" s="110" t="str">
        <f>IF('Summary Clear'!WVN2=0,"",'Summary Clear'!WVN2)</f>
        <v/>
      </c>
      <c r="WUV13" s="110" t="str">
        <f>IF('Summary Clear'!WVO2=0,"",'Summary Clear'!WVO2)</f>
        <v/>
      </c>
      <c r="WUW13" s="110" t="str">
        <f>IF('Summary Clear'!WVP2=0,"",'Summary Clear'!WVP2)</f>
        <v/>
      </c>
      <c r="WUX13" s="110" t="str">
        <f>IF('Summary Clear'!WVQ2=0,"",'Summary Clear'!WVQ2)</f>
        <v/>
      </c>
      <c r="WUY13" s="110" t="str">
        <f>IF('Summary Clear'!WVR2=0,"",'Summary Clear'!WVR2)</f>
        <v/>
      </c>
      <c r="WUZ13" s="110" t="str">
        <f>IF('Summary Clear'!WVS2=0,"",'Summary Clear'!WVS2)</f>
        <v/>
      </c>
      <c r="WVA13" s="110" t="str">
        <f>IF('Summary Clear'!WVT2=0,"",'Summary Clear'!WVT2)</f>
        <v/>
      </c>
      <c r="WVB13" s="110" t="str">
        <f>IF('Summary Clear'!WVU2=0,"",'Summary Clear'!WVU2)</f>
        <v/>
      </c>
      <c r="WVC13" s="110" t="str">
        <f>IF('Summary Clear'!WVV2=0,"",'Summary Clear'!WVV2)</f>
        <v/>
      </c>
      <c r="WVD13" s="110" t="str">
        <f>IF('Summary Clear'!WVW2=0,"",'Summary Clear'!WVW2)</f>
        <v/>
      </c>
      <c r="WVE13" s="110" t="str">
        <f>IF('Summary Clear'!WVX2=0,"",'Summary Clear'!WVX2)</f>
        <v/>
      </c>
      <c r="WVF13" s="110" t="str">
        <f>IF('Summary Clear'!WVY2=0,"",'Summary Clear'!WVY2)</f>
        <v/>
      </c>
      <c r="WVG13" s="110" t="str">
        <f>IF('Summary Clear'!WVZ2=0,"",'Summary Clear'!WVZ2)</f>
        <v/>
      </c>
      <c r="WVH13" s="110" t="str">
        <f>IF('Summary Clear'!WWA2=0,"",'Summary Clear'!WWA2)</f>
        <v/>
      </c>
      <c r="WVI13" s="110" t="str">
        <f>IF('Summary Clear'!WWB2=0,"",'Summary Clear'!WWB2)</f>
        <v/>
      </c>
      <c r="WVJ13" s="110" t="str">
        <f>IF('Summary Clear'!WWC2=0,"",'Summary Clear'!WWC2)</f>
        <v/>
      </c>
      <c r="WVK13" s="110" t="str">
        <f>IF('Summary Clear'!WWD2=0,"",'Summary Clear'!WWD2)</f>
        <v/>
      </c>
      <c r="WVL13" s="110" t="str">
        <f>IF('Summary Clear'!WWE2=0,"",'Summary Clear'!WWE2)</f>
        <v/>
      </c>
      <c r="WVM13" s="110" t="str">
        <f>IF('Summary Clear'!WWF2=0,"",'Summary Clear'!WWF2)</f>
        <v/>
      </c>
      <c r="WVN13" s="110" t="str">
        <f>IF('Summary Clear'!WWG2=0,"",'Summary Clear'!WWG2)</f>
        <v/>
      </c>
      <c r="WVO13" s="110" t="str">
        <f>IF('Summary Clear'!WWH2=0,"",'Summary Clear'!WWH2)</f>
        <v/>
      </c>
      <c r="WVP13" s="110" t="str">
        <f>IF('Summary Clear'!WWI2=0,"",'Summary Clear'!WWI2)</f>
        <v/>
      </c>
      <c r="WVQ13" s="110" t="str">
        <f>IF('Summary Clear'!WWJ2=0,"",'Summary Clear'!WWJ2)</f>
        <v/>
      </c>
      <c r="WVR13" s="110" t="str">
        <f>IF('Summary Clear'!WWK2=0,"",'Summary Clear'!WWK2)</f>
        <v/>
      </c>
      <c r="WVS13" s="110" t="str">
        <f>IF('Summary Clear'!WWL2=0,"",'Summary Clear'!WWL2)</f>
        <v/>
      </c>
      <c r="WVT13" s="110" t="str">
        <f>IF('Summary Clear'!WWM2=0,"",'Summary Clear'!WWM2)</f>
        <v/>
      </c>
      <c r="WVU13" s="110" t="str">
        <f>IF('Summary Clear'!WWN2=0,"",'Summary Clear'!WWN2)</f>
        <v/>
      </c>
      <c r="WVV13" s="110" t="str">
        <f>IF('Summary Clear'!WWO2=0,"",'Summary Clear'!WWO2)</f>
        <v/>
      </c>
      <c r="WVW13" s="110" t="str">
        <f>IF('Summary Clear'!WWP2=0,"",'Summary Clear'!WWP2)</f>
        <v/>
      </c>
      <c r="WVX13" s="110" t="str">
        <f>IF('Summary Clear'!WWQ2=0,"",'Summary Clear'!WWQ2)</f>
        <v/>
      </c>
      <c r="WVY13" s="110" t="str">
        <f>IF('Summary Clear'!WWR2=0,"",'Summary Clear'!WWR2)</f>
        <v/>
      </c>
      <c r="WVZ13" s="110" t="str">
        <f>IF('Summary Clear'!WWS2=0,"",'Summary Clear'!WWS2)</f>
        <v/>
      </c>
      <c r="WWA13" s="110" t="str">
        <f>IF('Summary Clear'!WWT2=0,"",'Summary Clear'!WWT2)</f>
        <v/>
      </c>
      <c r="WWB13" s="110" t="str">
        <f>IF('Summary Clear'!WWU2=0,"",'Summary Clear'!WWU2)</f>
        <v/>
      </c>
      <c r="WWC13" s="110" t="str">
        <f>IF('Summary Clear'!WWV2=0,"",'Summary Clear'!WWV2)</f>
        <v/>
      </c>
      <c r="WWD13" s="110" t="str">
        <f>IF('Summary Clear'!WWW2=0,"",'Summary Clear'!WWW2)</f>
        <v/>
      </c>
      <c r="WWE13" s="110" t="str">
        <f>IF('Summary Clear'!WWX2=0,"",'Summary Clear'!WWX2)</f>
        <v/>
      </c>
      <c r="WWF13" s="110" t="str">
        <f>IF('Summary Clear'!WWY2=0,"",'Summary Clear'!WWY2)</f>
        <v/>
      </c>
      <c r="WWG13" s="110" t="str">
        <f>IF('Summary Clear'!WWZ2=0,"",'Summary Clear'!WWZ2)</f>
        <v/>
      </c>
      <c r="WWH13" s="110" t="str">
        <f>IF('Summary Clear'!WXA2=0,"",'Summary Clear'!WXA2)</f>
        <v/>
      </c>
      <c r="WWI13" s="110" t="str">
        <f>IF('Summary Clear'!WXB2=0,"",'Summary Clear'!WXB2)</f>
        <v/>
      </c>
      <c r="WWJ13" s="110" t="str">
        <f>IF('Summary Clear'!WXC2=0,"",'Summary Clear'!WXC2)</f>
        <v/>
      </c>
      <c r="WWK13" s="110" t="str">
        <f>IF('Summary Clear'!WXD2=0,"",'Summary Clear'!WXD2)</f>
        <v/>
      </c>
      <c r="WWL13" s="110" t="str">
        <f>IF('Summary Clear'!WXE2=0,"",'Summary Clear'!WXE2)</f>
        <v/>
      </c>
      <c r="WWM13" s="110" t="str">
        <f>IF('Summary Clear'!WXF2=0,"",'Summary Clear'!WXF2)</f>
        <v/>
      </c>
      <c r="WWN13" s="110" t="str">
        <f>IF('Summary Clear'!WXG2=0,"",'Summary Clear'!WXG2)</f>
        <v/>
      </c>
      <c r="WWO13" s="110" t="str">
        <f>IF('Summary Clear'!WXH2=0,"",'Summary Clear'!WXH2)</f>
        <v/>
      </c>
      <c r="WWP13" s="110" t="str">
        <f>IF('Summary Clear'!WXI2=0,"",'Summary Clear'!WXI2)</f>
        <v/>
      </c>
      <c r="WWQ13" s="110" t="str">
        <f>IF('Summary Clear'!WXJ2=0,"",'Summary Clear'!WXJ2)</f>
        <v/>
      </c>
      <c r="WWR13" s="110" t="str">
        <f>IF('Summary Clear'!WXK2=0,"",'Summary Clear'!WXK2)</f>
        <v/>
      </c>
      <c r="WWS13" s="110" t="str">
        <f>IF('Summary Clear'!WXL2=0,"",'Summary Clear'!WXL2)</f>
        <v/>
      </c>
      <c r="WWT13" s="110" t="str">
        <f>IF('Summary Clear'!WXM2=0,"",'Summary Clear'!WXM2)</f>
        <v/>
      </c>
      <c r="WWU13" s="110" t="str">
        <f>IF('Summary Clear'!WXN2=0,"",'Summary Clear'!WXN2)</f>
        <v/>
      </c>
      <c r="WWV13" s="110" t="str">
        <f>IF('Summary Clear'!WXO2=0,"",'Summary Clear'!WXO2)</f>
        <v/>
      </c>
      <c r="WWW13" s="110" t="str">
        <f>IF('Summary Clear'!WXP2=0,"",'Summary Clear'!WXP2)</f>
        <v/>
      </c>
      <c r="WWX13" s="110" t="str">
        <f>IF('Summary Clear'!WXQ2=0,"",'Summary Clear'!WXQ2)</f>
        <v/>
      </c>
      <c r="WWY13" s="110" t="str">
        <f>IF('Summary Clear'!WXR2=0,"",'Summary Clear'!WXR2)</f>
        <v/>
      </c>
      <c r="WWZ13" s="110" t="str">
        <f>IF('Summary Clear'!WXS2=0,"",'Summary Clear'!WXS2)</f>
        <v/>
      </c>
      <c r="WXA13" s="110" t="str">
        <f>IF('Summary Clear'!WXT2=0,"",'Summary Clear'!WXT2)</f>
        <v/>
      </c>
      <c r="WXB13" s="110" t="str">
        <f>IF('Summary Clear'!WXU2=0,"",'Summary Clear'!WXU2)</f>
        <v/>
      </c>
      <c r="WXC13" s="110" t="str">
        <f>IF('Summary Clear'!WXV2=0,"",'Summary Clear'!WXV2)</f>
        <v/>
      </c>
      <c r="WXD13" s="110" t="str">
        <f>IF('Summary Clear'!WXW2=0,"",'Summary Clear'!WXW2)</f>
        <v/>
      </c>
      <c r="WXE13" s="110" t="str">
        <f>IF('Summary Clear'!WXX2=0,"",'Summary Clear'!WXX2)</f>
        <v/>
      </c>
      <c r="WXF13" s="110" t="str">
        <f>IF('Summary Clear'!WXY2=0,"",'Summary Clear'!WXY2)</f>
        <v/>
      </c>
      <c r="WXG13" s="110" t="str">
        <f>IF('Summary Clear'!WXZ2=0,"",'Summary Clear'!WXZ2)</f>
        <v/>
      </c>
      <c r="WXH13" s="110" t="str">
        <f>IF('Summary Clear'!WYA2=0,"",'Summary Clear'!WYA2)</f>
        <v/>
      </c>
      <c r="WXI13" s="110" t="str">
        <f>IF('Summary Clear'!WYB2=0,"",'Summary Clear'!WYB2)</f>
        <v/>
      </c>
      <c r="WXJ13" s="110" t="str">
        <f>IF('Summary Clear'!WYC2=0,"",'Summary Clear'!WYC2)</f>
        <v/>
      </c>
      <c r="WXK13" s="110" t="str">
        <f>IF('Summary Clear'!WYD2=0,"",'Summary Clear'!WYD2)</f>
        <v/>
      </c>
      <c r="WXL13" s="110" t="str">
        <f>IF('Summary Clear'!WYE2=0,"",'Summary Clear'!WYE2)</f>
        <v/>
      </c>
      <c r="WXM13" s="110" t="str">
        <f>IF('Summary Clear'!WYF2=0,"",'Summary Clear'!WYF2)</f>
        <v/>
      </c>
      <c r="WXN13" s="110" t="str">
        <f>IF('Summary Clear'!WYG2=0,"",'Summary Clear'!WYG2)</f>
        <v/>
      </c>
      <c r="WXO13" s="110" t="str">
        <f>IF('Summary Clear'!WYH2=0,"",'Summary Clear'!WYH2)</f>
        <v/>
      </c>
      <c r="WXP13" s="110" t="str">
        <f>IF('Summary Clear'!WYI2=0,"",'Summary Clear'!WYI2)</f>
        <v/>
      </c>
      <c r="WXQ13" s="110" t="str">
        <f>IF('Summary Clear'!WYJ2=0,"",'Summary Clear'!WYJ2)</f>
        <v/>
      </c>
      <c r="WXR13" s="110" t="str">
        <f>IF('Summary Clear'!WYK2=0,"",'Summary Clear'!WYK2)</f>
        <v/>
      </c>
      <c r="WXS13" s="110" t="str">
        <f>IF('Summary Clear'!WYL2=0,"",'Summary Clear'!WYL2)</f>
        <v/>
      </c>
      <c r="WXT13" s="110" t="str">
        <f>IF('Summary Clear'!WYM2=0,"",'Summary Clear'!WYM2)</f>
        <v/>
      </c>
      <c r="WXU13" s="110" t="str">
        <f>IF('Summary Clear'!WYN2=0,"",'Summary Clear'!WYN2)</f>
        <v/>
      </c>
      <c r="WXV13" s="110" t="str">
        <f>IF('Summary Clear'!WYO2=0,"",'Summary Clear'!WYO2)</f>
        <v/>
      </c>
      <c r="WXW13" s="110" t="str">
        <f>IF('Summary Clear'!WYP2=0,"",'Summary Clear'!WYP2)</f>
        <v/>
      </c>
      <c r="WXX13" s="110" t="str">
        <f>IF('Summary Clear'!WYQ2=0,"",'Summary Clear'!WYQ2)</f>
        <v/>
      </c>
      <c r="WXY13" s="110" t="str">
        <f>IF('Summary Clear'!WYR2=0,"",'Summary Clear'!WYR2)</f>
        <v/>
      </c>
      <c r="WXZ13" s="110" t="str">
        <f>IF('Summary Clear'!WYS2=0,"",'Summary Clear'!WYS2)</f>
        <v/>
      </c>
      <c r="WYA13" s="110" t="str">
        <f>IF('Summary Clear'!WYT2=0,"",'Summary Clear'!WYT2)</f>
        <v/>
      </c>
      <c r="WYB13" s="110" t="str">
        <f>IF('Summary Clear'!WYU2=0,"",'Summary Clear'!WYU2)</f>
        <v/>
      </c>
      <c r="WYC13" s="110" t="str">
        <f>IF('Summary Clear'!WYV2=0,"",'Summary Clear'!WYV2)</f>
        <v/>
      </c>
      <c r="WYD13" s="110" t="str">
        <f>IF('Summary Clear'!WYW2=0,"",'Summary Clear'!WYW2)</f>
        <v/>
      </c>
      <c r="WYE13" s="110" t="str">
        <f>IF('Summary Clear'!WYX2=0,"",'Summary Clear'!WYX2)</f>
        <v/>
      </c>
      <c r="WYF13" s="110" t="str">
        <f>IF('Summary Clear'!WYY2=0,"",'Summary Clear'!WYY2)</f>
        <v/>
      </c>
      <c r="WYG13" s="110" t="str">
        <f>IF('Summary Clear'!WYZ2=0,"",'Summary Clear'!WYZ2)</f>
        <v/>
      </c>
      <c r="WYH13" s="110" t="str">
        <f>IF('Summary Clear'!WZA2=0,"",'Summary Clear'!WZA2)</f>
        <v/>
      </c>
      <c r="WYI13" s="110" t="str">
        <f>IF('Summary Clear'!WZB2=0,"",'Summary Clear'!WZB2)</f>
        <v/>
      </c>
      <c r="WYJ13" s="110" t="str">
        <f>IF('Summary Clear'!WZC2=0,"",'Summary Clear'!WZC2)</f>
        <v/>
      </c>
      <c r="WYK13" s="110" t="str">
        <f>IF('Summary Clear'!WZD2=0,"",'Summary Clear'!WZD2)</f>
        <v/>
      </c>
      <c r="WYL13" s="110" t="str">
        <f>IF('Summary Clear'!WZE2=0,"",'Summary Clear'!WZE2)</f>
        <v/>
      </c>
      <c r="WYM13" s="110" t="str">
        <f>IF('Summary Clear'!WZF2=0,"",'Summary Clear'!WZF2)</f>
        <v/>
      </c>
      <c r="WYN13" s="110" t="str">
        <f>IF('Summary Clear'!WZG2=0,"",'Summary Clear'!WZG2)</f>
        <v/>
      </c>
      <c r="WYO13" s="110" t="str">
        <f>IF('Summary Clear'!WZH2=0,"",'Summary Clear'!WZH2)</f>
        <v/>
      </c>
      <c r="WYP13" s="110" t="str">
        <f>IF('Summary Clear'!WZI2=0,"",'Summary Clear'!WZI2)</f>
        <v/>
      </c>
      <c r="WYQ13" s="110" t="str">
        <f>IF('Summary Clear'!WZJ2=0,"",'Summary Clear'!WZJ2)</f>
        <v/>
      </c>
      <c r="WYR13" s="110" t="str">
        <f>IF('Summary Clear'!WZK2=0,"",'Summary Clear'!WZK2)</f>
        <v/>
      </c>
      <c r="WYS13" s="110" t="str">
        <f>IF('Summary Clear'!WZL2=0,"",'Summary Clear'!WZL2)</f>
        <v/>
      </c>
      <c r="WYT13" s="110" t="str">
        <f>IF('Summary Clear'!WZM2=0,"",'Summary Clear'!WZM2)</f>
        <v/>
      </c>
      <c r="WYU13" s="110" t="str">
        <f>IF('Summary Clear'!WZN2=0,"",'Summary Clear'!WZN2)</f>
        <v/>
      </c>
      <c r="WYV13" s="110" t="str">
        <f>IF('Summary Clear'!WZO2=0,"",'Summary Clear'!WZO2)</f>
        <v/>
      </c>
      <c r="WYW13" s="110" t="str">
        <f>IF('Summary Clear'!WZP2=0,"",'Summary Clear'!WZP2)</f>
        <v/>
      </c>
      <c r="WYX13" s="110" t="str">
        <f>IF('Summary Clear'!WZQ2=0,"",'Summary Clear'!WZQ2)</f>
        <v/>
      </c>
      <c r="WYY13" s="110" t="str">
        <f>IF('Summary Clear'!WZR2=0,"",'Summary Clear'!WZR2)</f>
        <v/>
      </c>
      <c r="WYZ13" s="110" t="str">
        <f>IF('Summary Clear'!WZS2=0,"",'Summary Clear'!WZS2)</f>
        <v/>
      </c>
      <c r="WZA13" s="110" t="str">
        <f>IF('Summary Clear'!WZT2=0,"",'Summary Clear'!WZT2)</f>
        <v/>
      </c>
      <c r="WZB13" s="110" t="str">
        <f>IF('Summary Clear'!WZU2=0,"",'Summary Clear'!WZU2)</f>
        <v/>
      </c>
      <c r="WZC13" s="110" t="str">
        <f>IF('Summary Clear'!WZV2=0,"",'Summary Clear'!WZV2)</f>
        <v/>
      </c>
      <c r="WZD13" s="110" t="str">
        <f>IF('Summary Clear'!WZW2=0,"",'Summary Clear'!WZW2)</f>
        <v/>
      </c>
      <c r="WZE13" s="110" t="str">
        <f>IF('Summary Clear'!WZX2=0,"",'Summary Clear'!WZX2)</f>
        <v/>
      </c>
      <c r="WZF13" s="110" t="str">
        <f>IF('Summary Clear'!WZY2=0,"",'Summary Clear'!WZY2)</f>
        <v/>
      </c>
      <c r="WZG13" s="110" t="str">
        <f>IF('Summary Clear'!WZZ2=0,"",'Summary Clear'!WZZ2)</f>
        <v/>
      </c>
      <c r="WZH13" s="110" t="str">
        <f>IF('Summary Clear'!XAA2=0,"",'Summary Clear'!XAA2)</f>
        <v/>
      </c>
      <c r="WZI13" s="110" t="str">
        <f>IF('Summary Clear'!XAB2=0,"",'Summary Clear'!XAB2)</f>
        <v/>
      </c>
      <c r="WZJ13" s="110" t="str">
        <f>IF('Summary Clear'!XAC2=0,"",'Summary Clear'!XAC2)</f>
        <v/>
      </c>
      <c r="WZK13" s="110" t="str">
        <f>IF('Summary Clear'!XAD2=0,"",'Summary Clear'!XAD2)</f>
        <v/>
      </c>
      <c r="WZL13" s="110" t="str">
        <f>IF('Summary Clear'!XAE2=0,"",'Summary Clear'!XAE2)</f>
        <v/>
      </c>
      <c r="WZM13" s="110" t="str">
        <f>IF('Summary Clear'!XAF2=0,"",'Summary Clear'!XAF2)</f>
        <v/>
      </c>
      <c r="WZN13" s="110" t="str">
        <f>IF('Summary Clear'!XAG2=0,"",'Summary Clear'!XAG2)</f>
        <v/>
      </c>
      <c r="WZO13" s="110" t="str">
        <f>IF('Summary Clear'!XAH2=0,"",'Summary Clear'!XAH2)</f>
        <v/>
      </c>
      <c r="WZP13" s="110" t="str">
        <f>IF('Summary Clear'!XAI2=0,"",'Summary Clear'!XAI2)</f>
        <v/>
      </c>
      <c r="WZQ13" s="110" t="str">
        <f>IF('Summary Clear'!XAJ2=0,"",'Summary Clear'!XAJ2)</f>
        <v/>
      </c>
      <c r="WZR13" s="110" t="str">
        <f>IF('Summary Clear'!XAK2=0,"",'Summary Clear'!XAK2)</f>
        <v/>
      </c>
      <c r="WZS13" s="110" t="str">
        <f>IF('Summary Clear'!XAL2=0,"",'Summary Clear'!XAL2)</f>
        <v/>
      </c>
      <c r="WZT13" s="110" t="str">
        <f>IF('Summary Clear'!XAM2=0,"",'Summary Clear'!XAM2)</f>
        <v/>
      </c>
      <c r="WZU13" s="110" t="str">
        <f>IF('Summary Clear'!XAN2=0,"",'Summary Clear'!XAN2)</f>
        <v/>
      </c>
      <c r="WZV13" s="110" t="str">
        <f>IF('Summary Clear'!XAO2=0,"",'Summary Clear'!XAO2)</f>
        <v/>
      </c>
      <c r="WZW13" s="110" t="str">
        <f>IF('Summary Clear'!XAP2=0,"",'Summary Clear'!XAP2)</f>
        <v/>
      </c>
      <c r="WZX13" s="110" t="str">
        <f>IF('Summary Clear'!XAQ2=0,"",'Summary Clear'!XAQ2)</f>
        <v/>
      </c>
      <c r="WZY13" s="110" t="str">
        <f>IF('Summary Clear'!XAR2=0,"",'Summary Clear'!XAR2)</f>
        <v/>
      </c>
      <c r="WZZ13" s="110" t="str">
        <f>IF('Summary Clear'!XAS2=0,"",'Summary Clear'!XAS2)</f>
        <v/>
      </c>
      <c r="XAA13" s="110" t="str">
        <f>IF('Summary Clear'!XAT2=0,"",'Summary Clear'!XAT2)</f>
        <v/>
      </c>
      <c r="XAB13" s="110" t="str">
        <f>IF('Summary Clear'!XAU2=0,"",'Summary Clear'!XAU2)</f>
        <v/>
      </c>
      <c r="XAC13" s="110" t="str">
        <f>IF('Summary Clear'!XAV2=0,"",'Summary Clear'!XAV2)</f>
        <v/>
      </c>
      <c r="XAD13" s="110" t="str">
        <f>IF('Summary Clear'!XAW2=0,"",'Summary Clear'!XAW2)</f>
        <v/>
      </c>
      <c r="XAE13" s="110" t="str">
        <f>IF('Summary Clear'!XAX2=0,"",'Summary Clear'!XAX2)</f>
        <v/>
      </c>
      <c r="XAF13" s="110" t="str">
        <f>IF('Summary Clear'!XAY2=0,"",'Summary Clear'!XAY2)</f>
        <v/>
      </c>
      <c r="XAG13" s="110" t="str">
        <f>IF('Summary Clear'!XAZ2=0,"",'Summary Clear'!XAZ2)</f>
        <v/>
      </c>
      <c r="XAH13" s="110" t="str">
        <f>IF('Summary Clear'!XBA2=0,"",'Summary Clear'!XBA2)</f>
        <v/>
      </c>
      <c r="XAI13" s="110" t="str">
        <f>IF('Summary Clear'!XBB2=0,"",'Summary Clear'!XBB2)</f>
        <v/>
      </c>
      <c r="XAJ13" s="110" t="str">
        <f>IF('Summary Clear'!XBC2=0,"",'Summary Clear'!XBC2)</f>
        <v/>
      </c>
      <c r="XAK13" s="110" t="str">
        <f>IF('Summary Clear'!XBD2=0,"",'Summary Clear'!XBD2)</f>
        <v/>
      </c>
      <c r="XAL13" s="110" t="str">
        <f>IF('Summary Clear'!XBE2=0,"",'Summary Clear'!XBE2)</f>
        <v/>
      </c>
      <c r="XAM13" s="110" t="str">
        <f>IF('Summary Clear'!XBF2=0,"",'Summary Clear'!XBF2)</f>
        <v/>
      </c>
      <c r="XAN13" s="110" t="str">
        <f>IF('Summary Clear'!XBG2=0,"",'Summary Clear'!XBG2)</f>
        <v/>
      </c>
      <c r="XAO13" s="110" t="str">
        <f>IF('Summary Clear'!XBH2=0,"",'Summary Clear'!XBH2)</f>
        <v/>
      </c>
      <c r="XAP13" s="110" t="str">
        <f>IF('Summary Clear'!XBI2=0,"",'Summary Clear'!XBI2)</f>
        <v/>
      </c>
      <c r="XAQ13" s="110" t="str">
        <f>IF('Summary Clear'!XBJ2=0,"",'Summary Clear'!XBJ2)</f>
        <v/>
      </c>
      <c r="XAR13" s="110" t="str">
        <f>IF('Summary Clear'!XBK2=0,"",'Summary Clear'!XBK2)</f>
        <v/>
      </c>
      <c r="XAS13" s="110" t="str">
        <f>IF('Summary Clear'!XBL2=0,"",'Summary Clear'!XBL2)</f>
        <v/>
      </c>
      <c r="XAT13" s="110" t="str">
        <f>IF('Summary Clear'!XBM2=0,"",'Summary Clear'!XBM2)</f>
        <v/>
      </c>
      <c r="XAU13" s="110" t="str">
        <f>IF('Summary Clear'!XBN2=0,"",'Summary Clear'!XBN2)</f>
        <v/>
      </c>
      <c r="XAV13" s="110" t="str">
        <f>IF('Summary Clear'!XBO2=0,"",'Summary Clear'!XBO2)</f>
        <v/>
      </c>
      <c r="XAW13" s="110" t="str">
        <f>IF('Summary Clear'!XBP2=0,"",'Summary Clear'!XBP2)</f>
        <v/>
      </c>
      <c r="XAX13" s="110" t="str">
        <f>IF('Summary Clear'!XBQ2=0,"",'Summary Clear'!XBQ2)</f>
        <v/>
      </c>
      <c r="XAY13" s="110" t="str">
        <f>IF('Summary Clear'!XBR2=0,"",'Summary Clear'!XBR2)</f>
        <v/>
      </c>
      <c r="XAZ13" s="110" t="str">
        <f>IF('Summary Clear'!XBS2=0,"",'Summary Clear'!XBS2)</f>
        <v/>
      </c>
      <c r="XBA13" s="110" t="str">
        <f>IF('Summary Clear'!XBT2=0,"",'Summary Clear'!XBT2)</f>
        <v/>
      </c>
      <c r="XBB13" s="110" t="str">
        <f>IF('Summary Clear'!XBU2=0,"",'Summary Clear'!XBU2)</f>
        <v/>
      </c>
      <c r="XBC13" s="110" t="str">
        <f>IF('Summary Clear'!XBV2=0,"",'Summary Clear'!XBV2)</f>
        <v/>
      </c>
      <c r="XBD13" s="110" t="str">
        <f>IF('Summary Clear'!XBW2=0,"",'Summary Clear'!XBW2)</f>
        <v/>
      </c>
      <c r="XBE13" s="110" t="str">
        <f>IF('Summary Clear'!XBX2=0,"",'Summary Clear'!XBX2)</f>
        <v/>
      </c>
      <c r="XBF13" s="110" t="str">
        <f>IF('Summary Clear'!XBY2=0,"",'Summary Clear'!XBY2)</f>
        <v/>
      </c>
      <c r="XBG13" s="110" t="str">
        <f>IF('Summary Clear'!XBZ2=0,"",'Summary Clear'!XBZ2)</f>
        <v/>
      </c>
      <c r="XBH13" s="110" t="str">
        <f>IF('Summary Clear'!XCA2=0,"",'Summary Clear'!XCA2)</f>
        <v/>
      </c>
      <c r="XBI13" s="110" t="str">
        <f>IF('Summary Clear'!XCB2=0,"",'Summary Clear'!XCB2)</f>
        <v/>
      </c>
      <c r="XBJ13" s="110" t="str">
        <f>IF('Summary Clear'!XCC2=0,"",'Summary Clear'!XCC2)</f>
        <v/>
      </c>
      <c r="XBK13" s="110" t="str">
        <f>IF('Summary Clear'!XCD2=0,"",'Summary Clear'!XCD2)</f>
        <v/>
      </c>
      <c r="XBL13" s="110" t="str">
        <f>IF('Summary Clear'!XCE2=0,"",'Summary Clear'!XCE2)</f>
        <v/>
      </c>
      <c r="XBM13" s="110" t="str">
        <f>IF('Summary Clear'!XCF2=0,"",'Summary Clear'!XCF2)</f>
        <v/>
      </c>
      <c r="XBN13" s="110" t="str">
        <f>IF('Summary Clear'!XCG2=0,"",'Summary Clear'!XCG2)</f>
        <v/>
      </c>
      <c r="XBO13" s="110" t="str">
        <f>IF('Summary Clear'!XCH2=0,"",'Summary Clear'!XCH2)</f>
        <v/>
      </c>
      <c r="XBP13" s="110" t="str">
        <f>IF('Summary Clear'!XCI2=0,"",'Summary Clear'!XCI2)</f>
        <v/>
      </c>
      <c r="XBQ13" s="110" t="str">
        <f>IF('Summary Clear'!XCJ2=0,"",'Summary Clear'!XCJ2)</f>
        <v/>
      </c>
      <c r="XBR13" s="110" t="str">
        <f>IF('Summary Clear'!XCK2=0,"",'Summary Clear'!XCK2)</f>
        <v/>
      </c>
      <c r="XBS13" s="110" t="str">
        <f>IF('Summary Clear'!XCL2=0,"",'Summary Clear'!XCL2)</f>
        <v/>
      </c>
      <c r="XBT13" s="110" t="str">
        <f>IF('Summary Clear'!XCM2=0,"",'Summary Clear'!XCM2)</f>
        <v/>
      </c>
      <c r="XBU13" s="110" t="str">
        <f>IF('Summary Clear'!XCN2=0,"",'Summary Clear'!XCN2)</f>
        <v/>
      </c>
      <c r="XBV13" s="110" t="str">
        <f>IF('Summary Clear'!XCO2=0,"",'Summary Clear'!XCO2)</f>
        <v/>
      </c>
      <c r="XBW13" s="110" t="str">
        <f>IF('Summary Clear'!XCP2=0,"",'Summary Clear'!XCP2)</f>
        <v/>
      </c>
      <c r="XBX13" s="110" t="str">
        <f>IF('Summary Clear'!XCQ2=0,"",'Summary Clear'!XCQ2)</f>
        <v/>
      </c>
      <c r="XBY13" s="110" t="str">
        <f>IF('Summary Clear'!XCR2=0,"",'Summary Clear'!XCR2)</f>
        <v/>
      </c>
      <c r="XBZ13" s="110" t="str">
        <f>IF('Summary Clear'!XCS2=0,"",'Summary Clear'!XCS2)</f>
        <v/>
      </c>
      <c r="XCA13" s="110" t="str">
        <f>IF('Summary Clear'!XCT2=0,"",'Summary Clear'!XCT2)</f>
        <v/>
      </c>
      <c r="XCB13" s="110" t="str">
        <f>IF('Summary Clear'!XCU2=0,"",'Summary Clear'!XCU2)</f>
        <v/>
      </c>
      <c r="XCC13" s="110" t="str">
        <f>IF('Summary Clear'!XCV2=0,"",'Summary Clear'!XCV2)</f>
        <v/>
      </c>
      <c r="XCD13" s="110" t="str">
        <f>IF('Summary Clear'!XCW2=0,"",'Summary Clear'!XCW2)</f>
        <v/>
      </c>
      <c r="XCE13" s="110" t="str">
        <f>IF('Summary Clear'!XCX2=0,"",'Summary Clear'!XCX2)</f>
        <v/>
      </c>
      <c r="XCF13" s="110" t="str">
        <f>IF('Summary Clear'!XCY2=0,"",'Summary Clear'!XCY2)</f>
        <v/>
      </c>
      <c r="XCG13" s="110" t="str">
        <f>IF('Summary Clear'!XCZ2=0,"",'Summary Clear'!XCZ2)</f>
        <v/>
      </c>
      <c r="XCH13" s="110" t="str">
        <f>IF('Summary Clear'!XDA2=0,"",'Summary Clear'!XDA2)</f>
        <v/>
      </c>
      <c r="XCI13" s="110" t="str">
        <f>IF('Summary Clear'!XDB2=0,"",'Summary Clear'!XDB2)</f>
        <v/>
      </c>
      <c r="XCJ13" s="110" t="str">
        <f>IF('Summary Clear'!XDC2=0,"",'Summary Clear'!XDC2)</f>
        <v/>
      </c>
      <c r="XCK13" s="110" t="str">
        <f>IF('Summary Clear'!XDD2=0,"",'Summary Clear'!XDD2)</f>
        <v/>
      </c>
      <c r="XCL13" s="110" t="str">
        <f>IF('Summary Clear'!XDE2=0,"",'Summary Clear'!XDE2)</f>
        <v/>
      </c>
      <c r="XCM13" s="110" t="str">
        <f>IF('Summary Clear'!XDF2=0,"",'Summary Clear'!XDF2)</f>
        <v/>
      </c>
      <c r="XCN13" s="110" t="str">
        <f>IF('Summary Clear'!XDG2=0,"",'Summary Clear'!XDG2)</f>
        <v/>
      </c>
      <c r="XCO13" s="110" t="str">
        <f>IF('Summary Clear'!XDH2=0,"",'Summary Clear'!XDH2)</f>
        <v/>
      </c>
      <c r="XCP13" s="110" t="str">
        <f>IF('Summary Clear'!XDI2=0,"",'Summary Clear'!XDI2)</f>
        <v/>
      </c>
      <c r="XCQ13" s="110" t="str">
        <f>IF('Summary Clear'!XDJ2=0,"",'Summary Clear'!XDJ2)</f>
        <v/>
      </c>
      <c r="XCR13" s="110" t="str">
        <f>IF('Summary Clear'!XDK2=0,"",'Summary Clear'!XDK2)</f>
        <v/>
      </c>
      <c r="XCS13" s="110" t="str">
        <f>IF('Summary Clear'!XDL2=0,"",'Summary Clear'!XDL2)</f>
        <v/>
      </c>
      <c r="XCT13" s="110" t="str">
        <f>IF('Summary Clear'!XDM2=0,"",'Summary Clear'!XDM2)</f>
        <v/>
      </c>
      <c r="XCU13" s="110" t="str">
        <f>IF('Summary Clear'!XDN2=0,"",'Summary Clear'!XDN2)</f>
        <v/>
      </c>
      <c r="XCV13" s="110" t="str">
        <f>IF('Summary Clear'!XDO2=0,"",'Summary Clear'!XDO2)</f>
        <v/>
      </c>
      <c r="XCW13" s="110" t="str">
        <f>IF('Summary Clear'!XDP2=0,"",'Summary Clear'!XDP2)</f>
        <v/>
      </c>
      <c r="XCX13" s="110" t="str">
        <f>IF('Summary Clear'!XDQ2=0,"",'Summary Clear'!XDQ2)</f>
        <v/>
      </c>
      <c r="XCY13" s="110" t="str">
        <f>IF('Summary Clear'!XDR2=0,"",'Summary Clear'!XDR2)</f>
        <v/>
      </c>
      <c r="XCZ13" s="110" t="str">
        <f>IF('Summary Clear'!XDS2=0,"",'Summary Clear'!XDS2)</f>
        <v/>
      </c>
      <c r="XDA13" s="110" t="str">
        <f>IF('Summary Clear'!XDT2=0,"",'Summary Clear'!XDT2)</f>
        <v/>
      </c>
      <c r="XDB13" s="110" t="str">
        <f>IF('Summary Clear'!XDU2=0,"",'Summary Clear'!XDU2)</f>
        <v/>
      </c>
      <c r="XDC13" s="110" t="str">
        <f>IF('Summary Clear'!XDV2=0,"",'Summary Clear'!XDV2)</f>
        <v/>
      </c>
      <c r="XDD13" s="110" t="str">
        <f>IF('Summary Clear'!XDW2=0,"",'Summary Clear'!XDW2)</f>
        <v/>
      </c>
      <c r="XDE13" s="110" t="str">
        <f>IF('Summary Clear'!XDX2=0,"",'Summary Clear'!XDX2)</f>
        <v/>
      </c>
      <c r="XDF13" s="110" t="str">
        <f>IF('Summary Clear'!XDY2=0,"",'Summary Clear'!XDY2)</f>
        <v/>
      </c>
      <c r="XDG13" s="110" t="str">
        <f>IF('Summary Clear'!XDZ2=0,"",'Summary Clear'!XDZ2)</f>
        <v/>
      </c>
      <c r="XDH13" s="110" t="str">
        <f>IF('Summary Clear'!XEA2=0,"",'Summary Clear'!XEA2)</f>
        <v/>
      </c>
      <c r="XDI13" s="110" t="str">
        <f>IF('Summary Clear'!XEB2=0,"",'Summary Clear'!XEB2)</f>
        <v/>
      </c>
      <c r="XDJ13" s="110" t="str">
        <f>IF('Summary Clear'!XEC2=0,"",'Summary Clear'!XEC2)</f>
        <v/>
      </c>
      <c r="XDK13" s="110" t="str">
        <f>IF('Summary Clear'!XED2=0,"",'Summary Clear'!XED2)</f>
        <v/>
      </c>
      <c r="XDL13" s="110" t="str">
        <f>IF('Summary Clear'!XEE2=0,"",'Summary Clear'!XEE2)</f>
        <v/>
      </c>
      <c r="XDM13" s="110" t="str">
        <f>IF('Summary Clear'!XEF2=0,"",'Summary Clear'!XEF2)</f>
        <v/>
      </c>
      <c r="XDN13" s="110" t="str">
        <f>IF('Summary Clear'!XEG2=0,"",'Summary Clear'!XEG2)</f>
        <v/>
      </c>
      <c r="XDO13" s="110" t="str">
        <f>IF('Summary Clear'!XEH2=0,"",'Summary Clear'!XEH2)</f>
        <v/>
      </c>
      <c r="XDP13" s="110" t="str">
        <f>IF('Summary Clear'!XEI2=0,"",'Summary Clear'!XEI2)</f>
        <v/>
      </c>
      <c r="XDQ13" s="110" t="str">
        <f>IF('Summary Clear'!XEJ2=0,"",'Summary Clear'!XEJ2)</f>
        <v/>
      </c>
      <c r="XDR13" s="110" t="str">
        <f>IF('Summary Clear'!XEK2=0,"",'Summary Clear'!XEK2)</f>
        <v/>
      </c>
      <c r="XDS13" s="110" t="str">
        <f>IF('Summary Clear'!XEL2=0,"",'Summary Clear'!XEL2)</f>
        <v/>
      </c>
      <c r="XDT13" s="110" t="str">
        <f>IF('Summary Clear'!XEM2=0,"",'Summary Clear'!XEM2)</f>
        <v/>
      </c>
      <c r="XDU13" s="110" t="str">
        <f>IF('Summary Clear'!XEN2=0,"",'Summary Clear'!XEN2)</f>
        <v/>
      </c>
      <c r="XDV13" s="110" t="str">
        <f>IF('Summary Clear'!XEO2=0,"",'Summary Clear'!XEO2)</f>
        <v/>
      </c>
      <c r="XDW13" s="110" t="str">
        <f>IF('Summary Clear'!XEP2=0,"",'Summary Clear'!XEP2)</f>
        <v/>
      </c>
      <c r="XDX13" s="110" t="str">
        <f>IF('Summary Clear'!XEQ2=0,"",'Summary Clear'!XEQ2)</f>
        <v/>
      </c>
      <c r="XDY13" s="110" t="str">
        <f>IF('Summary Clear'!XER2=0,"",'Summary Clear'!XER2)</f>
        <v/>
      </c>
      <c r="XDZ13" s="110" t="str">
        <f>IF('Summary Clear'!XES2=0,"",'Summary Clear'!XES2)</f>
        <v/>
      </c>
      <c r="XEA13" s="110" t="str">
        <f>IF('Summary Clear'!XET2=0,"",'Summary Clear'!XET2)</f>
        <v/>
      </c>
      <c r="XEB13" s="110" t="str">
        <f>IF('Summary Clear'!XEU2=0,"",'Summary Clear'!XEU2)</f>
        <v/>
      </c>
      <c r="XEC13" s="110" t="str">
        <f>IF('Summary Clear'!XEV2=0,"",'Summary Clear'!XEV2)</f>
        <v/>
      </c>
      <c r="XED13" s="110" t="str">
        <f>IF('Summary Clear'!XEW2=0,"",'Summary Clear'!XEW2)</f>
        <v/>
      </c>
      <c r="XEE13" s="110" t="str">
        <f>IF('Summary Clear'!XEX2=0,"",'Summary Clear'!XEX2)</f>
        <v/>
      </c>
      <c r="XEF13" s="110" t="str">
        <f>IF('Summary Clear'!XEY2=0,"",'Summary Clear'!XEY2)</f>
        <v/>
      </c>
      <c r="XEG13" s="110" t="str">
        <f>IF('Summary Clear'!XEZ2=0,"",'Summary Clear'!XEZ2)</f>
        <v/>
      </c>
      <c r="XEH13" s="110" t="str">
        <f>IF('Summary Clear'!XFA2=0,"",'Summary Clear'!XFA2)</f>
        <v/>
      </c>
      <c r="XEI13" s="110" t="str">
        <f>IF('Summary Clear'!XFB2=0,"",'Summary Clear'!XFB2)</f>
        <v/>
      </c>
      <c r="XEJ13" s="110" t="str">
        <f>IF('Summary Clear'!XFC2=0,"",'Summary Clear'!XFC2)</f>
        <v/>
      </c>
      <c r="XEK13" s="110" t="str">
        <f>IF('Summary Clear'!XFD2=0,"",'Summary Clear'!XFD2)</f>
        <v/>
      </c>
      <c r="XEL13" s="110" t="e">
        <f>IF('Summary Clear'!#REF!=0,"",'Summary Clear'!#REF!)</f>
        <v>#REF!</v>
      </c>
      <c r="XEM13" s="110" t="e">
        <f>IF('Summary Clear'!#REF!=0,"",'Summary Clear'!#REF!)</f>
        <v>#REF!</v>
      </c>
      <c r="XEN13" s="110" t="e">
        <f>IF('Summary Clear'!#REF!=0,"",'Summary Clear'!#REF!)</f>
        <v>#REF!</v>
      </c>
      <c r="XEO13" s="110" t="e">
        <f>IF('Summary Clear'!#REF!=0,"",'Summary Clear'!#REF!)</f>
        <v>#REF!</v>
      </c>
      <c r="XEP13" s="110" t="e">
        <f>IF('Summary Clear'!#REF!=0,"",'Summary Clear'!#REF!)</f>
        <v>#REF!</v>
      </c>
      <c r="XEQ13" s="110" t="e">
        <f>IF('Summary Clear'!#REF!=0,"",'Summary Clear'!#REF!)</f>
        <v>#REF!</v>
      </c>
      <c r="XER13" s="110" t="e">
        <f>IF('Summary Clear'!#REF!=0,"",'Summary Clear'!#REF!)</f>
        <v>#REF!</v>
      </c>
      <c r="XES13" s="110" t="e">
        <f>IF('Summary Clear'!#REF!=0,"",'Summary Clear'!#REF!)</f>
        <v>#REF!</v>
      </c>
      <c r="XET13" s="110" t="e">
        <f>IF('Summary Clear'!#REF!=0,"",'Summary Clear'!#REF!)</f>
        <v>#REF!</v>
      </c>
      <c r="XEU13" s="110" t="e">
        <f>IF('Summary Clear'!#REF!=0,"",'Summary Clear'!#REF!)</f>
        <v>#REF!</v>
      </c>
      <c r="XEV13" s="110" t="e">
        <f>IF('Summary Clear'!#REF!=0,"",'Summary Clear'!#REF!)</f>
        <v>#REF!</v>
      </c>
      <c r="XEW13" s="110" t="e">
        <f>IF('Summary Clear'!#REF!=0,"",'Summary Clear'!#REF!)</f>
        <v>#REF!</v>
      </c>
      <c r="XEX13" s="110" t="e">
        <f>IF('Summary Clear'!#REF!=0,"",'Summary Clear'!#REF!)</f>
        <v>#REF!</v>
      </c>
      <c r="XEY13" s="110" t="e">
        <f>IF('Summary Clear'!#REF!=0,"",'Summary Clear'!#REF!)</f>
        <v>#REF!</v>
      </c>
      <c r="XEZ13" s="110" t="e">
        <f>IF('Summary Clear'!#REF!=0,"",'Summary Clear'!#REF!)</f>
        <v>#REF!</v>
      </c>
      <c r="XFA13" s="110" t="e">
        <f>IF('Summary Clear'!#REF!=0,"",'Summary Clear'!#REF!)</f>
        <v>#REF!</v>
      </c>
      <c r="XFB13" s="110" t="e">
        <f>IF('Summary Clear'!#REF!=0,"",'Summary Clear'!#REF!)</f>
        <v>#REF!</v>
      </c>
      <c r="XFC13" s="110" t="e">
        <f>IF('Summary Clear'!#REF!=0,"",'Summary Clear'!#REF!)</f>
        <v>#REF!</v>
      </c>
      <c r="XFD13" s="110" t="e">
        <f>IF('Summary Clear'!#REF!=0,"",'Summary Clear'!#REF!)</f>
        <v>#REF!</v>
      </c>
    </row>
    <row r="14" spans="3:16384" s="47" customFormat="1" ht="14.25" x14ac:dyDescent="0.2">
      <c r="C14" s="113" t="str">
        <f>IF('Summary Clear'!B3=0,"",'Summary Clear'!B3)</f>
        <v/>
      </c>
      <c r="D14" s="110" t="str">
        <f>IF('Summary Clear'!D3=0,"",'Summary Clear'!D3)</f>
        <v/>
      </c>
      <c r="E14" s="143" t="str">
        <f>IF('Summary Clear'!E3=0,"",(VLOOKUP('Summary Clear'!E3,Lists!$E$15:$G$21,3,FALSE)))</f>
        <v/>
      </c>
      <c r="F14" s="149" t="str">
        <f>IF('Summary Clear'!S3=0,"",'Summary Clear'!S3)</f>
        <v/>
      </c>
      <c r="G14" s="149" t="str">
        <f>IF('Summary Clear'!T3=0,"",'Summary Clear'!T3)</f>
        <v/>
      </c>
      <c r="H14" s="148" t="str">
        <f>IF('Summary Clear'!AB3=0,"",'Summary Clear'!AB3)</f>
        <v/>
      </c>
      <c r="I14" s="148" t="str">
        <f>IF('Summary Clear'!AC3=0,"",'Summary Clear'!AC3)</f>
        <v/>
      </c>
      <c r="J14" s="148" t="str">
        <f>IF('Summary Clear'!AD3=0,"",'Summary Clear'!AD3)</f>
        <v/>
      </c>
      <c r="K14" s="148" t="str">
        <f>IF('Summary Clear'!AE3=0,"",'Summary Clear'!AE3)</f>
        <v/>
      </c>
      <c r="L14" s="148" t="str">
        <f>IF('Summary Clear'!AF3=0,"",'Summary Clear'!AF3)</f>
        <v/>
      </c>
      <c r="M14" s="148" t="str">
        <f>IF('Summary Clear'!AG3=0,"",'Summary Clear'!AG3)</f>
        <v/>
      </c>
      <c r="N14" s="148" t="str">
        <f>IF('Summary Clear'!AH3=0,"",'Summary Clear'!AH3)</f>
        <v/>
      </c>
      <c r="O14" s="148" t="str">
        <f>IF('Summary Clear'!AI3=0,"",'Summary Clear'!AI3)</f>
        <v/>
      </c>
      <c r="P14" s="148" t="str">
        <f>IF('Summary Clear'!AJ3=0,"",'Summary Clear'!AJ3)</f>
        <v/>
      </c>
      <c r="Q14" s="148" t="str">
        <f>IF('Summary Clear'!AK3=0,"",'Summary Clear'!AK3)</f>
        <v/>
      </c>
      <c r="R14" s="148" t="str">
        <f>IF('Summary Clear'!AL3=0,"",'Summary Clear'!AL3)</f>
        <v/>
      </c>
      <c r="S14" s="148" t="str">
        <f>IF('Summary Clear'!AM3=0,"",'Summary Clear'!AM3)</f>
        <v/>
      </c>
      <c r="T14" s="114" t="str">
        <f>IF('Summary Clear'!AN3=0,"",'Summary Clear'!AN3)</f>
        <v/>
      </c>
    </row>
    <row r="15" spans="3:16384" s="47" customFormat="1" ht="14.25" x14ac:dyDescent="0.2">
      <c r="C15" s="113" t="str">
        <f>IF('Summary Clear'!B4=0,"",'Summary Clear'!B4)</f>
        <v/>
      </c>
      <c r="D15" s="110" t="str">
        <f>IF('Summary Clear'!D4=0,"",'Summary Clear'!D4)</f>
        <v/>
      </c>
      <c r="E15" s="143" t="str">
        <f>IF('Summary Clear'!E4=0,"",(VLOOKUP('Summary Clear'!E4,Lists!$E$15:$G$21,3,FALSE)))</f>
        <v/>
      </c>
      <c r="F15" s="149" t="str">
        <f>IF('Summary Clear'!S4=0,"",'Summary Clear'!S4)</f>
        <v/>
      </c>
      <c r="G15" s="149" t="str">
        <f>IF('Summary Clear'!T4=0,"",'Summary Clear'!T4)</f>
        <v/>
      </c>
      <c r="H15" s="148" t="str">
        <f>IF('Summary Clear'!AB4=0,"",'Summary Clear'!AB4)</f>
        <v/>
      </c>
      <c r="I15" s="148" t="str">
        <f>IF('Summary Clear'!AC4=0,"",'Summary Clear'!AC4)</f>
        <v/>
      </c>
      <c r="J15" s="148" t="str">
        <f>IF('Summary Clear'!AD4=0,"",'Summary Clear'!AD4)</f>
        <v/>
      </c>
      <c r="K15" s="148" t="str">
        <f>IF('Summary Clear'!AE4=0,"",'Summary Clear'!AE4)</f>
        <v/>
      </c>
      <c r="L15" s="148" t="str">
        <f>IF('Summary Clear'!AF4=0,"",'Summary Clear'!AF4)</f>
        <v/>
      </c>
      <c r="M15" s="148" t="str">
        <f>IF('Summary Clear'!AG4=0,"",'Summary Clear'!AG4)</f>
        <v/>
      </c>
      <c r="N15" s="148" t="str">
        <f>IF('Summary Clear'!AH4=0,"",'Summary Clear'!AH4)</f>
        <v/>
      </c>
      <c r="O15" s="148" t="str">
        <f>IF('Summary Clear'!AI4=0,"",'Summary Clear'!AI4)</f>
        <v/>
      </c>
      <c r="P15" s="148" t="str">
        <f>IF('Summary Clear'!AJ4=0,"",'Summary Clear'!AJ4)</f>
        <v/>
      </c>
      <c r="Q15" s="148" t="str">
        <f>IF('Summary Clear'!AK4=0,"",'Summary Clear'!AK4)</f>
        <v/>
      </c>
      <c r="R15" s="148" t="str">
        <f>IF('Summary Clear'!AL4=0,"",'Summary Clear'!AL4)</f>
        <v/>
      </c>
      <c r="S15" s="148" t="str">
        <f>IF('Summary Clear'!AM4=0,"",'Summary Clear'!AM4)</f>
        <v/>
      </c>
      <c r="T15" s="114" t="str">
        <f>IF('Summary Clear'!AN4=0,"",'Summary Clear'!AN4)</f>
        <v/>
      </c>
    </row>
    <row r="16" spans="3:16384" s="47" customFormat="1" ht="14.25" x14ac:dyDescent="0.2">
      <c r="C16" s="113" t="str">
        <f>IF('Summary Clear'!B5=0,"",'Summary Clear'!B5)</f>
        <v/>
      </c>
      <c r="D16" s="110" t="str">
        <f>IF('Summary Clear'!D5=0,"",'Summary Clear'!D5)</f>
        <v/>
      </c>
      <c r="E16" s="143" t="str">
        <f>IF('Summary Clear'!E5=0,"",(VLOOKUP('Summary Clear'!E5,Lists!$E$15:$G$21,3,FALSE)))</f>
        <v/>
      </c>
      <c r="F16" s="149" t="str">
        <f>IF('Summary Clear'!S5=0,"",'Summary Clear'!S5)</f>
        <v/>
      </c>
      <c r="G16" s="149" t="str">
        <f>IF('Summary Clear'!T5=0,"",'Summary Clear'!T5)</f>
        <v/>
      </c>
      <c r="H16" s="148" t="str">
        <f>IF('Summary Clear'!AB5=0,"",'Summary Clear'!AB5)</f>
        <v/>
      </c>
      <c r="I16" s="148" t="str">
        <f>IF('Summary Clear'!AC5=0,"",'Summary Clear'!AC5)</f>
        <v/>
      </c>
      <c r="J16" s="148" t="str">
        <f>IF('Summary Clear'!AD5=0,"",'Summary Clear'!AD5)</f>
        <v/>
      </c>
      <c r="K16" s="148" t="str">
        <f>IF('Summary Clear'!AE5=0,"",'Summary Clear'!AE5)</f>
        <v/>
      </c>
      <c r="L16" s="148" t="str">
        <f>IF('Summary Clear'!AF5=0,"",'Summary Clear'!AF5)</f>
        <v/>
      </c>
      <c r="M16" s="148" t="str">
        <f>IF('Summary Clear'!AG5=0,"",'Summary Clear'!AG5)</f>
        <v/>
      </c>
      <c r="N16" s="148" t="str">
        <f>IF('Summary Clear'!AH5=0,"",'Summary Clear'!AH5)</f>
        <v/>
      </c>
      <c r="O16" s="148" t="str">
        <f>IF('Summary Clear'!AI5=0,"",'Summary Clear'!AI5)</f>
        <v/>
      </c>
      <c r="P16" s="148" t="str">
        <f>IF('Summary Clear'!AJ5=0,"",'Summary Clear'!AJ5)</f>
        <v/>
      </c>
      <c r="Q16" s="148" t="str">
        <f>IF('Summary Clear'!AK5=0,"",'Summary Clear'!AK5)</f>
        <v/>
      </c>
      <c r="R16" s="148" t="str">
        <f>IF('Summary Clear'!AL5=0,"",'Summary Clear'!AL5)</f>
        <v/>
      </c>
      <c r="S16" s="148" t="str">
        <f>IF('Summary Clear'!AM5=0,"",'Summary Clear'!AM5)</f>
        <v/>
      </c>
      <c r="T16" s="114" t="str">
        <f>IF('Summary Clear'!AN5=0,"",'Summary Clear'!AN5)</f>
        <v/>
      </c>
    </row>
    <row r="17" spans="3:20" s="47" customFormat="1" ht="14.25" x14ac:dyDescent="0.2">
      <c r="C17" s="113" t="str">
        <f>IF('Summary Clear'!B6=0,"",'Summary Clear'!B6)</f>
        <v/>
      </c>
      <c r="D17" s="110" t="str">
        <f>IF('Summary Clear'!D6=0,"",'Summary Clear'!D6)</f>
        <v/>
      </c>
      <c r="E17" s="143" t="str">
        <f>IF('Summary Clear'!E6=0,"",(VLOOKUP('Summary Clear'!E6,Lists!$E$15:$G$21,3,FALSE)))</f>
        <v/>
      </c>
      <c r="F17" s="149" t="str">
        <f>IF('Summary Clear'!S6=0,"",'Summary Clear'!S6)</f>
        <v/>
      </c>
      <c r="G17" s="149" t="str">
        <f>IF('Summary Clear'!T6=0,"",'Summary Clear'!T6)</f>
        <v/>
      </c>
      <c r="H17" s="148" t="str">
        <f>IF('Summary Clear'!AB6=0,"",'Summary Clear'!AB6)</f>
        <v/>
      </c>
      <c r="I17" s="148" t="str">
        <f>IF('Summary Clear'!AC6=0,"",'Summary Clear'!AC6)</f>
        <v/>
      </c>
      <c r="J17" s="148" t="str">
        <f>IF('Summary Clear'!AD6=0,"",'Summary Clear'!AD6)</f>
        <v/>
      </c>
      <c r="K17" s="148" t="str">
        <f>IF('Summary Clear'!AE6=0,"",'Summary Clear'!AE6)</f>
        <v/>
      </c>
      <c r="L17" s="148" t="str">
        <f>IF('Summary Clear'!AF6=0,"",'Summary Clear'!AF6)</f>
        <v/>
      </c>
      <c r="M17" s="148" t="str">
        <f>IF('Summary Clear'!AG6=0,"",'Summary Clear'!AG6)</f>
        <v/>
      </c>
      <c r="N17" s="148" t="str">
        <f>IF('Summary Clear'!AH6=0,"",'Summary Clear'!AH6)</f>
        <v/>
      </c>
      <c r="O17" s="148" t="str">
        <f>IF('Summary Clear'!AI6=0,"",'Summary Clear'!AI6)</f>
        <v/>
      </c>
      <c r="P17" s="148" t="str">
        <f>IF('Summary Clear'!AJ6=0,"",'Summary Clear'!AJ6)</f>
        <v/>
      </c>
      <c r="Q17" s="148" t="str">
        <f>IF('Summary Clear'!AK6=0,"",'Summary Clear'!AK6)</f>
        <v/>
      </c>
      <c r="R17" s="148" t="str">
        <f>IF('Summary Clear'!AL6=0,"",'Summary Clear'!AL6)</f>
        <v/>
      </c>
      <c r="S17" s="148" t="str">
        <f>IF('Summary Clear'!AM6=0,"",'Summary Clear'!AM6)</f>
        <v/>
      </c>
      <c r="T17" s="114" t="str">
        <f>IF('Summary Clear'!AN6=0,"",'Summary Clear'!AN6)</f>
        <v/>
      </c>
    </row>
    <row r="18" spans="3:20" s="47" customFormat="1" ht="14.25" x14ac:dyDescent="0.2">
      <c r="C18" s="113" t="str">
        <f>IF('Summary Clear'!B7=0,"",'Summary Clear'!B7)</f>
        <v/>
      </c>
      <c r="D18" s="110" t="str">
        <f>IF('Summary Clear'!D7=0,"",'Summary Clear'!D7)</f>
        <v/>
      </c>
      <c r="E18" s="143" t="str">
        <f>IF('Summary Clear'!E7=0,"",(VLOOKUP('Summary Clear'!E7,Lists!$E$15:$G$21,3,FALSE)))</f>
        <v/>
      </c>
      <c r="F18" s="149" t="str">
        <f>IF('Summary Clear'!S7=0,"",'Summary Clear'!S7)</f>
        <v/>
      </c>
      <c r="G18" s="149" t="str">
        <f>IF('Summary Clear'!T7=0,"",'Summary Clear'!T7)</f>
        <v/>
      </c>
      <c r="H18" s="148" t="str">
        <f>IF('Summary Clear'!AB7=0,"",'Summary Clear'!AB7)</f>
        <v/>
      </c>
      <c r="I18" s="148" t="str">
        <f>IF('Summary Clear'!AC7=0,"",'Summary Clear'!AC7)</f>
        <v/>
      </c>
      <c r="J18" s="148" t="str">
        <f>IF('Summary Clear'!AD7=0,"",'Summary Clear'!AD7)</f>
        <v/>
      </c>
      <c r="K18" s="148" t="str">
        <f>IF('Summary Clear'!AE7=0,"",'Summary Clear'!AE7)</f>
        <v/>
      </c>
      <c r="L18" s="148" t="str">
        <f>IF('Summary Clear'!AF7=0,"",'Summary Clear'!AF7)</f>
        <v/>
      </c>
      <c r="M18" s="148" t="str">
        <f>IF('Summary Clear'!AG7=0,"",'Summary Clear'!AG7)</f>
        <v/>
      </c>
      <c r="N18" s="148" t="str">
        <f>IF('Summary Clear'!AH7=0,"",'Summary Clear'!AH7)</f>
        <v/>
      </c>
      <c r="O18" s="148" t="str">
        <f>IF('Summary Clear'!AI7=0,"",'Summary Clear'!AI7)</f>
        <v/>
      </c>
      <c r="P18" s="148" t="str">
        <f>IF('Summary Clear'!AJ7=0,"",'Summary Clear'!AJ7)</f>
        <v/>
      </c>
      <c r="Q18" s="148" t="str">
        <f>IF('Summary Clear'!AK7=0,"",'Summary Clear'!AK7)</f>
        <v/>
      </c>
      <c r="R18" s="148" t="str">
        <f>IF('Summary Clear'!AL7=0,"",'Summary Clear'!AL7)</f>
        <v/>
      </c>
      <c r="S18" s="148" t="str">
        <f>IF('Summary Clear'!AM7=0,"",'Summary Clear'!AM7)</f>
        <v/>
      </c>
      <c r="T18" s="114" t="str">
        <f>IF('Summary Clear'!AN7=0,"",'Summary Clear'!AN7)</f>
        <v/>
      </c>
    </row>
    <row r="19" spans="3:20" s="47" customFormat="1" ht="14.25" x14ac:dyDescent="0.2">
      <c r="C19" s="113" t="str">
        <f>IF('Summary Clear'!B8=0,"",'Summary Clear'!B8)</f>
        <v/>
      </c>
      <c r="D19" s="110" t="str">
        <f>IF('Summary Clear'!D8=0,"",'Summary Clear'!D8)</f>
        <v/>
      </c>
      <c r="E19" s="143" t="str">
        <f>IF('Summary Clear'!E8=0,"",(VLOOKUP('Summary Clear'!E8,Lists!$E$15:$G$21,3,FALSE)))</f>
        <v/>
      </c>
      <c r="F19" s="149" t="str">
        <f>IF('Summary Clear'!S8=0,"",'Summary Clear'!S8)</f>
        <v/>
      </c>
      <c r="G19" s="149" t="str">
        <f>IF('Summary Clear'!T8=0,"",'Summary Clear'!T8)</f>
        <v/>
      </c>
      <c r="H19" s="148" t="str">
        <f>IF('Summary Clear'!AB8=0,"",'Summary Clear'!AB8)</f>
        <v/>
      </c>
      <c r="I19" s="148" t="str">
        <f>IF('Summary Clear'!AC8=0,"",'Summary Clear'!AC8)</f>
        <v/>
      </c>
      <c r="J19" s="148" t="str">
        <f>IF('Summary Clear'!AD8=0,"",'Summary Clear'!AD8)</f>
        <v/>
      </c>
      <c r="K19" s="148" t="str">
        <f>IF('Summary Clear'!AE8=0,"",'Summary Clear'!AE8)</f>
        <v/>
      </c>
      <c r="L19" s="148" t="str">
        <f>IF('Summary Clear'!AF8=0,"",'Summary Clear'!AF8)</f>
        <v/>
      </c>
      <c r="M19" s="148" t="str">
        <f>IF('Summary Clear'!AG8=0,"",'Summary Clear'!AG8)</f>
        <v/>
      </c>
      <c r="N19" s="148" t="str">
        <f>IF('Summary Clear'!AH8=0,"",'Summary Clear'!AH8)</f>
        <v/>
      </c>
      <c r="O19" s="148" t="str">
        <f>IF('Summary Clear'!AI8=0,"",'Summary Clear'!AI8)</f>
        <v/>
      </c>
      <c r="P19" s="148" t="str">
        <f>IF('Summary Clear'!AJ8=0,"",'Summary Clear'!AJ8)</f>
        <v/>
      </c>
      <c r="Q19" s="148" t="str">
        <f>IF('Summary Clear'!AK8=0,"",'Summary Clear'!AK8)</f>
        <v/>
      </c>
      <c r="R19" s="148" t="str">
        <f>IF('Summary Clear'!AL8=0,"",'Summary Clear'!AL8)</f>
        <v/>
      </c>
      <c r="S19" s="148" t="str">
        <f>IF('Summary Clear'!AM8=0,"",'Summary Clear'!AM8)</f>
        <v/>
      </c>
      <c r="T19" s="114" t="str">
        <f>IF('Summary Clear'!AN8=0,"",'Summary Clear'!AN8)</f>
        <v/>
      </c>
    </row>
    <row r="20" spans="3:20" s="47" customFormat="1" ht="14.25" x14ac:dyDescent="0.2">
      <c r="C20" s="113" t="str">
        <f>IF('Summary Clear'!B9=0,"",'Summary Clear'!B9)</f>
        <v/>
      </c>
      <c r="D20" s="110" t="str">
        <f>IF('Summary Clear'!D9=0,"",'Summary Clear'!D9)</f>
        <v/>
      </c>
      <c r="E20" s="143" t="str">
        <f>IF('Summary Clear'!E9=0,"",(VLOOKUP('Summary Clear'!E9,Lists!$E$15:$G$21,3,FALSE)))</f>
        <v/>
      </c>
      <c r="F20" s="149" t="str">
        <f>IF('Summary Clear'!S9=0,"",'Summary Clear'!S9)</f>
        <v/>
      </c>
      <c r="G20" s="149" t="str">
        <f>IF('Summary Clear'!T9=0,"",'Summary Clear'!T9)</f>
        <v/>
      </c>
      <c r="H20" s="148" t="str">
        <f>IF('Summary Clear'!AB9=0,"",'Summary Clear'!AB9)</f>
        <v/>
      </c>
      <c r="I20" s="148" t="str">
        <f>IF('Summary Clear'!AC9=0,"",'Summary Clear'!AC9)</f>
        <v/>
      </c>
      <c r="J20" s="148" t="str">
        <f>IF('Summary Clear'!AD9=0,"",'Summary Clear'!AD9)</f>
        <v/>
      </c>
      <c r="K20" s="148" t="str">
        <f>IF('Summary Clear'!AE9=0,"",'Summary Clear'!AE9)</f>
        <v/>
      </c>
      <c r="L20" s="148" t="str">
        <f>IF('Summary Clear'!AF9=0,"",'Summary Clear'!AF9)</f>
        <v/>
      </c>
      <c r="M20" s="148" t="str">
        <f>IF('Summary Clear'!AG9=0,"",'Summary Clear'!AG9)</f>
        <v/>
      </c>
      <c r="N20" s="148" t="str">
        <f>IF('Summary Clear'!AH9=0,"",'Summary Clear'!AH9)</f>
        <v/>
      </c>
      <c r="O20" s="148" t="str">
        <f>IF('Summary Clear'!AI9=0,"",'Summary Clear'!AI9)</f>
        <v/>
      </c>
      <c r="P20" s="148" t="str">
        <f>IF('Summary Clear'!AJ9=0,"",'Summary Clear'!AJ9)</f>
        <v/>
      </c>
      <c r="Q20" s="148" t="str">
        <f>IF('Summary Clear'!AK9=0,"",'Summary Clear'!AK9)</f>
        <v/>
      </c>
      <c r="R20" s="148" t="str">
        <f>IF('Summary Clear'!AL9=0,"",'Summary Clear'!AL9)</f>
        <v/>
      </c>
      <c r="S20" s="148" t="str">
        <f>IF('Summary Clear'!AM9=0,"",'Summary Clear'!AM9)</f>
        <v/>
      </c>
      <c r="T20" s="114" t="str">
        <f>IF('Summary Clear'!AN9=0,"",'Summary Clear'!AN9)</f>
        <v/>
      </c>
    </row>
    <row r="21" spans="3:20" s="47" customFormat="1" ht="14.25" x14ac:dyDescent="0.2">
      <c r="C21" s="113" t="str">
        <f>IF('Summary Clear'!B10=0,"",'Summary Clear'!B10)</f>
        <v/>
      </c>
      <c r="D21" s="110" t="str">
        <f>IF('Summary Clear'!D10=0,"",'Summary Clear'!D10)</f>
        <v/>
      </c>
      <c r="E21" s="143" t="str">
        <f>IF('Summary Clear'!E10=0,"",(VLOOKUP('Summary Clear'!E10,Lists!$E$15:$G$21,3,FALSE)))</f>
        <v/>
      </c>
      <c r="F21" s="149" t="str">
        <f>IF('Summary Clear'!S10=0,"",'Summary Clear'!S10)</f>
        <v/>
      </c>
      <c r="G21" s="149" t="str">
        <f>IF('Summary Clear'!T10=0,"",'Summary Clear'!T10)</f>
        <v/>
      </c>
      <c r="H21" s="148" t="str">
        <f>IF('Summary Clear'!AB10=0,"",'Summary Clear'!AB10)</f>
        <v/>
      </c>
      <c r="I21" s="148" t="str">
        <f>IF('Summary Clear'!AC10=0,"",'Summary Clear'!AC10)</f>
        <v/>
      </c>
      <c r="J21" s="148" t="str">
        <f>IF('Summary Clear'!AD10=0,"",'Summary Clear'!AD10)</f>
        <v/>
      </c>
      <c r="K21" s="148" t="str">
        <f>IF('Summary Clear'!AE10=0,"",'Summary Clear'!AE10)</f>
        <v/>
      </c>
      <c r="L21" s="148" t="str">
        <f>IF('Summary Clear'!AF10=0,"",'Summary Clear'!AF10)</f>
        <v/>
      </c>
      <c r="M21" s="148" t="str">
        <f>IF('Summary Clear'!AG10=0,"",'Summary Clear'!AG10)</f>
        <v/>
      </c>
      <c r="N21" s="148" t="str">
        <f>IF('Summary Clear'!AH10=0,"",'Summary Clear'!AH10)</f>
        <v/>
      </c>
      <c r="O21" s="148" t="str">
        <f>IF('Summary Clear'!AI10=0,"",'Summary Clear'!AI10)</f>
        <v/>
      </c>
      <c r="P21" s="148" t="str">
        <f>IF('Summary Clear'!AJ10=0,"",'Summary Clear'!AJ10)</f>
        <v/>
      </c>
      <c r="Q21" s="148" t="str">
        <f>IF('Summary Clear'!AK10=0,"",'Summary Clear'!AK10)</f>
        <v/>
      </c>
      <c r="R21" s="148" t="str">
        <f>IF('Summary Clear'!AL10=0,"",'Summary Clear'!AL10)</f>
        <v/>
      </c>
      <c r="S21" s="148" t="str">
        <f>IF('Summary Clear'!AM10=0,"",'Summary Clear'!AM10)</f>
        <v/>
      </c>
      <c r="T21" s="114" t="str">
        <f>IF('Summary Clear'!AN10=0,"",'Summary Clear'!AN10)</f>
        <v/>
      </c>
    </row>
    <row r="22" spans="3:20" s="47" customFormat="1" ht="14.25" x14ac:dyDescent="0.2">
      <c r="C22" s="113" t="str">
        <f>IF('Summary Clear'!B11=0,"",'Summary Clear'!B11)</f>
        <v/>
      </c>
      <c r="D22" s="110" t="str">
        <f>IF('Summary Clear'!D11=0,"",'Summary Clear'!D11)</f>
        <v/>
      </c>
      <c r="E22" s="143" t="str">
        <f>IF('Summary Clear'!E11=0,"",(VLOOKUP('Summary Clear'!E11,Lists!$E$15:$G$21,3,FALSE)))</f>
        <v/>
      </c>
      <c r="F22" s="149" t="str">
        <f>IF('Summary Clear'!S11=0,"",'Summary Clear'!S11)</f>
        <v/>
      </c>
      <c r="G22" s="149" t="str">
        <f>IF('Summary Clear'!T11=0,"",'Summary Clear'!T11)</f>
        <v/>
      </c>
      <c r="H22" s="148" t="str">
        <f>IF('Summary Clear'!AB11=0,"",'Summary Clear'!AB11)</f>
        <v/>
      </c>
      <c r="I22" s="148" t="str">
        <f>IF('Summary Clear'!AC11=0,"",'Summary Clear'!AC11)</f>
        <v/>
      </c>
      <c r="J22" s="148" t="str">
        <f>IF('Summary Clear'!AD11=0,"",'Summary Clear'!AD11)</f>
        <v/>
      </c>
      <c r="K22" s="148" t="str">
        <f>IF('Summary Clear'!AE11=0,"",'Summary Clear'!AE11)</f>
        <v/>
      </c>
      <c r="L22" s="148" t="str">
        <f>IF('Summary Clear'!AF11=0,"",'Summary Clear'!AF11)</f>
        <v/>
      </c>
      <c r="M22" s="148" t="str">
        <f>IF('Summary Clear'!AG11=0,"",'Summary Clear'!AG11)</f>
        <v/>
      </c>
      <c r="N22" s="148" t="str">
        <f>IF('Summary Clear'!AH11=0,"",'Summary Clear'!AH11)</f>
        <v/>
      </c>
      <c r="O22" s="148" t="str">
        <f>IF('Summary Clear'!AI11=0,"",'Summary Clear'!AI11)</f>
        <v/>
      </c>
      <c r="P22" s="148" t="str">
        <f>IF('Summary Clear'!AJ11=0,"",'Summary Clear'!AJ11)</f>
        <v/>
      </c>
      <c r="Q22" s="148" t="str">
        <f>IF('Summary Clear'!AK11=0,"",'Summary Clear'!AK11)</f>
        <v/>
      </c>
      <c r="R22" s="148" t="str">
        <f>IF('Summary Clear'!AL11=0,"",'Summary Clear'!AL11)</f>
        <v/>
      </c>
      <c r="S22" s="148" t="str">
        <f>IF('Summary Clear'!AM11=0,"",'Summary Clear'!AM11)</f>
        <v/>
      </c>
      <c r="T22" s="114" t="str">
        <f>IF('Summary Clear'!AN11=0,"",'Summary Clear'!AN11)</f>
        <v/>
      </c>
    </row>
    <row r="23" spans="3:20" s="47" customFormat="1" ht="14.25" x14ac:dyDescent="0.2">
      <c r="C23" s="113" t="str">
        <f>IF('Summary Clear'!B12=0,"",'Summary Clear'!B12)</f>
        <v/>
      </c>
      <c r="D23" s="110" t="str">
        <f>IF('Summary Clear'!D12=0,"",'Summary Clear'!D12)</f>
        <v/>
      </c>
      <c r="E23" s="143" t="str">
        <f>IF('Summary Clear'!E12=0,"",(VLOOKUP('Summary Clear'!E12,Lists!$E$15:$G$21,3,FALSE)))</f>
        <v/>
      </c>
      <c r="F23" s="149" t="str">
        <f>IF('Summary Clear'!S12=0,"",'Summary Clear'!S12)</f>
        <v/>
      </c>
      <c r="G23" s="149" t="str">
        <f>IF('Summary Clear'!T12=0,"",'Summary Clear'!T12)</f>
        <v/>
      </c>
      <c r="H23" s="148" t="str">
        <f>IF('Summary Clear'!AB12=0,"",'Summary Clear'!AB12)</f>
        <v/>
      </c>
      <c r="I23" s="148" t="str">
        <f>IF('Summary Clear'!AC12=0,"",'Summary Clear'!AC12)</f>
        <v/>
      </c>
      <c r="J23" s="148" t="str">
        <f>IF('Summary Clear'!AD12=0,"",'Summary Clear'!AD12)</f>
        <v/>
      </c>
      <c r="K23" s="148" t="str">
        <f>IF('Summary Clear'!AE12=0,"",'Summary Clear'!AE12)</f>
        <v/>
      </c>
      <c r="L23" s="148" t="str">
        <f>IF('Summary Clear'!AF12=0,"",'Summary Clear'!AF12)</f>
        <v/>
      </c>
      <c r="M23" s="148" t="str">
        <f>IF('Summary Clear'!AG12=0,"",'Summary Clear'!AG12)</f>
        <v/>
      </c>
      <c r="N23" s="148" t="str">
        <f>IF('Summary Clear'!AH12=0,"",'Summary Clear'!AH12)</f>
        <v/>
      </c>
      <c r="O23" s="148" t="str">
        <f>IF('Summary Clear'!AI12=0,"",'Summary Clear'!AI12)</f>
        <v/>
      </c>
      <c r="P23" s="148" t="str">
        <f>IF('Summary Clear'!AJ12=0,"",'Summary Clear'!AJ12)</f>
        <v/>
      </c>
      <c r="Q23" s="148" t="str">
        <f>IF('Summary Clear'!AK12=0,"",'Summary Clear'!AK12)</f>
        <v/>
      </c>
      <c r="R23" s="148" t="str">
        <f>IF('Summary Clear'!AL12=0,"",'Summary Clear'!AL12)</f>
        <v/>
      </c>
      <c r="S23" s="148" t="str">
        <f>IF('Summary Clear'!AM12=0,"",'Summary Clear'!AM12)</f>
        <v/>
      </c>
      <c r="T23" s="114" t="str">
        <f>IF('Summary Clear'!AN12=0,"",'Summary Clear'!AN12)</f>
        <v/>
      </c>
    </row>
    <row r="24" spans="3:20" s="47" customFormat="1" ht="14.25" x14ac:dyDescent="0.2">
      <c r="C24" s="113" t="str">
        <f>IF('Summary Clear'!B13=0,"",'Summary Clear'!B13)</f>
        <v/>
      </c>
      <c r="D24" s="110" t="str">
        <f>IF('Summary Clear'!D13=0,"",'Summary Clear'!D13)</f>
        <v/>
      </c>
      <c r="E24" s="143" t="str">
        <f>IF('Summary Clear'!E13=0,"",(VLOOKUP('Summary Clear'!E13,Lists!$E$15:$G$21,3,FALSE)))</f>
        <v/>
      </c>
      <c r="F24" s="149" t="str">
        <f>IF('Summary Clear'!S13=0,"",'Summary Clear'!S13)</f>
        <v/>
      </c>
      <c r="G24" s="149" t="str">
        <f>IF('Summary Clear'!T13=0,"",'Summary Clear'!T13)</f>
        <v/>
      </c>
      <c r="H24" s="148" t="str">
        <f>IF('Summary Clear'!AB13=0,"",'Summary Clear'!AB13)</f>
        <v/>
      </c>
      <c r="I24" s="148" t="str">
        <f>IF('Summary Clear'!AC13=0,"",'Summary Clear'!AC13)</f>
        <v/>
      </c>
      <c r="J24" s="148" t="str">
        <f>IF('Summary Clear'!AD13=0,"",'Summary Clear'!AD13)</f>
        <v/>
      </c>
      <c r="K24" s="148" t="str">
        <f>IF('Summary Clear'!AE13=0,"",'Summary Clear'!AE13)</f>
        <v/>
      </c>
      <c r="L24" s="148" t="str">
        <f>IF('Summary Clear'!AF13=0,"",'Summary Clear'!AF13)</f>
        <v/>
      </c>
      <c r="M24" s="148" t="str">
        <f>IF('Summary Clear'!AG13=0,"",'Summary Clear'!AG13)</f>
        <v/>
      </c>
      <c r="N24" s="148" t="str">
        <f>IF('Summary Clear'!AH13=0,"",'Summary Clear'!AH13)</f>
        <v/>
      </c>
      <c r="O24" s="148" t="str">
        <f>IF('Summary Clear'!AI13=0,"",'Summary Clear'!AI13)</f>
        <v/>
      </c>
      <c r="P24" s="148" t="str">
        <f>IF('Summary Clear'!AJ13=0,"",'Summary Clear'!AJ13)</f>
        <v/>
      </c>
      <c r="Q24" s="148" t="str">
        <f>IF('Summary Clear'!AK13=0,"",'Summary Clear'!AK13)</f>
        <v/>
      </c>
      <c r="R24" s="148" t="str">
        <f>IF('Summary Clear'!AL13=0,"",'Summary Clear'!AL13)</f>
        <v/>
      </c>
      <c r="S24" s="148" t="str">
        <f>IF('Summary Clear'!AM13=0,"",'Summary Clear'!AM13)</f>
        <v/>
      </c>
      <c r="T24" s="114" t="str">
        <f>IF('Summary Clear'!AN13=0,"",'Summary Clear'!AN13)</f>
        <v/>
      </c>
    </row>
    <row r="25" spans="3:20" s="47" customFormat="1" ht="14.25" x14ac:dyDescent="0.2">
      <c r="C25" s="113" t="str">
        <f>IF('Summary Clear'!B14=0,"",'Summary Clear'!B14)</f>
        <v/>
      </c>
      <c r="D25" s="110" t="str">
        <f>IF('Summary Clear'!D14=0,"",'Summary Clear'!D14)</f>
        <v/>
      </c>
      <c r="E25" s="143" t="str">
        <f>IF('Summary Clear'!E14=0,"",(VLOOKUP('Summary Clear'!E14,Lists!$E$15:$G$21,3,FALSE)))</f>
        <v/>
      </c>
      <c r="F25" s="149" t="str">
        <f>IF('Summary Clear'!S14=0,"",'Summary Clear'!S14)</f>
        <v/>
      </c>
      <c r="G25" s="149" t="str">
        <f>IF('Summary Clear'!T14=0,"",'Summary Clear'!T14)</f>
        <v/>
      </c>
      <c r="H25" s="148" t="str">
        <f>IF('Summary Clear'!AB14=0,"",'Summary Clear'!AB14)</f>
        <v/>
      </c>
      <c r="I25" s="148" t="str">
        <f>IF('Summary Clear'!AC14=0,"",'Summary Clear'!AC14)</f>
        <v/>
      </c>
      <c r="J25" s="148" t="str">
        <f>IF('Summary Clear'!AD14=0,"",'Summary Clear'!AD14)</f>
        <v/>
      </c>
      <c r="K25" s="148" t="str">
        <f>IF('Summary Clear'!AE14=0,"",'Summary Clear'!AE14)</f>
        <v/>
      </c>
      <c r="L25" s="148" t="str">
        <f>IF('Summary Clear'!AF14=0,"",'Summary Clear'!AF14)</f>
        <v/>
      </c>
      <c r="M25" s="148" t="str">
        <f>IF('Summary Clear'!AG14=0,"",'Summary Clear'!AG14)</f>
        <v/>
      </c>
      <c r="N25" s="148" t="str">
        <f>IF('Summary Clear'!AH14=0,"",'Summary Clear'!AH14)</f>
        <v/>
      </c>
      <c r="O25" s="148" t="str">
        <f>IF('Summary Clear'!AI14=0,"",'Summary Clear'!AI14)</f>
        <v/>
      </c>
      <c r="P25" s="148" t="str">
        <f>IF('Summary Clear'!AJ14=0,"",'Summary Clear'!AJ14)</f>
        <v/>
      </c>
      <c r="Q25" s="148" t="str">
        <f>IF('Summary Clear'!AK14=0,"",'Summary Clear'!AK14)</f>
        <v/>
      </c>
      <c r="R25" s="148" t="str">
        <f>IF('Summary Clear'!AL14=0,"",'Summary Clear'!AL14)</f>
        <v/>
      </c>
      <c r="S25" s="148" t="str">
        <f>IF('Summary Clear'!AM14=0,"",'Summary Clear'!AM14)</f>
        <v/>
      </c>
      <c r="T25" s="114" t="str">
        <f>IF('Summary Clear'!AN14=0,"",'Summary Clear'!AN14)</f>
        <v/>
      </c>
    </row>
    <row r="26" spans="3:20" s="47" customFormat="1" ht="14.25" x14ac:dyDescent="0.2">
      <c r="C26" s="113" t="str">
        <f>IF('Summary Clear'!B15=0,"",'Summary Clear'!B15)</f>
        <v/>
      </c>
      <c r="D26" s="110" t="str">
        <f>IF('Summary Clear'!D15=0,"",'Summary Clear'!D15)</f>
        <v/>
      </c>
      <c r="E26" s="143" t="str">
        <f>IF('Summary Clear'!E15=0,"",(VLOOKUP('Summary Clear'!E15,Lists!$E$15:$G$21,3,FALSE)))</f>
        <v/>
      </c>
      <c r="F26" s="148" t="str">
        <f>IF('Summary Clear'!S15=0,"",'Summary Clear'!S15)</f>
        <v/>
      </c>
      <c r="G26" s="148" t="str">
        <f>IF('Summary Clear'!T15=0,"",'Summary Clear'!T15)</f>
        <v/>
      </c>
      <c r="H26" s="148" t="str">
        <f>IF('Summary Clear'!AB15=0,"",'Summary Clear'!AB15)</f>
        <v/>
      </c>
      <c r="I26" s="148" t="str">
        <f>IF('Summary Clear'!AC15=0,"",'Summary Clear'!AC15)</f>
        <v/>
      </c>
      <c r="J26" s="148" t="str">
        <f>IF('Summary Clear'!AD15=0,"",'Summary Clear'!AD15)</f>
        <v/>
      </c>
      <c r="K26" s="148" t="str">
        <f>IF('Summary Clear'!AE15=0,"",'Summary Clear'!AE15)</f>
        <v/>
      </c>
      <c r="L26" s="148" t="str">
        <f>IF('Summary Clear'!AF15=0,"",'Summary Clear'!AF15)</f>
        <v/>
      </c>
      <c r="M26" s="148" t="str">
        <f>IF('Summary Clear'!AG15=0,"",'Summary Clear'!AG15)</f>
        <v/>
      </c>
      <c r="N26" s="148" t="str">
        <f>IF('Summary Clear'!AH15=0,"",'Summary Clear'!AH15)</f>
        <v/>
      </c>
      <c r="O26" s="148" t="str">
        <f>IF('Summary Clear'!AI15=0,"",'Summary Clear'!AI15)</f>
        <v/>
      </c>
      <c r="P26" s="148" t="str">
        <f>IF('Summary Clear'!AJ15=0,"",'Summary Clear'!AJ15)</f>
        <v/>
      </c>
      <c r="Q26" s="148" t="str">
        <f>IF('Summary Clear'!AK15=0,"",'Summary Clear'!AK15)</f>
        <v/>
      </c>
      <c r="R26" s="148" t="str">
        <f>IF('Summary Clear'!AL15=0,"",'Summary Clear'!AL15)</f>
        <v/>
      </c>
      <c r="S26" s="148" t="str">
        <f>IF('Summary Clear'!AM15=0,"",'Summary Clear'!AM15)</f>
        <v/>
      </c>
      <c r="T26" s="114" t="str">
        <f>IF('Summary Clear'!AN15=0,"",'Summary Clear'!AN15)</f>
        <v/>
      </c>
    </row>
    <row r="27" spans="3:20" s="47" customFormat="1" ht="14.25" x14ac:dyDescent="0.2">
      <c r="C27" s="113" t="str">
        <f>IF('Summary Clear'!B16=0,"",'Summary Clear'!B16)</f>
        <v/>
      </c>
      <c r="D27" s="110" t="str">
        <f>IF('Summary Clear'!D16=0,"",'Summary Clear'!D16)</f>
        <v/>
      </c>
      <c r="E27" s="143" t="str">
        <f>IF('Summary Clear'!E16=0,"",(VLOOKUP('Summary Clear'!E16,Lists!$E$15:$G$21,3,FALSE)))</f>
        <v/>
      </c>
      <c r="F27" s="148" t="str">
        <f>IF('Summary Clear'!S16=0,"",'Summary Clear'!S16)</f>
        <v/>
      </c>
      <c r="G27" s="148" t="str">
        <f>IF('Summary Clear'!T16=0,"",'Summary Clear'!T16)</f>
        <v/>
      </c>
      <c r="H27" s="148" t="str">
        <f>IF('Summary Clear'!AB16=0,"",'Summary Clear'!AB16)</f>
        <v/>
      </c>
      <c r="I27" s="148" t="str">
        <f>IF('Summary Clear'!AC16=0,"",'Summary Clear'!AC16)</f>
        <v/>
      </c>
      <c r="J27" s="148" t="str">
        <f>IF('Summary Clear'!AD16=0,"",'Summary Clear'!AD16)</f>
        <v/>
      </c>
      <c r="K27" s="148" t="str">
        <f>IF('Summary Clear'!AE16=0,"",'Summary Clear'!AE16)</f>
        <v/>
      </c>
      <c r="L27" s="148" t="str">
        <f>IF('Summary Clear'!AF16=0,"",'Summary Clear'!AF16)</f>
        <v/>
      </c>
      <c r="M27" s="148" t="str">
        <f>IF('Summary Clear'!AG16=0,"",'Summary Clear'!AG16)</f>
        <v/>
      </c>
      <c r="N27" s="148" t="str">
        <f>IF('Summary Clear'!AH16=0,"",'Summary Clear'!AH16)</f>
        <v/>
      </c>
      <c r="O27" s="148" t="str">
        <f>IF('Summary Clear'!AI16=0,"",'Summary Clear'!AI16)</f>
        <v/>
      </c>
      <c r="P27" s="148" t="str">
        <f>IF('Summary Clear'!AJ16=0,"",'Summary Clear'!AJ16)</f>
        <v/>
      </c>
      <c r="Q27" s="148" t="str">
        <f>IF('Summary Clear'!AK16=0,"",'Summary Clear'!AK16)</f>
        <v/>
      </c>
      <c r="R27" s="148" t="str">
        <f>IF('Summary Clear'!AL16=0,"",'Summary Clear'!AL16)</f>
        <v/>
      </c>
      <c r="S27" s="148" t="str">
        <f>IF('Summary Clear'!AM16=0,"",'Summary Clear'!AM16)</f>
        <v/>
      </c>
      <c r="T27" s="114" t="str">
        <f>IF('Summary Clear'!AN16=0,"",'Summary Clear'!AN16)</f>
        <v/>
      </c>
    </row>
    <row r="28" spans="3:20" s="47" customFormat="1" ht="14.25" x14ac:dyDescent="0.2">
      <c r="C28" s="113" t="str">
        <f>IF('Summary Clear'!B17=0,"",'Summary Clear'!B17)</f>
        <v/>
      </c>
      <c r="D28" s="110" t="str">
        <f>IF('Summary Clear'!D17=0,"",'Summary Clear'!D17)</f>
        <v/>
      </c>
      <c r="E28" s="143" t="str">
        <f>IF('Summary Clear'!E17=0,"",(VLOOKUP('Summary Clear'!E17,Lists!$E$15:$G$21,3,FALSE)))</f>
        <v/>
      </c>
      <c r="F28" s="148" t="str">
        <f>IF('Summary Clear'!S17=0,"",'Summary Clear'!S17)</f>
        <v/>
      </c>
      <c r="G28" s="148" t="str">
        <f>IF('Summary Clear'!T17=0,"",'Summary Clear'!T17)</f>
        <v/>
      </c>
      <c r="H28" s="148" t="str">
        <f>IF('Summary Clear'!AB17=0,"",'Summary Clear'!AB17)</f>
        <v/>
      </c>
      <c r="I28" s="148" t="str">
        <f>IF('Summary Clear'!AC17=0,"",'Summary Clear'!AC17)</f>
        <v/>
      </c>
      <c r="J28" s="148" t="str">
        <f>IF('Summary Clear'!AD17=0,"",'Summary Clear'!AD17)</f>
        <v/>
      </c>
      <c r="K28" s="148" t="str">
        <f>IF('Summary Clear'!AE17=0,"",'Summary Clear'!AE17)</f>
        <v/>
      </c>
      <c r="L28" s="148" t="str">
        <f>IF('Summary Clear'!AF17=0,"",'Summary Clear'!AF17)</f>
        <v/>
      </c>
      <c r="M28" s="148" t="str">
        <f>IF('Summary Clear'!AG17=0,"",'Summary Clear'!AG17)</f>
        <v/>
      </c>
      <c r="N28" s="148" t="str">
        <f>IF('Summary Clear'!AH17=0,"",'Summary Clear'!AH17)</f>
        <v/>
      </c>
      <c r="O28" s="148" t="str">
        <f>IF('Summary Clear'!AI17=0,"",'Summary Clear'!AI17)</f>
        <v/>
      </c>
      <c r="P28" s="148" t="str">
        <f>IF('Summary Clear'!AJ17=0,"",'Summary Clear'!AJ17)</f>
        <v/>
      </c>
      <c r="Q28" s="148" t="str">
        <f>IF('Summary Clear'!AK17=0,"",'Summary Clear'!AK17)</f>
        <v/>
      </c>
      <c r="R28" s="148" t="str">
        <f>IF('Summary Clear'!AL17=0,"",'Summary Clear'!AL17)</f>
        <v/>
      </c>
      <c r="S28" s="148" t="str">
        <f>IF('Summary Clear'!AM17=0,"",'Summary Clear'!AM17)</f>
        <v/>
      </c>
      <c r="T28" s="114" t="str">
        <f>IF('Summary Clear'!AN17=0,"",'Summary Clear'!AN17)</f>
        <v/>
      </c>
    </row>
    <row r="29" spans="3:20" s="47" customFormat="1" ht="14.25" x14ac:dyDescent="0.2">
      <c r="C29" s="113" t="str">
        <f>IF('Summary Clear'!B18=0,"",'Summary Clear'!B18)</f>
        <v/>
      </c>
      <c r="D29" s="110" t="str">
        <f>IF('Summary Clear'!D18=0,"",'Summary Clear'!D18)</f>
        <v/>
      </c>
      <c r="E29" s="143" t="str">
        <f>IF('Summary Clear'!E18=0,"",(VLOOKUP('Summary Clear'!E18,Lists!$E$15:$G$21,3,FALSE)))</f>
        <v/>
      </c>
      <c r="F29" s="148" t="str">
        <f>IF('Summary Clear'!S18=0,"",'Summary Clear'!S18)</f>
        <v/>
      </c>
      <c r="G29" s="148" t="str">
        <f>IF('Summary Clear'!T18=0,"",'Summary Clear'!T18)</f>
        <v/>
      </c>
      <c r="H29" s="148" t="str">
        <f>IF('Summary Clear'!AB18=0,"",'Summary Clear'!AB18)</f>
        <v/>
      </c>
      <c r="I29" s="148" t="str">
        <f>IF('Summary Clear'!AC18=0,"",'Summary Clear'!AC18)</f>
        <v/>
      </c>
      <c r="J29" s="148" t="str">
        <f>IF('Summary Clear'!AD18=0,"",'Summary Clear'!AD18)</f>
        <v/>
      </c>
      <c r="K29" s="148" t="str">
        <f>IF('Summary Clear'!AE18=0,"",'Summary Clear'!AE18)</f>
        <v/>
      </c>
      <c r="L29" s="148" t="str">
        <f>IF('Summary Clear'!AF18=0,"",'Summary Clear'!AF18)</f>
        <v/>
      </c>
      <c r="M29" s="148" t="str">
        <f>IF('Summary Clear'!AG18=0,"",'Summary Clear'!AG18)</f>
        <v/>
      </c>
      <c r="N29" s="148" t="str">
        <f>IF('Summary Clear'!AH18=0,"",'Summary Clear'!AH18)</f>
        <v/>
      </c>
      <c r="O29" s="148" t="str">
        <f>IF('Summary Clear'!AI18=0,"",'Summary Clear'!AI18)</f>
        <v/>
      </c>
      <c r="P29" s="148" t="str">
        <f>IF('Summary Clear'!AJ18=0,"",'Summary Clear'!AJ18)</f>
        <v/>
      </c>
      <c r="Q29" s="148" t="str">
        <f>IF('Summary Clear'!AK18=0,"",'Summary Clear'!AK18)</f>
        <v/>
      </c>
      <c r="R29" s="148" t="str">
        <f>IF('Summary Clear'!AL18=0,"",'Summary Clear'!AL18)</f>
        <v/>
      </c>
      <c r="S29" s="148" t="str">
        <f>IF('Summary Clear'!AM18=0,"",'Summary Clear'!AM18)</f>
        <v/>
      </c>
      <c r="T29" s="114" t="str">
        <f>IF('Summary Clear'!AN18=0,"",'Summary Clear'!AN18)</f>
        <v/>
      </c>
    </row>
    <row r="30" spans="3:20" s="47" customFormat="1" ht="14.25" x14ac:dyDescent="0.2">
      <c r="C30" s="113" t="str">
        <f>IF('Summary Clear'!B19=0,"",'Summary Clear'!B19)</f>
        <v/>
      </c>
      <c r="D30" s="110" t="str">
        <f>IF('Summary Clear'!D19=0,"",'Summary Clear'!D19)</f>
        <v/>
      </c>
      <c r="E30" s="143" t="str">
        <f>IF('Summary Clear'!E19=0,"",(VLOOKUP('Summary Clear'!E19,Lists!$E$15:$G$21,3,FALSE)))</f>
        <v/>
      </c>
      <c r="F30" s="148" t="str">
        <f>IF('Summary Clear'!S19=0,"",'Summary Clear'!S19)</f>
        <v/>
      </c>
      <c r="G30" s="148" t="str">
        <f>IF('Summary Clear'!T19=0,"",'Summary Clear'!T19)</f>
        <v/>
      </c>
      <c r="H30" s="148" t="str">
        <f>IF('Summary Clear'!AB19=0,"",'Summary Clear'!AB19)</f>
        <v/>
      </c>
      <c r="I30" s="148" t="str">
        <f>IF('Summary Clear'!AC19=0,"",'Summary Clear'!AC19)</f>
        <v/>
      </c>
      <c r="J30" s="148" t="str">
        <f>IF('Summary Clear'!AD19=0,"",'Summary Clear'!AD19)</f>
        <v/>
      </c>
      <c r="K30" s="148" t="str">
        <f>IF('Summary Clear'!AE19=0,"",'Summary Clear'!AE19)</f>
        <v/>
      </c>
      <c r="L30" s="148" t="str">
        <f>IF('Summary Clear'!AF19=0,"",'Summary Clear'!AF19)</f>
        <v/>
      </c>
      <c r="M30" s="148" t="str">
        <f>IF('Summary Clear'!AG19=0,"",'Summary Clear'!AG19)</f>
        <v/>
      </c>
      <c r="N30" s="148" t="str">
        <f>IF('Summary Clear'!AH19=0,"",'Summary Clear'!AH19)</f>
        <v/>
      </c>
      <c r="O30" s="148" t="str">
        <f>IF('Summary Clear'!AI19=0,"",'Summary Clear'!AI19)</f>
        <v/>
      </c>
      <c r="P30" s="148" t="str">
        <f>IF('Summary Clear'!AJ19=0,"",'Summary Clear'!AJ19)</f>
        <v/>
      </c>
      <c r="Q30" s="148" t="str">
        <f>IF('Summary Clear'!AK19=0,"",'Summary Clear'!AK19)</f>
        <v/>
      </c>
      <c r="R30" s="148" t="str">
        <f>IF('Summary Clear'!AL19=0,"",'Summary Clear'!AL19)</f>
        <v/>
      </c>
      <c r="S30" s="148" t="str">
        <f>IF('Summary Clear'!AM19=0,"",'Summary Clear'!AM19)</f>
        <v/>
      </c>
      <c r="T30" s="114" t="str">
        <f>IF('Summary Clear'!AN19=0,"",'Summary Clear'!AN19)</f>
        <v/>
      </c>
    </row>
    <row r="31" spans="3:20" s="47" customFormat="1" ht="14.25" x14ac:dyDescent="0.2">
      <c r="C31" s="113" t="str">
        <f>IF('Summary Clear'!B20=0,"",'Summary Clear'!B20)</f>
        <v/>
      </c>
      <c r="D31" s="110" t="str">
        <f>IF('Summary Clear'!D20=0,"",'Summary Clear'!D20)</f>
        <v/>
      </c>
      <c r="E31" s="143" t="str">
        <f>IF('Summary Clear'!E20=0,"",(VLOOKUP('Summary Clear'!E20,Lists!$E$15:$G$21,3,FALSE)))</f>
        <v/>
      </c>
      <c r="F31" s="148" t="str">
        <f>IF('Summary Clear'!S20=0,"",'Summary Clear'!S20)</f>
        <v/>
      </c>
      <c r="G31" s="148" t="str">
        <f>IF('Summary Clear'!T20=0,"",'Summary Clear'!T20)</f>
        <v/>
      </c>
      <c r="H31" s="148" t="str">
        <f>IF('Summary Clear'!AB20=0,"",'Summary Clear'!AB20)</f>
        <v/>
      </c>
      <c r="I31" s="148" t="str">
        <f>IF('Summary Clear'!AC20=0,"",'Summary Clear'!AC20)</f>
        <v/>
      </c>
      <c r="J31" s="148" t="str">
        <f>IF('Summary Clear'!AD20=0,"",'Summary Clear'!AD20)</f>
        <v/>
      </c>
      <c r="K31" s="148" t="str">
        <f>IF('Summary Clear'!AE20=0,"",'Summary Clear'!AE20)</f>
        <v/>
      </c>
      <c r="L31" s="148" t="str">
        <f>IF('Summary Clear'!AF20=0,"",'Summary Clear'!AF20)</f>
        <v/>
      </c>
      <c r="M31" s="148" t="str">
        <f>IF('Summary Clear'!AG20=0,"",'Summary Clear'!AG20)</f>
        <v/>
      </c>
      <c r="N31" s="148" t="str">
        <f>IF('Summary Clear'!AH20=0,"",'Summary Clear'!AH20)</f>
        <v/>
      </c>
      <c r="O31" s="148" t="str">
        <f>IF('Summary Clear'!AI20=0,"",'Summary Clear'!AI20)</f>
        <v/>
      </c>
      <c r="P31" s="148" t="str">
        <f>IF('Summary Clear'!AJ20=0,"",'Summary Clear'!AJ20)</f>
        <v/>
      </c>
      <c r="Q31" s="148" t="str">
        <f>IF('Summary Clear'!AK20=0,"",'Summary Clear'!AK20)</f>
        <v/>
      </c>
      <c r="R31" s="148" t="str">
        <f>IF('Summary Clear'!AL20=0,"",'Summary Clear'!AL20)</f>
        <v/>
      </c>
      <c r="S31" s="148" t="str">
        <f>IF('Summary Clear'!AM20=0,"",'Summary Clear'!AM20)</f>
        <v/>
      </c>
      <c r="T31" s="114" t="str">
        <f>IF('Summary Clear'!AN20=0,"",'Summary Clear'!AN20)</f>
        <v/>
      </c>
    </row>
    <row r="32" spans="3:20" s="47" customFormat="1" ht="14.25" x14ac:dyDescent="0.2">
      <c r="C32" s="113" t="str">
        <f>IF('Summary Clear'!B21=0,"",'Summary Clear'!B21)</f>
        <v/>
      </c>
      <c r="D32" s="110" t="str">
        <f>IF('Summary Clear'!D21=0,"",'Summary Clear'!D21)</f>
        <v/>
      </c>
      <c r="E32" s="143" t="str">
        <f>IF('Summary Clear'!E21=0,"",(VLOOKUP('Summary Clear'!E21,Lists!$E$15:$G$21,3,FALSE)))</f>
        <v/>
      </c>
      <c r="F32" s="148" t="str">
        <f>IF('Summary Clear'!S21=0,"",'Summary Clear'!S21)</f>
        <v/>
      </c>
      <c r="G32" s="148" t="str">
        <f>IF('Summary Clear'!T21=0,"",'Summary Clear'!T21)</f>
        <v/>
      </c>
      <c r="H32" s="148" t="str">
        <f>IF('Summary Clear'!AB21=0,"",'Summary Clear'!AB21)</f>
        <v/>
      </c>
      <c r="I32" s="148" t="str">
        <f>IF('Summary Clear'!AC21=0,"",'Summary Clear'!AC21)</f>
        <v/>
      </c>
      <c r="J32" s="148" t="str">
        <f>IF('Summary Clear'!AD21=0,"",'Summary Clear'!AD21)</f>
        <v/>
      </c>
      <c r="K32" s="148" t="str">
        <f>IF('Summary Clear'!AE21=0,"",'Summary Clear'!AE21)</f>
        <v/>
      </c>
      <c r="L32" s="148" t="str">
        <f>IF('Summary Clear'!AF21=0,"",'Summary Clear'!AF21)</f>
        <v/>
      </c>
      <c r="M32" s="148" t="str">
        <f>IF('Summary Clear'!AG21=0,"",'Summary Clear'!AG21)</f>
        <v/>
      </c>
      <c r="N32" s="148" t="str">
        <f>IF('Summary Clear'!AH21=0,"",'Summary Clear'!AH21)</f>
        <v/>
      </c>
      <c r="O32" s="148" t="str">
        <f>IF('Summary Clear'!AI21=0,"",'Summary Clear'!AI21)</f>
        <v/>
      </c>
      <c r="P32" s="148" t="str">
        <f>IF('Summary Clear'!AJ21=0,"",'Summary Clear'!AJ21)</f>
        <v/>
      </c>
      <c r="Q32" s="148" t="str">
        <f>IF('Summary Clear'!AK21=0,"",'Summary Clear'!AK21)</f>
        <v/>
      </c>
      <c r="R32" s="148" t="str">
        <f>IF('Summary Clear'!AL21=0,"",'Summary Clear'!AL21)</f>
        <v/>
      </c>
      <c r="S32" s="148" t="str">
        <f>IF('Summary Clear'!AM21=0,"",'Summary Clear'!AM21)</f>
        <v/>
      </c>
      <c r="T32" s="114" t="str">
        <f>IF('Summary Clear'!AN21=0,"",'Summary Clear'!AN21)</f>
        <v/>
      </c>
    </row>
    <row r="33" spans="3:20" s="47" customFormat="1" ht="14.25" x14ac:dyDescent="0.2">
      <c r="C33" s="113" t="str">
        <f>IF('Summary Clear'!B22=0,"",'Summary Clear'!B22)</f>
        <v/>
      </c>
      <c r="D33" s="110" t="str">
        <f>IF('Summary Clear'!D22=0,"",'Summary Clear'!D22)</f>
        <v/>
      </c>
      <c r="E33" s="143" t="str">
        <f>IF('Summary Clear'!E22=0,"",(VLOOKUP('Summary Clear'!E22,Lists!$E$15:$G$21,3,FALSE)))</f>
        <v/>
      </c>
      <c r="F33" s="148" t="str">
        <f>IF('Summary Clear'!S22=0,"",'Summary Clear'!S22)</f>
        <v/>
      </c>
      <c r="G33" s="148" t="str">
        <f>IF('Summary Clear'!T22=0,"",'Summary Clear'!T22)</f>
        <v/>
      </c>
      <c r="H33" s="148" t="str">
        <f>IF('Summary Clear'!AB22=0,"",'Summary Clear'!AB22)</f>
        <v/>
      </c>
      <c r="I33" s="148" t="str">
        <f>IF('Summary Clear'!AC22=0,"",'Summary Clear'!AC22)</f>
        <v/>
      </c>
      <c r="J33" s="148" t="str">
        <f>IF('Summary Clear'!AD22=0,"",'Summary Clear'!AD22)</f>
        <v/>
      </c>
      <c r="K33" s="148" t="str">
        <f>IF('Summary Clear'!AE22=0,"",'Summary Clear'!AE22)</f>
        <v/>
      </c>
      <c r="L33" s="148" t="str">
        <f>IF('Summary Clear'!AF22=0,"",'Summary Clear'!AF22)</f>
        <v/>
      </c>
      <c r="M33" s="148" t="str">
        <f>IF('Summary Clear'!AG22=0,"",'Summary Clear'!AG22)</f>
        <v/>
      </c>
      <c r="N33" s="148" t="str">
        <f>IF('Summary Clear'!AH22=0,"",'Summary Clear'!AH22)</f>
        <v/>
      </c>
      <c r="O33" s="148" t="str">
        <f>IF('Summary Clear'!AI22=0,"",'Summary Clear'!AI22)</f>
        <v/>
      </c>
      <c r="P33" s="148" t="str">
        <f>IF('Summary Clear'!AJ22=0,"",'Summary Clear'!AJ22)</f>
        <v/>
      </c>
      <c r="Q33" s="148" t="str">
        <f>IF('Summary Clear'!AK22=0,"",'Summary Clear'!AK22)</f>
        <v/>
      </c>
      <c r="R33" s="148" t="str">
        <f>IF('Summary Clear'!AL22=0,"",'Summary Clear'!AL22)</f>
        <v/>
      </c>
      <c r="S33" s="148" t="str">
        <f>IF('Summary Clear'!AM22=0,"",'Summary Clear'!AM22)</f>
        <v/>
      </c>
      <c r="T33" s="114" t="str">
        <f>IF('Summary Clear'!AN22=0,"",'Summary Clear'!AN22)</f>
        <v/>
      </c>
    </row>
    <row r="34" spans="3:20" s="47" customFormat="1" ht="14.25" x14ac:dyDescent="0.2">
      <c r="C34" s="113" t="str">
        <f>IF('Summary Clear'!B23=0,"",'Summary Clear'!B23)</f>
        <v/>
      </c>
      <c r="D34" s="110" t="str">
        <f>IF('Summary Clear'!D23=0,"",'Summary Clear'!D23)</f>
        <v/>
      </c>
      <c r="E34" s="143" t="str">
        <f>IF('Summary Clear'!E23=0,"",(VLOOKUP('Summary Clear'!E23,Lists!$E$15:$G$21,3,FALSE)))</f>
        <v/>
      </c>
      <c r="F34" s="148" t="str">
        <f>IF('Summary Clear'!S23=0,"",'Summary Clear'!S23)</f>
        <v/>
      </c>
      <c r="G34" s="148" t="str">
        <f>IF('Summary Clear'!T23=0,"",'Summary Clear'!T23)</f>
        <v/>
      </c>
      <c r="H34" s="148" t="str">
        <f>IF('Summary Clear'!AB23=0,"",'Summary Clear'!AB23)</f>
        <v/>
      </c>
      <c r="I34" s="148" t="str">
        <f>IF('Summary Clear'!AC23=0,"",'Summary Clear'!AC23)</f>
        <v/>
      </c>
      <c r="J34" s="148" t="str">
        <f>IF('Summary Clear'!AD23=0,"",'Summary Clear'!AD23)</f>
        <v/>
      </c>
      <c r="K34" s="148" t="str">
        <f>IF('Summary Clear'!AE23=0,"",'Summary Clear'!AE23)</f>
        <v/>
      </c>
      <c r="L34" s="148" t="str">
        <f>IF('Summary Clear'!AF23=0,"",'Summary Clear'!AF23)</f>
        <v/>
      </c>
      <c r="M34" s="148" t="str">
        <f>IF('Summary Clear'!AG23=0,"",'Summary Clear'!AG23)</f>
        <v/>
      </c>
      <c r="N34" s="148" t="str">
        <f>IF('Summary Clear'!AH23=0,"",'Summary Clear'!AH23)</f>
        <v/>
      </c>
      <c r="O34" s="148" t="str">
        <f>IF('Summary Clear'!AI23=0,"",'Summary Clear'!AI23)</f>
        <v/>
      </c>
      <c r="P34" s="148" t="str">
        <f>IF('Summary Clear'!AJ23=0,"",'Summary Clear'!AJ23)</f>
        <v/>
      </c>
      <c r="Q34" s="148" t="str">
        <f>IF('Summary Clear'!AK23=0,"",'Summary Clear'!AK23)</f>
        <v/>
      </c>
      <c r="R34" s="148" t="str">
        <f>IF('Summary Clear'!AL23=0,"",'Summary Clear'!AL23)</f>
        <v/>
      </c>
      <c r="S34" s="148" t="str">
        <f>IF('Summary Clear'!AM23=0,"",'Summary Clear'!AM23)</f>
        <v/>
      </c>
      <c r="T34" s="114" t="str">
        <f>IF('Summary Clear'!AN23=0,"",'Summary Clear'!AN23)</f>
        <v/>
      </c>
    </row>
    <row r="35" spans="3:20" s="47" customFormat="1" ht="14.25" x14ac:dyDescent="0.2">
      <c r="C35" s="113" t="str">
        <f>IF('Summary Clear'!B24=0,"",'Summary Clear'!B24)</f>
        <v/>
      </c>
      <c r="D35" s="110" t="str">
        <f>IF('Summary Clear'!D24=0,"",'Summary Clear'!D24)</f>
        <v/>
      </c>
      <c r="E35" s="143" t="str">
        <f>IF('Summary Clear'!E24=0,"",(VLOOKUP('Summary Clear'!E24,Lists!$E$15:$G$21,3,FALSE)))</f>
        <v/>
      </c>
      <c r="F35" s="148" t="str">
        <f>IF('Summary Clear'!S24=0,"",'Summary Clear'!S24)</f>
        <v/>
      </c>
      <c r="G35" s="148" t="str">
        <f>IF('Summary Clear'!T24=0,"",'Summary Clear'!T24)</f>
        <v/>
      </c>
      <c r="H35" s="148" t="str">
        <f>IF('Summary Clear'!AB24=0,"",'Summary Clear'!AB24)</f>
        <v/>
      </c>
      <c r="I35" s="148" t="str">
        <f>IF('Summary Clear'!AC24=0,"",'Summary Clear'!AC24)</f>
        <v/>
      </c>
      <c r="J35" s="148" t="str">
        <f>IF('Summary Clear'!AD24=0,"",'Summary Clear'!AD24)</f>
        <v/>
      </c>
      <c r="K35" s="148" t="str">
        <f>IF('Summary Clear'!AE24=0,"",'Summary Clear'!AE24)</f>
        <v/>
      </c>
      <c r="L35" s="148" t="str">
        <f>IF('Summary Clear'!AF24=0,"",'Summary Clear'!AF24)</f>
        <v/>
      </c>
      <c r="M35" s="148" t="str">
        <f>IF('Summary Clear'!AG24=0,"",'Summary Clear'!AG24)</f>
        <v/>
      </c>
      <c r="N35" s="148" t="str">
        <f>IF('Summary Clear'!AH24=0,"",'Summary Clear'!AH24)</f>
        <v/>
      </c>
      <c r="O35" s="148" t="str">
        <f>IF('Summary Clear'!AI24=0,"",'Summary Clear'!AI24)</f>
        <v/>
      </c>
      <c r="P35" s="148" t="str">
        <f>IF('Summary Clear'!AJ24=0,"",'Summary Clear'!AJ24)</f>
        <v/>
      </c>
      <c r="Q35" s="148" t="str">
        <f>IF('Summary Clear'!AK24=0,"",'Summary Clear'!AK24)</f>
        <v/>
      </c>
      <c r="R35" s="148" t="str">
        <f>IF('Summary Clear'!AL24=0,"",'Summary Clear'!AL24)</f>
        <v/>
      </c>
      <c r="S35" s="148" t="str">
        <f>IF('Summary Clear'!AM24=0,"",'Summary Clear'!AM24)</f>
        <v/>
      </c>
      <c r="T35" s="114" t="str">
        <f>IF('Summary Clear'!AN24=0,"",'Summary Clear'!AN24)</f>
        <v/>
      </c>
    </row>
    <row r="36" spans="3:20" s="47" customFormat="1" ht="14.25" x14ac:dyDescent="0.2">
      <c r="C36" s="113" t="str">
        <f>IF('Summary Clear'!B25=0,"",'Summary Clear'!B25)</f>
        <v/>
      </c>
      <c r="D36" s="110" t="str">
        <f>IF('Summary Clear'!D25=0,"",'Summary Clear'!D25)</f>
        <v/>
      </c>
      <c r="E36" s="143" t="str">
        <f>IF('Summary Clear'!E25=0,"",(VLOOKUP('Summary Clear'!E25,Lists!$E$15:$G$21,3,FALSE)))</f>
        <v/>
      </c>
      <c r="F36" s="148" t="str">
        <f>IF('Summary Clear'!S25=0,"",'Summary Clear'!S25)</f>
        <v/>
      </c>
      <c r="G36" s="148" t="str">
        <f>IF('Summary Clear'!T25=0,"",'Summary Clear'!T25)</f>
        <v/>
      </c>
      <c r="H36" s="148" t="str">
        <f>IF('Summary Clear'!AB25=0,"",'Summary Clear'!AB25)</f>
        <v/>
      </c>
      <c r="I36" s="148" t="str">
        <f>IF('Summary Clear'!AC25=0,"",'Summary Clear'!AC25)</f>
        <v/>
      </c>
      <c r="J36" s="148" t="str">
        <f>IF('Summary Clear'!AD25=0,"",'Summary Clear'!AD25)</f>
        <v/>
      </c>
      <c r="K36" s="148" t="str">
        <f>IF('Summary Clear'!AE25=0,"",'Summary Clear'!AE25)</f>
        <v/>
      </c>
      <c r="L36" s="148" t="str">
        <f>IF('Summary Clear'!AF25=0,"",'Summary Clear'!AF25)</f>
        <v/>
      </c>
      <c r="M36" s="148" t="str">
        <f>IF('Summary Clear'!AG25=0,"",'Summary Clear'!AG25)</f>
        <v/>
      </c>
      <c r="N36" s="148" t="str">
        <f>IF('Summary Clear'!AH25=0,"",'Summary Clear'!AH25)</f>
        <v/>
      </c>
      <c r="O36" s="148" t="str">
        <f>IF('Summary Clear'!AI25=0,"",'Summary Clear'!AI25)</f>
        <v/>
      </c>
      <c r="P36" s="148" t="str">
        <f>IF('Summary Clear'!AJ25=0,"",'Summary Clear'!AJ25)</f>
        <v/>
      </c>
      <c r="Q36" s="148" t="str">
        <f>IF('Summary Clear'!AK25=0,"",'Summary Clear'!AK25)</f>
        <v/>
      </c>
      <c r="R36" s="148" t="str">
        <f>IF('Summary Clear'!AL25=0,"",'Summary Clear'!AL25)</f>
        <v/>
      </c>
      <c r="S36" s="148" t="str">
        <f>IF('Summary Clear'!AM25=0,"",'Summary Clear'!AM25)</f>
        <v/>
      </c>
      <c r="T36" s="114" t="str">
        <f>IF('Summary Clear'!AN25=0,"",'Summary Clear'!AN25)</f>
        <v/>
      </c>
    </row>
    <row r="37" spans="3:20" s="47" customFormat="1" ht="14.25" x14ac:dyDescent="0.2">
      <c r="C37" s="113" t="str">
        <f>IF('Summary Clear'!B26=0,"",'Summary Clear'!B26)</f>
        <v/>
      </c>
      <c r="D37" s="110" t="str">
        <f>IF('Summary Clear'!D26=0,"",'Summary Clear'!D26)</f>
        <v/>
      </c>
      <c r="E37" s="143" t="str">
        <f>IF('Summary Clear'!E26=0,"",(VLOOKUP('Summary Clear'!E26,Lists!$E$15:$G$21,3,FALSE)))</f>
        <v/>
      </c>
      <c r="F37" s="148" t="str">
        <f>IF('Summary Clear'!S26=0,"",'Summary Clear'!S26)</f>
        <v/>
      </c>
      <c r="G37" s="148" t="str">
        <f>IF('Summary Clear'!T26=0,"",'Summary Clear'!T26)</f>
        <v/>
      </c>
      <c r="H37" s="148" t="str">
        <f>IF('Summary Clear'!AB26=0,"",'Summary Clear'!AB26)</f>
        <v/>
      </c>
      <c r="I37" s="148" t="str">
        <f>IF('Summary Clear'!AC26=0,"",'Summary Clear'!AC26)</f>
        <v/>
      </c>
      <c r="J37" s="148" t="str">
        <f>IF('Summary Clear'!AD26=0,"",'Summary Clear'!AD26)</f>
        <v/>
      </c>
      <c r="K37" s="148" t="str">
        <f>IF('Summary Clear'!AE26=0,"",'Summary Clear'!AE26)</f>
        <v/>
      </c>
      <c r="L37" s="148" t="str">
        <f>IF('Summary Clear'!AF26=0,"",'Summary Clear'!AF26)</f>
        <v/>
      </c>
      <c r="M37" s="148" t="str">
        <f>IF('Summary Clear'!AG26=0,"",'Summary Clear'!AG26)</f>
        <v/>
      </c>
      <c r="N37" s="148" t="str">
        <f>IF('Summary Clear'!AH26=0,"",'Summary Clear'!AH26)</f>
        <v/>
      </c>
      <c r="O37" s="148" t="str">
        <f>IF('Summary Clear'!AI26=0,"",'Summary Clear'!AI26)</f>
        <v/>
      </c>
      <c r="P37" s="148" t="str">
        <f>IF('Summary Clear'!AJ26=0,"",'Summary Clear'!AJ26)</f>
        <v/>
      </c>
      <c r="Q37" s="148" t="str">
        <f>IF('Summary Clear'!AK26=0,"",'Summary Clear'!AK26)</f>
        <v/>
      </c>
      <c r="R37" s="148" t="str">
        <f>IF('Summary Clear'!AL26=0,"",'Summary Clear'!AL26)</f>
        <v/>
      </c>
      <c r="S37" s="148" t="str">
        <f>IF('Summary Clear'!AM26=0,"",'Summary Clear'!AM26)</f>
        <v/>
      </c>
      <c r="T37" s="114" t="str">
        <f>IF('Summary Clear'!AN26=0,"",'Summary Clear'!AN26)</f>
        <v/>
      </c>
    </row>
    <row r="38" spans="3:20" s="47" customFormat="1" ht="14.25" x14ac:dyDescent="0.2">
      <c r="C38" s="113" t="str">
        <f>IF('Summary Clear'!B27=0,"",'Summary Clear'!B27)</f>
        <v/>
      </c>
      <c r="D38" s="110" t="str">
        <f>IF('Summary Clear'!D27=0,"",'Summary Clear'!D27)</f>
        <v/>
      </c>
      <c r="E38" s="143" t="str">
        <f>IF('Summary Clear'!E27=0,"",(VLOOKUP('Summary Clear'!E27,Lists!$E$15:$G$21,3,FALSE)))</f>
        <v/>
      </c>
      <c r="F38" s="148" t="str">
        <f>IF('Summary Clear'!S27=0,"",'Summary Clear'!S27)</f>
        <v/>
      </c>
      <c r="G38" s="148" t="str">
        <f>IF('Summary Clear'!T27=0,"",'Summary Clear'!T27)</f>
        <v/>
      </c>
      <c r="H38" s="148" t="str">
        <f>IF('Summary Clear'!AB27=0,"",'Summary Clear'!AB27)</f>
        <v/>
      </c>
      <c r="I38" s="148" t="str">
        <f>IF('Summary Clear'!AC27=0,"",'Summary Clear'!AC27)</f>
        <v/>
      </c>
      <c r="J38" s="148" t="str">
        <f>IF('Summary Clear'!AD27=0,"",'Summary Clear'!AD27)</f>
        <v/>
      </c>
      <c r="K38" s="148" t="str">
        <f>IF('Summary Clear'!AE27=0,"",'Summary Clear'!AE27)</f>
        <v/>
      </c>
      <c r="L38" s="148" t="str">
        <f>IF('Summary Clear'!AF27=0,"",'Summary Clear'!AF27)</f>
        <v/>
      </c>
      <c r="M38" s="148" t="str">
        <f>IF('Summary Clear'!AG27=0,"",'Summary Clear'!AG27)</f>
        <v/>
      </c>
      <c r="N38" s="148" t="str">
        <f>IF('Summary Clear'!AH27=0,"",'Summary Clear'!AH27)</f>
        <v/>
      </c>
      <c r="O38" s="148" t="str">
        <f>IF('Summary Clear'!AI27=0,"",'Summary Clear'!AI27)</f>
        <v/>
      </c>
      <c r="P38" s="148" t="str">
        <f>IF('Summary Clear'!AJ27=0,"",'Summary Clear'!AJ27)</f>
        <v/>
      </c>
      <c r="Q38" s="148" t="str">
        <f>IF('Summary Clear'!AK27=0,"",'Summary Clear'!AK27)</f>
        <v/>
      </c>
      <c r="R38" s="148" t="str">
        <f>IF('Summary Clear'!AL27=0,"",'Summary Clear'!AL27)</f>
        <v/>
      </c>
      <c r="S38" s="148" t="str">
        <f>IF('Summary Clear'!AM27=0,"",'Summary Clear'!AM27)</f>
        <v/>
      </c>
      <c r="T38" s="114" t="str">
        <f>IF('Summary Clear'!AN27=0,"",'Summary Clear'!AN27)</f>
        <v/>
      </c>
    </row>
    <row r="39" spans="3:20" s="47" customFormat="1" ht="14.25" x14ac:dyDescent="0.2">
      <c r="C39" s="113" t="str">
        <f>IF('Summary Clear'!B28=0,"",'Summary Clear'!B28)</f>
        <v/>
      </c>
      <c r="D39" s="110" t="str">
        <f>IF('Summary Clear'!D28=0,"",'Summary Clear'!D28)</f>
        <v/>
      </c>
      <c r="E39" s="143" t="str">
        <f>IF('Summary Clear'!E28=0,"",(VLOOKUP('Summary Clear'!E28,Lists!$E$15:$G$21,3,FALSE)))</f>
        <v/>
      </c>
      <c r="F39" s="148" t="str">
        <f>IF('Summary Clear'!S28=0,"",'Summary Clear'!S28)</f>
        <v/>
      </c>
      <c r="G39" s="148" t="str">
        <f>IF('Summary Clear'!T28=0,"",'Summary Clear'!T28)</f>
        <v/>
      </c>
      <c r="H39" s="148" t="str">
        <f>IF('Summary Clear'!AB28=0,"",'Summary Clear'!AB28)</f>
        <v/>
      </c>
      <c r="I39" s="148" t="str">
        <f>IF('Summary Clear'!AC28=0,"",'Summary Clear'!AC28)</f>
        <v/>
      </c>
      <c r="J39" s="148" t="str">
        <f>IF('Summary Clear'!AD28=0,"",'Summary Clear'!AD28)</f>
        <v/>
      </c>
      <c r="K39" s="148" t="str">
        <f>IF('Summary Clear'!AE28=0,"",'Summary Clear'!AE28)</f>
        <v/>
      </c>
      <c r="L39" s="148" t="str">
        <f>IF('Summary Clear'!AF28=0,"",'Summary Clear'!AF28)</f>
        <v/>
      </c>
      <c r="M39" s="148" t="str">
        <f>IF('Summary Clear'!AG28=0,"",'Summary Clear'!AG28)</f>
        <v/>
      </c>
      <c r="N39" s="148" t="str">
        <f>IF('Summary Clear'!AH28=0,"",'Summary Clear'!AH28)</f>
        <v/>
      </c>
      <c r="O39" s="148" t="str">
        <f>IF('Summary Clear'!AI28=0,"",'Summary Clear'!AI28)</f>
        <v/>
      </c>
      <c r="P39" s="148" t="str">
        <f>IF('Summary Clear'!AJ28=0,"",'Summary Clear'!AJ28)</f>
        <v/>
      </c>
      <c r="Q39" s="148" t="str">
        <f>IF('Summary Clear'!AK28=0,"",'Summary Clear'!AK28)</f>
        <v/>
      </c>
      <c r="R39" s="148" t="str">
        <f>IF('Summary Clear'!AL28=0,"",'Summary Clear'!AL28)</f>
        <v/>
      </c>
      <c r="S39" s="148" t="str">
        <f>IF('Summary Clear'!AM28=0,"",'Summary Clear'!AM28)</f>
        <v/>
      </c>
      <c r="T39" s="114" t="str">
        <f>IF('Summary Clear'!AN28=0,"",'Summary Clear'!AN28)</f>
        <v/>
      </c>
    </row>
    <row r="40" spans="3:20" s="47" customFormat="1" ht="14.25" x14ac:dyDescent="0.2">
      <c r="C40" s="113" t="str">
        <f>IF('Summary Clear'!B29=0,"",'Summary Clear'!B29)</f>
        <v/>
      </c>
      <c r="D40" s="110" t="str">
        <f>IF('Summary Clear'!D29=0,"",'Summary Clear'!D29)</f>
        <v/>
      </c>
      <c r="E40" s="143" t="str">
        <f>IF('Summary Clear'!E29=0,"",(VLOOKUP('Summary Clear'!E29,Lists!$E$15:$G$21,3,FALSE)))</f>
        <v/>
      </c>
      <c r="F40" s="148" t="str">
        <f>IF('Summary Clear'!S29=0,"",'Summary Clear'!S29)</f>
        <v/>
      </c>
      <c r="G40" s="148" t="str">
        <f>IF('Summary Clear'!T29=0,"",'Summary Clear'!T29)</f>
        <v/>
      </c>
      <c r="H40" s="148" t="str">
        <f>IF('Summary Clear'!AB29=0,"",'Summary Clear'!AB29)</f>
        <v/>
      </c>
      <c r="I40" s="148" t="str">
        <f>IF('Summary Clear'!AC29=0,"",'Summary Clear'!AC29)</f>
        <v/>
      </c>
      <c r="J40" s="148" t="str">
        <f>IF('Summary Clear'!AD29=0,"",'Summary Clear'!AD29)</f>
        <v/>
      </c>
      <c r="K40" s="148" t="str">
        <f>IF('Summary Clear'!AE29=0,"",'Summary Clear'!AE29)</f>
        <v/>
      </c>
      <c r="L40" s="148" t="str">
        <f>IF('Summary Clear'!AF29=0,"",'Summary Clear'!AF29)</f>
        <v/>
      </c>
      <c r="M40" s="148" t="str">
        <f>IF('Summary Clear'!AG29=0,"",'Summary Clear'!AG29)</f>
        <v/>
      </c>
      <c r="N40" s="148" t="str">
        <f>IF('Summary Clear'!AH29=0,"",'Summary Clear'!AH29)</f>
        <v/>
      </c>
      <c r="O40" s="148" t="str">
        <f>IF('Summary Clear'!AI29=0,"",'Summary Clear'!AI29)</f>
        <v/>
      </c>
      <c r="P40" s="148" t="str">
        <f>IF('Summary Clear'!AJ29=0,"",'Summary Clear'!AJ29)</f>
        <v/>
      </c>
      <c r="Q40" s="148" t="str">
        <f>IF('Summary Clear'!AK29=0,"",'Summary Clear'!AK29)</f>
        <v/>
      </c>
      <c r="R40" s="148" t="str">
        <f>IF('Summary Clear'!AL29=0,"",'Summary Clear'!AL29)</f>
        <v/>
      </c>
      <c r="S40" s="148" t="str">
        <f>IF('Summary Clear'!AM29=0,"",'Summary Clear'!AM29)</f>
        <v/>
      </c>
      <c r="T40" s="114" t="str">
        <f>IF('Summary Clear'!AN29=0,"",'Summary Clear'!AN29)</f>
        <v/>
      </c>
    </row>
    <row r="41" spans="3:20" s="47" customFormat="1" ht="14.25" x14ac:dyDescent="0.2">
      <c r="C41" s="113" t="str">
        <f>IF('Summary Clear'!B30=0,"",'Summary Clear'!B30)</f>
        <v/>
      </c>
      <c r="D41" s="110" t="str">
        <f>IF('Summary Clear'!D30=0,"",'Summary Clear'!D30)</f>
        <v/>
      </c>
      <c r="E41" s="143" t="str">
        <f>IF('Summary Clear'!E30=0,"",(VLOOKUP('Summary Clear'!E30,Lists!$E$15:$G$21,3,FALSE)))</f>
        <v/>
      </c>
      <c r="F41" s="148" t="str">
        <f>IF('Summary Clear'!S30=0,"",'Summary Clear'!S30)</f>
        <v/>
      </c>
      <c r="G41" s="148" t="str">
        <f>IF('Summary Clear'!T30=0,"",'Summary Clear'!T30)</f>
        <v/>
      </c>
      <c r="H41" s="148" t="str">
        <f>IF('Summary Clear'!AB30=0,"",'Summary Clear'!AB30)</f>
        <v/>
      </c>
      <c r="I41" s="148" t="str">
        <f>IF('Summary Clear'!AC30=0,"",'Summary Clear'!AC30)</f>
        <v/>
      </c>
      <c r="J41" s="148" t="str">
        <f>IF('Summary Clear'!AD30=0,"",'Summary Clear'!AD30)</f>
        <v/>
      </c>
      <c r="K41" s="148" t="str">
        <f>IF('Summary Clear'!AE30=0,"",'Summary Clear'!AE30)</f>
        <v/>
      </c>
      <c r="L41" s="148" t="str">
        <f>IF('Summary Clear'!AF30=0,"",'Summary Clear'!AF30)</f>
        <v/>
      </c>
      <c r="M41" s="148" t="str">
        <f>IF('Summary Clear'!AG30=0,"",'Summary Clear'!AG30)</f>
        <v/>
      </c>
      <c r="N41" s="148" t="str">
        <f>IF('Summary Clear'!AH30=0,"",'Summary Clear'!AH30)</f>
        <v/>
      </c>
      <c r="O41" s="148" t="str">
        <f>IF('Summary Clear'!AI30=0,"",'Summary Clear'!AI30)</f>
        <v/>
      </c>
      <c r="P41" s="148" t="str">
        <f>IF('Summary Clear'!AJ30=0,"",'Summary Clear'!AJ30)</f>
        <v/>
      </c>
      <c r="Q41" s="148" t="str">
        <f>IF('Summary Clear'!AK30=0,"",'Summary Clear'!AK30)</f>
        <v/>
      </c>
      <c r="R41" s="148" t="str">
        <f>IF('Summary Clear'!AL30=0,"",'Summary Clear'!AL30)</f>
        <v/>
      </c>
      <c r="S41" s="148" t="str">
        <f>IF('Summary Clear'!AM30=0,"",'Summary Clear'!AM30)</f>
        <v/>
      </c>
      <c r="T41" s="114" t="str">
        <f>IF('Summary Clear'!AN30=0,"",'Summary Clear'!AN30)</f>
        <v/>
      </c>
    </row>
    <row r="42" spans="3:20" s="47" customFormat="1" ht="14.25" x14ac:dyDescent="0.2">
      <c r="C42" s="113" t="str">
        <f>IF('Summary Clear'!B31=0,"",'Summary Clear'!B31)</f>
        <v/>
      </c>
      <c r="D42" s="110" t="str">
        <f>IF('Summary Clear'!D31=0,"",'Summary Clear'!D31)</f>
        <v/>
      </c>
      <c r="E42" s="143" t="str">
        <f>IF('Summary Clear'!E31=0,"",(VLOOKUP('Summary Clear'!E31,Lists!$E$15:$G$21,3,FALSE)))</f>
        <v/>
      </c>
      <c r="F42" s="148" t="str">
        <f>IF('Summary Clear'!S31=0,"",'Summary Clear'!S31)</f>
        <v/>
      </c>
      <c r="G42" s="148" t="str">
        <f>IF('Summary Clear'!T31=0,"",'Summary Clear'!T31)</f>
        <v/>
      </c>
      <c r="H42" s="148" t="str">
        <f>IF('Summary Clear'!AB31=0,"",'Summary Clear'!AB31)</f>
        <v/>
      </c>
      <c r="I42" s="148" t="str">
        <f>IF('Summary Clear'!AC31=0,"",'Summary Clear'!AC31)</f>
        <v/>
      </c>
      <c r="J42" s="148" t="str">
        <f>IF('Summary Clear'!AD31=0,"",'Summary Clear'!AD31)</f>
        <v/>
      </c>
      <c r="K42" s="148" t="str">
        <f>IF('Summary Clear'!AE31=0,"",'Summary Clear'!AE31)</f>
        <v/>
      </c>
      <c r="L42" s="148" t="str">
        <f>IF('Summary Clear'!AF31=0,"",'Summary Clear'!AF31)</f>
        <v/>
      </c>
      <c r="M42" s="148" t="str">
        <f>IF('Summary Clear'!AG31=0,"",'Summary Clear'!AG31)</f>
        <v/>
      </c>
      <c r="N42" s="148" t="str">
        <f>IF('Summary Clear'!AH31=0,"",'Summary Clear'!AH31)</f>
        <v/>
      </c>
      <c r="O42" s="148" t="str">
        <f>IF('Summary Clear'!AI31=0,"",'Summary Clear'!AI31)</f>
        <v/>
      </c>
      <c r="P42" s="148" t="str">
        <f>IF('Summary Clear'!AJ31=0,"",'Summary Clear'!AJ31)</f>
        <v/>
      </c>
      <c r="Q42" s="148" t="str">
        <f>IF('Summary Clear'!AK31=0,"",'Summary Clear'!AK31)</f>
        <v/>
      </c>
      <c r="R42" s="148" t="str">
        <f>IF('Summary Clear'!AL31=0,"",'Summary Clear'!AL31)</f>
        <v/>
      </c>
      <c r="S42" s="148" t="str">
        <f>IF('Summary Clear'!AM31=0,"",'Summary Clear'!AM31)</f>
        <v/>
      </c>
      <c r="T42" s="114" t="str">
        <f>IF('Summary Clear'!AN31=0,"",'Summary Clear'!AN31)</f>
        <v/>
      </c>
    </row>
    <row r="43" spans="3:20" s="47" customFormat="1" ht="14.25" x14ac:dyDescent="0.2">
      <c r="C43" s="113" t="str">
        <f>IF('Summary Clear'!B32=0,"",'Summary Clear'!B32)</f>
        <v/>
      </c>
      <c r="D43" s="110" t="str">
        <f>IF('Summary Clear'!D32=0,"",'Summary Clear'!D32)</f>
        <v/>
      </c>
      <c r="E43" s="143" t="str">
        <f>IF('Summary Clear'!E32=0,"",(VLOOKUP('Summary Clear'!E32,Lists!$E$15:$G$21,3,FALSE)))</f>
        <v/>
      </c>
      <c r="F43" s="148" t="str">
        <f>IF('Summary Clear'!S32=0,"",'Summary Clear'!S32)</f>
        <v/>
      </c>
      <c r="G43" s="148" t="str">
        <f>IF('Summary Clear'!T32=0,"",'Summary Clear'!T32)</f>
        <v/>
      </c>
      <c r="H43" s="148" t="str">
        <f>IF('Summary Clear'!AB32=0,"",'Summary Clear'!AB32)</f>
        <v/>
      </c>
      <c r="I43" s="148" t="str">
        <f>IF('Summary Clear'!AC32=0,"",'Summary Clear'!AC32)</f>
        <v/>
      </c>
      <c r="J43" s="148" t="str">
        <f>IF('Summary Clear'!AD32=0,"",'Summary Clear'!AD32)</f>
        <v/>
      </c>
      <c r="K43" s="148" t="str">
        <f>IF('Summary Clear'!AE32=0,"",'Summary Clear'!AE32)</f>
        <v/>
      </c>
      <c r="L43" s="148" t="str">
        <f>IF('Summary Clear'!AF32=0,"",'Summary Clear'!AF32)</f>
        <v/>
      </c>
      <c r="M43" s="148" t="str">
        <f>IF('Summary Clear'!AG32=0,"",'Summary Clear'!AG32)</f>
        <v/>
      </c>
      <c r="N43" s="148" t="str">
        <f>IF('Summary Clear'!AH32=0,"",'Summary Clear'!AH32)</f>
        <v/>
      </c>
      <c r="O43" s="148" t="str">
        <f>IF('Summary Clear'!AI32=0,"",'Summary Clear'!AI32)</f>
        <v/>
      </c>
      <c r="P43" s="148" t="str">
        <f>IF('Summary Clear'!AJ32=0,"",'Summary Clear'!AJ32)</f>
        <v/>
      </c>
      <c r="Q43" s="148" t="str">
        <f>IF('Summary Clear'!AK32=0,"",'Summary Clear'!AK32)</f>
        <v/>
      </c>
      <c r="R43" s="148" t="str">
        <f>IF('Summary Clear'!AL32=0,"",'Summary Clear'!AL32)</f>
        <v/>
      </c>
      <c r="S43" s="148" t="str">
        <f>IF('Summary Clear'!AM32=0,"",'Summary Clear'!AM32)</f>
        <v/>
      </c>
      <c r="T43" s="114" t="str">
        <f>IF('Summary Clear'!AN32=0,"",'Summary Clear'!AN32)</f>
        <v/>
      </c>
    </row>
    <row r="44" spans="3:20" s="47" customFormat="1" ht="14.25" x14ac:dyDescent="0.2">
      <c r="C44" s="113" t="str">
        <f>IF('Summary Clear'!B33=0,"",'Summary Clear'!B33)</f>
        <v/>
      </c>
      <c r="D44" s="110" t="str">
        <f>IF('Summary Clear'!D33=0,"",'Summary Clear'!D33)</f>
        <v/>
      </c>
      <c r="E44" s="143" t="str">
        <f>IF('Summary Clear'!E33=0,"",(VLOOKUP('Summary Clear'!E33,Lists!$E$15:$G$21,3,FALSE)))</f>
        <v/>
      </c>
      <c r="F44" s="148" t="str">
        <f>IF('Summary Clear'!S33=0,"",'Summary Clear'!S33)</f>
        <v/>
      </c>
      <c r="G44" s="148" t="str">
        <f>IF('Summary Clear'!T33=0,"",'Summary Clear'!T33)</f>
        <v/>
      </c>
      <c r="H44" s="148" t="str">
        <f>IF('Summary Clear'!AB33=0,"",'Summary Clear'!AB33)</f>
        <v/>
      </c>
      <c r="I44" s="148" t="str">
        <f>IF('Summary Clear'!AC33=0,"",'Summary Clear'!AC33)</f>
        <v/>
      </c>
      <c r="J44" s="148" t="str">
        <f>IF('Summary Clear'!AD33=0,"",'Summary Clear'!AD33)</f>
        <v/>
      </c>
      <c r="K44" s="148" t="str">
        <f>IF('Summary Clear'!AE33=0,"",'Summary Clear'!AE33)</f>
        <v/>
      </c>
      <c r="L44" s="148" t="str">
        <f>IF('Summary Clear'!AF33=0,"",'Summary Clear'!AF33)</f>
        <v/>
      </c>
      <c r="M44" s="148" t="str">
        <f>IF('Summary Clear'!AG33=0,"",'Summary Clear'!AG33)</f>
        <v/>
      </c>
      <c r="N44" s="148" t="str">
        <f>IF('Summary Clear'!AH33=0,"",'Summary Clear'!AH33)</f>
        <v/>
      </c>
      <c r="O44" s="148" t="str">
        <f>IF('Summary Clear'!AI33=0,"",'Summary Clear'!AI33)</f>
        <v/>
      </c>
      <c r="P44" s="148" t="str">
        <f>IF('Summary Clear'!AJ33=0,"",'Summary Clear'!AJ33)</f>
        <v/>
      </c>
      <c r="Q44" s="148" t="str">
        <f>IF('Summary Clear'!AK33=0,"",'Summary Clear'!AK33)</f>
        <v/>
      </c>
      <c r="R44" s="148" t="str">
        <f>IF('Summary Clear'!AL33=0,"",'Summary Clear'!AL33)</f>
        <v/>
      </c>
      <c r="S44" s="148" t="str">
        <f>IF('Summary Clear'!AM33=0,"",'Summary Clear'!AM33)</f>
        <v/>
      </c>
      <c r="T44" s="114" t="str">
        <f>IF('Summary Clear'!AN33=0,"",'Summary Clear'!AN33)</f>
        <v/>
      </c>
    </row>
    <row r="45" spans="3:20" s="47" customFormat="1" ht="14.25" x14ac:dyDescent="0.2">
      <c r="C45" s="113" t="str">
        <f>IF('Summary Clear'!B34=0,"",'Summary Clear'!B34)</f>
        <v/>
      </c>
      <c r="D45" s="110" t="str">
        <f>IF('Summary Clear'!D34=0,"",'Summary Clear'!D34)</f>
        <v/>
      </c>
      <c r="E45" s="143" t="str">
        <f>IF('Summary Clear'!E34=0,"",(VLOOKUP('Summary Clear'!E34,Lists!$E$15:$G$21,3,FALSE)))</f>
        <v/>
      </c>
      <c r="F45" s="148" t="str">
        <f>IF('Summary Clear'!S34=0,"",'Summary Clear'!S34)</f>
        <v/>
      </c>
      <c r="G45" s="148" t="str">
        <f>IF('Summary Clear'!T34=0,"",'Summary Clear'!T34)</f>
        <v/>
      </c>
      <c r="H45" s="148" t="str">
        <f>IF('Summary Clear'!AB34=0,"",'Summary Clear'!AB34)</f>
        <v/>
      </c>
      <c r="I45" s="148" t="str">
        <f>IF('Summary Clear'!AC34=0,"",'Summary Clear'!AC34)</f>
        <v/>
      </c>
      <c r="J45" s="148" t="str">
        <f>IF('Summary Clear'!AD34=0,"",'Summary Clear'!AD34)</f>
        <v/>
      </c>
      <c r="K45" s="148" t="str">
        <f>IF('Summary Clear'!AE34=0,"",'Summary Clear'!AE34)</f>
        <v/>
      </c>
      <c r="L45" s="148" t="str">
        <f>IF('Summary Clear'!AF34=0,"",'Summary Clear'!AF34)</f>
        <v/>
      </c>
      <c r="M45" s="148" t="str">
        <f>IF('Summary Clear'!AG34=0,"",'Summary Clear'!AG34)</f>
        <v/>
      </c>
      <c r="N45" s="148" t="str">
        <f>IF('Summary Clear'!AH34=0,"",'Summary Clear'!AH34)</f>
        <v/>
      </c>
      <c r="O45" s="148" t="str">
        <f>IF('Summary Clear'!AI34=0,"",'Summary Clear'!AI34)</f>
        <v/>
      </c>
      <c r="P45" s="148" t="str">
        <f>IF('Summary Clear'!AJ34=0,"",'Summary Clear'!AJ34)</f>
        <v/>
      </c>
      <c r="Q45" s="148" t="str">
        <f>IF('Summary Clear'!AK34=0,"",'Summary Clear'!AK34)</f>
        <v/>
      </c>
      <c r="R45" s="148" t="str">
        <f>IF('Summary Clear'!AL34=0,"",'Summary Clear'!AL34)</f>
        <v/>
      </c>
      <c r="S45" s="148" t="str">
        <f>IF('Summary Clear'!AM34=0,"",'Summary Clear'!AM34)</f>
        <v/>
      </c>
      <c r="T45" s="114" t="str">
        <f>IF('Summary Clear'!AN34=0,"",'Summary Clear'!AN34)</f>
        <v/>
      </c>
    </row>
    <row r="46" spans="3:20" s="47" customFormat="1" ht="14.25" x14ac:dyDescent="0.2">
      <c r="C46" s="113" t="str">
        <f>IF('Summary Clear'!B35=0,"",'Summary Clear'!B35)</f>
        <v/>
      </c>
      <c r="D46" s="110" t="str">
        <f>IF('Summary Clear'!D35=0,"",'Summary Clear'!D35)</f>
        <v/>
      </c>
      <c r="E46" s="143" t="str">
        <f>IF('Summary Clear'!E35=0,"",(VLOOKUP('Summary Clear'!E35,Lists!$E$15:$G$21,3,FALSE)))</f>
        <v/>
      </c>
      <c r="F46" s="148" t="str">
        <f>IF('Summary Clear'!S35=0,"",'Summary Clear'!S35)</f>
        <v/>
      </c>
      <c r="G46" s="148" t="str">
        <f>IF('Summary Clear'!T35=0,"",'Summary Clear'!T35)</f>
        <v/>
      </c>
      <c r="H46" s="148" t="str">
        <f>IF('Summary Clear'!AB35=0,"",'Summary Clear'!AB35)</f>
        <v/>
      </c>
      <c r="I46" s="148" t="str">
        <f>IF('Summary Clear'!AC35=0,"",'Summary Clear'!AC35)</f>
        <v/>
      </c>
      <c r="J46" s="148" t="str">
        <f>IF('Summary Clear'!AD35=0,"",'Summary Clear'!AD35)</f>
        <v/>
      </c>
      <c r="K46" s="148" t="str">
        <f>IF('Summary Clear'!AE35=0,"",'Summary Clear'!AE35)</f>
        <v/>
      </c>
      <c r="L46" s="148" t="str">
        <f>IF('Summary Clear'!AF35=0,"",'Summary Clear'!AF35)</f>
        <v/>
      </c>
      <c r="M46" s="148" t="str">
        <f>IF('Summary Clear'!AG35=0,"",'Summary Clear'!AG35)</f>
        <v/>
      </c>
      <c r="N46" s="148" t="str">
        <f>IF('Summary Clear'!AH35=0,"",'Summary Clear'!AH35)</f>
        <v/>
      </c>
      <c r="O46" s="148" t="str">
        <f>IF('Summary Clear'!AI35=0,"",'Summary Clear'!AI35)</f>
        <v/>
      </c>
      <c r="P46" s="148" t="str">
        <f>IF('Summary Clear'!AJ35=0,"",'Summary Clear'!AJ35)</f>
        <v/>
      </c>
      <c r="Q46" s="148" t="str">
        <f>IF('Summary Clear'!AK35=0,"",'Summary Clear'!AK35)</f>
        <v/>
      </c>
      <c r="R46" s="148" t="str">
        <f>IF('Summary Clear'!AL35=0,"",'Summary Clear'!AL35)</f>
        <v/>
      </c>
      <c r="S46" s="148" t="str">
        <f>IF('Summary Clear'!AM35=0,"",'Summary Clear'!AM35)</f>
        <v/>
      </c>
      <c r="T46" s="114" t="str">
        <f>IF('Summary Clear'!AN35=0,"",'Summary Clear'!AN35)</f>
        <v/>
      </c>
    </row>
    <row r="47" spans="3:20" s="47" customFormat="1" ht="14.25" x14ac:dyDescent="0.2">
      <c r="C47" s="113" t="str">
        <f>IF('Summary Clear'!B36=0,"",'Summary Clear'!B36)</f>
        <v/>
      </c>
      <c r="D47" s="110" t="str">
        <f>IF('Summary Clear'!D36=0,"",'Summary Clear'!D36)</f>
        <v/>
      </c>
      <c r="E47" s="143" t="str">
        <f>IF('Summary Clear'!E36=0,"",(VLOOKUP('Summary Clear'!E36,Lists!$E$15:$G$21,3,FALSE)))</f>
        <v/>
      </c>
      <c r="F47" s="148" t="str">
        <f>IF('Summary Clear'!S36=0,"",'Summary Clear'!S36)</f>
        <v/>
      </c>
      <c r="G47" s="148" t="str">
        <f>IF('Summary Clear'!T36=0,"",'Summary Clear'!T36)</f>
        <v/>
      </c>
      <c r="H47" s="148" t="str">
        <f>IF('Summary Clear'!AB36=0,"",'Summary Clear'!AB36)</f>
        <v/>
      </c>
      <c r="I47" s="148" t="str">
        <f>IF('Summary Clear'!AC36=0,"",'Summary Clear'!AC36)</f>
        <v/>
      </c>
      <c r="J47" s="148" t="str">
        <f>IF('Summary Clear'!AD36=0,"",'Summary Clear'!AD36)</f>
        <v/>
      </c>
      <c r="K47" s="148" t="str">
        <f>IF('Summary Clear'!AE36=0,"",'Summary Clear'!AE36)</f>
        <v/>
      </c>
      <c r="L47" s="148" t="str">
        <f>IF('Summary Clear'!AF36=0,"",'Summary Clear'!AF36)</f>
        <v/>
      </c>
      <c r="M47" s="148" t="str">
        <f>IF('Summary Clear'!AG36=0,"",'Summary Clear'!AG36)</f>
        <v/>
      </c>
      <c r="N47" s="148" t="str">
        <f>IF('Summary Clear'!AH36=0,"",'Summary Clear'!AH36)</f>
        <v/>
      </c>
      <c r="O47" s="148" t="str">
        <f>IF('Summary Clear'!AI36=0,"",'Summary Clear'!AI36)</f>
        <v/>
      </c>
      <c r="P47" s="148" t="str">
        <f>IF('Summary Clear'!AJ36=0,"",'Summary Clear'!AJ36)</f>
        <v/>
      </c>
      <c r="Q47" s="148" t="str">
        <f>IF('Summary Clear'!AK36=0,"",'Summary Clear'!AK36)</f>
        <v/>
      </c>
      <c r="R47" s="148" t="str">
        <f>IF('Summary Clear'!AL36=0,"",'Summary Clear'!AL36)</f>
        <v/>
      </c>
      <c r="S47" s="148" t="str">
        <f>IF('Summary Clear'!AM36=0,"",'Summary Clear'!AM36)</f>
        <v/>
      </c>
      <c r="T47" s="114" t="str">
        <f>IF('Summary Clear'!AN36=0,"",'Summary Clear'!AN36)</f>
        <v/>
      </c>
    </row>
    <row r="48" spans="3:20" s="47" customFormat="1" ht="14.25" x14ac:dyDescent="0.2">
      <c r="C48" s="113" t="str">
        <f>IF('Summary Clear'!B37=0,"",'Summary Clear'!B37)</f>
        <v/>
      </c>
      <c r="D48" s="110" t="str">
        <f>IF('Summary Clear'!D37=0,"",'Summary Clear'!D37)</f>
        <v/>
      </c>
      <c r="E48" s="143" t="str">
        <f>IF('Summary Clear'!E37=0,"",(VLOOKUP('Summary Clear'!E37,Lists!$E$15:$G$21,3,FALSE)))</f>
        <v/>
      </c>
      <c r="F48" s="148" t="str">
        <f>IF('Summary Clear'!S37=0,"",'Summary Clear'!S37)</f>
        <v/>
      </c>
      <c r="G48" s="148" t="str">
        <f>IF('Summary Clear'!T37=0,"",'Summary Clear'!T37)</f>
        <v/>
      </c>
      <c r="H48" s="148" t="str">
        <f>IF('Summary Clear'!AB37=0,"",'Summary Clear'!AB37)</f>
        <v/>
      </c>
      <c r="I48" s="148" t="str">
        <f>IF('Summary Clear'!AC37=0,"",'Summary Clear'!AC37)</f>
        <v/>
      </c>
      <c r="J48" s="148" t="str">
        <f>IF('Summary Clear'!AD37=0,"",'Summary Clear'!AD37)</f>
        <v/>
      </c>
      <c r="K48" s="148" t="str">
        <f>IF('Summary Clear'!AE37=0,"",'Summary Clear'!AE37)</f>
        <v/>
      </c>
      <c r="L48" s="148" t="str">
        <f>IF('Summary Clear'!AF37=0,"",'Summary Clear'!AF37)</f>
        <v/>
      </c>
      <c r="M48" s="148" t="str">
        <f>IF('Summary Clear'!AG37=0,"",'Summary Clear'!AG37)</f>
        <v/>
      </c>
      <c r="N48" s="148" t="str">
        <f>IF('Summary Clear'!AH37=0,"",'Summary Clear'!AH37)</f>
        <v/>
      </c>
      <c r="O48" s="148" t="str">
        <f>IF('Summary Clear'!AI37=0,"",'Summary Clear'!AI37)</f>
        <v/>
      </c>
      <c r="P48" s="148" t="str">
        <f>IF('Summary Clear'!AJ37=0,"",'Summary Clear'!AJ37)</f>
        <v/>
      </c>
      <c r="Q48" s="148" t="str">
        <f>IF('Summary Clear'!AK37=0,"",'Summary Clear'!AK37)</f>
        <v/>
      </c>
      <c r="R48" s="148" t="str">
        <f>IF('Summary Clear'!AL37=0,"",'Summary Clear'!AL37)</f>
        <v/>
      </c>
      <c r="S48" s="148" t="str">
        <f>IF('Summary Clear'!AM37=0,"",'Summary Clear'!AM37)</f>
        <v/>
      </c>
      <c r="T48" s="114" t="str">
        <f>IF('Summary Clear'!AN37=0,"",'Summary Clear'!AN37)</f>
        <v/>
      </c>
    </row>
    <row r="49" spans="3:20" s="47" customFormat="1" ht="14.25" x14ac:dyDescent="0.2">
      <c r="C49" s="113" t="str">
        <f>IF('Summary Clear'!B38=0,"",'Summary Clear'!B38)</f>
        <v/>
      </c>
      <c r="D49" s="110" t="str">
        <f>IF('Summary Clear'!D38=0,"",'Summary Clear'!D38)</f>
        <v/>
      </c>
      <c r="E49" s="143" t="str">
        <f>IF('Summary Clear'!E38=0,"",(VLOOKUP('Summary Clear'!E38,Lists!$E$15:$G$21,3,FALSE)))</f>
        <v/>
      </c>
      <c r="F49" s="148" t="str">
        <f>IF('Summary Clear'!S38=0,"",'Summary Clear'!S38)</f>
        <v/>
      </c>
      <c r="G49" s="148" t="str">
        <f>IF('Summary Clear'!T38=0,"",'Summary Clear'!T38)</f>
        <v/>
      </c>
      <c r="H49" s="148" t="str">
        <f>IF('Summary Clear'!AB38=0,"",'Summary Clear'!AB38)</f>
        <v/>
      </c>
      <c r="I49" s="148" t="str">
        <f>IF('Summary Clear'!AC38=0,"",'Summary Clear'!AC38)</f>
        <v/>
      </c>
      <c r="J49" s="148" t="str">
        <f>IF('Summary Clear'!AD38=0,"",'Summary Clear'!AD38)</f>
        <v/>
      </c>
      <c r="K49" s="148" t="str">
        <f>IF('Summary Clear'!AE38=0,"",'Summary Clear'!AE38)</f>
        <v/>
      </c>
      <c r="L49" s="148" t="str">
        <f>IF('Summary Clear'!AF38=0,"",'Summary Clear'!AF38)</f>
        <v/>
      </c>
      <c r="M49" s="148" t="str">
        <f>IF('Summary Clear'!AG38=0,"",'Summary Clear'!AG38)</f>
        <v/>
      </c>
      <c r="N49" s="148" t="str">
        <f>IF('Summary Clear'!AH38=0,"",'Summary Clear'!AH38)</f>
        <v/>
      </c>
      <c r="O49" s="148" t="str">
        <f>IF('Summary Clear'!AI38=0,"",'Summary Clear'!AI38)</f>
        <v/>
      </c>
      <c r="P49" s="148" t="str">
        <f>IF('Summary Clear'!AJ38=0,"",'Summary Clear'!AJ38)</f>
        <v/>
      </c>
      <c r="Q49" s="148" t="str">
        <f>IF('Summary Clear'!AK38=0,"",'Summary Clear'!AK38)</f>
        <v/>
      </c>
      <c r="R49" s="148" t="str">
        <f>IF('Summary Clear'!AL38=0,"",'Summary Clear'!AL38)</f>
        <v/>
      </c>
      <c r="S49" s="148" t="str">
        <f>IF('Summary Clear'!AM38=0,"",'Summary Clear'!AM38)</f>
        <v/>
      </c>
      <c r="T49" s="114" t="str">
        <f>IF('Summary Clear'!AN38=0,"",'Summary Clear'!AN38)</f>
        <v/>
      </c>
    </row>
    <row r="50" spans="3:20" s="47" customFormat="1" ht="14.25" x14ac:dyDescent="0.2">
      <c r="C50" s="113" t="str">
        <f>IF('Summary Clear'!B39=0,"",'Summary Clear'!B39)</f>
        <v/>
      </c>
      <c r="D50" s="110" t="str">
        <f>IF('Summary Clear'!D39=0,"",'Summary Clear'!D39)</f>
        <v/>
      </c>
      <c r="E50" s="143" t="str">
        <f>IF('Summary Clear'!E39=0,"",(VLOOKUP('Summary Clear'!E39,Lists!$E$15:$G$21,3,FALSE)))</f>
        <v/>
      </c>
      <c r="F50" s="148" t="str">
        <f>IF('Summary Clear'!S39=0,"",'Summary Clear'!S39)</f>
        <v/>
      </c>
      <c r="G50" s="148" t="str">
        <f>IF('Summary Clear'!T39=0,"",'Summary Clear'!T39)</f>
        <v/>
      </c>
      <c r="H50" s="148" t="str">
        <f>IF('Summary Clear'!AB39=0,"",'Summary Clear'!AB39)</f>
        <v/>
      </c>
      <c r="I50" s="148" t="str">
        <f>IF('Summary Clear'!AC39=0,"",'Summary Clear'!AC39)</f>
        <v/>
      </c>
      <c r="J50" s="148" t="str">
        <f>IF('Summary Clear'!AD39=0,"",'Summary Clear'!AD39)</f>
        <v/>
      </c>
      <c r="K50" s="148" t="str">
        <f>IF('Summary Clear'!AE39=0,"",'Summary Clear'!AE39)</f>
        <v/>
      </c>
      <c r="L50" s="148" t="str">
        <f>IF('Summary Clear'!AF39=0,"",'Summary Clear'!AF39)</f>
        <v/>
      </c>
      <c r="M50" s="148" t="str">
        <f>IF('Summary Clear'!AG39=0,"",'Summary Clear'!AG39)</f>
        <v/>
      </c>
      <c r="N50" s="148" t="str">
        <f>IF('Summary Clear'!AH39=0,"",'Summary Clear'!AH39)</f>
        <v/>
      </c>
      <c r="O50" s="148" t="str">
        <f>IF('Summary Clear'!AI39=0,"",'Summary Clear'!AI39)</f>
        <v/>
      </c>
      <c r="P50" s="148" t="str">
        <f>IF('Summary Clear'!AJ39=0,"",'Summary Clear'!AJ39)</f>
        <v/>
      </c>
      <c r="Q50" s="148" t="str">
        <f>IF('Summary Clear'!AK39=0,"",'Summary Clear'!AK39)</f>
        <v/>
      </c>
      <c r="R50" s="148" t="str">
        <f>IF('Summary Clear'!AL39=0,"",'Summary Clear'!AL39)</f>
        <v/>
      </c>
      <c r="S50" s="148" t="str">
        <f>IF('Summary Clear'!AM39=0,"",'Summary Clear'!AM39)</f>
        <v/>
      </c>
      <c r="T50" s="114" t="str">
        <f>IF('Summary Clear'!AN39=0,"",'Summary Clear'!AN39)</f>
        <v/>
      </c>
    </row>
    <row r="51" spans="3:20" s="47" customFormat="1" ht="14.25" x14ac:dyDescent="0.2">
      <c r="C51" s="113" t="str">
        <f>IF('Summary Clear'!B40=0,"",'Summary Clear'!B40)</f>
        <v/>
      </c>
      <c r="D51" s="110" t="str">
        <f>IF('Summary Clear'!D40=0,"",'Summary Clear'!D40)</f>
        <v/>
      </c>
      <c r="E51" s="143" t="str">
        <f>IF('Summary Clear'!E40=0,"",(VLOOKUP('Summary Clear'!E40,Lists!$E$15:$G$21,3,FALSE)))</f>
        <v/>
      </c>
      <c r="F51" s="148" t="str">
        <f>IF('Summary Clear'!S40=0,"",'Summary Clear'!S40)</f>
        <v/>
      </c>
      <c r="G51" s="148" t="str">
        <f>IF('Summary Clear'!T40=0,"",'Summary Clear'!T40)</f>
        <v/>
      </c>
      <c r="H51" s="148" t="str">
        <f>IF('Summary Clear'!AB40=0,"",'Summary Clear'!AB40)</f>
        <v/>
      </c>
      <c r="I51" s="148" t="str">
        <f>IF('Summary Clear'!AC40=0,"",'Summary Clear'!AC40)</f>
        <v/>
      </c>
      <c r="J51" s="148" t="str">
        <f>IF('Summary Clear'!AD40=0,"",'Summary Clear'!AD40)</f>
        <v/>
      </c>
      <c r="K51" s="148" t="str">
        <f>IF('Summary Clear'!AE40=0,"",'Summary Clear'!AE40)</f>
        <v/>
      </c>
      <c r="L51" s="148" t="str">
        <f>IF('Summary Clear'!AF40=0,"",'Summary Clear'!AF40)</f>
        <v/>
      </c>
      <c r="M51" s="148" t="str">
        <f>IF('Summary Clear'!AG40=0,"",'Summary Clear'!AG40)</f>
        <v/>
      </c>
      <c r="N51" s="148" t="str">
        <f>IF('Summary Clear'!AH40=0,"",'Summary Clear'!AH40)</f>
        <v/>
      </c>
      <c r="O51" s="148" t="str">
        <f>IF('Summary Clear'!AI40=0,"",'Summary Clear'!AI40)</f>
        <v/>
      </c>
      <c r="P51" s="148" t="str">
        <f>IF('Summary Clear'!AJ40=0,"",'Summary Clear'!AJ40)</f>
        <v/>
      </c>
      <c r="Q51" s="148" t="str">
        <f>IF('Summary Clear'!AK40=0,"",'Summary Clear'!AK40)</f>
        <v/>
      </c>
      <c r="R51" s="148" t="str">
        <f>IF('Summary Clear'!AL40=0,"",'Summary Clear'!AL40)</f>
        <v/>
      </c>
      <c r="S51" s="148" t="str">
        <f>IF('Summary Clear'!AM40=0,"",'Summary Clear'!AM40)</f>
        <v/>
      </c>
      <c r="T51" s="114" t="str">
        <f>IF('Summary Clear'!AN40=0,"",'Summary Clear'!AN40)</f>
        <v/>
      </c>
    </row>
    <row r="52" spans="3:20" s="47" customFormat="1" ht="14.25" x14ac:dyDescent="0.2">
      <c r="C52" s="113" t="str">
        <f>IF('Summary Clear'!B41=0,"",'Summary Clear'!B41)</f>
        <v/>
      </c>
      <c r="D52" s="110" t="str">
        <f>IF('Summary Clear'!D41=0,"",'Summary Clear'!D41)</f>
        <v/>
      </c>
      <c r="E52" s="143" t="str">
        <f>IF('Summary Clear'!E41=0,"",(VLOOKUP('Summary Clear'!E41,Lists!$E$15:$G$21,3,FALSE)))</f>
        <v/>
      </c>
      <c r="F52" s="148" t="str">
        <f>IF('Summary Clear'!S41=0,"",'Summary Clear'!S41)</f>
        <v/>
      </c>
      <c r="G52" s="148" t="str">
        <f>IF('Summary Clear'!T41=0,"",'Summary Clear'!T41)</f>
        <v/>
      </c>
      <c r="H52" s="148" t="str">
        <f>IF('Summary Clear'!AB41=0,"",'Summary Clear'!AB41)</f>
        <v/>
      </c>
      <c r="I52" s="148" t="str">
        <f>IF('Summary Clear'!AC41=0,"",'Summary Clear'!AC41)</f>
        <v/>
      </c>
      <c r="J52" s="148" t="str">
        <f>IF('Summary Clear'!AD41=0,"",'Summary Clear'!AD41)</f>
        <v/>
      </c>
      <c r="K52" s="148" t="str">
        <f>IF('Summary Clear'!AE41=0,"",'Summary Clear'!AE41)</f>
        <v/>
      </c>
      <c r="L52" s="148" t="str">
        <f>IF('Summary Clear'!AF41=0,"",'Summary Clear'!AF41)</f>
        <v/>
      </c>
      <c r="M52" s="148" t="str">
        <f>IF('Summary Clear'!AG41=0,"",'Summary Clear'!AG41)</f>
        <v/>
      </c>
      <c r="N52" s="148" t="str">
        <f>IF('Summary Clear'!AH41=0,"",'Summary Clear'!AH41)</f>
        <v/>
      </c>
      <c r="O52" s="148" t="str">
        <f>IF('Summary Clear'!AI41=0,"",'Summary Clear'!AI41)</f>
        <v/>
      </c>
      <c r="P52" s="148" t="str">
        <f>IF('Summary Clear'!AJ41=0,"",'Summary Clear'!AJ41)</f>
        <v/>
      </c>
      <c r="Q52" s="148" t="str">
        <f>IF('Summary Clear'!AK41=0,"",'Summary Clear'!AK41)</f>
        <v/>
      </c>
      <c r="R52" s="148" t="str">
        <f>IF('Summary Clear'!AL41=0,"",'Summary Clear'!AL41)</f>
        <v/>
      </c>
      <c r="S52" s="148" t="str">
        <f>IF('Summary Clear'!AM41=0,"",'Summary Clear'!AM41)</f>
        <v/>
      </c>
      <c r="T52" s="114" t="str">
        <f>IF('Summary Clear'!AN41=0,"",'Summary Clear'!AN41)</f>
        <v/>
      </c>
    </row>
    <row r="53" spans="3:20" s="47" customFormat="1" ht="14.25" x14ac:dyDescent="0.2">
      <c r="C53" s="113" t="str">
        <f>IF('Summary Clear'!B42=0,"",'Summary Clear'!B42)</f>
        <v/>
      </c>
      <c r="D53" s="110" t="str">
        <f>IF('Summary Clear'!D42=0,"",'Summary Clear'!D42)</f>
        <v/>
      </c>
      <c r="E53" s="143" t="str">
        <f>IF('Summary Clear'!E42=0,"",(VLOOKUP('Summary Clear'!E42,Lists!$E$15:$G$21,3,FALSE)))</f>
        <v/>
      </c>
      <c r="F53" s="148" t="str">
        <f>IF('Summary Clear'!S42=0,"",'Summary Clear'!S42)</f>
        <v/>
      </c>
      <c r="G53" s="148" t="str">
        <f>IF('Summary Clear'!T42=0,"",'Summary Clear'!T42)</f>
        <v/>
      </c>
      <c r="H53" s="148" t="str">
        <f>IF('Summary Clear'!AB42=0,"",'Summary Clear'!AB42)</f>
        <v/>
      </c>
      <c r="I53" s="148" t="str">
        <f>IF('Summary Clear'!AC42=0,"",'Summary Clear'!AC42)</f>
        <v/>
      </c>
      <c r="J53" s="148" t="str">
        <f>IF('Summary Clear'!AD42=0,"",'Summary Clear'!AD42)</f>
        <v/>
      </c>
      <c r="K53" s="148" t="str">
        <f>IF('Summary Clear'!AE42=0,"",'Summary Clear'!AE42)</f>
        <v/>
      </c>
      <c r="L53" s="148" t="str">
        <f>IF('Summary Clear'!AF42=0,"",'Summary Clear'!AF42)</f>
        <v/>
      </c>
      <c r="M53" s="148" t="str">
        <f>IF('Summary Clear'!AG42=0,"",'Summary Clear'!AG42)</f>
        <v/>
      </c>
      <c r="N53" s="148" t="str">
        <f>IF('Summary Clear'!AH42=0,"",'Summary Clear'!AH42)</f>
        <v/>
      </c>
      <c r="O53" s="148" t="str">
        <f>IF('Summary Clear'!AI42=0,"",'Summary Clear'!AI42)</f>
        <v/>
      </c>
      <c r="P53" s="148" t="str">
        <f>IF('Summary Clear'!AJ42=0,"",'Summary Clear'!AJ42)</f>
        <v/>
      </c>
      <c r="Q53" s="148" t="str">
        <f>IF('Summary Clear'!AK42=0,"",'Summary Clear'!AK42)</f>
        <v/>
      </c>
      <c r="R53" s="148" t="str">
        <f>IF('Summary Clear'!AL42=0,"",'Summary Clear'!AL42)</f>
        <v/>
      </c>
      <c r="S53" s="148" t="str">
        <f>IF('Summary Clear'!AM42=0,"",'Summary Clear'!AM42)</f>
        <v/>
      </c>
      <c r="T53" s="114" t="str">
        <f>IF('Summary Clear'!AN42=0,"",'Summary Clear'!AN42)</f>
        <v/>
      </c>
    </row>
    <row r="54" spans="3:20" s="47" customFormat="1" ht="14.25" x14ac:dyDescent="0.2">
      <c r="C54" s="113" t="str">
        <f>IF('Summary Clear'!B43=0,"",'Summary Clear'!B43)</f>
        <v/>
      </c>
      <c r="D54" s="110" t="str">
        <f>IF('Summary Clear'!D43=0,"",'Summary Clear'!D43)</f>
        <v/>
      </c>
      <c r="E54" s="143" t="str">
        <f>IF('Summary Clear'!E43=0,"",(VLOOKUP('Summary Clear'!E43,Lists!$E$15:$G$21,3,FALSE)))</f>
        <v/>
      </c>
      <c r="F54" s="148" t="str">
        <f>IF('Summary Clear'!S43=0,"",'Summary Clear'!S43)</f>
        <v/>
      </c>
      <c r="G54" s="148" t="str">
        <f>IF('Summary Clear'!T43=0,"",'Summary Clear'!T43)</f>
        <v/>
      </c>
      <c r="H54" s="148" t="str">
        <f>IF('Summary Clear'!AB43=0,"",'Summary Clear'!AB43)</f>
        <v/>
      </c>
      <c r="I54" s="148" t="str">
        <f>IF('Summary Clear'!AC43=0,"",'Summary Clear'!AC43)</f>
        <v/>
      </c>
      <c r="J54" s="148" t="str">
        <f>IF('Summary Clear'!AD43=0,"",'Summary Clear'!AD43)</f>
        <v/>
      </c>
      <c r="K54" s="148" t="str">
        <f>IF('Summary Clear'!AE43=0,"",'Summary Clear'!AE43)</f>
        <v/>
      </c>
      <c r="L54" s="148" t="str">
        <f>IF('Summary Clear'!AF43=0,"",'Summary Clear'!AF43)</f>
        <v/>
      </c>
      <c r="M54" s="148" t="str">
        <f>IF('Summary Clear'!AG43=0,"",'Summary Clear'!AG43)</f>
        <v/>
      </c>
      <c r="N54" s="148" t="str">
        <f>IF('Summary Clear'!AH43=0,"",'Summary Clear'!AH43)</f>
        <v/>
      </c>
      <c r="O54" s="148" t="str">
        <f>IF('Summary Clear'!AI43=0,"",'Summary Clear'!AI43)</f>
        <v/>
      </c>
      <c r="P54" s="148" t="str">
        <f>IF('Summary Clear'!AJ43=0,"",'Summary Clear'!AJ43)</f>
        <v/>
      </c>
      <c r="Q54" s="148" t="str">
        <f>IF('Summary Clear'!AK43=0,"",'Summary Clear'!AK43)</f>
        <v/>
      </c>
      <c r="R54" s="148" t="str">
        <f>IF('Summary Clear'!AL43=0,"",'Summary Clear'!AL43)</f>
        <v/>
      </c>
      <c r="S54" s="148" t="str">
        <f>IF('Summary Clear'!AM43=0,"",'Summary Clear'!AM43)</f>
        <v/>
      </c>
      <c r="T54" s="114" t="str">
        <f>IF('Summary Clear'!AN43=0,"",'Summary Clear'!AN43)</f>
        <v/>
      </c>
    </row>
    <row r="55" spans="3:20" s="47" customFormat="1" ht="14.25" x14ac:dyDescent="0.2">
      <c r="C55" s="113" t="str">
        <f>IF('Summary Clear'!B44=0,"",'Summary Clear'!B44)</f>
        <v/>
      </c>
      <c r="D55" s="110" t="str">
        <f>IF('Summary Clear'!D44=0,"",'Summary Clear'!D44)</f>
        <v/>
      </c>
      <c r="E55" s="143" t="str">
        <f>IF('Summary Clear'!E44=0,"",(VLOOKUP('Summary Clear'!E44,Lists!$E$15:$G$21,3,FALSE)))</f>
        <v/>
      </c>
      <c r="F55" s="148" t="str">
        <f>IF('Summary Clear'!S44=0,"",'Summary Clear'!S44)</f>
        <v/>
      </c>
      <c r="G55" s="148" t="str">
        <f>IF('Summary Clear'!T44=0,"",'Summary Clear'!T44)</f>
        <v/>
      </c>
      <c r="H55" s="148" t="str">
        <f>IF('Summary Clear'!AB44=0,"",'Summary Clear'!AB44)</f>
        <v/>
      </c>
      <c r="I55" s="148" t="str">
        <f>IF('Summary Clear'!AC44=0,"",'Summary Clear'!AC44)</f>
        <v/>
      </c>
      <c r="J55" s="148" t="str">
        <f>IF('Summary Clear'!AD44=0,"",'Summary Clear'!AD44)</f>
        <v/>
      </c>
      <c r="K55" s="148" t="str">
        <f>IF('Summary Clear'!AE44=0,"",'Summary Clear'!AE44)</f>
        <v/>
      </c>
      <c r="L55" s="148" t="str">
        <f>IF('Summary Clear'!AF44=0,"",'Summary Clear'!AF44)</f>
        <v/>
      </c>
      <c r="M55" s="148" t="str">
        <f>IF('Summary Clear'!AG44=0,"",'Summary Clear'!AG44)</f>
        <v/>
      </c>
      <c r="N55" s="148" t="str">
        <f>IF('Summary Clear'!AH44=0,"",'Summary Clear'!AH44)</f>
        <v/>
      </c>
      <c r="O55" s="148" t="str">
        <f>IF('Summary Clear'!AI44=0,"",'Summary Clear'!AI44)</f>
        <v/>
      </c>
      <c r="P55" s="148" t="str">
        <f>IF('Summary Clear'!AJ44=0,"",'Summary Clear'!AJ44)</f>
        <v/>
      </c>
      <c r="Q55" s="148" t="str">
        <f>IF('Summary Clear'!AK44=0,"",'Summary Clear'!AK44)</f>
        <v/>
      </c>
      <c r="R55" s="148" t="str">
        <f>IF('Summary Clear'!AL44=0,"",'Summary Clear'!AL44)</f>
        <v/>
      </c>
      <c r="S55" s="148" t="str">
        <f>IF('Summary Clear'!AM44=0,"",'Summary Clear'!AM44)</f>
        <v/>
      </c>
      <c r="T55" s="114" t="str">
        <f>IF('Summary Clear'!AN44=0,"",'Summary Clear'!AN44)</f>
        <v/>
      </c>
    </row>
    <row r="56" spans="3:20" s="47" customFormat="1" ht="14.25" x14ac:dyDescent="0.2">
      <c r="C56" s="113" t="str">
        <f>IF('Summary Clear'!B45=0,"",'Summary Clear'!B45)</f>
        <v/>
      </c>
      <c r="D56" s="110" t="str">
        <f>IF('Summary Clear'!D45=0,"",'Summary Clear'!D45)</f>
        <v/>
      </c>
      <c r="E56" s="143" t="str">
        <f>IF('Summary Clear'!E45=0,"",(VLOOKUP('Summary Clear'!E45,Lists!$E$15:$G$21,3,FALSE)))</f>
        <v/>
      </c>
      <c r="F56" s="148" t="str">
        <f>IF('Summary Clear'!S45=0,"",'Summary Clear'!S45)</f>
        <v/>
      </c>
      <c r="G56" s="148" t="str">
        <f>IF('Summary Clear'!T45=0,"",'Summary Clear'!T45)</f>
        <v/>
      </c>
      <c r="H56" s="148" t="str">
        <f>IF('Summary Clear'!AB45=0,"",'Summary Clear'!AB45)</f>
        <v/>
      </c>
      <c r="I56" s="148" t="str">
        <f>IF('Summary Clear'!AC45=0,"",'Summary Clear'!AC45)</f>
        <v/>
      </c>
      <c r="J56" s="148" t="str">
        <f>IF('Summary Clear'!AD45=0,"",'Summary Clear'!AD45)</f>
        <v/>
      </c>
      <c r="K56" s="148" t="str">
        <f>IF('Summary Clear'!AE45=0,"",'Summary Clear'!AE45)</f>
        <v/>
      </c>
      <c r="L56" s="148" t="str">
        <f>IF('Summary Clear'!AF45=0,"",'Summary Clear'!AF45)</f>
        <v/>
      </c>
      <c r="M56" s="148" t="str">
        <f>IF('Summary Clear'!AG45=0,"",'Summary Clear'!AG45)</f>
        <v/>
      </c>
      <c r="N56" s="148" t="str">
        <f>IF('Summary Clear'!AH45=0,"",'Summary Clear'!AH45)</f>
        <v/>
      </c>
      <c r="O56" s="148" t="str">
        <f>IF('Summary Clear'!AI45=0,"",'Summary Clear'!AI45)</f>
        <v/>
      </c>
      <c r="P56" s="148" t="str">
        <f>IF('Summary Clear'!AJ45=0,"",'Summary Clear'!AJ45)</f>
        <v/>
      </c>
      <c r="Q56" s="148" t="str">
        <f>IF('Summary Clear'!AK45=0,"",'Summary Clear'!AK45)</f>
        <v/>
      </c>
      <c r="R56" s="148" t="str">
        <f>IF('Summary Clear'!AL45=0,"",'Summary Clear'!AL45)</f>
        <v/>
      </c>
      <c r="S56" s="148" t="str">
        <f>IF('Summary Clear'!AM45=0,"",'Summary Clear'!AM45)</f>
        <v/>
      </c>
      <c r="T56" s="114" t="str">
        <f>IF('Summary Clear'!AN45=0,"",'Summary Clear'!AN45)</f>
        <v/>
      </c>
    </row>
    <row r="57" spans="3:20" s="47" customFormat="1" ht="14.25" x14ac:dyDescent="0.2">
      <c r="C57" s="113" t="str">
        <f>IF('Summary Clear'!B46=0,"",'Summary Clear'!B46)</f>
        <v/>
      </c>
      <c r="D57" s="110" t="str">
        <f>IF('Summary Clear'!D46=0,"",'Summary Clear'!D46)</f>
        <v/>
      </c>
      <c r="E57" s="143" t="str">
        <f>IF('Summary Clear'!E46=0,"",(VLOOKUP('Summary Clear'!E46,Lists!$E$15:$G$21,3,FALSE)))</f>
        <v/>
      </c>
      <c r="F57" s="148" t="str">
        <f>IF('Summary Clear'!S46=0,"",'Summary Clear'!S46)</f>
        <v/>
      </c>
      <c r="G57" s="148" t="str">
        <f>IF('Summary Clear'!T46=0,"",'Summary Clear'!T46)</f>
        <v/>
      </c>
      <c r="H57" s="148" t="str">
        <f>IF('Summary Clear'!AB46=0,"",'Summary Clear'!AB46)</f>
        <v/>
      </c>
      <c r="I57" s="148" t="str">
        <f>IF('Summary Clear'!AC46=0,"",'Summary Clear'!AC46)</f>
        <v/>
      </c>
      <c r="J57" s="148" t="str">
        <f>IF('Summary Clear'!AD46=0,"",'Summary Clear'!AD46)</f>
        <v/>
      </c>
      <c r="K57" s="148" t="str">
        <f>IF('Summary Clear'!AE46=0,"",'Summary Clear'!AE46)</f>
        <v/>
      </c>
      <c r="L57" s="148" t="str">
        <f>IF('Summary Clear'!AF46=0,"",'Summary Clear'!AF46)</f>
        <v/>
      </c>
      <c r="M57" s="148" t="str">
        <f>IF('Summary Clear'!AG46=0,"",'Summary Clear'!AG46)</f>
        <v/>
      </c>
      <c r="N57" s="148" t="str">
        <f>IF('Summary Clear'!AH46=0,"",'Summary Clear'!AH46)</f>
        <v/>
      </c>
      <c r="O57" s="148" t="str">
        <f>IF('Summary Clear'!AI46=0,"",'Summary Clear'!AI46)</f>
        <v/>
      </c>
      <c r="P57" s="148" t="str">
        <f>IF('Summary Clear'!AJ46=0,"",'Summary Clear'!AJ46)</f>
        <v/>
      </c>
      <c r="Q57" s="148" t="str">
        <f>IF('Summary Clear'!AK46=0,"",'Summary Clear'!AK46)</f>
        <v/>
      </c>
      <c r="R57" s="148" t="str">
        <f>IF('Summary Clear'!AL46=0,"",'Summary Clear'!AL46)</f>
        <v/>
      </c>
      <c r="S57" s="148" t="str">
        <f>IF('Summary Clear'!AM46=0,"",'Summary Clear'!AM46)</f>
        <v/>
      </c>
      <c r="T57" s="114" t="str">
        <f>IF('Summary Clear'!AN46=0,"",'Summary Clear'!AN46)</f>
        <v/>
      </c>
    </row>
    <row r="58" spans="3:20" s="47" customFormat="1" ht="14.25" x14ac:dyDescent="0.2">
      <c r="C58" s="113" t="str">
        <f>IF('Summary Clear'!B47=0,"",'Summary Clear'!B47)</f>
        <v/>
      </c>
      <c r="D58" s="110" t="str">
        <f>IF('Summary Clear'!D47=0,"",'Summary Clear'!D47)</f>
        <v/>
      </c>
      <c r="E58" s="143" t="str">
        <f>IF('Summary Clear'!E47=0,"",(VLOOKUP('Summary Clear'!E47,Lists!$E$15:$G$21,3,FALSE)))</f>
        <v/>
      </c>
      <c r="F58" s="148" t="str">
        <f>IF('Summary Clear'!S47=0,"",'Summary Clear'!S47)</f>
        <v/>
      </c>
      <c r="G58" s="148" t="str">
        <f>IF('Summary Clear'!T47=0,"",'Summary Clear'!T47)</f>
        <v/>
      </c>
      <c r="H58" s="148" t="str">
        <f>IF('Summary Clear'!AB47=0,"",'Summary Clear'!AB47)</f>
        <v/>
      </c>
      <c r="I58" s="148" t="str">
        <f>IF('Summary Clear'!AC47=0,"",'Summary Clear'!AC47)</f>
        <v/>
      </c>
      <c r="J58" s="148" t="str">
        <f>IF('Summary Clear'!AD47=0,"",'Summary Clear'!AD47)</f>
        <v/>
      </c>
      <c r="K58" s="148" t="str">
        <f>IF('Summary Clear'!AE47=0,"",'Summary Clear'!AE47)</f>
        <v/>
      </c>
      <c r="L58" s="148" t="str">
        <f>IF('Summary Clear'!AF47=0,"",'Summary Clear'!AF47)</f>
        <v/>
      </c>
      <c r="M58" s="148" t="str">
        <f>IF('Summary Clear'!AG47=0,"",'Summary Clear'!AG47)</f>
        <v/>
      </c>
      <c r="N58" s="148" t="str">
        <f>IF('Summary Clear'!AH47=0,"",'Summary Clear'!AH47)</f>
        <v/>
      </c>
      <c r="O58" s="148" t="str">
        <f>IF('Summary Clear'!AI47=0,"",'Summary Clear'!AI47)</f>
        <v/>
      </c>
      <c r="P58" s="148" t="str">
        <f>IF('Summary Clear'!AJ47=0,"",'Summary Clear'!AJ47)</f>
        <v/>
      </c>
      <c r="Q58" s="148" t="str">
        <f>IF('Summary Clear'!AK47=0,"",'Summary Clear'!AK47)</f>
        <v/>
      </c>
      <c r="R58" s="148" t="str">
        <f>IF('Summary Clear'!AL47=0,"",'Summary Clear'!AL47)</f>
        <v/>
      </c>
      <c r="S58" s="148" t="str">
        <f>IF('Summary Clear'!AM47=0,"",'Summary Clear'!AM47)</f>
        <v/>
      </c>
      <c r="T58" s="114" t="str">
        <f>IF('Summary Clear'!AN47=0,"",'Summary Clear'!AN47)</f>
        <v/>
      </c>
    </row>
    <row r="59" spans="3:20" s="47" customFormat="1" ht="14.25" x14ac:dyDescent="0.2">
      <c r="C59" s="113" t="str">
        <f>IF('Summary Clear'!B48=0,"",'Summary Clear'!B48)</f>
        <v/>
      </c>
      <c r="D59" s="110" t="str">
        <f>IF('Summary Clear'!D48=0,"",'Summary Clear'!D48)</f>
        <v/>
      </c>
      <c r="E59" s="143" t="str">
        <f>IF('Summary Clear'!E48=0,"",(VLOOKUP('Summary Clear'!E48,Lists!$E$15:$G$21,3,FALSE)))</f>
        <v/>
      </c>
      <c r="F59" s="148" t="str">
        <f>IF('Summary Clear'!S48=0,"",'Summary Clear'!S48)</f>
        <v/>
      </c>
      <c r="G59" s="148" t="str">
        <f>IF('Summary Clear'!T48=0,"",'Summary Clear'!T48)</f>
        <v/>
      </c>
      <c r="H59" s="148" t="str">
        <f>IF('Summary Clear'!AB48=0,"",'Summary Clear'!AB48)</f>
        <v/>
      </c>
      <c r="I59" s="148" t="str">
        <f>IF('Summary Clear'!AC48=0,"",'Summary Clear'!AC48)</f>
        <v/>
      </c>
      <c r="J59" s="148" t="str">
        <f>IF('Summary Clear'!AD48=0,"",'Summary Clear'!AD48)</f>
        <v/>
      </c>
      <c r="K59" s="148" t="str">
        <f>IF('Summary Clear'!AE48=0,"",'Summary Clear'!AE48)</f>
        <v/>
      </c>
      <c r="L59" s="148" t="str">
        <f>IF('Summary Clear'!AF48=0,"",'Summary Clear'!AF48)</f>
        <v/>
      </c>
      <c r="M59" s="148" t="str">
        <f>IF('Summary Clear'!AG48=0,"",'Summary Clear'!AG48)</f>
        <v/>
      </c>
      <c r="N59" s="148" t="str">
        <f>IF('Summary Clear'!AH48=0,"",'Summary Clear'!AH48)</f>
        <v/>
      </c>
      <c r="O59" s="148" t="str">
        <f>IF('Summary Clear'!AI48=0,"",'Summary Clear'!AI48)</f>
        <v/>
      </c>
      <c r="P59" s="148" t="str">
        <f>IF('Summary Clear'!AJ48=0,"",'Summary Clear'!AJ48)</f>
        <v/>
      </c>
      <c r="Q59" s="148" t="str">
        <f>IF('Summary Clear'!AK48=0,"",'Summary Clear'!AK48)</f>
        <v/>
      </c>
      <c r="R59" s="148" t="str">
        <f>IF('Summary Clear'!AL48=0,"",'Summary Clear'!AL48)</f>
        <v/>
      </c>
      <c r="S59" s="148" t="str">
        <f>IF('Summary Clear'!AM48=0,"",'Summary Clear'!AM48)</f>
        <v/>
      </c>
      <c r="T59" s="114" t="str">
        <f>IF('Summary Clear'!AN48=0,"",'Summary Clear'!AN48)</f>
        <v/>
      </c>
    </row>
    <row r="60" spans="3:20" s="47" customFormat="1" ht="14.25" x14ac:dyDescent="0.2">
      <c r="C60" s="113" t="str">
        <f>IF('Summary Clear'!B49=0,"",'Summary Clear'!B49)</f>
        <v/>
      </c>
      <c r="D60" s="110" t="str">
        <f>IF('Summary Clear'!D49=0,"",'Summary Clear'!D49)</f>
        <v/>
      </c>
      <c r="E60" s="143" t="str">
        <f>IF('Summary Clear'!E49=0,"",(VLOOKUP('Summary Clear'!E49,Lists!$E$15:$G$21,3,FALSE)))</f>
        <v/>
      </c>
      <c r="F60" s="148" t="str">
        <f>IF('Summary Clear'!S49=0,"",'Summary Clear'!S49)</f>
        <v/>
      </c>
      <c r="G60" s="148" t="str">
        <f>IF('Summary Clear'!T49=0,"",'Summary Clear'!T49)</f>
        <v/>
      </c>
      <c r="H60" s="148" t="str">
        <f>IF('Summary Clear'!AB49=0,"",'Summary Clear'!AB49)</f>
        <v/>
      </c>
      <c r="I60" s="148" t="str">
        <f>IF('Summary Clear'!AC49=0,"",'Summary Clear'!AC49)</f>
        <v/>
      </c>
      <c r="J60" s="148" t="str">
        <f>IF('Summary Clear'!AD49=0,"",'Summary Clear'!AD49)</f>
        <v/>
      </c>
      <c r="K60" s="148" t="str">
        <f>IF('Summary Clear'!AE49=0,"",'Summary Clear'!AE49)</f>
        <v/>
      </c>
      <c r="L60" s="148" t="str">
        <f>IF('Summary Clear'!AF49=0,"",'Summary Clear'!AF49)</f>
        <v/>
      </c>
      <c r="M60" s="148" t="str">
        <f>IF('Summary Clear'!AG49=0,"",'Summary Clear'!AG49)</f>
        <v/>
      </c>
      <c r="N60" s="148" t="str">
        <f>IF('Summary Clear'!AH49=0,"",'Summary Clear'!AH49)</f>
        <v/>
      </c>
      <c r="O60" s="148" t="str">
        <f>IF('Summary Clear'!AI49=0,"",'Summary Clear'!AI49)</f>
        <v/>
      </c>
      <c r="P60" s="148" t="str">
        <f>IF('Summary Clear'!AJ49=0,"",'Summary Clear'!AJ49)</f>
        <v/>
      </c>
      <c r="Q60" s="148" t="str">
        <f>IF('Summary Clear'!AK49=0,"",'Summary Clear'!AK49)</f>
        <v/>
      </c>
      <c r="R60" s="148" t="str">
        <f>IF('Summary Clear'!AL49=0,"",'Summary Clear'!AL49)</f>
        <v/>
      </c>
      <c r="S60" s="148" t="str">
        <f>IF('Summary Clear'!AM49=0,"",'Summary Clear'!AM49)</f>
        <v/>
      </c>
      <c r="T60" s="114" t="str">
        <f>IF('Summary Clear'!AN49=0,"",'Summary Clear'!AN49)</f>
        <v/>
      </c>
    </row>
    <row r="61" spans="3:20" s="47" customFormat="1" ht="14.25" x14ac:dyDescent="0.2">
      <c r="C61" s="113" t="str">
        <f>IF('Summary Clear'!B50=0,"",'Summary Clear'!B50)</f>
        <v/>
      </c>
      <c r="D61" s="110" t="str">
        <f>IF('Summary Clear'!D50=0,"",'Summary Clear'!D50)</f>
        <v/>
      </c>
      <c r="E61" s="143" t="str">
        <f>IF('Summary Clear'!E50=0,"",(VLOOKUP('Summary Clear'!E50,Lists!$E$15:$G$21,3,FALSE)))</f>
        <v/>
      </c>
      <c r="F61" s="148" t="str">
        <f>IF('Summary Clear'!S50=0,"",'Summary Clear'!S50)</f>
        <v/>
      </c>
      <c r="G61" s="148" t="str">
        <f>IF('Summary Clear'!T50=0,"",'Summary Clear'!T50)</f>
        <v/>
      </c>
      <c r="H61" s="148" t="str">
        <f>IF('Summary Clear'!AB50=0,"",'Summary Clear'!AB50)</f>
        <v/>
      </c>
      <c r="I61" s="148" t="str">
        <f>IF('Summary Clear'!AC50=0,"",'Summary Clear'!AC50)</f>
        <v/>
      </c>
      <c r="J61" s="148" t="str">
        <f>IF('Summary Clear'!AD50=0,"",'Summary Clear'!AD50)</f>
        <v/>
      </c>
      <c r="K61" s="148" t="str">
        <f>IF('Summary Clear'!AE50=0,"",'Summary Clear'!AE50)</f>
        <v/>
      </c>
      <c r="L61" s="148" t="str">
        <f>IF('Summary Clear'!AF50=0,"",'Summary Clear'!AF50)</f>
        <v/>
      </c>
      <c r="M61" s="148" t="str">
        <f>IF('Summary Clear'!AG50=0,"",'Summary Clear'!AG50)</f>
        <v/>
      </c>
      <c r="N61" s="148" t="str">
        <f>IF('Summary Clear'!AH50=0,"",'Summary Clear'!AH50)</f>
        <v/>
      </c>
      <c r="O61" s="148" t="str">
        <f>IF('Summary Clear'!AI50=0,"",'Summary Clear'!AI50)</f>
        <v/>
      </c>
      <c r="P61" s="148" t="str">
        <f>IF('Summary Clear'!AJ50=0,"",'Summary Clear'!AJ50)</f>
        <v/>
      </c>
      <c r="Q61" s="148" t="str">
        <f>IF('Summary Clear'!AK50=0,"",'Summary Clear'!AK50)</f>
        <v/>
      </c>
      <c r="R61" s="148" t="str">
        <f>IF('Summary Clear'!AL50=0,"",'Summary Clear'!AL50)</f>
        <v/>
      </c>
      <c r="S61" s="148" t="str">
        <f>IF('Summary Clear'!AM50=0,"",'Summary Clear'!AM50)</f>
        <v/>
      </c>
      <c r="T61" s="114" t="str">
        <f>IF('Summary Clear'!AN50=0,"",'Summary Clear'!AN50)</f>
        <v/>
      </c>
    </row>
    <row r="62" spans="3:20" s="47" customFormat="1" ht="14.25" x14ac:dyDescent="0.2">
      <c r="C62" s="113" t="str">
        <f>IF('Summary Clear'!B51=0,"",'Summary Clear'!B51)</f>
        <v/>
      </c>
      <c r="D62" s="110" t="str">
        <f>IF('Summary Clear'!D51=0,"",'Summary Clear'!D51)</f>
        <v/>
      </c>
      <c r="E62" s="143" t="str">
        <f>IF('Summary Clear'!E51=0,"",(VLOOKUP('Summary Clear'!E51,Lists!$E$15:$G$21,3,FALSE)))</f>
        <v/>
      </c>
      <c r="F62" s="148" t="str">
        <f>IF('Summary Clear'!S51=0,"",'Summary Clear'!S51)</f>
        <v/>
      </c>
      <c r="G62" s="148" t="str">
        <f>IF('Summary Clear'!T51=0,"",'Summary Clear'!T51)</f>
        <v/>
      </c>
      <c r="H62" s="148" t="str">
        <f>IF('Summary Clear'!AB51=0,"",'Summary Clear'!AB51)</f>
        <v/>
      </c>
      <c r="I62" s="148" t="str">
        <f>IF('Summary Clear'!AC51=0,"",'Summary Clear'!AC51)</f>
        <v/>
      </c>
      <c r="J62" s="148" t="str">
        <f>IF('Summary Clear'!AD51=0,"",'Summary Clear'!AD51)</f>
        <v/>
      </c>
      <c r="K62" s="148" t="str">
        <f>IF('Summary Clear'!AE51=0,"",'Summary Clear'!AE51)</f>
        <v/>
      </c>
      <c r="L62" s="148" t="str">
        <f>IF('Summary Clear'!AF51=0,"",'Summary Clear'!AF51)</f>
        <v/>
      </c>
      <c r="M62" s="148" t="str">
        <f>IF('Summary Clear'!AG51=0,"",'Summary Clear'!AG51)</f>
        <v/>
      </c>
      <c r="N62" s="148" t="str">
        <f>IF('Summary Clear'!AH51=0,"",'Summary Clear'!AH51)</f>
        <v/>
      </c>
      <c r="O62" s="148" t="str">
        <f>IF('Summary Clear'!AI51=0,"",'Summary Clear'!AI51)</f>
        <v/>
      </c>
      <c r="P62" s="148" t="str">
        <f>IF('Summary Clear'!AJ51=0,"",'Summary Clear'!AJ51)</f>
        <v/>
      </c>
      <c r="Q62" s="148" t="str">
        <f>IF('Summary Clear'!AK51=0,"",'Summary Clear'!AK51)</f>
        <v/>
      </c>
      <c r="R62" s="148" t="str">
        <f>IF('Summary Clear'!AL51=0,"",'Summary Clear'!AL51)</f>
        <v/>
      </c>
      <c r="S62" s="148" t="str">
        <f>IF('Summary Clear'!AM51=0,"",'Summary Clear'!AM51)</f>
        <v/>
      </c>
      <c r="T62" s="114" t="str">
        <f>IF('Summary Clear'!AN51=0,"",'Summary Clear'!AN51)</f>
        <v/>
      </c>
    </row>
    <row r="63" spans="3:20" s="47" customFormat="1" ht="14.25" x14ac:dyDescent="0.2">
      <c r="C63" s="113" t="str">
        <f>IF('Summary Clear'!B52=0,"",'Summary Clear'!B52)</f>
        <v/>
      </c>
      <c r="D63" s="110" t="str">
        <f>IF('Summary Clear'!D52=0,"",'Summary Clear'!D52)</f>
        <v/>
      </c>
      <c r="E63" s="143" t="str">
        <f>IF('Summary Clear'!E52=0,"",(VLOOKUP('Summary Clear'!E52,Lists!$E$15:$G$21,3,FALSE)))</f>
        <v/>
      </c>
      <c r="F63" s="148" t="str">
        <f>IF('Summary Clear'!S52=0,"",'Summary Clear'!S52)</f>
        <v/>
      </c>
      <c r="G63" s="148" t="str">
        <f>IF('Summary Clear'!T52=0,"",'Summary Clear'!T52)</f>
        <v/>
      </c>
      <c r="H63" s="148" t="str">
        <f>IF('Summary Clear'!AB52=0,"",'Summary Clear'!AB52)</f>
        <v/>
      </c>
      <c r="I63" s="148" t="str">
        <f>IF('Summary Clear'!AC52=0,"",'Summary Clear'!AC52)</f>
        <v/>
      </c>
      <c r="J63" s="148" t="str">
        <f>IF('Summary Clear'!AD52=0,"",'Summary Clear'!AD52)</f>
        <v/>
      </c>
      <c r="K63" s="148" t="str">
        <f>IF('Summary Clear'!AE52=0,"",'Summary Clear'!AE52)</f>
        <v/>
      </c>
      <c r="L63" s="148" t="str">
        <f>IF('Summary Clear'!AF52=0,"",'Summary Clear'!AF52)</f>
        <v/>
      </c>
      <c r="M63" s="148" t="str">
        <f>IF('Summary Clear'!AG52=0,"",'Summary Clear'!AG52)</f>
        <v/>
      </c>
      <c r="N63" s="148" t="str">
        <f>IF('Summary Clear'!AH52=0,"",'Summary Clear'!AH52)</f>
        <v/>
      </c>
      <c r="O63" s="148" t="str">
        <f>IF('Summary Clear'!AI52=0,"",'Summary Clear'!AI52)</f>
        <v/>
      </c>
      <c r="P63" s="148" t="str">
        <f>IF('Summary Clear'!AJ52=0,"",'Summary Clear'!AJ52)</f>
        <v/>
      </c>
      <c r="Q63" s="148" t="str">
        <f>IF('Summary Clear'!AK52=0,"",'Summary Clear'!AK52)</f>
        <v/>
      </c>
      <c r="R63" s="148" t="str">
        <f>IF('Summary Clear'!AL52=0,"",'Summary Clear'!AL52)</f>
        <v/>
      </c>
      <c r="S63" s="148" t="str">
        <f>IF('Summary Clear'!AM52=0,"",'Summary Clear'!AM52)</f>
        <v/>
      </c>
      <c r="T63" s="114" t="str">
        <f>IF('Summary Clear'!AN52=0,"",'Summary Clear'!AN52)</f>
        <v/>
      </c>
    </row>
    <row r="64" spans="3:20" s="47" customFormat="1" ht="14.25" x14ac:dyDescent="0.2">
      <c r="C64" s="113" t="str">
        <f>IF('Summary Clear'!B53=0,"",'Summary Clear'!B53)</f>
        <v/>
      </c>
      <c r="D64" s="110" t="str">
        <f>IF('Summary Clear'!D53=0,"",'Summary Clear'!D53)</f>
        <v/>
      </c>
      <c r="E64" s="143" t="str">
        <f>IF('Summary Clear'!E53=0,"",(VLOOKUP('Summary Clear'!E53,Lists!$E$15:$G$21,3,FALSE)))</f>
        <v/>
      </c>
      <c r="F64" s="148" t="str">
        <f>IF('Summary Clear'!S53=0,"",'Summary Clear'!S53)</f>
        <v/>
      </c>
      <c r="G64" s="148" t="str">
        <f>IF('Summary Clear'!T53=0,"",'Summary Clear'!T53)</f>
        <v/>
      </c>
      <c r="H64" s="148" t="str">
        <f>IF('Summary Clear'!AB53=0,"",'Summary Clear'!AB53)</f>
        <v/>
      </c>
      <c r="I64" s="148" t="str">
        <f>IF('Summary Clear'!AC53=0,"",'Summary Clear'!AC53)</f>
        <v/>
      </c>
      <c r="J64" s="148" t="str">
        <f>IF('Summary Clear'!AD53=0,"",'Summary Clear'!AD53)</f>
        <v/>
      </c>
      <c r="K64" s="148" t="str">
        <f>IF('Summary Clear'!AE53=0,"",'Summary Clear'!AE53)</f>
        <v/>
      </c>
      <c r="L64" s="148" t="str">
        <f>IF('Summary Clear'!AF53=0,"",'Summary Clear'!AF53)</f>
        <v/>
      </c>
      <c r="M64" s="148" t="str">
        <f>IF('Summary Clear'!AG53=0,"",'Summary Clear'!AG53)</f>
        <v/>
      </c>
      <c r="N64" s="148" t="str">
        <f>IF('Summary Clear'!AH53=0,"",'Summary Clear'!AH53)</f>
        <v/>
      </c>
      <c r="O64" s="148" t="str">
        <f>IF('Summary Clear'!AI53=0,"",'Summary Clear'!AI53)</f>
        <v/>
      </c>
      <c r="P64" s="148" t="str">
        <f>IF('Summary Clear'!AJ53=0,"",'Summary Clear'!AJ53)</f>
        <v/>
      </c>
      <c r="Q64" s="148" t="str">
        <f>IF('Summary Clear'!AK53=0,"",'Summary Clear'!AK53)</f>
        <v/>
      </c>
      <c r="R64" s="148" t="str">
        <f>IF('Summary Clear'!AL53=0,"",'Summary Clear'!AL53)</f>
        <v/>
      </c>
      <c r="S64" s="148" t="str">
        <f>IF('Summary Clear'!AM53=0,"",'Summary Clear'!AM53)</f>
        <v/>
      </c>
      <c r="T64" s="114" t="str">
        <f>IF('Summary Clear'!AN53=0,"",'Summary Clear'!AN53)</f>
        <v/>
      </c>
    </row>
    <row r="65" spans="3:20" s="47" customFormat="1" ht="14.25" x14ac:dyDescent="0.2">
      <c r="C65" s="113" t="str">
        <f>IF('Summary Clear'!B54=0,"",'Summary Clear'!B54)</f>
        <v/>
      </c>
      <c r="D65" s="110" t="str">
        <f>IF('Summary Clear'!D54=0,"",'Summary Clear'!D54)</f>
        <v/>
      </c>
      <c r="E65" s="143" t="str">
        <f>IF('Summary Clear'!E54=0,"",(VLOOKUP('Summary Clear'!E54,Lists!$E$15:$G$21,3,FALSE)))</f>
        <v/>
      </c>
      <c r="F65" s="148" t="str">
        <f>IF('Summary Clear'!S54=0,"",'Summary Clear'!S54)</f>
        <v/>
      </c>
      <c r="G65" s="148" t="str">
        <f>IF('Summary Clear'!T54=0,"",'Summary Clear'!T54)</f>
        <v/>
      </c>
      <c r="H65" s="148" t="str">
        <f>IF('Summary Clear'!AB54=0,"",'Summary Clear'!AB54)</f>
        <v/>
      </c>
      <c r="I65" s="148" t="str">
        <f>IF('Summary Clear'!AC54=0,"",'Summary Clear'!AC54)</f>
        <v/>
      </c>
      <c r="J65" s="148" t="str">
        <f>IF('Summary Clear'!AD54=0,"",'Summary Clear'!AD54)</f>
        <v/>
      </c>
      <c r="K65" s="148" t="str">
        <f>IF('Summary Clear'!AE54=0,"",'Summary Clear'!AE54)</f>
        <v/>
      </c>
      <c r="L65" s="148" t="str">
        <f>IF('Summary Clear'!AF54=0,"",'Summary Clear'!AF54)</f>
        <v/>
      </c>
      <c r="M65" s="148" t="str">
        <f>IF('Summary Clear'!AG54=0,"",'Summary Clear'!AG54)</f>
        <v/>
      </c>
      <c r="N65" s="148" t="str">
        <f>IF('Summary Clear'!AH54=0,"",'Summary Clear'!AH54)</f>
        <v/>
      </c>
      <c r="O65" s="148" t="str">
        <f>IF('Summary Clear'!AI54=0,"",'Summary Clear'!AI54)</f>
        <v/>
      </c>
      <c r="P65" s="148" t="str">
        <f>IF('Summary Clear'!AJ54=0,"",'Summary Clear'!AJ54)</f>
        <v/>
      </c>
      <c r="Q65" s="148" t="str">
        <f>IF('Summary Clear'!AK54=0,"",'Summary Clear'!AK54)</f>
        <v/>
      </c>
      <c r="R65" s="148" t="str">
        <f>IF('Summary Clear'!AL54=0,"",'Summary Clear'!AL54)</f>
        <v/>
      </c>
      <c r="S65" s="148" t="str">
        <f>IF('Summary Clear'!AM54=0,"",'Summary Clear'!AM54)</f>
        <v/>
      </c>
      <c r="T65" s="114" t="str">
        <f>IF('Summary Clear'!AN54=0,"",'Summary Clear'!AN54)</f>
        <v/>
      </c>
    </row>
    <row r="66" spans="3:20" s="47" customFormat="1" ht="14.25" x14ac:dyDescent="0.2">
      <c r="C66" s="113" t="str">
        <f>IF('Summary Clear'!B55=0,"",'Summary Clear'!B55)</f>
        <v/>
      </c>
      <c r="D66" s="110" t="str">
        <f>IF('Summary Clear'!D55=0,"",'Summary Clear'!D55)</f>
        <v/>
      </c>
      <c r="E66" s="143" t="str">
        <f>IF('Summary Clear'!E55=0,"",(VLOOKUP('Summary Clear'!E55,Lists!$E$15:$G$21,3,FALSE)))</f>
        <v/>
      </c>
      <c r="F66" s="148" t="str">
        <f>IF('Summary Clear'!S55=0,"",'Summary Clear'!S55)</f>
        <v/>
      </c>
      <c r="G66" s="148" t="str">
        <f>IF('Summary Clear'!T55=0,"",'Summary Clear'!T55)</f>
        <v/>
      </c>
      <c r="H66" s="148" t="str">
        <f>IF('Summary Clear'!AB55=0,"",'Summary Clear'!AB55)</f>
        <v/>
      </c>
      <c r="I66" s="148" t="str">
        <f>IF('Summary Clear'!AC55=0,"",'Summary Clear'!AC55)</f>
        <v/>
      </c>
      <c r="J66" s="148" t="str">
        <f>IF('Summary Clear'!AD55=0,"",'Summary Clear'!AD55)</f>
        <v/>
      </c>
      <c r="K66" s="148" t="str">
        <f>IF('Summary Clear'!AE55=0,"",'Summary Clear'!AE55)</f>
        <v/>
      </c>
      <c r="L66" s="148" t="str">
        <f>IF('Summary Clear'!AF55=0,"",'Summary Clear'!AF55)</f>
        <v/>
      </c>
      <c r="M66" s="148" t="str">
        <f>IF('Summary Clear'!AG55=0,"",'Summary Clear'!AG55)</f>
        <v/>
      </c>
      <c r="N66" s="148" t="str">
        <f>IF('Summary Clear'!AH55=0,"",'Summary Clear'!AH55)</f>
        <v/>
      </c>
      <c r="O66" s="148" t="str">
        <f>IF('Summary Clear'!AI55=0,"",'Summary Clear'!AI55)</f>
        <v/>
      </c>
      <c r="P66" s="148" t="str">
        <f>IF('Summary Clear'!AJ55=0,"",'Summary Clear'!AJ55)</f>
        <v/>
      </c>
      <c r="Q66" s="148" t="str">
        <f>IF('Summary Clear'!AK55=0,"",'Summary Clear'!AK55)</f>
        <v/>
      </c>
      <c r="R66" s="148" t="str">
        <f>IF('Summary Clear'!AL55=0,"",'Summary Clear'!AL55)</f>
        <v/>
      </c>
      <c r="S66" s="148" t="str">
        <f>IF('Summary Clear'!AM55=0,"",'Summary Clear'!AM55)</f>
        <v/>
      </c>
      <c r="T66" s="114" t="str">
        <f>IF('Summary Clear'!AN55=0,"",'Summary Clear'!AN55)</f>
        <v/>
      </c>
    </row>
    <row r="67" spans="3:20" s="47" customFormat="1" ht="14.25" x14ac:dyDescent="0.2">
      <c r="C67" s="113" t="str">
        <f>IF('Summary Clear'!B56=0,"",'Summary Clear'!B56)</f>
        <v/>
      </c>
      <c r="D67" s="110" t="str">
        <f>IF('Summary Clear'!D56=0,"",'Summary Clear'!D56)</f>
        <v/>
      </c>
      <c r="E67" s="143" t="str">
        <f>IF('Summary Clear'!E56=0,"",(VLOOKUP('Summary Clear'!E56,Lists!$E$15:$G$21,3,FALSE)))</f>
        <v/>
      </c>
      <c r="F67" s="148" t="str">
        <f>IF('Summary Clear'!S56=0,"",'Summary Clear'!S56)</f>
        <v/>
      </c>
      <c r="G67" s="148" t="str">
        <f>IF('Summary Clear'!T56=0,"",'Summary Clear'!T56)</f>
        <v/>
      </c>
      <c r="H67" s="148" t="str">
        <f>IF('Summary Clear'!AB56=0,"",'Summary Clear'!AB56)</f>
        <v/>
      </c>
      <c r="I67" s="148" t="str">
        <f>IF('Summary Clear'!AC56=0,"",'Summary Clear'!AC56)</f>
        <v/>
      </c>
      <c r="J67" s="148" t="str">
        <f>IF('Summary Clear'!AD56=0,"",'Summary Clear'!AD56)</f>
        <v/>
      </c>
      <c r="K67" s="148" t="str">
        <f>IF('Summary Clear'!AE56=0,"",'Summary Clear'!AE56)</f>
        <v/>
      </c>
      <c r="L67" s="148" t="str">
        <f>IF('Summary Clear'!AF56=0,"",'Summary Clear'!AF56)</f>
        <v/>
      </c>
      <c r="M67" s="148" t="str">
        <f>IF('Summary Clear'!AG56=0,"",'Summary Clear'!AG56)</f>
        <v/>
      </c>
      <c r="N67" s="148" t="str">
        <f>IF('Summary Clear'!AH56=0,"",'Summary Clear'!AH56)</f>
        <v/>
      </c>
      <c r="O67" s="148" t="str">
        <f>IF('Summary Clear'!AI56=0,"",'Summary Clear'!AI56)</f>
        <v/>
      </c>
      <c r="P67" s="148" t="str">
        <f>IF('Summary Clear'!AJ56=0,"",'Summary Clear'!AJ56)</f>
        <v/>
      </c>
      <c r="Q67" s="148" t="str">
        <f>IF('Summary Clear'!AK56=0,"",'Summary Clear'!AK56)</f>
        <v/>
      </c>
      <c r="R67" s="148" t="str">
        <f>IF('Summary Clear'!AL56=0,"",'Summary Clear'!AL56)</f>
        <v/>
      </c>
      <c r="S67" s="148" t="str">
        <f>IF('Summary Clear'!AM56=0,"",'Summary Clear'!AM56)</f>
        <v/>
      </c>
      <c r="T67" s="114" t="str">
        <f>IF('Summary Clear'!AN56=0,"",'Summary Clear'!AN56)</f>
        <v/>
      </c>
    </row>
    <row r="68" spans="3:20" s="47" customFormat="1" ht="14.25" x14ac:dyDescent="0.2">
      <c r="C68" s="113" t="str">
        <f>IF('Summary Clear'!B57=0,"",'Summary Clear'!B57)</f>
        <v/>
      </c>
      <c r="D68" s="110" t="str">
        <f>IF('Summary Clear'!D57=0,"",'Summary Clear'!D57)</f>
        <v/>
      </c>
      <c r="E68" s="143" t="str">
        <f>IF('Summary Clear'!E57=0,"",(VLOOKUP('Summary Clear'!E57,Lists!$E$15:$G$21,3,FALSE)))</f>
        <v/>
      </c>
      <c r="F68" s="148" t="str">
        <f>IF('Summary Clear'!S57=0,"",'Summary Clear'!S57)</f>
        <v/>
      </c>
      <c r="G68" s="148" t="str">
        <f>IF('Summary Clear'!T57=0,"",'Summary Clear'!T57)</f>
        <v/>
      </c>
      <c r="H68" s="148" t="str">
        <f>IF('Summary Clear'!AB57=0,"",'Summary Clear'!AB57)</f>
        <v/>
      </c>
      <c r="I68" s="148" t="str">
        <f>IF('Summary Clear'!AC57=0,"",'Summary Clear'!AC57)</f>
        <v/>
      </c>
      <c r="J68" s="148" t="str">
        <f>IF('Summary Clear'!AD57=0,"",'Summary Clear'!AD57)</f>
        <v/>
      </c>
      <c r="K68" s="148" t="str">
        <f>IF('Summary Clear'!AE57=0,"",'Summary Clear'!AE57)</f>
        <v/>
      </c>
      <c r="L68" s="148" t="str">
        <f>IF('Summary Clear'!AF57=0,"",'Summary Clear'!AF57)</f>
        <v/>
      </c>
      <c r="M68" s="148" t="str">
        <f>IF('Summary Clear'!AG57=0,"",'Summary Clear'!AG57)</f>
        <v/>
      </c>
      <c r="N68" s="148" t="str">
        <f>IF('Summary Clear'!AH57=0,"",'Summary Clear'!AH57)</f>
        <v/>
      </c>
      <c r="O68" s="148" t="str">
        <f>IF('Summary Clear'!AI57=0,"",'Summary Clear'!AI57)</f>
        <v/>
      </c>
      <c r="P68" s="148" t="str">
        <f>IF('Summary Clear'!AJ57=0,"",'Summary Clear'!AJ57)</f>
        <v/>
      </c>
      <c r="Q68" s="148" t="str">
        <f>IF('Summary Clear'!AK57=0,"",'Summary Clear'!AK57)</f>
        <v/>
      </c>
      <c r="R68" s="148" t="str">
        <f>IF('Summary Clear'!AL57=0,"",'Summary Clear'!AL57)</f>
        <v/>
      </c>
      <c r="S68" s="148" t="str">
        <f>IF('Summary Clear'!AM57=0,"",'Summary Clear'!AM57)</f>
        <v/>
      </c>
      <c r="T68" s="114" t="str">
        <f>IF('Summary Clear'!AN57=0,"",'Summary Clear'!AN57)</f>
        <v/>
      </c>
    </row>
    <row r="69" spans="3:20" s="47" customFormat="1" ht="14.25" x14ac:dyDescent="0.2">
      <c r="C69" s="113" t="str">
        <f>IF('Summary Clear'!B58=0,"",'Summary Clear'!B58)</f>
        <v/>
      </c>
      <c r="D69" s="110" t="str">
        <f>IF('Summary Clear'!D58=0,"",'Summary Clear'!D58)</f>
        <v/>
      </c>
      <c r="E69" s="143" t="str">
        <f>IF('Summary Clear'!E58=0,"",(VLOOKUP('Summary Clear'!E58,Lists!$E$15:$G$21,3,FALSE)))</f>
        <v/>
      </c>
      <c r="F69" s="148" t="str">
        <f>IF('Summary Clear'!S58=0,"",'Summary Clear'!S58)</f>
        <v/>
      </c>
      <c r="G69" s="148" t="str">
        <f>IF('Summary Clear'!T58=0,"",'Summary Clear'!T58)</f>
        <v/>
      </c>
      <c r="H69" s="148" t="str">
        <f>IF('Summary Clear'!AB58=0,"",'Summary Clear'!AB58)</f>
        <v/>
      </c>
      <c r="I69" s="148" t="str">
        <f>IF('Summary Clear'!AC58=0,"",'Summary Clear'!AC58)</f>
        <v/>
      </c>
      <c r="J69" s="148" t="str">
        <f>IF('Summary Clear'!AD58=0,"",'Summary Clear'!AD58)</f>
        <v/>
      </c>
      <c r="K69" s="148" t="str">
        <f>IF('Summary Clear'!AE58=0,"",'Summary Clear'!AE58)</f>
        <v/>
      </c>
      <c r="L69" s="148" t="str">
        <f>IF('Summary Clear'!AF58=0,"",'Summary Clear'!AF58)</f>
        <v/>
      </c>
      <c r="M69" s="148" t="str">
        <f>IF('Summary Clear'!AG58=0,"",'Summary Clear'!AG58)</f>
        <v/>
      </c>
      <c r="N69" s="148" t="str">
        <f>IF('Summary Clear'!AH58=0,"",'Summary Clear'!AH58)</f>
        <v/>
      </c>
      <c r="O69" s="148" t="str">
        <f>IF('Summary Clear'!AI58=0,"",'Summary Clear'!AI58)</f>
        <v/>
      </c>
      <c r="P69" s="148" t="str">
        <f>IF('Summary Clear'!AJ58=0,"",'Summary Clear'!AJ58)</f>
        <v/>
      </c>
      <c r="Q69" s="148" t="str">
        <f>IF('Summary Clear'!AK58=0,"",'Summary Clear'!AK58)</f>
        <v/>
      </c>
      <c r="R69" s="148" t="str">
        <f>IF('Summary Clear'!AL58=0,"",'Summary Clear'!AL58)</f>
        <v/>
      </c>
      <c r="S69" s="148" t="str">
        <f>IF('Summary Clear'!AM58=0,"",'Summary Clear'!AM58)</f>
        <v/>
      </c>
      <c r="T69" s="114" t="str">
        <f>IF('Summary Clear'!AN58=0,"",'Summary Clear'!AN58)</f>
        <v/>
      </c>
    </row>
    <row r="70" spans="3:20" s="47" customFormat="1" ht="14.25" x14ac:dyDescent="0.2">
      <c r="C70" s="113" t="str">
        <f>IF('Summary Clear'!B59=0,"",'Summary Clear'!B59)</f>
        <v/>
      </c>
      <c r="D70" s="110" t="str">
        <f>IF('Summary Clear'!D59=0,"",'Summary Clear'!D59)</f>
        <v/>
      </c>
      <c r="E70" s="143" t="str">
        <f>IF('Summary Clear'!E59=0,"",(VLOOKUP('Summary Clear'!E59,Lists!$E$15:$G$21,3,FALSE)))</f>
        <v/>
      </c>
      <c r="F70" s="148" t="str">
        <f>IF('Summary Clear'!S59=0,"",'Summary Clear'!S59)</f>
        <v/>
      </c>
      <c r="G70" s="148" t="str">
        <f>IF('Summary Clear'!T59=0,"",'Summary Clear'!T59)</f>
        <v/>
      </c>
      <c r="H70" s="148" t="str">
        <f>IF('Summary Clear'!AB59=0,"",'Summary Clear'!AB59)</f>
        <v/>
      </c>
      <c r="I70" s="148" t="str">
        <f>IF('Summary Clear'!AC59=0,"",'Summary Clear'!AC59)</f>
        <v/>
      </c>
      <c r="J70" s="148" t="str">
        <f>IF('Summary Clear'!AD59=0,"",'Summary Clear'!AD59)</f>
        <v/>
      </c>
      <c r="K70" s="148" t="str">
        <f>IF('Summary Clear'!AE59=0,"",'Summary Clear'!AE59)</f>
        <v/>
      </c>
      <c r="L70" s="148" t="str">
        <f>IF('Summary Clear'!AF59=0,"",'Summary Clear'!AF59)</f>
        <v/>
      </c>
      <c r="M70" s="148" t="str">
        <f>IF('Summary Clear'!AG59=0,"",'Summary Clear'!AG59)</f>
        <v/>
      </c>
      <c r="N70" s="148" t="str">
        <f>IF('Summary Clear'!AH59=0,"",'Summary Clear'!AH59)</f>
        <v/>
      </c>
      <c r="O70" s="148" t="str">
        <f>IF('Summary Clear'!AI59=0,"",'Summary Clear'!AI59)</f>
        <v/>
      </c>
      <c r="P70" s="148" t="str">
        <f>IF('Summary Clear'!AJ59=0,"",'Summary Clear'!AJ59)</f>
        <v/>
      </c>
      <c r="Q70" s="148" t="str">
        <f>IF('Summary Clear'!AK59=0,"",'Summary Clear'!AK59)</f>
        <v/>
      </c>
      <c r="R70" s="148" t="str">
        <f>IF('Summary Clear'!AL59=0,"",'Summary Clear'!AL59)</f>
        <v/>
      </c>
      <c r="S70" s="148" t="str">
        <f>IF('Summary Clear'!AM59=0,"",'Summary Clear'!AM59)</f>
        <v/>
      </c>
      <c r="T70" s="114" t="str">
        <f>IF('Summary Clear'!AN59=0,"",'Summary Clear'!AN59)</f>
        <v/>
      </c>
    </row>
    <row r="71" spans="3:20" s="47" customFormat="1" ht="14.25" x14ac:dyDescent="0.2">
      <c r="C71" s="113" t="str">
        <f>IF('Summary Clear'!B60=0,"",'Summary Clear'!B60)</f>
        <v/>
      </c>
      <c r="D71" s="110" t="str">
        <f>IF('Summary Clear'!D60=0,"",'Summary Clear'!D60)</f>
        <v/>
      </c>
      <c r="E71" s="143" t="str">
        <f>IF('Summary Clear'!E60=0,"",(VLOOKUP('Summary Clear'!E60,Lists!$E$15:$G$21,3,FALSE)))</f>
        <v/>
      </c>
      <c r="F71" s="148" t="str">
        <f>IF('Summary Clear'!S60=0,"",'Summary Clear'!S60)</f>
        <v/>
      </c>
      <c r="G71" s="148" t="str">
        <f>IF('Summary Clear'!T60=0,"",'Summary Clear'!T60)</f>
        <v/>
      </c>
      <c r="H71" s="148" t="str">
        <f>IF('Summary Clear'!AB60=0,"",'Summary Clear'!AB60)</f>
        <v/>
      </c>
      <c r="I71" s="148" t="str">
        <f>IF('Summary Clear'!AC60=0,"",'Summary Clear'!AC60)</f>
        <v/>
      </c>
      <c r="J71" s="148" t="str">
        <f>IF('Summary Clear'!AD60=0,"",'Summary Clear'!AD60)</f>
        <v/>
      </c>
      <c r="K71" s="148" t="str">
        <f>IF('Summary Clear'!AE60=0,"",'Summary Clear'!AE60)</f>
        <v/>
      </c>
      <c r="L71" s="148" t="str">
        <f>IF('Summary Clear'!AF60=0,"",'Summary Clear'!AF60)</f>
        <v/>
      </c>
      <c r="M71" s="148" t="str">
        <f>IF('Summary Clear'!AG60=0,"",'Summary Clear'!AG60)</f>
        <v/>
      </c>
      <c r="N71" s="148" t="str">
        <f>IF('Summary Clear'!AH60=0,"",'Summary Clear'!AH60)</f>
        <v/>
      </c>
      <c r="O71" s="148" t="str">
        <f>IF('Summary Clear'!AI60=0,"",'Summary Clear'!AI60)</f>
        <v/>
      </c>
      <c r="P71" s="148" t="str">
        <f>IF('Summary Clear'!AJ60=0,"",'Summary Clear'!AJ60)</f>
        <v/>
      </c>
      <c r="Q71" s="148" t="str">
        <f>IF('Summary Clear'!AK60=0,"",'Summary Clear'!AK60)</f>
        <v/>
      </c>
      <c r="R71" s="148" t="str">
        <f>IF('Summary Clear'!AL60=0,"",'Summary Clear'!AL60)</f>
        <v/>
      </c>
      <c r="S71" s="148" t="str">
        <f>IF('Summary Clear'!AM60=0,"",'Summary Clear'!AM60)</f>
        <v/>
      </c>
      <c r="T71" s="114" t="str">
        <f>IF('Summary Clear'!AN60=0,"",'Summary Clear'!AN60)</f>
        <v/>
      </c>
    </row>
    <row r="72" spans="3:20" s="47" customFormat="1" ht="14.25" x14ac:dyDescent="0.2">
      <c r="C72" s="113" t="str">
        <f>IF('Summary Clear'!B61=0,"",'Summary Clear'!B61)</f>
        <v/>
      </c>
      <c r="D72" s="110" t="str">
        <f>IF('Summary Clear'!D61=0,"",'Summary Clear'!D61)</f>
        <v/>
      </c>
      <c r="E72" s="143" t="str">
        <f>IF('Summary Clear'!E61=0,"",(VLOOKUP('Summary Clear'!E61,Lists!$E$15:$G$21,3,FALSE)))</f>
        <v/>
      </c>
      <c r="F72" s="148" t="str">
        <f>IF('Summary Clear'!S61=0,"",'Summary Clear'!S61)</f>
        <v/>
      </c>
      <c r="G72" s="148" t="str">
        <f>IF('Summary Clear'!T61=0,"",'Summary Clear'!T61)</f>
        <v/>
      </c>
      <c r="H72" s="148" t="str">
        <f>IF('Summary Clear'!AB61=0,"",'Summary Clear'!AB61)</f>
        <v/>
      </c>
      <c r="I72" s="148" t="str">
        <f>IF('Summary Clear'!AC61=0,"",'Summary Clear'!AC61)</f>
        <v/>
      </c>
      <c r="J72" s="148" t="str">
        <f>IF('Summary Clear'!AD61=0,"",'Summary Clear'!AD61)</f>
        <v/>
      </c>
      <c r="K72" s="148" t="str">
        <f>IF('Summary Clear'!AE61=0,"",'Summary Clear'!AE61)</f>
        <v/>
      </c>
      <c r="L72" s="148" t="str">
        <f>IF('Summary Clear'!AF61=0,"",'Summary Clear'!AF61)</f>
        <v/>
      </c>
      <c r="M72" s="148" t="str">
        <f>IF('Summary Clear'!AG61=0,"",'Summary Clear'!AG61)</f>
        <v/>
      </c>
      <c r="N72" s="148" t="str">
        <f>IF('Summary Clear'!AH61=0,"",'Summary Clear'!AH61)</f>
        <v/>
      </c>
      <c r="O72" s="148" t="str">
        <f>IF('Summary Clear'!AI61=0,"",'Summary Clear'!AI61)</f>
        <v/>
      </c>
      <c r="P72" s="148" t="str">
        <f>IF('Summary Clear'!AJ61=0,"",'Summary Clear'!AJ61)</f>
        <v/>
      </c>
      <c r="Q72" s="148" t="str">
        <f>IF('Summary Clear'!AK61=0,"",'Summary Clear'!AK61)</f>
        <v/>
      </c>
      <c r="R72" s="148" t="str">
        <f>IF('Summary Clear'!AL61=0,"",'Summary Clear'!AL61)</f>
        <v/>
      </c>
      <c r="S72" s="148" t="str">
        <f>IF('Summary Clear'!AM61=0,"",'Summary Clear'!AM61)</f>
        <v/>
      </c>
      <c r="T72" s="114" t="str">
        <f>IF('Summary Clear'!AN61=0,"",'Summary Clear'!AN61)</f>
        <v/>
      </c>
    </row>
    <row r="73" spans="3:20" s="47" customFormat="1" ht="14.25" x14ac:dyDescent="0.2">
      <c r="C73" s="113" t="str">
        <f>IF('Summary Clear'!B62=0,"",'Summary Clear'!B62)</f>
        <v/>
      </c>
      <c r="D73" s="110" t="str">
        <f>IF('Summary Clear'!D62=0,"",'Summary Clear'!D62)</f>
        <v/>
      </c>
      <c r="E73" s="143" t="str">
        <f>IF('Summary Clear'!E62=0,"",(VLOOKUP('Summary Clear'!E62,Lists!$E$15:$G$21,3,FALSE)))</f>
        <v/>
      </c>
      <c r="F73" s="148" t="str">
        <f>IF('Summary Clear'!S62=0,"",'Summary Clear'!S62)</f>
        <v/>
      </c>
      <c r="G73" s="148" t="str">
        <f>IF('Summary Clear'!T62=0,"",'Summary Clear'!T62)</f>
        <v/>
      </c>
      <c r="H73" s="148" t="str">
        <f>IF('Summary Clear'!AB62=0,"",'Summary Clear'!AB62)</f>
        <v/>
      </c>
      <c r="I73" s="148" t="str">
        <f>IF('Summary Clear'!AC62=0,"",'Summary Clear'!AC62)</f>
        <v/>
      </c>
      <c r="J73" s="148" t="str">
        <f>IF('Summary Clear'!AD62=0,"",'Summary Clear'!AD62)</f>
        <v/>
      </c>
      <c r="K73" s="148" t="str">
        <f>IF('Summary Clear'!AE62=0,"",'Summary Clear'!AE62)</f>
        <v/>
      </c>
      <c r="L73" s="148" t="str">
        <f>IF('Summary Clear'!AF62=0,"",'Summary Clear'!AF62)</f>
        <v/>
      </c>
      <c r="M73" s="148" t="str">
        <f>IF('Summary Clear'!AG62=0,"",'Summary Clear'!AG62)</f>
        <v/>
      </c>
      <c r="N73" s="148" t="str">
        <f>IF('Summary Clear'!AH62=0,"",'Summary Clear'!AH62)</f>
        <v/>
      </c>
      <c r="O73" s="148" t="str">
        <f>IF('Summary Clear'!AI62=0,"",'Summary Clear'!AI62)</f>
        <v/>
      </c>
      <c r="P73" s="148" t="str">
        <f>IF('Summary Clear'!AJ62=0,"",'Summary Clear'!AJ62)</f>
        <v/>
      </c>
      <c r="Q73" s="148" t="str">
        <f>IF('Summary Clear'!AK62=0,"",'Summary Clear'!AK62)</f>
        <v/>
      </c>
      <c r="R73" s="148" t="str">
        <f>IF('Summary Clear'!AL62=0,"",'Summary Clear'!AL62)</f>
        <v/>
      </c>
      <c r="S73" s="148" t="str">
        <f>IF('Summary Clear'!AM62=0,"",'Summary Clear'!AM62)</f>
        <v/>
      </c>
      <c r="T73" s="114" t="str">
        <f>IF('Summary Clear'!AN62=0,"",'Summary Clear'!AN62)</f>
        <v/>
      </c>
    </row>
    <row r="74" spans="3:20" s="47" customFormat="1" ht="14.25" x14ac:dyDescent="0.2">
      <c r="C74" s="113" t="str">
        <f>IF('Summary Clear'!B63=0,"",'Summary Clear'!B63)</f>
        <v/>
      </c>
      <c r="D74" s="110" t="str">
        <f>IF('Summary Clear'!D63=0,"",'Summary Clear'!D63)</f>
        <v/>
      </c>
      <c r="E74" s="143" t="str">
        <f>IF('Summary Clear'!E63=0,"",(VLOOKUP('Summary Clear'!E63,Lists!$E$15:$G$21,3,FALSE)))</f>
        <v/>
      </c>
      <c r="F74" s="148" t="str">
        <f>IF('Summary Clear'!S63=0,"",'Summary Clear'!S63)</f>
        <v/>
      </c>
      <c r="G74" s="148" t="str">
        <f>IF('Summary Clear'!T63=0,"",'Summary Clear'!T63)</f>
        <v/>
      </c>
      <c r="H74" s="148" t="str">
        <f>IF('Summary Clear'!AB63=0,"",'Summary Clear'!AB63)</f>
        <v/>
      </c>
      <c r="I74" s="148" t="str">
        <f>IF('Summary Clear'!AC63=0,"",'Summary Clear'!AC63)</f>
        <v/>
      </c>
      <c r="J74" s="148" t="str">
        <f>IF('Summary Clear'!AD63=0,"",'Summary Clear'!AD63)</f>
        <v/>
      </c>
      <c r="K74" s="148" t="str">
        <f>IF('Summary Clear'!AE63=0,"",'Summary Clear'!AE63)</f>
        <v/>
      </c>
      <c r="L74" s="148" t="str">
        <f>IF('Summary Clear'!AF63=0,"",'Summary Clear'!AF63)</f>
        <v/>
      </c>
      <c r="M74" s="148" t="str">
        <f>IF('Summary Clear'!AG63=0,"",'Summary Clear'!AG63)</f>
        <v/>
      </c>
      <c r="N74" s="148" t="str">
        <f>IF('Summary Clear'!AH63=0,"",'Summary Clear'!AH63)</f>
        <v/>
      </c>
      <c r="O74" s="148" t="str">
        <f>IF('Summary Clear'!AI63=0,"",'Summary Clear'!AI63)</f>
        <v/>
      </c>
      <c r="P74" s="148" t="str">
        <f>IF('Summary Clear'!AJ63=0,"",'Summary Clear'!AJ63)</f>
        <v/>
      </c>
      <c r="Q74" s="148" t="str">
        <f>IF('Summary Clear'!AK63=0,"",'Summary Clear'!AK63)</f>
        <v/>
      </c>
      <c r="R74" s="148" t="str">
        <f>IF('Summary Clear'!AL63=0,"",'Summary Clear'!AL63)</f>
        <v/>
      </c>
      <c r="S74" s="148" t="str">
        <f>IF('Summary Clear'!AM63=0,"",'Summary Clear'!AM63)</f>
        <v/>
      </c>
      <c r="T74" s="114" t="str">
        <f>IF('Summary Clear'!AN63=0,"",'Summary Clear'!AN63)</f>
        <v/>
      </c>
    </row>
    <row r="75" spans="3:20" s="47" customFormat="1" ht="14.25" x14ac:dyDescent="0.2">
      <c r="C75" s="113" t="str">
        <f>IF('Summary Clear'!B64=0,"",'Summary Clear'!B64)</f>
        <v/>
      </c>
      <c r="D75" s="110" t="str">
        <f>IF('Summary Clear'!D64=0,"",'Summary Clear'!D64)</f>
        <v/>
      </c>
      <c r="E75" s="143" t="str">
        <f>IF('Summary Clear'!E64=0,"",(VLOOKUP('Summary Clear'!E64,Lists!$E$15:$G$21,3,FALSE)))</f>
        <v/>
      </c>
      <c r="F75" s="148" t="str">
        <f>IF('Summary Clear'!S64=0,"",'Summary Clear'!S64)</f>
        <v/>
      </c>
      <c r="G75" s="148" t="str">
        <f>IF('Summary Clear'!T64=0,"",'Summary Clear'!T64)</f>
        <v/>
      </c>
      <c r="H75" s="148" t="str">
        <f>IF('Summary Clear'!AB64=0,"",'Summary Clear'!AB64)</f>
        <v/>
      </c>
      <c r="I75" s="148" t="str">
        <f>IF('Summary Clear'!AC64=0,"",'Summary Clear'!AC64)</f>
        <v/>
      </c>
      <c r="J75" s="148" t="str">
        <f>IF('Summary Clear'!AD64=0,"",'Summary Clear'!AD64)</f>
        <v/>
      </c>
      <c r="K75" s="148" t="str">
        <f>IF('Summary Clear'!AE64=0,"",'Summary Clear'!AE64)</f>
        <v/>
      </c>
      <c r="L75" s="148" t="str">
        <f>IF('Summary Clear'!AF64=0,"",'Summary Clear'!AF64)</f>
        <v/>
      </c>
      <c r="M75" s="148" t="str">
        <f>IF('Summary Clear'!AG64=0,"",'Summary Clear'!AG64)</f>
        <v/>
      </c>
      <c r="N75" s="148" t="str">
        <f>IF('Summary Clear'!AH64=0,"",'Summary Clear'!AH64)</f>
        <v/>
      </c>
      <c r="O75" s="148" t="str">
        <f>IF('Summary Clear'!AI64=0,"",'Summary Clear'!AI64)</f>
        <v/>
      </c>
      <c r="P75" s="148" t="str">
        <f>IF('Summary Clear'!AJ64=0,"",'Summary Clear'!AJ64)</f>
        <v/>
      </c>
      <c r="Q75" s="148" t="str">
        <f>IF('Summary Clear'!AK64=0,"",'Summary Clear'!AK64)</f>
        <v/>
      </c>
      <c r="R75" s="148" t="str">
        <f>IF('Summary Clear'!AL64=0,"",'Summary Clear'!AL64)</f>
        <v/>
      </c>
      <c r="S75" s="148" t="str">
        <f>IF('Summary Clear'!AM64=0,"",'Summary Clear'!AM64)</f>
        <v/>
      </c>
      <c r="T75" s="114" t="str">
        <f>IF('Summary Clear'!AN64=0,"",'Summary Clear'!AN64)</f>
        <v/>
      </c>
    </row>
    <row r="76" spans="3:20" s="47" customFormat="1" ht="14.25" x14ac:dyDescent="0.2">
      <c r="C76" s="113" t="str">
        <f>IF('Summary Clear'!B65=0,"",'Summary Clear'!B65)</f>
        <v/>
      </c>
      <c r="D76" s="110" t="str">
        <f>IF('Summary Clear'!D65=0,"",'Summary Clear'!D65)</f>
        <v/>
      </c>
      <c r="E76" s="143" t="str">
        <f>IF('Summary Clear'!E65=0,"",(VLOOKUP('Summary Clear'!E65,Lists!$E$15:$G$21,3,FALSE)))</f>
        <v/>
      </c>
      <c r="F76" s="148" t="str">
        <f>IF('Summary Clear'!S65=0,"",'Summary Clear'!S65)</f>
        <v/>
      </c>
      <c r="G76" s="148" t="str">
        <f>IF('Summary Clear'!T65=0,"",'Summary Clear'!T65)</f>
        <v/>
      </c>
      <c r="H76" s="148" t="str">
        <f>IF('Summary Clear'!AB65=0,"",'Summary Clear'!AB65)</f>
        <v/>
      </c>
      <c r="I76" s="148" t="str">
        <f>IF('Summary Clear'!AC65=0,"",'Summary Clear'!AC65)</f>
        <v/>
      </c>
      <c r="J76" s="148" t="str">
        <f>IF('Summary Clear'!AD65=0,"",'Summary Clear'!AD65)</f>
        <v/>
      </c>
      <c r="K76" s="148" t="str">
        <f>IF('Summary Clear'!AE65=0,"",'Summary Clear'!AE65)</f>
        <v/>
      </c>
      <c r="L76" s="148" t="str">
        <f>IF('Summary Clear'!AF65=0,"",'Summary Clear'!AF65)</f>
        <v/>
      </c>
      <c r="M76" s="148" t="str">
        <f>IF('Summary Clear'!AG65=0,"",'Summary Clear'!AG65)</f>
        <v/>
      </c>
      <c r="N76" s="148" t="str">
        <f>IF('Summary Clear'!AH65=0,"",'Summary Clear'!AH65)</f>
        <v/>
      </c>
      <c r="O76" s="148" t="str">
        <f>IF('Summary Clear'!AI65=0,"",'Summary Clear'!AI65)</f>
        <v/>
      </c>
      <c r="P76" s="148" t="str">
        <f>IF('Summary Clear'!AJ65=0,"",'Summary Clear'!AJ65)</f>
        <v/>
      </c>
      <c r="Q76" s="148" t="str">
        <f>IF('Summary Clear'!AK65=0,"",'Summary Clear'!AK65)</f>
        <v/>
      </c>
      <c r="R76" s="148" t="str">
        <f>IF('Summary Clear'!AL65=0,"",'Summary Clear'!AL65)</f>
        <v/>
      </c>
      <c r="S76" s="148" t="str">
        <f>IF('Summary Clear'!AM65=0,"",'Summary Clear'!AM65)</f>
        <v/>
      </c>
      <c r="T76" s="114" t="str">
        <f>IF('Summary Clear'!AN65=0,"",'Summary Clear'!AN65)</f>
        <v/>
      </c>
    </row>
    <row r="77" spans="3:20" s="47" customFormat="1" ht="14.25" x14ac:dyDescent="0.2">
      <c r="C77" s="113" t="str">
        <f>IF('Summary Clear'!B66=0,"",'Summary Clear'!B66)</f>
        <v/>
      </c>
      <c r="D77" s="110" t="str">
        <f>IF('Summary Clear'!D66=0,"",'Summary Clear'!D66)</f>
        <v/>
      </c>
      <c r="E77" s="143" t="str">
        <f>IF('Summary Clear'!E66=0,"",(VLOOKUP('Summary Clear'!E66,Lists!$E$15:$G$21,3,FALSE)))</f>
        <v/>
      </c>
      <c r="F77" s="148" t="str">
        <f>IF('Summary Clear'!S66=0,"",'Summary Clear'!S66)</f>
        <v/>
      </c>
      <c r="G77" s="148" t="str">
        <f>IF('Summary Clear'!T66=0,"",'Summary Clear'!T66)</f>
        <v/>
      </c>
      <c r="H77" s="148" t="str">
        <f>IF('Summary Clear'!AB66=0,"",'Summary Clear'!AB66)</f>
        <v/>
      </c>
      <c r="I77" s="148" t="str">
        <f>IF('Summary Clear'!AC66=0,"",'Summary Clear'!AC66)</f>
        <v/>
      </c>
      <c r="J77" s="148" t="str">
        <f>IF('Summary Clear'!AD66=0,"",'Summary Clear'!AD66)</f>
        <v/>
      </c>
      <c r="K77" s="148" t="str">
        <f>IF('Summary Clear'!AE66=0,"",'Summary Clear'!AE66)</f>
        <v/>
      </c>
      <c r="L77" s="148" t="str">
        <f>IF('Summary Clear'!AF66=0,"",'Summary Clear'!AF66)</f>
        <v/>
      </c>
      <c r="M77" s="148" t="str">
        <f>IF('Summary Clear'!AG66=0,"",'Summary Clear'!AG66)</f>
        <v/>
      </c>
      <c r="N77" s="148" t="str">
        <f>IF('Summary Clear'!AH66=0,"",'Summary Clear'!AH66)</f>
        <v/>
      </c>
      <c r="O77" s="148" t="str">
        <f>IF('Summary Clear'!AI66=0,"",'Summary Clear'!AI66)</f>
        <v/>
      </c>
      <c r="P77" s="148" t="str">
        <f>IF('Summary Clear'!AJ66=0,"",'Summary Clear'!AJ66)</f>
        <v/>
      </c>
      <c r="Q77" s="148" t="str">
        <f>IF('Summary Clear'!AK66=0,"",'Summary Clear'!AK66)</f>
        <v/>
      </c>
      <c r="R77" s="148" t="str">
        <f>IF('Summary Clear'!AL66=0,"",'Summary Clear'!AL66)</f>
        <v/>
      </c>
      <c r="S77" s="148" t="str">
        <f>IF('Summary Clear'!AM66=0,"",'Summary Clear'!AM66)</f>
        <v/>
      </c>
      <c r="T77" s="114" t="str">
        <f>IF('Summary Clear'!AN66=0,"",'Summary Clear'!AN66)</f>
        <v/>
      </c>
    </row>
    <row r="78" spans="3:20" s="47" customFormat="1" ht="14.25" x14ac:dyDescent="0.2">
      <c r="C78" s="113" t="str">
        <f>IF('Summary Clear'!B67=0,"",'Summary Clear'!B67)</f>
        <v/>
      </c>
      <c r="D78" s="110" t="str">
        <f>IF('Summary Clear'!D67=0,"",'Summary Clear'!D67)</f>
        <v/>
      </c>
      <c r="E78" s="143" t="str">
        <f>IF('Summary Clear'!E67=0,"",(VLOOKUP('Summary Clear'!E67,Lists!$E$15:$G$21,3,FALSE)))</f>
        <v/>
      </c>
      <c r="F78" s="148" t="str">
        <f>IF('Summary Clear'!S67=0,"",'Summary Clear'!S67)</f>
        <v/>
      </c>
      <c r="G78" s="148" t="str">
        <f>IF('Summary Clear'!T67=0,"",'Summary Clear'!T67)</f>
        <v/>
      </c>
      <c r="H78" s="148" t="str">
        <f>IF('Summary Clear'!AB67=0,"",'Summary Clear'!AB67)</f>
        <v/>
      </c>
      <c r="I78" s="148" t="str">
        <f>IF('Summary Clear'!AC67=0,"",'Summary Clear'!AC67)</f>
        <v/>
      </c>
      <c r="J78" s="148" t="str">
        <f>IF('Summary Clear'!AD67=0,"",'Summary Clear'!AD67)</f>
        <v/>
      </c>
      <c r="K78" s="148" t="str">
        <f>IF('Summary Clear'!AE67=0,"",'Summary Clear'!AE67)</f>
        <v/>
      </c>
      <c r="L78" s="148" t="str">
        <f>IF('Summary Clear'!AF67=0,"",'Summary Clear'!AF67)</f>
        <v/>
      </c>
      <c r="M78" s="148" t="str">
        <f>IF('Summary Clear'!AG67=0,"",'Summary Clear'!AG67)</f>
        <v/>
      </c>
      <c r="N78" s="148" t="str">
        <f>IF('Summary Clear'!AH67=0,"",'Summary Clear'!AH67)</f>
        <v/>
      </c>
      <c r="O78" s="148" t="str">
        <f>IF('Summary Clear'!AI67=0,"",'Summary Clear'!AI67)</f>
        <v/>
      </c>
      <c r="P78" s="148" t="str">
        <f>IF('Summary Clear'!AJ67=0,"",'Summary Clear'!AJ67)</f>
        <v/>
      </c>
      <c r="Q78" s="148" t="str">
        <f>IF('Summary Clear'!AK67=0,"",'Summary Clear'!AK67)</f>
        <v/>
      </c>
      <c r="R78" s="148" t="str">
        <f>IF('Summary Clear'!AL67=0,"",'Summary Clear'!AL67)</f>
        <v/>
      </c>
      <c r="S78" s="148" t="str">
        <f>IF('Summary Clear'!AM67=0,"",'Summary Clear'!AM67)</f>
        <v/>
      </c>
      <c r="T78" s="114" t="str">
        <f>IF('Summary Clear'!AN67=0,"",'Summary Clear'!AN67)</f>
        <v/>
      </c>
    </row>
    <row r="79" spans="3:20" s="47" customFormat="1" ht="14.25" x14ac:dyDescent="0.2">
      <c r="C79" s="113" t="str">
        <f>IF('Summary Clear'!B68=0,"",'Summary Clear'!B68)</f>
        <v/>
      </c>
      <c r="D79" s="110" t="str">
        <f>IF('Summary Clear'!D68=0,"",'Summary Clear'!D68)</f>
        <v/>
      </c>
      <c r="E79" s="143" t="str">
        <f>IF('Summary Clear'!E68=0,"",(VLOOKUP('Summary Clear'!E68,Lists!$E$15:$G$21,3,FALSE)))</f>
        <v/>
      </c>
      <c r="F79" s="148" t="str">
        <f>IF('Summary Clear'!S68=0,"",'Summary Clear'!S68)</f>
        <v/>
      </c>
      <c r="G79" s="148" t="str">
        <f>IF('Summary Clear'!T68=0,"",'Summary Clear'!T68)</f>
        <v/>
      </c>
      <c r="H79" s="148" t="str">
        <f>IF('Summary Clear'!AB68=0,"",'Summary Clear'!AB68)</f>
        <v/>
      </c>
      <c r="I79" s="148" t="str">
        <f>IF('Summary Clear'!AC68=0,"",'Summary Clear'!AC68)</f>
        <v/>
      </c>
      <c r="J79" s="148" t="str">
        <f>IF('Summary Clear'!AD68=0,"",'Summary Clear'!AD68)</f>
        <v/>
      </c>
      <c r="K79" s="148" t="str">
        <f>IF('Summary Clear'!AE68=0,"",'Summary Clear'!AE68)</f>
        <v/>
      </c>
      <c r="L79" s="148" t="str">
        <f>IF('Summary Clear'!AF68=0,"",'Summary Clear'!AF68)</f>
        <v/>
      </c>
      <c r="M79" s="148" t="str">
        <f>IF('Summary Clear'!AG68=0,"",'Summary Clear'!AG68)</f>
        <v/>
      </c>
      <c r="N79" s="148" t="str">
        <f>IF('Summary Clear'!AH68=0,"",'Summary Clear'!AH68)</f>
        <v/>
      </c>
      <c r="O79" s="148" t="str">
        <f>IF('Summary Clear'!AI68=0,"",'Summary Clear'!AI68)</f>
        <v/>
      </c>
      <c r="P79" s="148" t="str">
        <f>IF('Summary Clear'!AJ68=0,"",'Summary Clear'!AJ68)</f>
        <v/>
      </c>
      <c r="Q79" s="148" t="str">
        <f>IF('Summary Clear'!AK68=0,"",'Summary Clear'!AK68)</f>
        <v/>
      </c>
      <c r="R79" s="148" t="str">
        <f>IF('Summary Clear'!AL68=0,"",'Summary Clear'!AL68)</f>
        <v/>
      </c>
      <c r="S79" s="148" t="str">
        <f>IF('Summary Clear'!AM68=0,"",'Summary Clear'!AM68)</f>
        <v/>
      </c>
      <c r="T79" s="114" t="str">
        <f>IF('Summary Clear'!AN68=0,"",'Summary Clear'!AN68)</f>
        <v/>
      </c>
    </row>
    <row r="80" spans="3:20" s="47" customFormat="1" ht="14.25" x14ac:dyDescent="0.2">
      <c r="C80" s="113" t="str">
        <f>IF('Summary Clear'!B69=0,"",'Summary Clear'!B69)</f>
        <v/>
      </c>
      <c r="D80" s="110" t="str">
        <f>IF('Summary Clear'!D69=0,"",'Summary Clear'!D69)</f>
        <v/>
      </c>
      <c r="E80" s="143" t="str">
        <f>IF('Summary Clear'!E69=0,"",(VLOOKUP('Summary Clear'!E69,Lists!$E$15:$G$21,3,FALSE)))</f>
        <v/>
      </c>
      <c r="F80" s="148" t="str">
        <f>IF('Summary Clear'!S69=0,"",'Summary Clear'!S69)</f>
        <v/>
      </c>
      <c r="G80" s="148" t="str">
        <f>IF('Summary Clear'!T69=0,"",'Summary Clear'!T69)</f>
        <v/>
      </c>
      <c r="H80" s="148" t="str">
        <f>IF('Summary Clear'!AB69=0,"",'Summary Clear'!AB69)</f>
        <v/>
      </c>
      <c r="I80" s="148" t="str">
        <f>IF('Summary Clear'!AC69=0,"",'Summary Clear'!AC69)</f>
        <v/>
      </c>
      <c r="J80" s="148" t="str">
        <f>IF('Summary Clear'!AD69=0,"",'Summary Clear'!AD69)</f>
        <v/>
      </c>
      <c r="K80" s="148" t="str">
        <f>IF('Summary Clear'!AE69=0,"",'Summary Clear'!AE69)</f>
        <v/>
      </c>
      <c r="L80" s="148" t="str">
        <f>IF('Summary Clear'!AF69=0,"",'Summary Clear'!AF69)</f>
        <v/>
      </c>
      <c r="M80" s="148" t="str">
        <f>IF('Summary Clear'!AG69=0,"",'Summary Clear'!AG69)</f>
        <v/>
      </c>
      <c r="N80" s="148" t="str">
        <f>IF('Summary Clear'!AH69=0,"",'Summary Clear'!AH69)</f>
        <v/>
      </c>
      <c r="O80" s="148" t="str">
        <f>IF('Summary Clear'!AI69=0,"",'Summary Clear'!AI69)</f>
        <v/>
      </c>
      <c r="P80" s="148" t="str">
        <f>IF('Summary Clear'!AJ69=0,"",'Summary Clear'!AJ69)</f>
        <v/>
      </c>
      <c r="Q80" s="148" t="str">
        <f>IF('Summary Clear'!AK69=0,"",'Summary Clear'!AK69)</f>
        <v/>
      </c>
      <c r="R80" s="148" t="str">
        <f>IF('Summary Clear'!AL69=0,"",'Summary Clear'!AL69)</f>
        <v/>
      </c>
      <c r="S80" s="148" t="str">
        <f>IF('Summary Clear'!AM69=0,"",'Summary Clear'!AM69)</f>
        <v/>
      </c>
      <c r="T80" s="114" t="str">
        <f>IF('Summary Clear'!AN69=0,"",'Summary Clear'!AN69)</f>
        <v/>
      </c>
    </row>
    <row r="81" spans="3:20" s="47" customFormat="1" ht="14.25" x14ac:dyDescent="0.2">
      <c r="C81" s="113" t="str">
        <f>IF('Summary Clear'!B70=0,"",'Summary Clear'!B70)</f>
        <v/>
      </c>
      <c r="D81" s="110" t="str">
        <f>IF('Summary Clear'!D70=0,"",'Summary Clear'!D70)</f>
        <v/>
      </c>
      <c r="E81" s="143" t="str">
        <f>IF('Summary Clear'!E70=0,"",(VLOOKUP('Summary Clear'!E70,Lists!$E$15:$G$21,3,FALSE)))</f>
        <v/>
      </c>
      <c r="F81" s="148" t="str">
        <f>IF('Summary Clear'!S70=0,"",'Summary Clear'!S70)</f>
        <v/>
      </c>
      <c r="G81" s="148" t="str">
        <f>IF('Summary Clear'!T70=0,"",'Summary Clear'!T70)</f>
        <v/>
      </c>
      <c r="H81" s="148" t="str">
        <f>IF('Summary Clear'!AB70=0,"",'Summary Clear'!AB70)</f>
        <v/>
      </c>
      <c r="I81" s="148" t="str">
        <f>IF('Summary Clear'!AC70=0,"",'Summary Clear'!AC70)</f>
        <v/>
      </c>
      <c r="J81" s="148" t="str">
        <f>IF('Summary Clear'!AD70=0,"",'Summary Clear'!AD70)</f>
        <v/>
      </c>
      <c r="K81" s="148" t="str">
        <f>IF('Summary Clear'!AE70=0,"",'Summary Clear'!AE70)</f>
        <v/>
      </c>
      <c r="L81" s="148" t="str">
        <f>IF('Summary Clear'!AF70=0,"",'Summary Clear'!AF70)</f>
        <v/>
      </c>
      <c r="M81" s="148" t="str">
        <f>IF('Summary Clear'!AG70=0,"",'Summary Clear'!AG70)</f>
        <v/>
      </c>
      <c r="N81" s="148" t="str">
        <f>IF('Summary Clear'!AH70=0,"",'Summary Clear'!AH70)</f>
        <v/>
      </c>
      <c r="O81" s="148" t="str">
        <f>IF('Summary Clear'!AI70=0,"",'Summary Clear'!AI70)</f>
        <v/>
      </c>
      <c r="P81" s="148" t="str">
        <f>IF('Summary Clear'!AJ70=0,"",'Summary Clear'!AJ70)</f>
        <v/>
      </c>
      <c r="Q81" s="148" t="str">
        <f>IF('Summary Clear'!AK70=0,"",'Summary Clear'!AK70)</f>
        <v/>
      </c>
      <c r="R81" s="148" t="str">
        <f>IF('Summary Clear'!AL70=0,"",'Summary Clear'!AL70)</f>
        <v/>
      </c>
      <c r="S81" s="148" t="str">
        <f>IF('Summary Clear'!AM70=0,"",'Summary Clear'!AM70)</f>
        <v/>
      </c>
      <c r="T81" s="114" t="str">
        <f>IF('Summary Clear'!AN70=0,"",'Summary Clear'!AN70)</f>
        <v/>
      </c>
    </row>
    <row r="82" spans="3:20" s="47" customFormat="1" ht="14.25" x14ac:dyDescent="0.2">
      <c r="C82" s="113" t="str">
        <f>IF('Summary Clear'!B71=0,"",'Summary Clear'!B71)</f>
        <v/>
      </c>
      <c r="D82" s="110" t="str">
        <f>IF('Summary Clear'!D71=0,"",'Summary Clear'!D71)</f>
        <v/>
      </c>
      <c r="E82" s="143" t="str">
        <f>IF('Summary Clear'!E71=0,"",(VLOOKUP('Summary Clear'!E71,Lists!$E$15:$G$21,3,FALSE)))</f>
        <v/>
      </c>
      <c r="F82" s="148" t="str">
        <f>IF('Summary Clear'!S71=0,"",'Summary Clear'!S71)</f>
        <v/>
      </c>
      <c r="G82" s="148" t="str">
        <f>IF('Summary Clear'!T71=0,"",'Summary Clear'!T71)</f>
        <v/>
      </c>
      <c r="H82" s="148" t="str">
        <f>IF('Summary Clear'!AB71=0,"",'Summary Clear'!AB71)</f>
        <v/>
      </c>
      <c r="I82" s="148" t="str">
        <f>IF('Summary Clear'!AC71=0,"",'Summary Clear'!AC71)</f>
        <v/>
      </c>
      <c r="J82" s="148" t="str">
        <f>IF('Summary Clear'!AD71=0,"",'Summary Clear'!AD71)</f>
        <v/>
      </c>
      <c r="K82" s="148" t="str">
        <f>IF('Summary Clear'!AE71=0,"",'Summary Clear'!AE71)</f>
        <v/>
      </c>
      <c r="L82" s="148" t="str">
        <f>IF('Summary Clear'!AF71=0,"",'Summary Clear'!AF71)</f>
        <v/>
      </c>
      <c r="M82" s="148" t="str">
        <f>IF('Summary Clear'!AG71=0,"",'Summary Clear'!AG71)</f>
        <v/>
      </c>
      <c r="N82" s="148" t="str">
        <f>IF('Summary Clear'!AH71=0,"",'Summary Clear'!AH71)</f>
        <v/>
      </c>
      <c r="O82" s="148" t="str">
        <f>IF('Summary Clear'!AI71=0,"",'Summary Clear'!AI71)</f>
        <v/>
      </c>
      <c r="P82" s="148" t="str">
        <f>IF('Summary Clear'!AJ71=0,"",'Summary Clear'!AJ71)</f>
        <v/>
      </c>
      <c r="Q82" s="148" t="str">
        <f>IF('Summary Clear'!AK71=0,"",'Summary Clear'!AK71)</f>
        <v/>
      </c>
      <c r="R82" s="148" t="str">
        <f>IF('Summary Clear'!AL71=0,"",'Summary Clear'!AL71)</f>
        <v/>
      </c>
      <c r="S82" s="148" t="str">
        <f>IF('Summary Clear'!AM71=0,"",'Summary Clear'!AM71)</f>
        <v/>
      </c>
      <c r="T82" s="114" t="str">
        <f>IF('Summary Clear'!AN71=0,"",'Summary Clear'!AN71)</f>
        <v/>
      </c>
    </row>
    <row r="83" spans="3:20" s="47" customFormat="1" ht="14.25" x14ac:dyDescent="0.2">
      <c r="C83" s="113" t="str">
        <f>IF('Summary Clear'!B72=0,"",'Summary Clear'!B72)</f>
        <v/>
      </c>
      <c r="D83" s="110" t="str">
        <f>IF('Summary Clear'!D72=0,"",'Summary Clear'!D72)</f>
        <v/>
      </c>
      <c r="E83" s="143" t="str">
        <f>IF('Summary Clear'!E72=0,"",(VLOOKUP('Summary Clear'!E72,Lists!$E$15:$G$21,3,FALSE)))</f>
        <v/>
      </c>
      <c r="F83" s="148" t="str">
        <f>IF('Summary Clear'!S72=0,"",'Summary Clear'!S72)</f>
        <v/>
      </c>
      <c r="G83" s="148" t="str">
        <f>IF('Summary Clear'!T72=0,"",'Summary Clear'!T72)</f>
        <v/>
      </c>
      <c r="H83" s="148" t="str">
        <f>IF('Summary Clear'!AB72=0,"",'Summary Clear'!AB72)</f>
        <v/>
      </c>
      <c r="I83" s="148" t="str">
        <f>IF('Summary Clear'!AC72=0,"",'Summary Clear'!AC72)</f>
        <v/>
      </c>
      <c r="J83" s="148" t="str">
        <f>IF('Summary Clear'!AD72=0,"",'Summary Clear'!AD72)</f>
        <v/>
      </c>
      <c r="K83" s="148" t="str">
        <f>IF('Summary Clear'!AE72=0,"",'Summary Clear'!AE72)</f>
        <v/>
      </c>
      <c r="L83" s="148" t="str">
        <f>IF('Summary Clear'!AF72=0,"",'Summary Clear'!AF72)</f>
        <v/>
      </c>
      <c r="M83" s="148" t="str">
        <f>IF('Summary Clear'!AG72=0,"",'Summary Clear'!AG72)</f>
        <v/>
      </c>
      <c r="N83" s="148" t="str">
        <f>IF('Summary Clear'!AH72=0,"",'Summary Clear'!AH72)</f>
        <v/>
      </c>
      <c r="O83" s="148" t="str">
        <f>IF('Summary Clear'!AI72=0,"",'Summary Clear'!AI72)</f>
        <v/>
      </c>
      <c r="P83" s="148" t="str">
        <f>IF('Summary Clear'!AJ72=0,"",'Summary Clear'!AJ72)</f>
        <v/>
      </c>
      <c r="Q83" s="148" t="str">
        <f>IF('Summary Clear'!AK72=0,"",'Summary Clear'!AK72)</f>
        <v/>
      </c>
      <c r="R83" s="148" t="str">
        <f>IF('Summary Clear'!AL72=0,"",'Summary Clear'!AL72)</f>
        <v/>
      </c>
      <c r="S83" s="148" t="str">
        <f>IF('Summary Clear'!AM72=0,"",'Summary Clear'!AM72)</f>
        <v/>
      </c>
      <c r="T83" s="114" t="str">
        <f>IF('Summary Clear'!AN72=0,"",'Summary Clear'!AN72)</f>
        <v/>
      </c>
    </row>
    <row r="84" spans="3:20" s="47" customFormat="1" ht="14.25" x14ac:dyDescent="0.2">
      <c r="C84" s="113" t="str">
        <f>IF('Summary Clear'!B73=0,"",'Summary Clear'!B73)</f>
        <v/>
      </c>
      <c r="D84" s="110" t="str">
        <f>IF('Summary Clear'!D73=0,"",'Summary Clear'!D73)</f>
        <v/>
      </c>
      <c r="E84" s="143" t="str">
        <f>IF('Summary Clear'!E73=0,"",(VLOOKUP('Summary Clear'!E73,Lists!$E$15:$G$21,3,FALSE)))</f>
        <v/>
      </c>
      <c r="F84" s="148" t="str">
        <f>IF('Summary Clear'!S73=0,"",'Summary Clear'!S73)</f>
        <v/>
      </c>
      <c r="G84" s="148" t="str">
        <f>IF('Summary Clear'!T73=0,"",'Summary Clear'!T73)</f>
        <v/>
      </c>
      <c r="H84" s="148" t="str">
        <f>IF('Summary Clear'!AB73=0,"",'Summary Clear'!AB73)</f>
        <v/>
      </c>
      <c r="I84" s="148" t="str">
        <f>IF('Summary Clear'!AC73=0,"",'Summary Clear'!AC73)</f>
        <v/>
      </c>
      <c r="J84" s="148" t="str">
        <f>IF('Summary Clear'!AD73=0,"",'Summary Clear'!AD73)</f>
        <v/>
      </c>
      <c r="K84" s="148" t="str">
        <f>IF('Summary Clear'!AE73=0,"",'Summary Clear'!AE73)</f>
        <v/>
      </c>
      <c r="L84" s="148" t="str">
        <f>IF('Summary Clear'!AF73=0,"",'Summary Clear'!AF73)</f>
        <v/>
      </c>
      <c r="M84" s="148" t="str">
        <f>IF('Summary Clear'!AG73=0,"",'Summary Clear'!AG73)</f>
        <v/>
      </c>
      <c r="N84" s="148" t="str">
        <f>IF('Summary Clear'!AH73=0,"",'Summary Clear'!AH73)</f>
        <v/>
      </c>
      <c r="O84" s="148" t="str">
        <f>IF('Summary Clear'!AI73=0,"",'Summary Clear'!AI73)</f>
        <v/>
      </c>
      <c r="P84" s="148" t="str">
        <f>IF('Summary Clear'!AJ73=0,"",'Summary Clear'!AJ73)</f>
        <v/>
      </c>
      <c r="Q84" s="148" t="str">
        <f>IF('Summary Clear'!AK73=0,"",'Summary Clear'!AK73)</f>
        <v/>
      </c>
      <c r="R84" s="148" t="str">
        <f>IF('Summary Clear'!AL73=0,"",'Summary Clear'!AL73)</f>
        <v/>
      </c>
      <c r="S84" s="148" t="str">
        <f>IF('Summary Clear'!AM73=0,"",'Summary Clear'!AM73)</f>
        <v/>
      </c>
      <c r="T84" s="114" t="str">
        <f>IF('Summary Clear'!AN73=0,"",'Summary Clear'!AN73)</f>
        <v/>
      </c>
    </row>
    <row r="85" spans="3:20" s="47" customFormat="1" ht="14.25" x14ac:dyDescent="0.2">
      <c r="C85" s="113" t="str">
        <f>IF('Summary Clear'!B74=0,"",'Summary Clear'!B74)</f>
        <v/>
      </c>
      <c r="D85" s="110" t="str">
        <f>IF('Summary Clear'!D74=0,"",'Summary Clear'!D74)</f>
        <v/>
      </c>
      <c r="E85" s="143" t="str">
        <f>IF('Summary Clear'!E74=0,"",(VLOOKUP('Summary Clear'!E74,Lists!$E$15:$G$21,3,FALSE)))</f>
        <v/>
      </c>
      <c r="F85" s="148" t="str">
        <f>IF('Summary Clear'!S74=0,"",'Summary Clear'!S74)</f>
        <v/>
      </c>
      <c r="G85" s="148" t="str">
        <f>IF('Summary Clear'!T74=0,"",'Summary Clear'!T74)</f>
        <v/>
      </c>
      <c r="H85" s="148" t="str">
        <f>IF('Summary Clear'!AB74=0,"",'Summary Clear'!AB74)</f>
        <v/>
      </c>
      <c r="I85" s="148" t="str">
        <f>IF('Summary Clear'!AC74=0,"",'Summary Clear'!AC74)</f>
        <v/>
      </c>
      <c r="J85" s="148" t="str">
        <f>IF('Summary Clear'!AD74=0,"",'Summary Clear'!AD74)</f>
        <v/>
      </c>
      <c r="K85" s="148" t="str">
        <f>IF('Summary Clear'!AE74=0,"",'Summary Clear'!AE74)</f>
        <v/>
      </c>
      <c r="L85" s="148" t="str">
        <f>IF('Summary Clear'!AF74=0,"",'Summary Clear'!AF74)</f>
        <v/>
      </c>
      <c r="M85" s="148" t="str">
        <f>IF('Summary Clear'!AG74=0,"",'Summary Clear'!AG74)</f>
        <v/>
      </c>
      <c r="N85" s="148" t="str">
        <f>IF('Summary Clear'!AH74=0,"",'Summary Clear'!AH74)</f>
        <v/>
      </c>
      <c r="O85" s="148" t="str">
        <f>IF('Summary Clear'!AI74=0,"",'Summary Clear'!AI74)</f>
        <v/>
      </c>
      <c r="P85" s="148" t="str">
        <f>IF('Summary Clear'!AJ74=0,"",'Summary Clear'!AJ74)</f>
        <v/>
      </c>
      <c r="Q85" s="148" t="str">
        <f>IF('Summary Clear'!AK74=0,"",'Summary Clear'!AK74)</f>
        <v/>
      </c>
      <c r="R85" s="148" t="str">
        <f>IF('Summary Clear'!AL74=0,"",'Summary Clear'!AL74)</f>
        <v/>
      </c>
      <c r="S85" s="148" t="str">
        <f>IF('Summary Clear'!AM74=0,"",'Summary Clear'!AM74)</f>
        <v/>
      </c>
      <c r="T85" s="114" t="str">
        <f>IF('Summary Clear'!AN74=0,"",'Summary Clear'!AN74)</f>
        <v/>
      </c>
    </row>
    <row r="86" spans="3:20" s="47" customFormat="1" ht="14.25" x14ac:dyDescent="0.2">
      <c r="C86" s="113" t="str">
        <f>IF('Summary Clear'!B75=0,"",'Summary Clear'!B75)</f>
        <v/>
      </c>
      <c r="D86" s="110" t="str">
        <f>IF('Summary Clear'!D75=0,"",'Summary Clear'!D75)</f>
        <v/>
      </c>
      <c r="E86" s="143" t="str">
        <f>IF('Summary Clear'!E75=0,"",(VLOOKUP('Summary Clear'!E75,Lists!$E$15:$G$21,3,FALSE)))</f>
        <v/>
      </c>
      <c r="F86" s="148" t="str">
        <f>IF('Summary Clear'!S75=0,"",'Summary Clear'!S75)</f>
        <v/>
      </c>
      <c r="G86" s="148" t="str">
        <f>IF('Summary Clear'!T75=0,"",'Summary Clear'!T75)</f>
        <v/>
      </c>
      <c r="H86" s="148" t="str">
        <f>IF('Summary Clear'!AB75=0,"",'Summary Clear'!AB75)</f>
        <v/>
      </c>
      <c r="I86" s="148" t="str">
        <f>IF('Summary Clear'!AC75=0,"",'Summary Clear'!AC75)</f>
        <v/>
      </c>
      <c r="J86" s="148" t="str">
        <f>IF('Summary Clear'!AD75=0,"",'Summary Clear'!AD75)</f>
        <v/>
      </c>
      <c r="K86" s="148" t="str">
        <f>IF('Summary Clear'!AE75=0,"",'Summary Clear'!AE75)</f>
        <v/>
      </c>
      <c r="L86" s="148" t="str">
        <f>IF('Summary Clear'!AF75=0,"",'Summary Clear'!AF75)</f>
        <v/>
      </c>
      <c r="M86" s="148" t="str">
        <f>IF('Summary Clear'!AG75=0,"",'Summary Clear'!AG75)</f>
        <v/>
      </c>
      <c r="N86" s="148" t="str">
        <f>IF('Summary Clear'!AH75=0,"",'Summary Clear'!AH75)</f>
        <v/>
      </c>
      <c r="O86" s="148" t="str">
        <f>IF('Summary Clear'!AI75=0,"",'Summary Clear'!AI75)</f>
        <v/>
      </c>
      <c r="P86" s="148" t="str">
        <f>IF('Summary Clear'!AJ75=0,"",'Summary Clear'!AJ75)</f>
        <v/>
      </c>
      <c r="Q86" s="148" t="str">
        <f>IF('Summary Clear'!AK75=0,"",'Summary Clear'!AK75)</f>
        <v/>
      </c>
      <c r="R86" s="148" t="str">
        <f>IF('Summary Clear'!AL75=0,"",'Summary Clear'!AL75)</f>
        <v/>
      </c>
      <c r="S86" s="148" t="str">
        <f>IF('Summary Clear'!AM75=0,"",'Summary Clear'!AM75)</f>
        <v/>
      </c>
      <c r="T86" s="114" t="str">
        <f>IF('Summary Clear'!AN75=0,"",'Summary Clear'!AN75)</f>
        <v/>
      </c>
    </row>
    <row r="87" spans="3:20" s="47" customFormat="1" ht="14.25" x14ac:dyDescent="0.2">
      <c r="C87" s="113" t="str">
        <f>IF('Summary Clear'!B76=0,"",'Summary Clear'!B76)</f>
        <v/>
      </c>
      <c r="D87" s="110" t="str">
        <f>IF('Summary Clear'!D76=0,"",'Summary Clear'!D76)</f>
        <v/>
      </c>
      <c r="E87" s="143" t="str">
        <f>IF('Summary Clear'!E76=0,"",(VLOOKUP('Summary Clear'!E76,Lists!$E$15:$G$21,3,FALSE)))</f>
        <v/>
      </c>
      <c r="F87" s="148" t="str">
        <f>IF('Summary Clear'!S76=0,"",'Summary Clear'!S76)</f>
        <v/>
      </c>
      <c r="G87" s="148" t="str">
        <f>IF('Summary Clear'!T76=0,"",'Summary Clear'!T76)</f>
        <v/>
      </c>
      <c r="H87" s="148" t="str">
        <f>IF('Summary Clear'!AB76=0,"",'Summary Clear'!AB76)</f>
        <v/>
      </c>
      <c r="I87" s="148" t="str">
        <f>IF('Summary Clear'!AC76=0,"",'Summary Clear'!AC76)</f>
        <v/>
      </c>
      <c r="J87" s="148" t="str">
        <f>IF('Summary Clear'!AD76=0,"",'Summary Clear'!AD76)</f>
        <v/>
      </c>
      <c r="K87" s="148" t="str">
        <f>IF('Summary Clear'!AE76=0,"",'Summary Clear'!AE76)</f>
        <v/>
      </c>
      <c r="L87" s="148" t="str">
        <f>IF('Summary Clear'!AF76=0,"",'Summary Clear'!AF76)</f>
        <v/>
      </c>
      <c r="M87" s="148" t="str">
        <f>IF('Summary Clear'!AG76=0,"",'Summary Clear'!AG76)</f>
        <v/>
      </c>
      <c r="N87" s="148" t="str">
        <f>IF('Summary Clear'!AH76=0,"",'Summary Clear'!AH76)</f>
        <v/>
      </c>
      <c r="O87" s="148" t="str">
        <f>IF('Summary Clear'!AI76=0,"",'Summary Clear'!AI76)</f>
        <v/>
      </c>
      <c r="P87" s="148" t="str">
        <f>IF('Summary Clear'!AJ76=0,"",'Summary Clear'!AJ76)</f>
        <v/>
      </c>
      <c r="Q87" s="148" t="str">
        <f>IF('Summary Clear'!AK76=0,"",'Summary Clear'!AK76)</f>
        <v/>
      </c>
      <c r="R87" s="148" t="str">
        <f>IF('Summary Clear'!AL76=0,"",'Summary Clear'!AL76)</f>
        <v/>
      </c>
      <c r="S87" s="148" t="str">
        <f>IF('Summary Clear'!AM76=0,"",'Summary Clear'!AM76)</f>
        <v/>
      </c>
      <c r="T87" s="114" t="str">
        <f>IF('Summary Clear'!AN76=0,"",'Summary Clear'!AN76)</f>
        <v/>
      </c>
    </row>
    <row r="88" spans="3:20" s="47" customFormat="1" ht="14.25" x14ac:dyDescent="0.2">
      <c r="C88" s="113" t="str">
        <f>IF('Summary Clear'!B77=0,"",'Summary Clear'!B77)</f>
        <v/>
      </c>
      <c r="D88" s="110" t="str">
        <f>IF('Summary Clear'!D77=0,"",'Summary Clear'!D77)</f>
        <v/>
      </c>
      <c r="E88" s="143" t="str">
        <f>IF('Summary Clear'!E77=0,"",(VLOOKUP('Summary Clear'!E77,Lists!$E$15:$G$21,3,FALSE)))</f>
        <v/>
      </c>
      <c r="F88" s="148" t="str">
        <f>IF('Summary Clear'!S77=0,"",'Summary Clear'!S77)</f>
        <v/>
      </c>
      <c r="G88" s="148" t="str">
        <f>IF('Summary Clear'!T77=0,"",'Summary Clear'!T77)</f>
        <v/>
      </c>
      <c r="H88" s="148" t="str">
        <f>IF('Summary Clear'!AB77=0,"",'Summary Clear'!AB77)</f>
        <v/>
      </c>
      <c r="I88" s="148" t="str">
        <f>IF('Summary Clear'!AC77=0,"",'Summary Clear'!AC77)</f>
        <v/>
      </c>
      <c r="J88" s="148" t="str">
        <f>IF('Summary Clear'!AD77=0,"",'Summary Clear'!AD77)</f>
        <v/>
      </c>
      <c r="K88" s="148" t="str">
        <f>IF('Summary Clear'!AE77=0,"",'Summary Clear'!AE77)</f>
        <v/>
      </c>
      <c r="L88" s="148" t="str">
        <f>IF('Summary Clear'!AF77=0,"",'Summary Clear'!AF77)</f>
        <v/>
      </c>
      <c r="M88" s="148" t="str">
        <f>IF('Summary Clear'!AG77=0,"",'Summary Clear'!AG77)</f>
        <v/>
      </c>
      <c r="N88" s="148" t="str">
        <f>IF('Summary Clear'!AH77=0,"",'Summary Clear'!AH77)</f>
        <v/>
      </c>
      <c r="O88" s="148" t="str">
        <f>IF('Summary Clear'!AI77=0,"",'Summary Clear'!AI77)</f>
        <v/>
      </c>
      <c r="P88" s="148" t="str">
        <f>IF('Summary Clear'!AJ77=0,"",'Summary Clear'!AJ77)</f>
        <v/>
      </c>
      <c r="Q88" s="148" t="str">
        <f>IF('Summary Clear'!AK77=0,"",'Summary Clear'!AK77)</f>
        <v/>
      </c>
      <c r="R88" s="148" t="str">
        <f>IF('Summary Clear'!AL77=0,"",'Summary Clear'!AL77)</f>
        <v/>
      </c>
      <c r="S88" s="148" t="str">
        <f>IF('Summary Clear'!AM77=0,"",'Summary Clear'!AM77)</f>
        <v/>
      </c>
      <c r="T88" s="114" t="str">
        <f>IF('Summary Clear'!AN77=0,"",'Summary Clear'!AN77)</f>
        <v/>
      </c>
    </row>
    <row r="89" spans="3:20" s="47" customFormat="1" ht="14.25" x14ac:dyDescent="0.2">
      <c r="C89" s="113" t="str">
        <f>IF('Summary Clear'!B78=0,"",'Summary Clear'!B78)</f>
        <v/>
      </c>
      <c r="D89" s="110" t="str">
        <f>IF('Summary Clear'!D78=0,"",'Summary Clear'!D78)</f>
        <v/>
      </c>
      <c r="E89" s="143" t="str">
        <f>IF('Summary Clear'!E78=0,"",(VLOOKUP('Summary Clear'!E78,Lists!$E$15:$G$21,3,FALSE)))</f>
        <v/>
      </c>
      <c r="F89" s="148" t="str">
        <f>IF('Summary Clear'!S78=0,"",'Summary Clear'!S78)</f>
        <v/>
      </c>
      <c r="G89" s="148" t="str">
        <f>IF('Summary Clear'!T78=0,"",'Summary Clear'!T78)</f>
        <v/>
      </c>
      <c r="H89" s="148" t="str">
        <f>IF('Summary Clear'!AB78=0,"",'Summary Clear'!AB78)</f>
        <v/>
      </c>
      <c r="I89" s="148" t="str">
        <f>IF('Summary Clear'!AC78=0,"",'Summary Clear'!AC78)</f>
        <v/>
      </c>
      <c r="J89" s="148" t="str">
        <f>IF('Summary Clear'!AD78=0,"",'Summary Clear'!AD78)</f>
        <v/>
      </c>
      <c r="K89" s="148" t="str">
        <f>IF('Summary Clear'!AE78=0,"",'Summary Clear'!AE78)</f>
        <v/>
      </c>
      <c r="L89" s="148" t="str">
        <f>IF('Summary Clear'!AF78=0,"",'Summary Clear'!AF78)</f>
        <v/>
      </c>
      <c r="M89" s="148" t="str">
        <f>IF('Summary Clear'!AG78=0,"",'Summary Clear'!AG78)</f>
        <v/>
      </c>
      <c r="N89" s="148" t="str">
        <f>IF('Summary Clear'!AH78=0,"",'Summary Clear'!AH78)</f>
        <v/>
      </c>
      <c r="O89" s="148" t="str">
        <f>IF('Summary Clear'!AI78=0,"",'Summary Clear'!AI78)</f>
        <v/>
      </c>
      <c r="P89" s="148" t="str">
        <f>IF('Summary Clear'!AJ78=0,"",'Summary Clear'!AJ78)</f>
        <v/>
      </c>
      <c r="Q89" s="148" t="str">
        <f>IF('Summary Clear'!AK78=0,"",'Summary Clear'!AK78)</f>
        <v/>
      </c>
      <c r="R89" s="148" t="str">
        <f>IF('Summary Clear'!AL78=0,"",'Summary Clear'!AL78)</f>
        <v/>
      </c>
      <c r="S89" s="148" t="str">
        <f>IF('Summary Clear'!AM78=0,"",'Summary Clear'!AM78)</f>
        <v/>
      </c>
      <c r="T89" s="114" t="str">
        <f>IF('Summary Clear'!AN78=0,"",'Summary Clear'!AN78)</f>
        <v/>
      </c>
    </row>
    <row r="90" spans="3:20" s="47" customFormat="1" ht="14.25" x14ac:dyDescent="0.2">
      <c r="C90" s="113" t="str">
        <f>IF('Summary Clear'!B79=0,"",'Summary Clear'!B79)</f>
        <v/>
      </c>
      <c r="D90" s="110" t="str">
        <f>IF('Summary Clear'!D79=0,"",'Summary Clear'!D79)</f>
        <v/>
      </c>
      <c r="E90" s="143" t="str">
        <f>IF('Summary Clear'!E79=0,"",(VLOOKUP('Summary Clear'!E79,Lists!$E$15:$G$21,3,FALSE)))</f>
        <v/>
      </c>
      <c r="F90" s="148" t="str">
        <f>IF('Summary Clear'!S79=0,"",'Summary Clear'!S79)</f>
        <v/>
      </c>
      <c r="G90" s="148" t="str">
        <f>IF('Summary Clear'!T79=0,"",'Summary Clear'!T79)</f>
        <v/>
      </c>
      <c r="H90" s="148" t="str">
        <f>IF('Summary Clear'!AB79=0,"",'Summary Clear'!AB79)</f>
        <v/>
      </c>
      <c r="I90" s="148" t="str">
        <f>IF('Summary Clear'!AC79=0,"",'Summary Clear'!AC79)</f>
        <v/>
      </c>
      <c r="J90" s="148" t="str">
        <f>IF('Summary Clear'!AD79=0,"",'Summary Clear'!AD79)</f>
        <v/>
      </c>
      <c r="K90" s="148" t="str">
        <f>IF('Summary Clear'!AE79=0,"",'Summary Clear'!AE79)</f>
        <v/>
      </c>
      <c r="L90" s="148" t="str">
        <f>IF('Summary Clear'!AF79=0,"",'Summary Clear'!AF79)</f>
        <v/>
      </c>
      <c r="M90" s="148" t="str">
        <f>IF('Summary Clear'!AG79=0,"",'Summary Clear'!AG79)</f>
        <v/>
      </c>
      <c r="N90" s="148" t="str">
        <f>IF('Summary Clear'!AH79=0,"",'Summary Clear'!AH79)</f>
        <v/>
      </c>
      <c r="O90" s="148" t="str">
        <f>IF('Summary Clear'!AI79=0,"",'Summary Clear'!AI79)</f>
        <v/>
      </c>
      <c r="P90" s="148" t="str">
        <f>IF('Summary Clear'!AJ79=0,"",'Summary Clear'!AJ79)</f>
        <v/>
      </c>
      <c r="Q90" s="148" t="str">
        <f>IF('Summary Clear'!AK79=0,"",'Summary Clear'!AK79)</f>
        <v/>
      </c>
      <c r="R90" s="148" t="str">
        <f>IF('Summary Clear'!AL79=0,"",'Summary Clear'!AL79)</f>
        <v/>
      </c>
      <c r="S90" s="148" t="str">
        <f>IF('Summary Clear'!AM79=0,"",'Summary Clear'!AM79)</f>
        <v/>
      </c>
      <c r="T90" s="114" t="str">
        <f>IF('Summary Clear'!AN79=0,"",'Summary Clear'!AN79)</f>
        <v/>
      </c>
    </row>
    <row r="91" spans="3:20" s="47" customFormat="1" ht="14.25" x14ac:dyDescent="0.2">
      <c r="C91" s="113" t="str">
        <f>IF('Summary Clear'!B80=0,"",'Summary Clear'!B80)</f>
        <v/>
      </c>
      <c r="D91" s="110" t="str">
        <f>IF('Summary Clear'!D80=0,"",'Summary Clear'!D80)</f>
        <v/>
      </c>
      <c r="E91" s="143" t="str">
        <f>IF('Summary Clear'!E80=0,"",(VLOOKUP('Summary Clear'!E80,Lists!$E$15:$G$21,3,FALSE)))</f>
        <v/>
      </c>
      <c r="F91" s="148" t="str">
        <f>IF('Summary Clear'!S80=0,"",'Summary Clear'!S80)</f>
        <v/>
      </c>
      <c r="G91" s="148" t="str">
        <f>IF('Summary Clear'!T80=0,"",'Summary Clear'!T80)</f>
        <v/>
      </c>
      <c r="H91" s="148" t="str">
        <f>IF('Summary Clear'!AB80=0,"",'Summary Clear'!AB80)</f>
        <v/>
      </c>
      <c r="I91" s="148" t="str">
        <f>IF('Summary Clear'!AC80=0,"",'Summary Clear'!AC80)</f>
        <v/>
      </c>
      <c r="J91" s="148" t="str">
        <f>IF('Summary Clear'!AD80=0,"",'Summary Clear'!AD80)</f>
        <v/>
      </c>
      <c r="K91" s="148" t="str">
        <f>IF('Summary Clear'!AE80=0,"",'Summary Clear'!AE80)</f>
        <v/>
      </c>
      <c r="L91" s="148" t="str">
        <f>IF('Summary Clear'!AF80=0,"",'Summary Clear'!AF80)</f>
        <v/>
      </c>
      <c r="M91" s="148" t="str">
        <f>IF('Summary Clear'!AG80=0,"",'Summary Clear'!AG80)</f>
        <v/>
      </c>
      <c r="N91" s="148" t="str">
        <f>IF('Summary Clear'!AH80=0,"",'Summary Clear'!AH80)</f>
        <v/>
      </c>
      <c r="O91" s="148" t="str">
        <f>IF('Summary Clear'!AI80=0,"",'Summary Clear'!AI80)</f>
        <v/>
      </c>
      <c r="P91" s="148" t="str">
        <f>IF('Summary Clear'!AJ80=0,"",'Summary Clear'!AJ80)</f>
        <v/>
      </c>
      <c r="Q91" s="148" t="str">
        <f>IF('Summary Clear'!AK80=0,"",'Summary Clear'!AK80)</f>
        <v/>
      </c>
      <c r="R91" s="148" t="str">
        <f>IF('Summary Clear'!AL80=0,"",'Summary Clear'!AL80)</f>
        <v/>
      </c>
      <c r="S91" s="148" t="str">
        <f>IF('Summary Clear'!AM80=0,"",'Summary Clear'!AM80)</f>
        <v/>
      </c>
      <c r="T91" s="114" t="str">
        <f>IF('Summary Clear'!AN80=0,"",'Summary Clear'!AN80)</f>
        <v/>
      </c>
    </row>
    <row r="92" spans="3:20" s="47" customFormat="1" ht="14.25" x14ac:dyDescent="0.2">
      <c r="C92" s="113" t="str">
        <f>IF('Summary Clear'!B81=0,"",'Summary Clear'!B81)</f>
        <v/>
      </c>
      <c r="D92" s="110" t="str">
        <f>IF('Summary Clear'!D81=0,"",'Summary Clear'!D81)</f>
        <v/>
      </c>
      <c r="E92" s="143" t="str">
        <f>IF('Summary Clear'!E81=0,"",(VLOOKUP('Summary Clear'!E81,Lists!$E$15:$G$21,3,FALSE)))</f>
        <v/>
      </c>
      <c r="F92" s="148" t="str">
        <f>IF('Summary Clear'!S81=0,"",'Summary Clear'!S81)</f>
        <v/>
      </c>
      <c r="G92" s="148" t="str">
        <f>IF('Summary Clear'!T81=0,"",'Summary Clear'!T81)</f>
        <v/>
      </c>
      <c r="H92" s="148" t="str">
        <f>IF('Summary Clear'!AB81=0,"",'Summary Clear'!AB81)</f>
        <v/>
      </c>
      <c r="I92" s="148" t="str">
        <f>IF('Summary Clear'!AC81=0,"",'Summary Clear'!AC81)</f>
        <v/>
      </c>
      <c r="J92" s="148" t="str">
        <f>IF('Summary Clear'!AD81=0,"",'Summary Clear'!AD81)</f>
        <v/>
      </c>
      <c r="K92" s="148" t="str">
        <f>IF('Summary Clear'!AE81=0,"",'Summary Clear'!AE81)</f>
        <v/>
      </c>
      <c r="L92" s="148" t="str">
        <f>IF('Summary Clear'!AF81=0,"",'Summary Clear'!AF81)</f>
        <v/>
      </c>
      <c r="M92" s="148" t="str">
        <f>IF('Summary Clear'!AG81=0,"",'Summary Clear'!AG81)</f>
        <v/>
      </c>
      <c r="N92" s="148" t="str">
        <f>IF('Summary Clear'!AH81=0,"",'Summary Clear'!AH81)</f>
        <v/>
      </c>
      <c r="O92" s="148" t="str">
        <f>IF('Summary Clear'!AI81=0,"",'Summary Clear'!AI81)</f>
        <v/>
      </c>
      <c r="P92" s="148" t="str">
        <f>IF('Summary Clear'!AJ81=0,"",'Summary Clear'!AJ81)</f>
        <v/>
      </c>
      <c r="Q92" s="148" t="str">
        <f>IF('Summary Clear'!AK81=0,"",'Summary Clear'!AK81)</f>
        <v/>
      </c>
      <c r="R92" s="148" t="str">
        <f>IF('Summary Clear'!AL81=0,"",'Summary Clear'!AL81)</f>
        <v/>
      </c>
      <c r="S92" s="148" t="str">
        <f>IF('Summary Clear'!AM81=0,"",'Summary Clear'!AM81)</f>
        <v/>
      </c>
      <c r="T92" s="114" t="str">
        <f>IF('Summary Clear'!AN81=0,"",'Summary Clear'!AN81)</f>
        <v/>
      </c>
    </row>
    <row r="93" spans="3:20" s="47" customFormat="1" ht="14.25" x14ac:dyDescent="0.2">
      <c r="C93" s="113" t="str">
        <f>IF('Summary Clear'!B82=0,"",'Summary Clear'!B82)</f>
        <v/>
      </c>
      <c r="D93" s="110" t="str">
        <f>IF('Summary Clear'!D82=0,"",'Summary Clear'!D82)</f>
        <v/>
      </c>
      <c r="E93" s="143" t="str">
        <f>IF('Summary Clear'!E82=0,"",(VLOOKUP('Summary Clear'!E82,Lists!$E$15:$G$21,3,FALSE)))</f>
        <v/>
      </c>
      <c r="F93" s="148" t="str">
        <f>IF('Summary Clear'!S82=0,"",'Summary Clear'!S82)</f>
        <v/>
      </c>
      <c r="G93" s="148" t="str">
        <f>IF('Summary Clear'!T82=0,"",'Summary Clear'!T82)</f>
        <v/>
      </c>
      <c r="H93" s="148" t="str">
        <f>IF('Summary Clear'!AB82=0,"",'Summary Clear'!AB82)</f>
        <v/>
      </c>
      <c r="I93" s="148" t="str">
        <f>IF('Summary Clear'!AC82=0,"",'Summary Clear'!AC82)</f>
        <v/>
      </c>
      <c r="J93" s="148" t="str">
        <f>IF('Summary Clear'!AD82=0,"",'Summary Clear'!AD82)</f>
        <v/>
      </c>
      <c r="K93" s="148" t="str">
        <f>IF('Summary Clear'!AE82=0,"",'Summary Clear'!AE82)</f>
        <v/>
      </c>
      <c r="L93" s="148" t="str">
        <f>IF('Summary Clear'!AF82=0,"",'Summary Clear'!AF82)</f>
        <v/>
      </c>
      <c r="M93" s="148" t="str">
        <f>IF('Summary Clear'!AG82=0,"",'Summary Clear'!AG82)</f>
        <v/>
      </c>
      <c r="N93" s="148" t="str">
        <f>IF('Summary Clear'!AH82=0,"",'Summary Clear'!AH82)</f>
        <v/>
      </c>
      <c r="O93" s="148" t="str">
        <f>IF('Summary Clear'!AI82=0,"",'Summary Clear'!AI82)</f>
        <v/>
      </c>
      <c r="P93" s="148" t="str">
        <f>IF('Summary Clear'!AJ82=0,"",'Summary Clear'!AJ82)</f>
        <v/>
      </c>
      <c r="Q93" s="148" t="str">
        <f>IF('Summary Clear'!AK82=0,"",'Summary Clear'!AK82)</f>
        <v/>
      </c>
      <c r="R93" s="148" t="str">
        <f>IF('Summary Clear'!AL82=0,"",'Summary Clear'!AL82)</f>
        <v/>
      </c>
      <c r="S93" s="148" t="str">
        <f>IF('Summary Clear'!AM82=0,"",'Summary Clear'!AM82)</f>
        <v/>
      </c>
      <c r="T93" s="114" t="str">
        <f>IF('Summary Clear'!AN82=0,"",'Summary Clear'!AN82)</f>
        <v/>
      </c>
    </row>
    <row r="94" spans="3:20" s="47" customFormat="1" ht="14.25" x14ac:dyDescent="0.2">
      <c r="C94" s="113" t="str">
        <f>IF('Summary Clear'!B83=0,"",'Summary Clear'!B83)</f>
        <v/>
      </c>
      <c r="D94" s="110" t="str">
        <f>IF('Summary Clear'!D83=0,"",'Summary Clear'!D83)</f>
        <v/>
      </c>
      <c r="E94" s="143" t="str">
        <f>IF('Summary Clear'!E83=0,"",(VLOOKUP('Summary Clear'!E83,Lists!$E$15:$G$21,3,FALSE)))</f>
        <v/>
      </c>
      <c r="F94" s="148" t="str">
        <f>IF('Summary Clear'!S83=0,"",'Summary Clear'!S83)</f>
        <v/>
      </c>
      <c r="G94" s="148" t="str">
        <f>IF('Summary Clear'!T83=0,"",'Summary Clear'!T83)</f>
        <v/>
      </c>
      <c r="H94" s="148" t="str">
        <f>IF('Summary Clear'!AB83=0,"",'Summary Clear'!AB83)</f>
        <v/>
      </c>
      <c r="I94" s="148" t="str">
        <f>IF('Summary Clear'!AC83=0,"",'Summary Clear'!AC83)</f>
        <v/>
      </c>
      <c r="J94" s="148" t="str">
        <f>IF('Summary Clear'!AD83=0,"",'Summary Clear'!AD83)</f>
        <v/>
      </c>
      <c r="K94" s="148" t="str">
        <f>IF('Summary Clear'!AE83=0,"",'Summary Clear'!AE83)</f>
        <v/>
      </c>
      <c r="L94" s="148" t="str">
        <f>IF('Summary Clear'!AF83=0,"",'Summary Clear'!AF83)</f>
        <v/>
      </c>
      <c r="M94" s="148" t="str">
        <f>IF('Summary Clear'!AG83=0,"",'Summary Clear'!AG83)</f>
        <v/>
      </c>
      <c r="N94" s="148" t="str">
        <f>IF('Summary Clear'!AH83=0,"",'Summary Clear'!AH83)</f>
        <v/>
      </c>
      <c r="O94" s="148" t="str">
        <f>IF('Summary Clear'!AI83=0,"",'Summary Clear'!AI83)</f>
        <v/>
      </c>
      <c r="P94" s="148" t="str">
        <f>IF('Summary Clear'!AJ83=0,"",'Summary Clear'!AJ83)</f>
        <v/>
      </c>
      <c r="Q94" s="148" t="str">
        <f>IF('Summary Clear'!AK83=0,"",'Summary Clear'!AK83)</f>
        <v/>
      </c>
      <c r="R94" s="148" t="str">
        <f>IF('Summary Clear'!AL83=0,"",'Summary Clear'!AL83)</f>
        <v/>
      </c>
      <c r="S94" s="148" t="str">
        <f>IF('Summary Clear'!AM83=0,"",'Summary Clear'!AM83)</f>
        <v/>
      </c>
      <c r="T94" s="114" t="str">
        <f>IF('Summary Clear'!AN83=0,"",'Summary Clear'!AN83)</f>
        <v/>
      </c>
    </row>
    <row r="95" spans="3:20" s="47" customFormat="1" ht="14.25" x14ac:dyDescent="0.2">
      <c r="C95" s="113" t="str">
        <f>IF('Summary Clear'!B84=0,"",'Summary Clear'!B84)</f>
        <v/>
      </c>
      <c r="D95" s="110" t="str">
        <f>IF('Summary Clear'!D84=0,"",'Summary Clear'!D84)</f>
        <v/>
      </c>
      <c r="E95" s="143" t="str">
        <f>IF('Summary Clear'!E84=0,"",(VLOOKUP('Summary Clear'!E84,Lists!$E$15:$G$21,3,FALSE)))</f>
        <v/>
      </c>
      <c r="F95" s="148" t="str">
        <f>IF('Summary Clear'!S84=0,"",'Summary Clear'!S84)</f>
        <v/>
      </c>
      <c r="G95" s="148" t="str">
        <f>IF('Summary Clear'!T84=0,"",'Summary Clear'!T84)</f>
        <v/>
      </c>
      <c r="H95" s="148" t="str">
        <f>IF('Summary Clear'!AB84=0,"",'Summary Clear'!AB84)</f>
        <v/>
      </c>
      <c r="I95" s="148" t="str">
        <f>IF('Summary Clear'!AC84=0,"",'Summary Clear'!AC84)</f>
        <v/>
      </c>
      <c r="J95" s="148" t="str">
        <f>IF('Summary Clear'!AD84=0,"",'Summary Clear'!AD84)</f>
        <v/>
      </c>
      <c r="K95" s="148" t="str">
        <f>IF('Summary Clear'!AE84=0,"",'Summary Clear'!AE84)</f>
        <v/>
      </c>
      <c r="L95" s="148" t="str">
        <f>IF('Summary Clear'!AF84=0,"",'Summary Clear'!AF84)</f>
        <v/>
      </c>
      <c r="M95" s="148" t="str">
        <f>IF('Summary Clear'!AG84=0,"",'Summary Clear'!AG84)</f>
        <v/>
      </c>
      <c r="N95" s="148" t="str">
        <f>IF('Summary Clear'!AH84=0,"",'Summary Clear'!AH84)</f>
        <v/>
      </c>
      <c r="O95" s="148" t="str">
        <f>IF('Summary Clear'!AI84=0,"",'Summary Clear'!AI84)</f>
        <v/>
      </c>
      <c r="P95" s="148" t="str">
        <f>IF('Summary Clear'!AJ84=0,"",'Summary Clear'!AJ84)</f>
        <v/>
      </c>
      <c r="Q95" s="148" t="str">
        <f>IF('Summary Clear'!AK84=0,"",'Summary Clear'!AK84)</f>
        <v/>
      </c>
      <c r="R95" s="148" t="str">
        <f>IF('Summary Clear'!AL84=0,"",'Summary Clear'!AL84)</f>
        <v/>
      </c>
      <c r="S95" s="148" t="str">
        <f>IF('Summary Clear'!AM84=0,"",'Summary Clear'!AM84)</f>
        <v/>
      </c>
      <c r="T95" s="114" t="str">
        <f>IF('Summary Clear'!AN84=0,"",'Summary Clear'!AN84)</f>
        <v/>
      </c>
    </row>
    <row r="96" spans="3:20" s="47" customFormat="1" ht="14.25" x14ac:dyDescent="0.2">
      <c r="C96" s="113" t="str">
        <f>IF('Summary Clear'!B85=0,"",'Summary Clear'!B85)</f>
        <v/>
      </c>
      <c r="D96" s="110" t="str">
        <f>IF('Summary Clear'!D85=0,"",'Summary Clear'!D85)</f>
        <v/>
      </c>
      <c r="E96" s="143" t="str">
        <f>IF('Summary Clear'!E85=0,"",(VLOOKUP('Summary Clear'!E85,Lists!$E$15:$G$21,3,FALSE)))</f>
        <v/>
      </c>
      <c r="F96" s="148" t="str">
        <f>IF('Summary Clear'!S85=0,"",'Summary Clear'!S85)</f>
        <v/>
      </c>
      <c r="G96" s="148" t="str">
        <f>IF('Summary Clear'!T85=0,"",'Summary Clear'!T85)</f>
        <v/>
      </c>
      <c r="H96" s="148" t="str">
        <f>IF('Summary Clear'!AB85=0,"",'Summary Clear'!AB85)</f>
        <v/>
      </c>
      <c r="I96" s="148" t="str">
        <f>IF('Summary Clear'!AC85=0,"",'Summary Clear'!AC85)</f>
        <v/>
      </c>
      <c r="J96" s="148" t="str">
        <f>IF('Summary Clear'!AD85=0,"",'Summary Clear'!AD85)</f>
        <v/>
      </c>
      <c r="K96" s="148" t="str">
        <f>IF('Summary Clear'!AE85=0,"",'Summary Clear'!AE85)</f>
        <v/>
      </c>
      <c r="L96" s="148" t="str">
        <f>IF('Summary Clear'!AF85=0,"",'Summary Clear'!AF85)</f>
        <v/>
      </c>
      <c r="M96" s="148" t="str">
        <f>IF('Summary Clear'!AG85=0,"",'Summary Clear'!AG85)</f>
        <v/>
      </c>
      <c r="N96" s="148" t="str">
        <f>IF('Summary Clear'!AH85=0,"",'Summary Clear'!AH85)</f>
        <v/>
      </c>
      <c r="O96" s="148" t="str">
        <f>IF('Summary Clear'!AI85=0,"",'Summary Clear'!AI85)</f>
        <v/>
      </c>
      <c r="P96" s="148" t="str">
        <f>IF('Summary Clear'!AJ85=0,"",'Summary Clear'!AJ85)</f>
        <v/>
      </c>
      <c r="Q96" s="148" t="str">
        <f>IF('Summary Clear'!AK85=0,"",'Summary Clear'!AK85)</f>
        <v/>
      </c>
      <c r="R96" s="148" t="str">
        <f>IF('Summary Clear'!AL85=0,"",'Summary Clear'!AL85)</f>
        <v/>
      </c>
      <c r="S96" s="148" t="str">
        <f>IF('Summary Clear'!AM85=0,"",'Summary Clear'!AM85)</f>
        <v/>
      </c>
      <c r="T96" s="114" t="str">
        <f>IF('Summary Clear'!AN85=0,"",'Summary Clear'!AN85)</f>
        <v/>
      </c>
    </row>
    <row r="97" spans="3:20" s="47" customFormat="1" ht="14.25" x14ac:dyDescent="0.2">
      <c r="C97" s="113" t="str">
        <f>IF('Summary Clear'!B86=0,"",'Summary Clear'!B86)</f>
        <v/>
      </c>
      <c r="D97" s="110" t="str">
        <f>IF('Summary Clear'!D86=0,"",'Summary Clear'!D86)</f>
        <v/>
      </c>
      <c r="E97" s="143" t="str">
        <f>IF('Summary Clear'!E86=0,"",(VLOOKUP('Summary Clear'!E86,Lists!$E$15:$G$21,3,FALSE)))</f>
        <v/>
      </c>
      <c r="F97" s="148" t="str">
        <f>IF('Summary Clear'!S86=0,"",'Summary Clear'!S86)</f>
        <v/>
      </c>
      <c r="G97" s="148" t="str">
        <f>IF('Summary Clear'!T86=0,"",'Summary Clear'!T86)</f>
        <v/>
      </c>
      <c r="H97" s="148" t="str">
        <f>IF('Summary Clear'!AB86=0,"",'Summary Clear'!AB86)</f>
        <v/>
      </c>
      <c r="I97" s="148" t="str">
        <f>IF('Summary Clear'!AC86=0,"",'Summary Clear'!AC86)</f>
        <v/>
      </c>
      <c r="J97" s="148" t="str">
        <f>IF('Summary Clear'!AD86=0,"",'Summary Clear'!AD86)</f>
        <v/>
      </c>
      <c r="K97" s="148" t="str">
        <f>IF('Summary Clear'!AE86=0,"",'Summary Clear'!AE86)</f>
        <v/>
      </c>
      <c r="L97" s="148" t="str">
        <f>IF('Summary Clear'!AF86=0,"",'Summary Clear'!AF86)</f>
        <v/>
      </c>
      <c r="M97" s="148" t="str">
        <f>IF('Summary Clear'!AG86=0,"",'Summary Clear'!AG86)</f>
        <v/>
      </c>
      <c r="N97" s="148" t="str">
        <f>IF('Summary Clear'!AH86=0,"",'Summary Clear'!AH86)</f>
        <v/>
      </c>
      <c r="O97" s="148" t="str">
        <f>IF('Summary Clear'!AI86=0,"",'Summary Clear'!AI86)</f>
        <v/>
      </c>
      <c r="P97" s="148" t="str">
        <f>IF('Summary Clear'!AJ86=0,"",'Summary Clear'!AJ86)</f>
        <v/>
      </c>
      <c r="Q97" s="148" t="str">
        <f>IF('Summary Clear'!AK86=0,"",'Summary Clear'!AK86)</f>
        <v/>
      </c>
      <c r="R97" s="148" t="str">
        <f>IF('Summary Clear'!AL86=0,"",'Summary Clear'!AL86)</f>
        <v/>
      </c>
      <c r="S97" s="148" t="str">
        <f>IF('Summary Clear'!AM86=0,"",'Summary Clear'!AM86)</f>
        <v/>
      </c>
      <c r="T97" s="114" t="str">
        <f>IF('Summary Clear'!AN86=0,"",'Summary Clear'!AN86)</f>
        <v/>
      </c>
    </row>
    <row r="98" spans="3:20" s="47" customFormat="1" ht="14.25" x14ac:dyDescent="0.2">
      <c r="C98" s="113" t="str">
        <f>IF('Summary Clear'!B87=0,"",'Summary Clear'!B87)</f>
        <v/>
      </c>
      <c r="D98" s="110" t="str">
        <f>IF('Summary Clear'!D87=0,"",'Summary Clear'!D87)</f>
        <v/>
      </c>
      <c r="E98" s="143" t="str">
        <f>IF('Summary Clear'!E87=0,"",(VLOOKUP('Summary Clear'!E87,Lists!$E$15:$G$21,3,FALSE)))</f>
        <v/>
      </c>
      <c r="F98" s="148" t="str">
        <f>IF('Summary Clear'!S87=0,"",'Summary Clear'!S87)</f>
        <v/>
      </c>
      <c r="G98" s="148" t="str">
        <f>IF('Summary Clear'!T87=0,"",'Summary Clear'!T87)</f>
        <v/>
      </c>
      <c r="H98" s="148" t="str">
        <f>IF('Summary Clear'!AB87=0,"",'Summary Clear'!AB87)</f>
        <v/>
      </c>
      <c r="I98" s="148" t="str">
        <f>IF('Summary Clear'!AC87=0,"",'Summary Clear'!AC87)</f>
        <v/>
      </c>
      <c r="J98" s="148" t="str">
        <f>IF('Summary Clear'!AD87=0,"",'Summary Clear'!AD87)</f>
        <v/>
      </c>
      <c r="K98" s="148" t="str">
        <f>IF('Summary Clear'!AE87=0,"",'Summary Clear'!AE87)</f>
        <v/>
      </c>
      <c r="L98" s="148" t="str">
        <f>IF('Summary Clear'!AF87=0,"",'Summary Clear'!AF87)</f>
        <v/>
      </c>
      <c r="M98" s="148" t="str">
        <f>IF('Summary Clear'!AG87=0,"",'Summary Clear'!AG87)</f>
        <v/>
      </c>
      <c r="N98" s="148" t="str">
        <f>IF('Summary Clear'!AH87=0,"",'Summary Clear'!AH87)</f>
        <v/>
      </c>
      <c r="O98" s="148" t="str">
        <f>IF('Summary Clear'!AI87=0,"",'Summary Clear'!AI87)</f>
        <v/>
      </c>
      <c r="P98" s="148" t="str">
        <f>IF('Summary Clear'!AJ87=0,"",'Summary Clear'!AJ87)</f>
        <v/>
      </c>
      <c r="Q98" s="148" t="str">
        <f>IF('Summary Clear'!AK87=0,"",'Summary Clear'!AK87)</f>
        <v/>
      </c>
      <c r="R98" s="148" t="str">
        <f>IF('Summary Clear'!AL87=0,"",'Summary Clear'!AL87)</f>
        <v/>
      </c>
      <c r="S98" s="148" t="str">
        <f>IF('Summary Clear'!AM87=0,"",'Summary Clear'!AM87)</f>
        <v/>
      </c>
      <c r="T98" s="114" t="str">
        <f>IF('Summary Clear'!AN87=0,"",'Summary Clear'!AN87)</f>
        <v/>
      </c>
    </row>
    <row r="99" spans="3:20" s="47" customFormat="1" ht="14.25" x14ac:dyDescent="0.2">
      <c r="C99" s="113" t="str">
        <f>IF('Summary Clear'!B88=0,"",'Summary Clear'!B88)</f>
        <v/>
      </c>
      <c r="D99" s="110" t="str">
        <f>IF('Summary Clear'!D88=0,"",'Summary Clear'!D88)</f>
        <v/>
      </c>
      <c r="E99" s="143" t="str">
        <f>IF('Summary Clear'!E88=0,"",(VLOOKUP('Summary Clear'!E88,Lists!$E$15:$G$21,3,FALSE)))</f>
        <v/>
      </c>
      <c r="F99" s="148" t="str">
        <f>IF('Summary Clear'!S88=0,"",'Summary Clear'!S88)</f>
        <v/>
      </c>
      <c r="G99" s="148" t="str">
        <f>IF('Summary Clear'!T88=0,"",'Summary Clear'!T88)</f>
        <v/>
      </c>
      <c r="H99" s="148" t="str">
        <f>IF('Summary Clear'!AB88=0,"",'Summary Clear'!AB88)</f>
        <v/>
      </c>
      <c r="I99" s="148" t="str">
        <f>IF('Summary Clear'!AC88=0,"",'Summary Clear'!AC88)</f>
        <v/>
      </c>
      <c r="J99" s="148" t="str">
        <f>IF('Summary Clear'!AD88=0,"",'Summary Clear'!AD88)</f>
        <v/>
      </c>
      <c r="K99" s="148" t="str">
        <f>IF('Summary Clear'!AE88=0,"",'Summary Clear'!AE88)</f>
        <v/>
      </c>
      <c r="L99" s="148" t="str">
        <f>IF('Summary Clear'!AF88=0,"",'Summary Clear'!AF88)</f>
        <v/>
      </c>
      <c r="M99" s="148" t="str">
        <f>IF('Summary Clear'!AG88=0,"",'Summary Clear'!AG88)</f>
        <v/>
      </c>
      <c r="N99" s="148" t="str">
        <f>IF('Summary Clear'!AH88=0,"",'Summary Clear'!AH88)</f>
        <v/>
      </c>
      <c r="O99" s="148" t="str">
        <f>IF('Summary Clear'!AI88=0,"",'Summary Clear'!AI88)</f>
        <v/>
      </c>
      <c r="P99" s="148" t="str">
        <f>IF('Summary Clear'!AJ88=0,"",'Summary Clear'!AJ88)</f>
        <v/>
      </c>
      <c r="Q99" s="148" t="str">
        <f>IF('Summary Clear'!AK88=0,"",'Summary Clear'!AK88)</f>
        <v/>
      </c>
      <c r="R99" s="148" t="str">
        <f>IF('Summary Clear'!AL88=0,"",'Summary Clear'!AL88)</f>
        <v/>
      </c>
      <c r="S99" s="148" t="str">
        <f>IF('Summary Clear'!AM88=0,"",'Summary Clear'!AM88)</f>
        <v/>
      </c>
      <c r="T99" s="114" t="str">
        <f>IF('Summary Clear'!AN88=0,"",'Summary Clear'!AN88)</f>
        <v/>
      </c>
    </row>
    <row r="100" spans="3:20" s="47" customFormat="1" ht="14.25" x14ac:dyDescent="0.2">
      <c r="C100" s="113" t="str">
        <f>IF('Summary Clear'!B89=0,"",'Summary Clear'!B89)</f>
        <v/>
      </c>
      <c r="D100" s="110" t="str">
        <f>IF('Summary Clear'!D89=0,"",'Summary Clear'!D89)</f>
        <v/>
      </c>
      <c r="E100" s="143" t="str">
        <f>IF('Summary Clear'!E89=0,"",(VLOOKUP('Summary Clear'!E89,Lists!$E$15:$G$21,3,FALSE)))</f>
        <v/>
      </c>
      <c r="F100" s="148" t="str">
        <f>IF('Summary Clear'!S89=0,"",'Summary Clear'!S89)</f>
        <v/>
      </c>
      <c r="G100" s="148" t="str">
        <f>IF('Summary Clear'!T89=0,"",'Summary Clear'!T89)</f>
        <v/>
      </c>
      <c r="H100" s="148" t="str">
        <f>IF('Summary Clear'!AB89=0,"",'Summary Clear'!AB89)</f>
        <v/>
      </c>
      <c r="I100" s="148" t="str">
        <f>IF('Summary Clear'!AC89=0,"",'Summary Clear'!AC89)</f>
        <v/>
      </c>
      <c r="J100" s="148" t="str">
        <f>IF('Summary Clear'!AD89=0,"",'Summary Clear'!AD89)</f>
        <v/>
      </c>
      <c r="K100" s="148" t="str">
        <f>IF('Summary Clear'!AE89=0,"",'Summary Clear'!AE89)</f>
        <v/>
      </c>
      <c r="L100" s="148" t="str">
        <f>IF('Summary Clear'!AF89=0,"",'Summary Clear'!AF89)</f>
        <v/>
      </c>
      <c r="M100" s="148" t="str">
        <f>IF('Summary Clear'!AG89=0,"",'Summary Clear'!AG89)</f>
        <v/>
      </c>
      <c r="N100" s="148" t="str">
        <f>IF('Summary Clear'!AH89=0,"",'Summary Clear'!AH89)</f>
        <v/>
      </c>
      <c r="O100" s="148" t="str">
        <f>IF('Summary Clear'!AI89=0,"",'Summary Clear'!AI89)</f>
        <v/>
      </c>
      <c r="P100" s="148" t="str">
        <f>IF('Summary Clear'!AJ89=0,"",'Summary Clear'!AJ89)</f>
        <v/>
      </c>
      <c r="Q100" s="148" t="str">
        <f>IF('Summary Clear'!AK89=0,"",'Summary Clear'!AK89)</f>
        <v/>
      </c>
      <c r="R100" s="148" t="str">
        <f>IF('Summary Clear'!AL89=0,"",'Summary Clear'!AL89)</f>
        <v/>
      </c>
      <c r="S100" s="148" t="str">
        <f>IF('Summary Clear'!AM89=0,"",'Summary Clear'!AM89)</f>
        <v/>
      </c>
      <c r="T100" s="114" t="str">
        <f>IF('Summary Clear'!AN89=0,"",'Summary Clear'!AN89)</f>
        <v/>
      </c>
    </row>
    <row r="101" spans="3:20" s="47" customFormat="1" ht="14.25" x14ac:dyDescent="0.2">
      <c r="C101" s="113" t="str">
        <f>IF('Summary Clear'!B90=0,"",'Summary Clear'!B90)</f>
        <v/>
      </c>
      <c r="D101" s="110" t="str">
        <f>IF('Summary Clear'!D90=0,"",'Summary Clear'!D90)</f>
        <v/>
      </c>
      <c r="E101" s="143" t="str">
        <f>IF('Summary Clear'!E90=0,"",(VLOOKUP('Summary Clear'!E90,Lists!$E$15:$G$21,3,FALSE)))</f>
        <v/>
      </c>
      <c r="F101" s="148" t="str">
        <f>IF('Summary Clear'!S90=0,"",'Summary Clear'!S90)</f>
        <v/>
      </c>
      <c r="G101" s="148" t="str">
        <f>IF('Summary Clear'!T90=0,"",'Summary Clear'!T90)</f>
        <v/>
      </c>
      <c r="H101" s="148" t="str">
        <f>IF('Summary Clear'!AB90=0,"",'Summary Clear'!AB90)</f>
        <v/>
      </c>
      <c r="I101" s="148" t="str">
        <f>IF('Summary Clear'!AC90=0,"",'Summary Clear'!AC90)</f>
        <v/>
      </c>
      <c r="J101" s="148" t="str">
        <f>IF('Summary Clear'!AD90=0,"",'Summary Clear'!AD90)</f>
        <v/>
      </c>
      <c r="K101" s="148" t="str">
        <f>IF('Summary Clear'!AE90=0,"",'Summary Clear'!AE90)</f>
        <v/>
      </c>
      <c r="L101" s="148" t="str">
        <f>IF('Summary Clear'!AF90=0,"",'Summary Clear'!AF90)</f>
        <v/>
      </c>
      <c r="M101" s="148" t="str">
        <f>IF('Summary Clear'!AG90=0,"",'Summary Clear'!AG90)</f>
        <v/>
      </c>
      <c r="N101" s="148" t="str">
        <f>IF('Summary Clear'!AH90=0,"",'Summary Clear'!AH90)</f>
        <v/>
      </c>
      <c r="O101" s="148" t="str">
        <f>IF('Summary Clear'!AI90=0,"",'Summary Clear'!AI90)</f>
        <v/>
      </c>
      <c r="P101" s="148" t="str">
        <f>IF('Summary Clear'!AJ90=0,"",'Summary Clear'!AJ90)</f>
        <v/>
      </c>
      <c r="Q101" s="148" t="str">
        <f>IF('Summary Clear'!AK90=0,"",'Summary Clear'!AK90)</f>
        <v/>
      </c>
      <c r="R101" s="148" t="str">
        <f>IF('Summary Clear'!AL90=0,"",'Summary Clear'!AL90)</f>
        <v/>
      </c>
      <c r="S101" s="148" t="str">
        <f>IF('Summary Clear'!AM90=0,"",'Summary Clear'!AM90)</f>
        <v/>
      </c>
      <c r="T101" s="114" t="str">
        <f>IF('Summary Clear'!AN90=0,"",'Summary Clear'!AN90)</f>
        <v/>
      </c>
    </row>
    <row r="102" spans="3:20" s="47" customFormat="1" ht="14.25" x14ac:dyDescent="0.2">
      <c r="C102" s="113" t="str">
        <f>IF('Summary Clear'!B91=0,"",'Summary Clear'!B91)</f>
        <v/>
      </c>
      <c r="D102" s="110" t="str">
        <f>IF('Summary Clear'!D91=0,"",'Summary Clear'!D91)</f>
        <v/>
      </c>
      <c r="E102" s="143" t="str">
        <f>IF('Summary Clear'!E91=0,"",(VLOOKUP('Summary Clear'!E91,Lists!$E$15:$G$21,3,FALSE)))</f>
        <v/>
      </c>
      <c r="F102" s="148" t="str">
        <f>IF('Summary Clear'!S91=0,"",'Summary Clear'!S91)</f>
        <v/>
      </c>
      <c r="G102" s="148" t="str">
        <f>IF('Summary Clear'!T91=0,"",'Summary Clear'!T91)</f>
        <v/>
      </c>
      <c r="H102" s="148" t="str">
        <f>IF('Summary Clear'!AB91=0,"",'Summary Clear'!AB91)</f>
        <v/>
      </c>
      <c r="I102" s="148" t="str">
        <f>IF('Summary Clear'!AC91=0,"",'Summary Clear'!AC91)</f>
        <v/>
      </c>
      <c r="J102" s="148" t="str">
        <f>IF('Summary Clear'!AD91=0,"",'Summary Clear'!AD91)</f>
        <v/>
      </c>
      <c r="K102" s="148" t="str">
        <f>IF('Summary Clear'!AE91=0,"",'Summary Clear'!AE91)</f>
        <v/>
      </c>
      <c r="L102" s="148" t="str">
        <f>IF('Summary Clear'!AF91=0,"",'Summary Clear'!AF91)</f>
        <v/>
      </c>
      <c r="M102" s="148" t="str">
        <f>IF('Summary Clear'!AG91=0,"",'Summary Clear'!AG91)</f>
        <v/>
      </c>
      <c r="N102" s="148" t="str">
        <f>IF('Summary Clear'!AH91=0,"",'Summary Clear'!AH91)</f>
        <v/>
      </c>
      <c r="O102" s="148" t="str">
        <f>IF('Summary Clear'!AI91=0,"",'Summary Clear'!AI91)</f>
        <v/>
      </c>
      <c r="P102" s="148" t="str">
        <f>IF('Summary Clear'!AJ91=0,"",'Summary Clear'!AJ91)</f>
        <v/>
      </c>
      <c r="Q102" s="148" t="str">
        <f>IF('Summary Clear'!AK91=0,"",'Summary Clear'!AK91)</f>
        <v/>
      </c>
      <c r="R102" s="148" t="str">
        <f>IF('Summary Clear'!AL91=0,"",'Summary Clear'!AL91)</f>
        <v/>
      </c>
      <c r="S102" s="148" t="str">
        <f>IF('Summary Clear'!AM91=0,"",'Summary Clear'!AM91)</f>
        <v/>
      </c>
      <c r="T102" s="114" t="str">
        <f>IF('Summary Clear'!AN91=0,"",'Summary Clear'!AN91)</f>
        <v/>
      </c>
    </row>
    <row r="103" spans="3:20" s="47" customFormat="1" ht="14.25" x14ac:dyDescent="0.2">
      <c r="C103" s="113" t="str">
        <f>IF('Summary Clear'!B92=0,"",'Summary Clear'!B92)</f>
        <v/>
      </c>
      <c r="D103" s="110" t="str">
        <f>IF('Summary Clear'!D92=0,"",'Summary Clear'!D92)</f>
        <v/>
      </c>
      <c r="E103" s="143" t="str">
        <f>IF('Summary Clear'!E92=0,"",(VLOOKUP('Summary Clear'!E92,Lists!$E$15:$G$21,3,FALSE)))</f>
        <v/>
      </c>
      <c r="F103" s="148" t="str">
        <f>IF('Summary Clear'!S92=0,"",'Summary Clear'!S92)</f>
        <v/>
      </c>
      <c r="G103" s="148" t="str">
        <f>IF('Summary Clear'!T92=0,"",'Summary Clear'!T92)</f>
        <v/>
      </c>
      <c r="H103" s="148" t="str">
        <f>IF('Summary Clear'!AB92=0,"",'Summary Clear'!AB92)</f>
        <v/>
      </c>
      <c r="I103" s="148" t="str">
        <f>IF('Summary Clear'!AC92=0,"",'Summary Clear'!AC92)</f>
        <v/>
      </c>
      <c r="J103" s="148" t="str">
        <f>IF('Summary Clear'!AD92=0,"",'Summary Clear'!AD92)</f>
        <v/>
      </c>
      <c r="K103" s="148" t="str">
        <f>IF('Summary Clear'!AE92=0,"",'Summary Clear'!AE92)</f>
        <v/>
      </c>
      <c r="L103" s="148" t="str">
        <f>IF('Summary Clear'!AF92=0,"",'Summary Clear'!AF92)</f>
        <v/>
      </c>
      <c r="M103" s="148" t="str">
        <f>IF('Summary Clear'!AG92=0,"",'Summary Clear'!AG92)</f>
        <v/>
      </c>
      <c r="N103" s="148" t="str">
        <f>IF('Summary Clear'!AH92=0,"",'Summary Clear'!AH92)</f>
        <v/>
      </c>
      <c r="O103" s="148" t="str">
        <f>IF('Summary Clear'!AI92=0,"",'Summary Clear'!AI92)</f>
        <v/>
      </c>
      <c r="P103" s="148" t="str">
        <f>IF('Summary Clear'!AJ92=0,"",'Summary Clear'!AJ92)</f>
        <v/>
      </c>
      <c r="Q103" s="148" t="str">
        <f>IF('Summary Clear'!AK92=0,"",'Summary Clear'!AK92)</f>
        <v/>
      </c>
      <c r="R103" s="148" t="str">
        <f>IF('Summary Clear'!AL92=0,"",'Summary Clear'!AL92)</f>
        <v/>
      </c>
      <c r="S103" s="148" t="str">
        <f>IF('Summary Clear'!AM92=0,"",'Summary Clear'!AM92)</f>
        <v/>
      </c>
      <c r="T103" s="114" t="str">
        <f>IF('Summary Clear'!AN92=0,"",'Summary Clear'!AN92)</f>
        <v/>
      </c>
    </row>
    <row r="104" spans="3:20" s="47" customFormat="1" ht="14.25" x14ac:dyDescent="0.2">
      <c r="C104" s="113" t="str">
        <f>IF('Summary Clear'!B93=0,"",'Summary Clear'!B93)</f>
        <v/>
      </c>
      <c r="D104" s="110" t="str">
        <f>IF('Summary Clear'!D93=0,"",'Summary Clear'!D93)</f>
        <v/>
      </c>
      <c r="E104" s="143" t="str">
        <f>IF('Summary Clear'!E93=0,"",(VLOOKUP('Summary Clear'!E93,Lists!$E$15:$G$21,3,FALSE)))</f>
        <v/>
      </c>
      <c r="F104" s="148" t="str">
        <f>IF('Summary Clear'!S93=0,"",'Summary Clear'!S93)</f>
        <v/>
      </c>
      <c r="G104" s="148" t="str">
        <f>IF('Summary Clear'!T93=0,"",'Summary Clear'!T93)</f>
        <v/>
      </c>
      <c r="H104" s="148" t="str">
        <f>IF('Summary Clear'!AB93=0,"",'Summary Clear'!AB93)</f>
        <v/>
      </c>
      <c r="I104" s="148" t="str">
        <f>IF('Summary Clear'!AC93=0,"",'Summary Clear'!AC93)</f>
        <v/>
      </c>
      <c r="J104" s="148" t="str">
        <f>IF('Summary Clear'!AD93=0,"",'Summary Clear'!AD93)</f>
        <v/>
      </c>
      <c r="K104" s="148" t="str">
        <f>IF('Summary Clear'!AE93=0,"",'Summary Clear'!AE93)</f>
        <v/>
      </c>
      <c r="L104" s="148" t="str">
        <f>IF('Summary Clear'!AF93=0,"",'Summary Clear'!AF93)</f>
        <v/>
      </c>
      <c r="M104" s="148" t="str">
        <f>IF('Summary Clear'!AG93=0,"",'Summary Clear'!AG93)</f>
        <v/>
      </c>
      <c r="N104" s="148" t="str">
        <f>IF('Summary Clear'!AH93=0,"",'Summary Clear'!AH93)</f>
        <v/>
      </c>
      <c r="O104" s="148" t="str">
        <f>IF('Summary Clear'!AI93=0,"",'Summary Clear'!AI93)</f>
        <v/>
      </c>
      <c r="P104" s="148" t="str">
        <f>IF('Summary Clear'!AJ93=0,"",'Summary Clear'!AJ93)</f>
        <v/>
      </c>
      <c r="Q104" s="148" t="str">
        <f>IF('Summary Clear'!AK93=0,"",'Summary Clear'!AK93)</f>
        <v/>
      </c>
      <c r="R104" s="148" t="str">
        <f>IF('Summary Clear'!AL93=0,"",'Summary Clear'!AL93)</f>
        <v/>
      </c>
      <c r="S104" s="148" t="str">
        <f>IF('Summary Clear'!AM93=0,"",'Summary Clear'!AM93)</f>
        <v/>
      </c>
      <c r="T104" s="114" t="str">
        <f>IF('Summary Clear'!AN93=0,"",'Summary Clear'!AN93)</f>
        <v/>
      </c>
    </row>
    <row r="105" spans="3:20" s="47" customFormat="1" ht="14.25" x14ac:dyDescent="0.2">
      <c r="C105" s="113" t="str">
        <f>IF('Summary Clear'!B94=0,"",'Summary Clear'!B94)</f>
        <v/>
      </c>
      <c r="D105" s="110" t="str">
        <f>IF('Summary Clear'!D94=0,"",'Summary Clear'!D94)</f>
        <v/>
      </c>
      <c r="E105" s="143" t="str">
        <f>IF('Summary Clear'!E94=0,"",(VLOOKUP('Summary Clear'!E94,Lists!$E$15:$G$21,3,FALSE)))</f>
        <v/>
      </c>
      <c r="F105" s="148" t="str">
        <f>IF('Summary Clear'!S94=0,"",'Summary Clear'!S94)</f>
        <v/>
      </c>
      <c r="G105" s="148" t="str">
        <f>IF('Summary Clear'!T94=0,"",'Summary Clear'!T94)</f>
        <v/>
      </c>
      <c r="H105" s="148" t="str">
        <f>IF('Summary Clear'!AB94=0,"",'Summary Clear'!AB94)</f>
        <v/>
      </c>
      <c r="I105" s="148" t="str">
        <f>IF('Summary Clear'!AC94=0,"",'Summary Clear'!AC94)</f>
        <v/>
      </c>
      <c r="J105" s="148" t="str">
        <f>IF('Summary Clear'!AD94=0,"",'Summary Clear'!AD94)</f>
        <v/>
      </c>
      <c r="K105" s="148" t="str">
        <f>IF('Summary Clear'!AE94=0,"",'Summary Clear'!AE94)</f>
        <v/>
      </c>
      <c r="L105" s="148" t="str">
        <f>IF('Summary Clear'!AF94=0,"",'Summary Clear'!AF94)</f>
        <v/>
      </c>
      <c r="M105" s="148" t="str">
        <f>IF('Summary Clear'!AG94=0,"",'Summary Clear'!AG94)</f>
        <v/>
      </c>
      <c r="N105" s="148" t="str">
        <f>IF('Summary Clear'!AH94=0,"",'Summary Clear'!AH94)</f>
        <v/>
      </c>
      <c r="O105" s="148" t="str">
        <f>IF('Summary Clear'!AI94=0,"",'Summary Clear'!AI94)</f>
        <v/>
      </c>
      <c r="P105" s="148" t="str">
        <f>IF('Summary Clear'!AJ94=0,"",'Summary Clear'!AJ94)</f>
        <v/>
      </c>
      <c r="Q105" s="148" t="str">
        <f>IF('Summary Clear'!AK94=0,"",'Summary Clear'!AK94)</f>
        <v/>
      </c>
      <c r="R105" s="148" t="str">
        <f>IF('Summary Clear'!AL94=0,"",'Summary Clear'!AL94)</f>
        <v/>
      </c>
      <c r="S105" s="148" t="str">
        <f>IF('Summary Clear'!AM94=0,"",'Summary Clear'!AM94)</f>
        <v/>
      </c>
      <c r="T105" s="114" t="str">
        <f>IF('Summary Clear'!AN94=0,"",'Summary Clear'!AN94)</f>
        <v/>
      </c>
    </row>
    <row r="106" spans="3:20" s="47" customFormat="1" ht="14.25" x14ac:dyDescent="0.2">
      <c r="C106" s="113" t="str">
        <f>IF('Summary Clear'!B95=0,"",'Summary Clear'!B95)</f>
        <v/>
      </c>
      <c r="D106" s="110" t="str">
        <f>IF('Summary Clear'!D95=0,"",'Summary Clear'!D95)</f>
        <v/>
      </c>
      <c r="E106" s="143" t="str">
        <f>IF('Summary Clear'!E95=0,"",(VLOOKUP('Summary Clear'!E95,Lists!$E$15:$G$21,3,FALSE)))</f>
        <v/>
      </c>
      <c r="F106" s="148" t="str">
        <f>IF('Summary Clear'!S95=0,"",'Summary Clear'!S95)</f>
        <v/>
      </c>
      <c r="G106" s="148" t="str">
        <f>IF('Summary Clear'!T95=0,"",'Summary Clear'!T95)</f>
        <v/>
      </c>
      <c r="H106" s="148" t="str">
        <f>IF('Summary Clear'!AB95=0,"",'Summary Clear'!AB95)</f>
        <v/>
      </c>
      <c r="I106" s="148" t="str">
        <f>IF('Summary Clear'!AC95=0,"",'Summary Clear'!AC95)</f>
        <v/>
      </c>
      <c r="J106" s="148" t="str">
        <f>IF('Summary Clear'!AD95=0,"",'Summary Clear'!AD95)</f>
        <v/>
      </c>
      <c r="K106" s="148" t="str">
        <f>IF('Summary Clear'!AE95=0,"",'Summary Clear'!AE95)</f>
        <v/>
      </c>
      <c r="L106" s="148" t="str">
        <f>IF('Summary Clear'!AF95=0,"",'Summary Clear'!AF95)</f>
        <v/>
      </c>
      <c r="M106" s="148" t="str">
        <f>IF('Summary Clear'!AG95=0,"",'Summary Clear'!AG95)</f>
        <v/>
      </c>
      <c r="N106" s="148" t="str">
        <f>IF('Summary Clear'!AH95=0,"",'Summary Clear'!AH95)</f>
        <v/>
      </c>
      <c r="O106" s="148" t="str">
        <f>IF('Summary Clear'!AI95=0,"",'Summary Clear'!AI95)</f>
        <v/>
      </c>
      <c r="P106" s="148" t="str">
        <f>IF('Summary Clear'!AJ95=0,"",'Summary Clear'!AJ95)</f>
        <v/>
      </c>
      <c r="Q106" s="148" t="str">
        <f>IF('Summary Clear'!AK95=0,"",'Summary Clear'!AK95)</f>
        <v/>
      </c>
      <c r="R106" s="148" t="str">
        <f>IF('Summary Clear'!AL95=0,"",'Summary Clear'!AL95)</f>
        <v/>
      </c>
      <c r="S106" s="148" t="str">
        <f>IF('Summary Clear'!AM95=0,"",'Summary Clear'!AM95)</f>
        <v/>
      </c>
      <c r="T106" s="114" t="str">
        <f>IF('Summary Clear'!AN95=0,"",'Summary Clear'!AN95)</f>
        <v/>
      </c>
    </row>
    <row r="107" spans="3:20" ht="14.25" x14ac:dyDescent="0.2">
      <c r="C107" s="113" t="str">
        <f>IF('Summary Clear'!B96=0,"",'Summary Clear'!B96)</f>
        <v/>
      </c>
      <c r="D107" s="110" t="str">
        <f>IF('Summary Clear'!D96=0,"",'Summary Clear'!D96)</f>
        <v/>
      </c>
      <c r="E107" s="143" t="str">
        <f>IF('Summary Clear'!E96=0,"",(VLOOKUP('Summary Clear'!E96,Lists!$E$15:$G$21,3,FALSE)))</f>
        <v/>
      </c>
      <c r="F107" s="148" t="str">
        <f>IF('Summary Clear'!S96=0,"",'Summary Clear'!S96)</f>
        <v/>
      </c>
      <c r="G107" s="148" t="str">
        <f>IF('Summary Clear'!T96=0,"",'Summary Clear'!T96)</f>
        <v/>
      </c>
      <c r="H107" s="148" t="str">
        <f>IF('Summary Clear'!AB96=0,"",'Summary Clear'!AB96)</f>
        <v/>
      </c>
      <c r="I107" s="148" t="str">
        <f>IF('Summary Clear'!AC96=0,"",'Summary Clear'!AC96)</f>
        <v/>
      </c>
      <c r="J107" s="148" t="str">
        <f>IF('Summary Clear'!AD96=0,"",'Summary Clear'!AD96)</f>
        <v/>
      </c>
      <c r="K107" s="148" t="str">
        <f>IF('Summary Clear'!AE96=0,"",'Summary Clear'!AE96)</f>
        <v/>
      </c>
      <c r="L107" s="148" t="str">
        <f>IF('Summary Clear'!AF96=0,"",'Summary Clear'!AF96)</f>
        <v/>
      </c>
      <c r="M107" s="148" t="str">
        <f>IF('Summary Clear'!AG96=0,"",'Summary Clear'!AG96)</f>
        <v/>
      </c>
      <c r="N107" s="148" t="str">
        <f>IF('Summary Clear'!AH96=0,"",'Summary Clear'!AH96)</f>
        <v/>
      </c>
      <c r="O107" s="148" t="str">
        <f>IF('Summary Clear'!AI96=0,"",'Summary Clear'!AI96)</f>
        <v/>
      </c>
      <c r="P107" s="148" t="str">
        <f>IF('Summary Clear'!AJ96=0,"",'Summary Clear'!AJ96)</f>
        <v/>
      </c>
      <c r="Q107" s="148" t="str">
        <f>IF('Summary Clear'!AK96=0,"",'Summary Clear'!AK96)</f>
        <v/>
      </c>
      <c r="R107" s="148" t="str">
        <f>IF('Summary Clear'!AL96=0,"",'Summary Clear'!AL96)</f>
        <v/>
      </c>
      <c r="S107" s="148" t="str">
        <f>IF('Summary Clear'!AM96=0,"",'Summary Clear'!AM96)</f>
        <v/>
      </c>
      <c r="T107" s="114" t="str">
        <f>IF('Summary Clear'!AN96=0,"",'Summary Clear'!AN96)</f>
        <v/>
      </c>
    </row>
    <row r="108" spans="3:20" ht="14.25" x14ac:dyDescent="0.2">
      <c r="C108" s="113" t="str">
        <f>IF('Summary Clear'!B97=0,"",'Summary Clear'!B97)</f>
        <v/>
      </c>
      <c r="D108" s="110" t="str">
        <f>IF('Summary Clear'!D97=0,"",'Summary Clear'!D97)</f>
        <v/>
      </c>
      <c r="E108" s="143" t="str">
        <f>IF('Summary Clear'!E97=0,"",(VLOOKUP('Summary Clear'!E97,Lists!$E$15:$G$21,3,FALSE)))</f>
        <v/>
      </c>
      <c r="F108" s="148" t="str">
        <f>IF('Summary Clear'!S97=0,"",'Summary Clear'!S97)</f>
        <v/>
      </c>
      <c r="G108" s="148" t="str">
        <f>IF('Summary Clear'!T97=0,"",'Summary Clear'!T97)</f>
        <v/>
      </c>
      <c r="H108" s="148" t="str">
        <f>IF('Summary Clear'!AB97=0,"",'Summary Clear'!AB97)</f>
        <v/>
      </c>
      <c r="I108" s="148" t="str">
        <f>IF('Summary Clear'!AC97=0,"",'Summary Clear'!AC97)</f>
        <v/>
      </c>
      <c r="J108" s="148" t="str">
        <f>IF('Summary Clear'!AD97=0,"",'Summary Clear'!AD97)</f>
        <v/>
      </c>
      <c r="K108" s="148" t="str">
        <f>IF('Summary Clear'!AE97=0,"",'Summary Clear'!AE97)</f>
        <v/>
      </c>
      <c r="L108" s="148" t="str">
        <f>IF('Summary Clear'!AF97=0,"",'Summary Clear'!AF97)</f>
        <v/>
      </c>
      <c r="M108" s="148" t="str">
        <f>IF('Summary Clear'!AG97=0,"",'Summary Clear'!AG97)</f>
        <v/>
      </c>
      <c r="N108" s="148" t="str">
        <f>IF('Summary Clear'!AH97=0,"",'Summary Clear'!AH97)</f>
        <v/>
      </c>
      <c r="O108" s="148" t="str">
        <f>IF('Summary Clear'!AI97=0,"",'Summary Clear'!AI97)</f>
        <v/>
      </c>
      <c r="P108" s="148" t="str">
        <f>IF('Summary Clear'!AJ97=0,"",'Summary Clear'!AJ97)</f>
        <v/>
      </c>
      <c r="Q108" s="148" t="str">
        <f>IF('Summary Clear'!AK97=0,"",'Summary Clear'!AK97)</f>
        <v/>
      </c>
      <c r="R108" s="148" t="str">
        <f>IF('Summary Clear'!AL97=0,"",'Summary Clear'!AL97)</f>
        <v/>
      </c>
      <c r="S108" s="148" t="str">
        <f>IF('Summary Clear'!AM97=0,"",'Summary Clear'!AM97)</f>
        <v/>
      </c>
      <c r="T108" s="114" t="str">
        <f>IF('Summary Clear'!AN97=0,"",'Summary Clear'!AN97)</f>
        <v/>
      </c>
    </row>
    <row r="109" spans="3:20" ht="14.25" x14ac:dyDescent="0.2">
      <c r="C109" s="113" t="str">
        <f>IF('Summary Clear'!B98=0,"",'Summary Clear'!B98)</f>
        <v/>
      </c>
      <c r="D109" s="110" t="str">
        <f>IF('Summary Clear'!D98=0,"",'Summary Clear'!D98)</f>
        <v/>
      </c>
      <c r="E109" s="143" t="str">
        <f>IF('Summary Clear'!E98=0,"",(VLOOKUP('Summary Clear'!E98,Lists!$E$15:$G$21,3,FALSE)))</f>
        <v/>
      </c>
      <c r="F109" s="148" t="str">
        <f>IF('Summary Clear'!S98=0,"",'Summary Clear'!S98)</f>
        <v/>
      </c>
      <c r="G109" s="148" t="str">
        <f>IF('Summary Clear'!T98=0,"",'Summary Clear'!T98)</f>
        <v/>
      </c>
      <c r="H109" s="148" t="str">
        <f>IF('Summary Clear'!AB98=0,"",'Summary Clear'!AB98)</f>
        <v/>
      </c>
      <c r="I109" s="148" t="str">
        <f>IF('Summary Clear'!AC98=0,"",'Summary Clear'!AC98)</f>
        <v/>
      </c>
      <c r="J109" s="148" t="str">
        <f>IF('Summary Clear'!AD98=0,"",'Summary Clear'!AD98)</f>
        <v/>
      </c>
      <c r="K109" s="148" t="str">
        <f>IF('Summary Clear'!AE98=0,"",'Summary Clear'!AE98)</f>
        <v/>
      </c>
      <c r="L109" s="148" t="str">
        <f>IF('Summary Clear'!AF98=0,"",'Summary Clear'!AF98)</f>
        <v/>
      </c>
      <c r="M109" s="148" t="str">
        <f>IF('Summary Clear'!AG98=0,"",'Summary Clear'!AG98)</f>
        <v/>
      </c>
      <c r="N109" s="148" t="str">
        <f>IF('Summary Clear'!AH98=0,"",'Summary Clear'!AH98)</f>
        <v/>
      </c>
      <c r="O109" s="148" t="str">
        <f>IF('Summary Clear'!AI98=0,"",'Summary Clear'!AI98)</f>
        <v/>
      </c>
      <c r="P109" s="148" t="str">
        <f>IF('Summary Clear'!AJ98=0,"",'Summary Clear'!AJ98)</f>
        <v/>
      </c>
      <c r="Q109" s="148" t="str">
        <f>IF('Summary Clear'!AK98=0,"",'Summary Clear'!AK98)</f>
        <v/>
      </c>
      <c r="R109" s="148" t="str">
        <f>IF('Summary Clear'!AL98=0,"",'Summary Clear'!AL98)</f>
        <v/>
      </c>
      <c r="S109" s="148" t="str">
        <f>IF('Summary Clear'!AM98=0,"",'Summary Clear'!AM98)</f>
        <v/>
      </c>
      <c r="T109" s="114" t="str">
        <f>IF('Summary Clear'!AN98=0,"",'Summary Clear'!AN98)</f>
        <v/>
      </c>
    </row>
    <row r="110" spans="3:20" ht="14.25" x14ac:dyDescent="0.2">
      <c r="C110" s="113" t="str">
        <f>IF('Summary Clear'!B99=0,"",'Summary Clear'!B99)</f>
        <v/>
      </c>
      <c r="D110" s="110" t="str">
        <f>IF('Summary Clear'!D99=0,"",'Summary Clear'!D99)</f>
        <v/>
      </c>
      <c r="E110" s="143" t="str">
        <f>IF('Summary Clear'!E99=0,"",(VLOOKUP('Summary Clear'!E99,Lists!$E$15:$G$21,3,FALSE)))</f>
        <v/>
      </c>
      <c r="F110" s="148" t="str">
        <f>IF('Summary Clear'!S99=0,"",'Summary Clear'!S99)</f>
        <v/>
      </c>
      <c r="G110" s="148" t="str">
        <f>IF('Summary Clear'!T99=0,"",'Summary Clear'!T99)</f>
        <v/>
      </c>
      <c r="H110" s="148" t="str">
        <f>IF('Summary Clear'!AB99=0,"",'Summary Clear'!AB99)</f>
        <v/>
      </c>
      <c r="I110" s="148" t="str">
        <f>IF('Summary Clear'!AC99=0,"",'Summary Clear'!AC99)</f>
        <v/>
      </c>
      <c r="J110" s="148" t="str">
        <f>IF('Summary Clear'!AD99=0,"",'Summary Clear'!AD99)</f>
        <v/>
      </c>
      <c r="K110" s="148" t="str">
        <f>IF('Summary Clear'!AE99=0,"",'Summary Clear'!AE99)</f>
        <v/>
      </c>
      <c r="L110" s="148" t="str">
        <f>IF('Summary Clear'!AF99=0,"",'Summary Clear'!AF99)</f>
        <v/>
      </c>
      <c r="M110" s="148" t="str">
        <f>IF('Summary Clear'!AG99=0,"",'Summary Clear'!AG99)</f>
        <v/>
      </c>
      <c r="N110" s="148" t="str">
        <f>IF('Summary Clear'!AH99=0,"",'Summary Clear'!AH99)</f>
        <v/>
      </c>
      <c r="O110" s="148" t="str">
        <f>IF('Summary Clear'!AI99=0,"",'Summary Clear'!AI99)</f>
        <v/>
      </c>
      <c r="P110" s="148" t="str">
        <f>IF('Summary Clear'!AJ99=0,"",'Summary Clear'!AJ99)</f>
        <v/>
      </c>
      <c r="Q110" s="148" t="str">
        <f>IF('Summary Clear'!AK99=0,"",'Summary Clear'!AK99)</f>
        <v/>
      </c>
      <c r="R110" s="148" t="str">
        <f>IF('Summary Clear'!AL99=0,"",'Summary Clear'!AL99)</f>
        <v/>
      </c>
      <c r="S110" s="148" t="str">
        <f>IF('Summary Clear'!AM99=0,"",'Summary Clear'!AM99)</f>
        <v/>
      </c>
      <c r="T110" s="114" t="str">
        <f>IF('Summary Clear'!AN99=0,"",'Summary Clear'!AN99)</f>
        <v/>
      </c>
    </row>
    <row r="111" spans="3:20" ht="14.25" x14ac:dyDescent="0.2">
      <c r="C111" s="113" t="str">
        <f>IF('Summary Clear'!B100=0,"",'Summary Clear'!B100)</f>
        <v/>
      </c>
      <c r="D111" s="110" t="str">
        <f>IF('Summary Clear'!D100=0,"",'Summary Clear'!D100)</f>
        <v/>
      </c>
      <c r="E111" s="143" t="str">
        <f>IF('Summary Clear'!E100=0,"",(VLOOKUP('Summary Clear'!E100,Lists!$E$15:$G$21,3,FALSE)))</f>
        <v/>
      </c>
      <c r="F111" s="148" t="str">
        <f>IF('Summary Clear'!S100=0,"",'Summary Clear'!S100)</f>
        <v/>
      </c>
      <c r="G111" s="148" t="str">
        <f>IF('Summary Clear'!T100=0,"",'Summary Clear'!T100)</f>
        <v/>
      </c>
      <c r="H111" s="148" t="str">
        <f>IF('Summary Clear'!AB100=0,"",'Summary Clear'!AB100)</f>
        <v/>
      </c>
      <c r="I111" s="148" t="str">
        <f>IF('Summary Clear'!AC100=0,"",'Summary Clear'!AC100)</f>
        <v/>
      </c>
      <c r="J111" s="148" t="str">
        <f>IF('Summary Clear'!AD100=0,"",'Summary Clear'!AD100)</f>
        <v/>
      </c>
      <c r="K111" s="148" t="str">
        <f>IF('Summary Clear'!AE100=0,"",'Summary Clear'!AE100)</f>
        <v/>
      </c>
      <c r="L111" s="148" t="str">
        <f>IF('Summary Clear'!AF100=0,"",'Summary Clear'!AF100)</f>
        <v/>
      </c>
      <c r="M111" s="148" t="str">
        <f>IF('Summary Clear'!AG100=0,"",'Summary Clear'!AG100)</f>
        <v/>
      </c>
      <c r="N111" s="148" t="str">
        <f>IF('Summary Clear'!AH100=0,"",'Summary Clear'!AH100)</f>
        <v/>
      </c>
      <c r="O111" s="148" t="str">
        <f>IF('Summary Clear'!AI100=0,"",'Summary Clear'!AI100)</f>
        <v/>
      </c>
      <c r="P111" s="148" t="str">
        <f>IF('Summary Clear'!AJ100=0,"",'Summary Clear'!AJ100)</f>
        <v/>
      </c>
      <c r="Q111" s="148" t="str">
        <f>IF('Summary Clear'!AK100=0,"",'Summary Clear'!AK100)</f>
        <v/>
      </c>
      <c r="R111" s="148" t="str">
        <f>IF('Summary Clear'!AL100=0,"",'Summary Clear'!AL100)</f>
        <v/>
      </c>
      <c r="S111" s="148" t="str">
        <f>IF('Summary Clear'!AM100=0,"",'Summary Clear'!AM100)</f>
        <v/>
      </c>
      <c r="T111" s="114" t="str">
        <f>IF('Summary Clear'!AN100=0,"",'Summary Clear'!AN100)</f>
        <v/>
      </c>
    </row>
    <row r="112" spans="3:20" ht="14.25" x14ac:dyDescent="0.2">
      <c r="C112" s="113" t="str">
        <f>IF('Summary Clear'!B101=0,"",'Summary Clear'!B101)</f>
        <v/>
      </c>
      <c r="D112" s="110" t="str">
        <f>IF('Summary Clear'!D101=0,"",'Summary Clear'!D101)</f>
        <v/>
      </c>
      <c r="E112" s="143" t="str">
        <f>IF('Summary Clear'!E101=0,"",(VLOOKUP('Summary Clear'!E101,Lists!$E$15:$G$21,3,FALSE)))</f>
        <v/>
      </c>
      <c r="F112" s="148" t="str">
        <f>IF('Summary Clear'!S101=0,"",'Summary Clear'!S101)</f>
        <v/>
      </c>
      <c r="G112" s="148" t="str">
        <f>IF('Summary Clear'!T101=0,"",'Summary Clear'!T101)</f>
        <v/>
      </c>
      <c r="H112" s="148" t="str">
        <f>IF('Summary Clear'!AB101=0,"",'Summary Clear'!AB101)</f>
        <v/>
      </c>
      <c r="I112" s="148" t="str">
        <f>IF('Summary Clear'!AC101=0,"",'Summary Clear'!AC101)</f>
        <v/>
      </c>
      <c r="J112" s="148" t="str">
        <f>IF('Summary Clear'!AD101=0,"",'Summary Clear'!AD101)</f>
        <v/>
      </c>
      <c r="K112" s="148" t="str">
        <f>IF('Summary Clear'!AE101=0,"",'Summary Clear'!AE101)</f>
        <v/>
      </c>
      <c r="L112" s="148" t="str">
        <f>IF('Summary Clear'!AF101=0,"",'Summary Clear'!AF101)</f>
        <v/>
      </c>
      <c r="M112" s="148" t="str">
        <f>IF('Summary Clear'!AG101=0,"",'Summary Clear'!AG101)</f>
        <v/>
      </c>
      <c r="N112" s="148" t="str">
        <f>IF('Summary Clear'!AH101=0,"",'Summary Clear'!AH101)</f>
        <v/>
      </c>
      <c r="O112" s="148" t="str">
        <f>IF('Summary Clear'!AI101=0,"",'Summary Clear'!AI101)</f>
        <v/>
      </c>
      <c r="P112" s="148" t="str">
        <f>IF('Summary Clear'!AJ101=0,"",'Summary Clear'!AJ101)</f>
        <v/>
      </c>
      <c r="Q112" s="148" t="str">
        <f>IF('Summary Clear'!AK101=0,"",'Summary Clear'!AK101)</f>
        <v/>
      </c>
      <c r="R112" s="148" t="str">
        <f>IF('Summary Clear'!AL101=0,"",'Summary Clear'!AL101)</f>
        <v/>
      </c>
      <c r="S112" s="148" t="str">
        <f>IF('Summary Clear'!AM101=0,"",'Summary Clear'!AM101)</f>
        <v/>
      </c>
      <c r="T112" s="114" t="str">
        <f>IF('Summary Clear'!AN101=0,"",'Summary Clear'!AN101)</f>
        <v/>
      </c>
    </row>
    <row r="113" spans="3:20" ht="14.25" x14ac:dyDescent="0.2">
      <c r="C113" s="113" t="str">
        <f>IF('Summary Clear'!B102=0,"",'Summary Clear'!B102)</f>
        <v/>
      </c>
      <c r="D113" s="110" t="str">
        <f>IF('Summary Clear'!D102=0,"",'Summary Clear'!D102)</f>
        <v/>
      </c>
      <c r="E113" s="143" t="str">
        <f>IF('Summary Clear'!E102=0,"",(VLOOKUP('Summary Clear'!E102,Lists!$E$15:$G$21,3,FALSE)))</f>
        <v/>
      </c>
      <c r="F113" s="148" t="str">
        <f>IF('Summary Clear'!S102=0,"",'Summary Clear'!S102)</f>
        <v/>
      </c>
      <c r="G113" s="148" t="str">
        <f>IF('Summary Clear'!T102=0,"",'Summary Clear'!T102)</f>
        <v/>
      </c>
      <c r="H113" s="148" t="str">
        <f>IF('Summary Clear'!AB102=0,"",'Summary Clear'!AB102)</f>
        <v/>
      </c>
      <c r="I113" s="148" t="str">
        <f>IF('Summary Clear'!AC102=0,"",'Summary Clear'!AC102)</f>
        <v/>
      </c>
      <c r="J113" s="148" t="str">
        <f>IF('Summary Clear'!AD102=0,"",'Summary Clear'!AD102)</f>
        <v/>
      </c>
      <c r="K113" s="148" t="str">
        <f>IF('Summary Clear'!AE102=0,"",'Summary Clear'!AE102)</f>
        <v/>
      </c>
      <c r="L113" s="148" t="str">
        <f>IF('Summary Clear'!AF102=0,"",'Summary Clear'!AF102)</f>
        <v/>
      </c>
      <c r="M113" s="148" t="str">
        <f>IF('Summary Clear'!AG102=0,"",'Summary Clear'!AG102)</f>
        <v/>
      </c>
      <c r="N113" s="148" t="str">
        <f>IF('Summary Clear'!AH102=0,"",'Summary Clear'!AH102)</f>
        <v/>
      </c>
      <c r="O113" s="148" t="str">
        <f>IF('Summary Clear'!AI102=0,"",'Summary Clear'!AI102)</f>
        <v/>
      </c>
      <c r="P113" s="148" t="str">
        <f>IF('Summary Clear'!AJ102=0,"",'Summary Clear'!AJ102)</f>
        <v/>
      </c>
      <c r="Q113" s="148" t="str">
        <f>IF('Summary Clear'!AK102=0,"",'Summary Clear'!AK102)</f>
        <v/>
      </c>
      <c r="R113" s="148" t="str">
        <f>IF('Summary Clear'!AL102=0,"",'Summary Clear'!AL102)</f>
        <v/>
      </c>
      <c r="S113" s="148" t="str">
        <f>IF('Summary Clear'!AM102=0,"",'Summary Clear'!AM102)</f>
        <v/>
      </c>
      <c r="T113" s="114" t="str">
        <f>IF('Summary Clear'!AN102=0,"",'Summary Clear'!AN102)</f>
        <v/>
      </c>
    </row>
    <row r="114" spans="3:20" ht="14.25" x14ac:dyDescent="0.2">
      <c r="C114" s="113" t="str">
        <f>IF('Summary Clear'!B103=0,"",'Summary Clear'!B103)</f>
        <v/>
      </c>
      <c r="D114" s="110" t="str">
        <f>IF('Summary Clear'!D103=0,"",'Summary Clear'!D103)</f>
        <v/>
      </c>
      <c r="E114" s="143" t="str">
        <f>IF('Summary Clear'!E103=0,"",(VLOOKUP('Summary Clear'!E103,Lists!$E$15:$G$21,3,FALSE)))</f>
        <v/>
      </c>
      <c r="F114" s="148" t="str">
        <f>IF('Summary Clear'!S103=0,"",'Summary Clear'!S103)</f>
        <v/>
      </c>
      <c r="G114" s="148" t="str">
        <f>IF('Summary Clear'!T103=0,"",'Summary Clear'!T103)</f>
        <v/>
      </c>
      <c r="H114" s="148" t="str">
        <f>IF('Summary Clear'!AB103=0,"",'Summary Clear'!AB103)</f>
        <v/>
      </c>
      <c r="I114" s="148" t="str">
        <f>IF('Summary Clear'!AC103=0,"",'Summary Clear'!AC103)</f>
        <v/>
      </c>
      <c r="J114" s="148" t="str">
        <f>IF('Summary Clear'!AD103=0,"",'Summary Clear'!AD103)</f>
        <v/>
      </c>
      <c r="K114" s="148" t="str">
        <f>IF('Summary Clear'!AE103=0,"",'Summary Clear'!AE103)</f>
        <v/>
      </c>
      <c r="L114" s="148" t="str">
        <f>IF('Summary Clear'!AF103=0,"",'Summary Clear'!AF103)</f>
        <v/>
      </c>
      <c r="M114" s="148" t="str">
        <f>IF('Summary Clear'!AG103=0,"",'Summary Clear'!AG103)</f>
        <v/>
      </c>
      <c r="N114" s="148" t="str">
        <f>IF('Summary Clear'!AH103=0,"",'Summary Clear'!AH103)</f>
        <v/>
      </c>
      <c r="O114" s="148" t="str">
        <f>IF('Summary Clear'!AI103=0,"",'Summary Clear'!AI103)</f>
        <v/>
      </c>
      <c r="P114" s="148" t="str">
        <f>IF('Summary Clear'!AJ103=0,"",'Summary Clear'!AJ103)</f>
        <v/>
      </c>
      <c r="Q114" s="148" t="str">
        <f>IF('Summary Clear'!AK103=0,"",'Summary Clear'!AK103)</f>
        <v/>
      </c>
      <c r="R114" s="148" t="str">
        <f>IF('Summary Clear'!AL103=0,"",'Summary Clear'!AL103)</f>
        <v/>
      </c>
      <c r="S114" s="148" t="str">
        <f>IF('Summary Clear'!AM103=0,"",'Summary Clear'!AM103)</f>
        <v/>
      </c>
      <c r="T114" s="114" t="str">
        <f>IF('Summary Clear'!AN103=0,"",'Summary Clear'!AN103)</f>
        <v/>
      </c>
    </row>
    <row r="115" spans="3:20" ht="14.25" x14ac:dyDescent="0.2">
      <c r="C115" s="113" t="str">
        <f>IF('Summary Clear'!B104=0,"",'Summary Clear'!B104)</f>
        <v/>
      </c>
      <c r="D115" s="110" t="str">
        <f>IF('Summary Clear'!D104=0,"",'Summary Clear'!D104)</f>
        <v/>
      </c>
      <c r="E115" s="143" t="str">
        <f>IF('Summary Clear'!E104=0,"",(VLOOKUP('Summary Clear'!E104,Lists!$E$15:$G$21,3,FALSE)))</f>
        <v/>
      </c>
      <c r="F115" s="148" t="str">
        <f>IF('Summary Clear'!S104=0,"",'Summary Clear'!S104)</f>
        <v/>
      </c>
      <c r="G115" s="148" t="str">
        <f>IF('Summary Clear'!T104=0,"",'Summary Clear'!T104)</f>
        <v/>
      </c>
      <c r="H115" s="148" t="str">
        <f>IF('Summary Clear'!AB104=0,"",'Summary Clear'!AB104)</f>
        <v/>
      </c>
      <c r="I115" s="148" t="str">
        <f>IF('Summary Clear'!AC104=0,"",'Summary Clear'!AC104)</f>
        <v/>
      </c>
      <c r="J115" s="148" t="str">
        <f>IF('Summary Clear'!AD104=0,"",'Summary Clear'!AD104)</f>
        <v/>
      </c>
      <c r="K115" s="148" t="str">
        <f>IF('Summary Clear'!AE104=0,"",'Summary Clear'!AE104)</f>
        <v/>
      </c>
      <c r="L115" s="148" t="str">
        <f>IF('Summary Clear'!AF104=0,"",'Summary Clear'!AF104)</f>
        <v/>
      </c>
      <c r="M115" s="148" t="str">
        <f>IF('Summary Clear'!AG104=0,"",'Summary Clear'!AG104)</f>
        <v/>
      </c>
      <c r="N115" s="148" t="str">
        <f>IF('Summary Clear'!AH104=0,"",'Summary Clear'!AH104)</f>
        <v/>
      </c>
      <c r="O115" s="148" t="str">
        <f>IF('Summary Clear'!AI104=0,"",'Summary Clear'!AI104)</f>
        <v/>
      </c>
      <c r="P115" s="148" t="str">
        <f>IF('Summary Clear'!AJ104=0,"",'Summary Clear'!AJ104)</f>
        <v/>
      </c>
      <c r="Q115" s="148" t="str">
        <f>IF('Summary Clear'!AK104=0,"",'Summary Clear'!AK104)</f>
        <v/>
      </c>
      <c r="R115" s="148" t="str">
        <f>IF('Summary Clear'!AL104=0,"",'Summary Clear'!AL104)</f>
        <v/>
      </c>
      <c r="S115" s="148" t="str">
        <f>IF('Summary Clear'!AM104=0,"",'Summary Clear'!AM104)</f>
        <v/>
      </c>
      <c r="T115" s="114" t="str">
        <f>IF('Summary Clear'!AN104=0,"",'Summary Clear'!AN104)</f>
        <v/>
      </c>
    </row>
    <row r="116" spans="3:20" ht="14.25" x14ac:dyDescent="0.2">
      <c r="C116" s="113" t="str">
        <f>IF('Summary Clear'!B105=0,"",'Summary Clear'!B105)</f>
        <v/>
      </c>
      <c r="D116" s="110" t="str">
        <f>IF('Summary Clear'!D105=0,"",'Summary Clear'!D105)</f>
        <v/>
      </c>
      <c r="E116" s="143" t="str">
        <f>IF('Summary Clear'!E105=0,"",(VLOOKUP('Summary Clear'!E105,Lists!$E$15:$G$21,3,FALSE)))</f>
        <v/>
      </c>
      <c r="F116" s="148" t="str">
        <f>IF('Summary Clear'!S105=0,"",'Summary Clear'!S105)</f>
        <v/>
      </c>
      <c r="G116" s="148" t="str">
        <f>IF('Summary Clear'!T105=0,"",'Summary Clear'!T105)</f>
        <v/>
      </c>
      <c r="H116" s="148" t="str">
        <f>IF('Summary Clear'!AB105=0,"",'Summary Clear'!AB105)</f>
        <v/>
      </c>
      <c r="I116" s="148" t="str">
        <f>IF('Summary Clear'!AC105=0,"",'Summary Clear'!AC105)</f>
        <v/>
      </c>
      <c r="J116" s="148" t="str">
        <f>IF('Summary Clear'!AD105=0,"",'Summary Clear'!AD105)</f>
        <v/>
      </c>
      <c r="K116" s="148" t="str">
        <f>IF('Summary Clear'!AE105=0,"",'Summary Clear'!AE105)</f>
        <v/>
      </c>
      <c r="L116" s="148" t="str">
        <f>IF('Summary Clear'!AF105=0,"",'Summary Clear'!AF105)</f>
        <v/>
      </c>
      <c r="M116" s="148" t="str">
        <f>IF('Summary Clear'!AG105=0,"",'Summary Clear'!AG105)</f>
        <v/>
      </c>
      <c r="N116" s="148" t="str">
        <f>IF('Summary Clear'!AH105=0,"",'Summary Clear'!AH105)</f>
        <v/>
      </c>
      <c r="O116" s="148" t="str">
        <f>IF('Summary Clear'!AI105=0,"",'Summary Clear'!AI105)</f>
        <v/>
      </c>
      <c r="P116" s="148" t="str">
        <f>IF('Summary Clear'!AJ105=0,"",'Summary Clear'!AJ105)</f>
        <v/>
      </c>
      <c r="Q116" s="148" t="str">
        <f>IF('Summary Clear'!AK105=0,"",'Summary Clear'!AK105)</f>
        <v/>
      </c>
      <c r="R116" s="148" t="str">
        <f>IF('Summary Clear'!AL105=0,"",'Summary Clear'!AL105)</f>
        <v/>
      </c>
      <c r="S116" s="148" t="str">
        <f>IF('Summary Clear'!AM105=0,"",'Summary Clear'!AM105)</f>
        <v/>
      </c>
      <c r="T116" s="114" t="str">
        <f>IF('Summary Clear'!AN105=0,"",'Summary Clear'!AN105)</f>
        <v/>
      </c>
    </row>
    <row r="117" spans="3:20" ht="14.25" x14ac:dyDescent="0.2">
      <c r="C117" s="113" t="str">
        <f>IF('Summary Clear'!B106=0,"",'Summary Clear'!B106)</f>
        <v/>
      </c>
      <c r="D117" s="110" t="str">
        <f>IF('Summary Clear'!D106=0,"",'Summary Clear'!D106)</f>
        <v/>
      </c>
      <c r="E117" s="143" t="str">
        <f>IF('Summary Clear'!E106=0,"",(VLOOKUP('Summary Clear'!E106,Lists!$E$15:$G$21,3,FALSE)))</f>
        <v/>
      </c>
      <c r="F117" s="148" t="str">
        <f>IF('Summary Clear'!S106=0,"",'Summary Clear'!S106)</f>
        <v/>
      </c>
      <c r="G117" s="148" t="str">
        <f>IF('Summary Clear'!T106=0,"",'Summary Clear'!T106)</f>
        <v/>
      </c>
      <c r="H117" s="148" t="str">
        <f>IF('Summary Clear'!AB106=0,"",'Summary Clear'!AB106)</f>
        <v/>
      </c>
      <c r="I117" s="148" t="str">
        <f>IF('Summary Clear'!AC106=0,"",'Summary Clear'!AC106)</f>
        <v/>
      </c>
      <c r="J117" s="148" t="str">
        <f>IF('Summary Clear'!AD106=0,"",'Summary Clear'!AD106)</f>
        <v/>
      </c>
      <c r="K117" s="148" t="str">
        <f>IF('Summary Clear'!AE106=0,"",'Summary Clear'!AE106)</f>
        <v/>
      </c>
      <c r="L117" s="148" t="str">
        <f>IF('Summary Clear'!AF106=0,"",'Summary Clear'!AF106)</f>
        <v/>
      </c>
      <c r="M117" s="148" t="str">
        <f>IF('Summary Clear'!AG106=0,"",'Summary Clear'!AG106)</f>
        <v/>
      </c>
      <c r="N117" s="148" t="str">
        <f>IF('Summary Clear'!AH106=0,"",'Summary Clear'!AH106)</f>
        <v/>
      </c>
      <c r="O117" s="148" t="str">
        <f>IF('Summary Clear'!AI106=0,"",'Summary Clear'!AI106)</f>
        <v/>
      </c>
      <c r="P117" s="148" t="str">
        <f>IF('Summary Clear'!AJ106=0,"",'Summary Clear'!AJ106)</f>
        <v/>
      </c>
      <c r="Q117" s="148" t="str">
        <f>IF('Summary Clear'!AK106=0,"",'Summary Clear'!AK106)</f>
        <v/>
      </c>
      <c r="R117" s="148" t="str">
        <f>IF('Summary Clear'!AL106=0,"",'Summary Clear'!AL106)</f>
        <v/>
      </c>
      <c r="S117" s="148" t="str">
        <f>IF('Summary Clear'!AM106=0,"",'Summary Clear'!AM106)</f>
        <v/>
      </c>
      <c r="T117" s="114" t="str">
        <f>IF('Summary Clear'!AN106=0,"",'Summary Clear'!AN106)</f>
        <v/>
      </c>
    </row>
    <row r="118" spans="3:20" ht="14.25" x14ac:dyDescent="0.2">
      <c r="C118" s="113" t="str">
        <f>IF('Summary Clear'!B107=0,"",'Summary Clear'!B107)</f>
        <v/>
      </c>
      <c r="D118" s="110" t="str">
        <f>IF('Summary Clear'!D107=0,"",'Summary Clear'!D107)</f>
        <v/>
      </c>
      <c r="E118" s="143" t="str">
        <f>IF('Summary Clear'!E107=0,"",(VLOOKUP('Summary Clear'!E107,Lists!$E$15:$G$21,3,FALSE)))</f>
        <v/>
      </c>
      <c r="F118" s="148" t="str">
        <f>IF('Summary Clear'!S107=0,"",'Summary Clear'!S107)</f>
        <v/>
      </c>
      <c r="G118" s="148" t="str">
        <f>IF('Summary Clear'!T107=0,"",'Summary Clear'!T107)</f>
        <v/>
      </c>
      <c r="H118" s="148" t="str">
        <f>IF('Summary Clear'!AB107=0,"",'Summary Clear'!AB107)</f>
        <v/>
      </c>
      <c r="I118" s="148" t="str">
        <f>IF('Summary Clear'!AC107=0,"",'Summary Clear'!AC107)</f>
        <v/>
      </c>
      <c r="J118" s="148" t="str">
        <f>IF('Summary Clear'!AD107=0,"",'Summary Clear'!AD107)</f>
        <v/>
      </c>
      <c r="K118" s="148" t="str">
        <f>IF('Summary Clear'!AE107=0,"",'Summary Clear'!AE107)</f>
        <v/>
      </c>
      <c r="L118" s="148" t="str">
        <f>IF('Summary Clear'!AF107=0,"",'Summary Clear'!AF107)</f>
        <v/>
      </c>
      <c r="M118" s="148" t="str">
        <f>IF('Summary Clear'!AG107=0,"",'Summary Clear'!AG107)</f>
        <v/>
      </c>
      <c r="N118" s="148" t="str">
        <f>IF('Summary Clear'!AH107=0,"",'Summary Clear'!AH107)</f>
        <v/>
      </c>
      <c r="O118" s="148" t="str">
        <f>IF('Summary Clear'!AI107=0,"",'Summary Clear'!AI107)</f>
        <v/>
      </c>
      <c r="P118" s="148" t="str">
        <f>IF('Summary Clear'!AJ107=0,"",'Summary Clear'!AJ107)</f>
        <v/>
      </c>
      <c r="Q118" s="148" t="str">
        <f>IF('Summary Clear'!AK107=0,"",'Summary Clear'!AK107)</f>
        <v/>
      </c>
      <c r="R118" s="148" t="str">
        <f>IF('Summary Clear'!AL107=0,"",'Summary Clear'!AL107)</f>
        <v/>
      </c>
      <c r="S118" s="148" t="str">
        <f>IF('Summary Clear'!AM107=0,"",'Summary Clear'!AM107)</f>
        <v/>
      </c>
      <c r="T118" s="114" t="str">
        <f>IF('Summary Clear'!AN107=0,"",'Summary Clear'!AN107)</f>
        <v/>
      </c>
    </row>
    <row r="119" spans="3:20" ht="14.25" x14ac:dyDescent="0.2">
      <c r="C119" s="113" t="str">
        <f>IF('Summary Clear'!B108=0,"",'Summary Clear'!B108)</f>
        <v/>
      </c>
      <c r="D119" s="110" t="str">
        <f>IF('Summary Clear'!D108=0,"",'Summary Clear'!D108)</f>
        <v/>
      </c>
      <c r="E119" s="143" t="str">
        <f>IF('Summary Clear'!E108=0,"",(VLOOKUP('Summary Clear'!E108,Lists!$E$15:$G$21,3,FALSE)))</f>
        <v/>
      </c>
      <c r="F119" s="148" t="str">
        <f>IF('Summary Clear'!S108=0,"",'Summary Clear'!S108)</f>
        <v/>
      </c>
      <c r="G119" s="148" t="str">
        <f>IF('Summary Clear'!T108=0,"",'Summary Clear'!T108)</f>
        <v/>
      </c>
      <c r="H119" s="148" t="str">
        <f>IF('Summary Clear'!AB108=0,"",'Summary Clear'!AB108)</f>
        <v/>
      </c>
      <c r="I119" s="148" t="str">
        <f>IF('Summary Clear'!AC108=0,"",'Summary Clear'!AC108)</f>
        <v/>
      </c>
      <c r="J119" s="148" t="str">
        <f>IF('Summary Clear'!AD108=0,"",'Summary Clear'!AD108)</f>
        <v/>
      </c>
      <c r="K119" s="148" t="str">
        <f>IF('Summary Clear'!AE108=0,"",'Summary Clear'!AE108)</f>
        <v/>
      </c>
      <c r="L119" s="148" t="str">
        <f>IF('Summary Clear'!AF108=0,"",'Summary Clear'!AF108)</f>
        <v/>
      </c>
      <c r="M119" s="148" t="str">
        <f>IF('Summary Clear'!AG108=0,"",'Summary Clear'!AG108)</f>
        <v/>
      </c>
      <c r="N119" s="148" t="str">
        <f>IF('Summary Clear'!AH108=0,"",'Summary Clear'!AH108)</f>
        <v/>
      </c>
      <c r="O119" s="148" t="str">
        <f>IF('Summary Clear'!AI108=0,"",'Summary Clear'!AI108)</f>
        <v/>
      </c>
      <c r="P119" s="148" t="str">
        <f>IF('Summary Clear'!AJ108=0,"",'Summary Clear'!AJ108)</f>
        <v/>
      </c>
      <c r="Q119" s="148" t="str">
        <f>IF('Summary Clear'!AK108=0,"",'Summary Clear'!AK108)</f>
        <v/>
      </c>
      <c r="R119" s="148" t="str">
        <f>IF('Summary Clear'!AL108=0,"",'Summary Clear'!AL108)</f>
        <v/>
      </c>
      <c r="S119" s="148" t="str">
        <f>IF('Summary Clear'!AM108=0,"",'Summary Clear'!AM108)</f>
        <v/>
      </c>
      <c r="T119" s="114" t="str">
        <f>IF('Summary Clear'!AN108=0,"",'Summary Clear'!AN108)</f>
        <v/>
      </c>
    </row>
    <row r="120" spans="3:20" ht="14.25" x14ac:dyDescent="0.2">
      <c r="C120" s="113" t="str">
        <f>IF('Summary Clear'!B109=0,"",'Summary Clear'!B109)</f>
        <v/>
      </c>
      <c r="D120" s="110" t="str">
        <f>IF('Summary Clear'!D109=0,"",'Summary Clear'!D109)</f>
        <v/>
      </c>
      <c r="E120" s="143" t="str">
        <f>IF('Summary Clear'!E109=0,"",(VLOOKUP('Summary Clear'!E109,Lists!$E$15:$G$21,3,FALSE)))</f>
        <v/>
      </c>
      <c r="F120" s="148" t="str">
        <f>IF('Summary Clear'!S109=0,"",'Summary Clear'!S109)</f>
        <v/>
      </c>
      <c r="G120" s="148" t="str">
        <f>IF('Summary Clear'!T109=0,"",'Summary Clear'!T109)</f>
        <v/>
      </c>
      <c r="H120" s="148" t="str">
        <f>IF('Summary Clear'!AB109=0,"",'Summary Clear'!AB109)</f>
        <v/>
      </c>
      <c r="I120" s="148" t="str">
        <f>IF('Summary Clear'!AC109=0,"",'Summary Clear'!AC109)</f>
        <v/>
      </c>
      <c r="J120" s="148" t="str">
        <f>IF('Summary Clear'!AD109=0,"",'Summary Clear'!AD109)</f>
        <v/>
      </c>
      <c r="K120" s="148" t="str">
        <f>IF('Summary Clear'!AE109=0,"",'Summary Clear'!AE109)</f>
        <v/>
      </c>
      <c r="L120" s="148" t="str">
        <f>IF('Summary Clear'!AF109=0,"",'Summary Clear'!AF109)</f>
        <v/>
      </c>
      <c r="M120" s="148" t="str">
        <f>IF('Summary Clear'!AG109=0,"",'Summary Clear'!AG109)</f>
        <v/>
      </c>
      <c r="N120" s="148" t="str">
        <f>IF('Summary Clear'!AH109=0,"",'Summary Clear'!AH109)</f>
        <v/>
      </c>
      <c r="O120" s="148" t="str">
        <f>IF('Summary Clear'!AI109=0,"",'Summary Clear'!AI109)</f>
        <v/>
      </c>
      <c r="P120" s="148" t="str">
        <f>IF('Summary Clear'!AJ109=0,"",'Summary Clear'!AJ109)</f>
        <v/>
      </c>
      <c r="Q120" s="148" t="str">
        <f>IF('Summary Clear'!AK109=0,"",'Summary Clear'!AK109)</f>
        <v/>
      </c>
      <c r="R120" s="148" t="str">
        <f>IF('Summary Clear'!AL109=0,"",'Summary Clear'!AL109)</f>
        <v/>
      </c>
      <c r="S120" s="148" t="str">
        <f>IF('Summary Clear'!AM109=0,"",'Summary Clear'!AM109)</f>
        <v/>
      </c>
      <c r="T120" s="114" t="str">
        <f>IF('Summary Clear'!AN109=0,"",'Summary Clear'!AN109)</f>
        <v/>
      </c>
    </row>
    <row r="121" spans="3:20" ht="14.25" x14ac:dyDescent="0.2">
      <c r="C121" s="113" t="str">
        <f>IF('Summary Clear'!B110=0,"",'Summary Clear'!B110)</f>
        <v/>
      </c>
      <c r="D121" s="110" t="str">
        <f>IF('Summary Clear'!D110=0,"",'Summary Clear'!D110)</f>
        <v/>
      </c>
      <c r="E121" s="143" t="str">
        <f>IF('Summary Clear'!E110=0,"",(VLOOKUP('Summary Clear'!E110,Lists!$E$15:$G$21,3,FALSE)))</f>
        <v/>
      </c>
      <c r="F121" s="148" t="str">
        <f>IF('Summary Clear'!S110=0,"",'Summary Clear'!S110)</f>
        <v/>
      </c>
      <c r="G121" s="148" t="str">
        <f>IF('Summary Clear'!T110=0,"",'Summary Clear'!T110)</f>
        <v/>
      </c>
      <c r="H121" s="148" t="str">
        <f>IF('Summary Clear'!AB110=0,"",'Summary Clear'!AB110)</f>
        <v/>
      </c>
      <c r="I121" s="148" t="str">
        <f>IF('Summary Clear'!AC110=0,"",'Summary Clear'!AC110)</f>
        <v/>
      </c>
      <c r="J121" s="148" t="str">
        <f>IF('Summary Clear'!AD110=0,"",'Summary Clear'!AD110)</f>
        <v/>
      </c>
      <c r="K121" s="148" t="str">
        <f>IF('Summary Clear'!AE110=0,"",'Summary Clear'!AE110)</f>
        <v/>
      </c>
      <c r="L121" s="148" t="str">
        <f>IF('Summary Clear'!AF110=0,"",'Summary Clear'!AF110)</f>
        <v/>
      </c>
      <c r="M121" s="148" t="str">
        <f>IF('Summary Clear'!AG110=0,"",'Summary Clear'!AG110)</f>
        <v/>
      </c>
      <c r="N121" s="148" t="str">
        <f>IF('Summary Clear'!AH110=0,"",'Summary Clear'!AH110)</f>
        <v/>
      </c>
      <c r="O121" s="148" t="str">
        <f>IF('Summary Clear'!AI110=0,"",'Summary Clear'!AI110)</f>
        <v/>
      </c>
      <c r="P121" s="148" t="str">
        <f>IF('Summary Clear'!AJ110=0,"",'Summary Clear'!AJ110)</f>
        <v/>
      </c>
      <c r="Q121" s="148" t="str">
        <f>IF('Summary Clear'!AK110=0,"",'Summary Clear'!AK110)</f>
        <v/>
      </c>
      <c r="R121" s="148" t="str">
        <f>IF('Summary Clear'!AL110=0,"",'Summary Clear'!AL110)</f>
        <v/>
      </c>
      <c r="S121" s="148" t="str">
        <f>IF('Summary Clear'!AM110=0,"",'Summary Clear'!AM110)</f>
        <v/>
      </c>
      <c r="T121" s="114" t="str">
        <f>IF('Summary Clear'!AN110=0,"",'Summary Clear'!AN110)</f>
        <v/>
      </c>
    </row>
    <row r="122" spans="3:20" ht="14.25" x14ac:dyDescent="0.2">
      <c r="C122" s="113" t="str">
        <f>IF('Summary Clear'!B111=0,"",'Summary Clear'!B111)</f>
        <v/>
      </c>
      <c r="D122" s="110" t="str">
        <f>IF('Summary Clear'!D111=0,"",'Summary Clear'!D111)</f>
        <v/>
      </c>
      <c r="E122" s="143" t="str">
        <f>IF('Summary Clear'!E111=0,"",(VLOOKUP('Summary Clear'!E111,Lists!$E$15:$G$21,3,FALSE)))</f>
        <v/>
      </c>
      <c r="F122" s="148" t="str">
        <f>IF('Summary Clear'!S111=0,"",'Summary Clear'!S111)</f>
        <v/>
      </c>
      <c r="G122" s="148" t="str">
        <f>IF('Summary Clear'!T111=0,"",'Summary Clear'!T111)</f>
        <v/>
      </c>
      <c r="H122" s="148" t="str">
        <f>IF('Summary Clear'!AB111=0,"",'Summary Clear'!AB111)</f>
        <v/>
      </c>
      <c r="I122" s="148" t="str">
        <f>IF('Summary Clear'!AC111=0,"",'Summary Clear'!AC111)</f>
        <v/>
      </c>
      <c r="J122" s="148" t="str">
        <f>IF('Summary Clear'!AD111=0,"",'Summary Clear'!AD111)</f>
        <v/>
      </c>
      <c r="K122" s="148" t="str">
        <f>IF('Summary Clear'!AE111=0,"",'Summary Clear'!AE111)</f>
        <v/>
      </c>
      <c r="L122" s="148" t="str">
        <f>IF('Summary Clear'!AF111=0,"",'Summary Clear'!AF111)</f>
        <v/>
      </c>
      <c r="M122" s="148" t="str">
        <f>IF('Summary Clear'!AG111=0,"",'Summary Clear'!AG111)</f>
        <v/>
      </c>
      <c r="N122" s="148" t="str">
        <f>IF('Summary Clear'!AH111=0,"",'Summary Clear'!AH111)</f>
        <v/>
      </c>
      <c r="O122" s="148" t="str">
        <f>IF('Summary Clear'!AI111=0,"",'Summary Clear'!AI111)</f>
        <v/>
      </c>
      <c r="P122" s="148" t="str">
        <f>IF('Summary Clear'!AJ111=0,"",'Summary Clear'!AJ111)</f>
        <v/>
      </c>
      <c r="Q122" s="148" t="str">
        <f>IF('Summary Clear'!AK111=0,"",'Summary Clear'!AK111)</f>
        <v/>
      </c>
      <c r="R122" s="148" t="str">
        <f>IF('Summary Clear'!AL111=0,"",'Summary Clear'!AL111)</f>
        <v/>
      </c>
      <c r="S122" s="148" t="str">
        <f>IF('Summary Clear'!AM111=0,"",'Summary Clear'!AM111)</f>
        <v/>
      </c>
      <c r="T122" s="114" t="str">
        <f>IF('Summary Clear'!AN111=0,"",'Summary Clear'!AN111)</f>
        <v/>
      </c>
    </row>
    <row r="123" spans="3:20" ht="14.25" x14ac:dyDescent="0.2">
      <c r="C123" s="113" t="str">
        <f>IF('Summary Clear'!B112=0,"",'Summary Clear'!B112)</f>
        <v/>
      </c>
      <c r="D123" s="110" t="str">
        <f>IF('Summary Clear'!D112=0,"",'Summary Clear'!D112)</f>
        <v/>
      </c>
      <c r="E123" s="143" t="str">
        <f>IF('Summary Clear'!E112=0,"",(VLOOKUP('Summary Clear'!E112,Lists!$E$15:$G$21,3,FALSE)))</f>
        <v/>
      </c>
      <c r="F123" s="148" t="str">
        <f>IF('Summary Clear'!S112=0,"",'Summary Clear'!S112)</f>
        <v/>
      </c>
      <c r="G123" s="148" t="str">
        <f>IF('Summary Clear'!T112=0,"",'Summary Clear'!T112)</f>
        <v/>
      </c>
      <c r="H123" s="148" t="str">
        <f>IF('Summary Clear'!AB112=0,"",'Summary Clear'!AB112)</f>
        <v/>
      </c>
      <c r="I123" s="148" t="str">
        <f>IF('Summary Clear'!AC112=0,"",'Summary Clear'!AC112)</f>
        <v/>
      </c>
      <c r="J123" s="148" t="str">
        <f>IF('Summary Clear'!AD112=0,"",'Summary Clear'!AD112)</f>
        <v/>
      </c>
      <c r="K123" s="148" t="str">
        <f>IF('Summary Clear'!AE112=0,"",'Summary Clear'!AE112)</f>
        <v/>
      </c>
      <c r="L123" s="148" t="str">
        <f>IF('Summary Clear'!AF112=0,"",'Summary Clear'!AF112)</f>
        <v/>
      </c>
      <c r="M123" s="148" t="str">
        <f>IF('Summary Clear'!AG112=0,"",'Summary Clear'!AG112)</f>
        <v/>
      </c>
      <c r="N123" s="148" t="str">
        <f>IF('Summary Clear'!AH112=0,"",'Summary Clear'!AH112)</f>
        <v/>
      </c>
      <c r="O123" s="148" t="str">
        <f>IF('Summary Clear'!AI112=0,"",'Summary Clear'!AI112)</f>
        <v/>
      </c>
      <c r="P123" s="148" t="str">
        <f>IF('Summary Clear'!AJ112=0,"",'Summary Clear'!AJ112)</f>
        <v/>
      </c>
      <c r="Q123" s="148" t="str">
        <f>IF('Summary Clear'!AK112=0,"",'Summary Clear'!AK112)</f>
        <v/>
      </c>
      <c r="R123" s="148" t="str">
        <f>IF('Summary Clear'!AL112=0,"",'Summary Clear'!AL112)</f>
        <v/>
      </c>
      <c r="S123" s="148" t="str">
        <f>IF('Summary Clear'!AM112=0,"",'Summary Clear'!AM112)</f>
        <v/>
      </c>
      <c r="T123" s="114" t="str">
        <f>IF('Summary Clear'!AN112=0,"",'Summary Clear'!AN112)</f>
        <v/>
      </c>
    </row>
    <row r="124" spans="3:20" ht="14.25" x14ac:dyDescent="0.2">
      <c r="C124" s="113" t="str">
        <f>IF('Summary Clear'!B113=0,"",'Summary Clear'!B113)</f>
        <v/>
      </c>
      <c r="D124" s="110" t="str">
        <f>IF('Summary Clear'!D113=0,"",'Summary Clear'!D113)</f>
        <v/>
      </c>
      <c r="E124" s="143" t="str">
        <f>IF('Summary Clear'!E113=0,"",(VLOOKUP('Summary Clear'!E113,Lists!$E$15:$G$21,3,FALSE)))</f>
        <v/>
      </c>
      <c r="F124" s="148" t="str">
        <f>IF('Summary Clear'!S113=0,"",'Summary Clear'!S113)</f>
        <v/>
      </c>
      <c r="G124" s="148" t="str">
        <f>IF('Summary Clear'!T113=0,"",'Summary Clear'!T113)</f>
        <v/>
      </c>
      <c r="H124" s="148" t="str">
        <f>IF('Summary Clear'!AB113=0,"",'Summary Clear'!AB113)</f>
        <v/>
      </c>
      <c r="I124" s="148" t="str">
        <f>IF('Summary Clear'!AC113=0,"",'Summary Clear'!AC113)</f>
        <v/>
      </c>
      <c r="J124" s="148" t="str">
        <f>IF('Summary Clear'!AD113=0,"",'Summary Clear'!AD113)</f>
        <v/>
      </c>
      <c r="K124" s="148" t="str">
        <f>IF('Summary Clear'!AE113=0,"",'Summary Clear'!AE113)</f>
        <v/>
      </c>
      <c r="L124" s="148" t="str">
        <f>IF('Summary Clear'!AF113=0,"",'Summary Clear'!AF113)</f>
        <v/>
      </c>
      <c r="M124" s="148" t="str">
        <f>IF('Summary Clear'!AG113=0,"",'Summary Clear'!AG113)</f>
        <v/>
      </c>
      <c r="N124" s="148" t="str">
        <f>IF('Summary Clear'!AH113=0,"",'Summary Clear'!AH113)</f>
        <v/>
      </c>
      <c r="O124" s="148" t="str">
        <f>IF('Summary Clear'!AI113=0,"",'Summary Clear'!AI113)</f>
        <v/>
      </c>
      <c r="P124" s="148" t="str">
        <f>IF('Summary Clear'!AJ113=0,"",'Summary Clear'!AJ113)</f>
        <v/>
      </c>
      <c r="Q124" s="148" t="str">
        <f>IF('Summary Clear'!AK113=0,"",'Summary Clear'!AK113)</f>
        <v/>
      </c>
      <c r="R124" s="148" t="str">
        <f>IF('Summary Clear'!AL113=0,"",'Summary Clear'!AL113)</f>
        <v/>
      </c>
      <c r="S124" s="148" t="str">
        <f>IF('Summary Clear'!AM113=0,"",'Summary Clear'!AM113)</f>
        <v/>
      </c>
      <c r="T124" s="114" t="str">
        <f>IF('Summary Clear'!AN113=0,"",'Summary Clear'!AN113)</f>
        <v/>
      </c>
    </row>
    <row r="125" spans="3:20" ht="14.25" x14ac:dyDescent="0.2">
      <c r="C125" s="113" t="str">
        <f>IF('Summary Clear'!B114=0,"",'Summary Clear'!B114)</f>
        <v/>
      </c>
      <c r="D125" s="110" t="str">
        <f>IF('Summary Clear'!D114=0,"",'Summary Clear'!D114)</f>
        <v/>
      </c>
      <c r="E125" s="143" t="str">
        <f>IF('Summary Clear'!E114=0,"",(VLOOKUP('Summary Clear'!E114,Lists!$E$15:$G$21,3,FALSE)))</f>
        <v/>
      </c>
      <c r="F125" s="148" t="str">
        <f>IF('Summary Clear'!S114=0,"",'Summary Clear'!S114)</f>
        <v/>
      </c>
      <c r="G125" s="148" t="str">
        <f>IF('Summary Clear'!T114=0,"",'Summary Clear'!T114)</f>
        <v/>
      </c>
      <c r="H125" s="148" t="str">
        <f>IF('Summary Clear'!AB114=0,"",'Summary Clear'!AB114)</f>
        <v/>
      </c>
      <c r="I125" s="148" t="str">
        <f>IF('Summary Clear'!AC114=0,"",'Summary Clear'!AC114)</f>
        <v/>
      </c>
      <c r="J125" s="148" t="str">
        <f>IF('Summary Clear'!AD114=0,"",'Summary Clear'!AD114)</f>
        <v/>
      </c>
      <c r="K125" s="148" t="str">
        <f>IF('Summary Clear'!AE114=0,"",'Summary Clear'!AE114)</f>
        <v/>
      </c>
      <c r="L125" s="148" t="str">
        <f>IF('Summary Clear'!AF114=0,"",'Summary Clear'!AF114)</f>
        <v/>
      </c>
      <c r="M125" s="148" t="str">
        <f>IF('Summary Clear'!AG114=0,"",'Summary Clear'!AG114)</f>
        <v/>
      </c>
      <c r="N125" s="148" t="str">
        <f>IF('Summary Clear'!AH114=0,"",'Summary Clear'!AH114)</f>
        <v/>
      </c>
      <c r="O125" s="148" t="str">
        <f>IF('Summary Clear'!AI114=0,"",'Summary Clear'!AI114)</f>
        <v/>
      </c>
      <c r="P125" s="148" t="str">
        <f>IF('Summary Clear'!AJ114=0,"",'Summary Clear'!AJ114)</f>
        <v/>
      </c>
      <c r="Q125" s="148" t="str">
        <f>IF('Summary Clear'!AK114=0,"",'Summary Clear'!AK114)</f>
        <v/>
      </c>
      <c r="R125" s="148" t="str">
        <f>IF('Summary Clear'!AL114=0,"",'Summary Clear'!AL114)</f>
        <v/>
      </c>
      <c r="S125" s="148" t="str">
        <f>IF('Summary Clear'!AM114=0,"",'Summary Clear'!AM114)</f>
        <v/>
      </c>
      <c r="T125" s="114" t="str">
        <f>IF('Summary Clear'!AN114=0,"",'Summary Clear'!AN114)</f>
        <v/>
      </c>
    </row>
    <row r="126" spans="3:20" ht="14.25" x14ac:dyDescent="0.2">
      <c r="C126" s="113" t="str">
        <f>IF('Summary Clear'!B115=0,"",'Summary Clear'!B115)</f>
        <v/>
      </c>
      <c r="D126" s="110" t="str">
        <f>IF('Summary Clear'!D115=0,"",'Summary Clear'!D115)</f>
        <v/>
      </c>
      <c r="E126" s="143" t="str">
        <f>IF('Summary Clear'!E115=0,"",(VLOOKUP('Summary Clear'!E115,Lists!$E$15:$G$21,3,FALSE)))</f>
        <v/>
      </c>
      <c r="F126" s="148" t="str">
        <f>IF('Summary Clear'!S115=0,"",'Summary Clear'!S115)</f>
        <v/>
      </c>
      <c r="G126" s="148" t="str">
        <f>IF('Summary Clear'!T115=0,"",'Summary Clear'!T115)</f>
        <v/>
      </c>
      <c r="H126" s="148" t="str">
        <f>IF('Summary Clear'!AB115=0,"",'Summary Clear'!AB115)</f>
        <v/>
      </c>
      <c r="I126" s="148" t="str">
        <f>IF('Summary Clear'!AC115=0,"",'Summary Clear'!AC115)</f>
        <v/>
      </c>
      <c r="J126" s="148" t="str">
        <f>IF('Summary Clear'!AD115=0,"",'Summary Clear'!AD115)</f>
        <v/>
      </c>
      <c r="K126" s="148" t="str">
        <f>IF('Summary Clear'!AE115=0,"",'Summary Clear'!AE115)</f>
        <v/>
      </c>
      <c r="L126" s="148" t="str">
        <f>IF('Summary Clear'!AF115=0,"",'Summary Clear'!AF115)</f>
        <v/>
      </c>
      <c r="M126" s="148" t="str">
        <f>IF('Summary Clear'!AG115=0,"",'Summary Clear'!AG115)</f>
        <v/>
      </c>
      <c r="N126" s="148" t="str">
        <f>IF('Summary Clear'!AH115=0,"",'Summary Clear'!AH115)</f>
        <v/>
      </c>
      <c r="O126" s="148" t="str">
        <f>IF('Summary Clear'!AI115=0,"",'Summary Clear'!AI115)</f>
        <v/>
      </c>
      <c r="P126" s="148" t="str">
        <f>IF('Summary Clear'!AJ115=0,"",'Summary Clear'!AJ115)</f>
        <v/>
      </c>
      <c r="Q126" s="148" t="str">
        <f>IF('Summary Clear'!AK115=0,"",'Summary Clear'!AK115)</f>
        <v/>
      </c>
      <c r="R126" s="148" t="str">
        <f>IF('Summary Clear'!AL115=0,"",'Summary Clear'!AL115)</f>
        <v/>
      </c>
      <c r="S126" s="148" t="str">
        <f>IF('Summary Clear'!AM115=0,"",'Summary Clear'!AM115)</f>
        <v/>
      </c>
      <c r="T126" s="114" t="str">
        <f>IF('Summary Clear'!AN115=0,"",'Summary Clear'!AN115)</f>
        <v/>
      </c>
    </row>
    <row r="127" spans="3:20" ht="14.25" x14ac:dyDescent="0.2">
      <c r="C127" s="113" t="str">
        <f>IF('Summary Clear'!B116=0,"",'Summary Clear'!B116)</f>
        <v/>
      </c>
      <c r="D127" s="110" t="str">
        <f>IF('Summary Clear'!D116=0,"",'Summary Clear'!D116)</f>
        <v/>
      </c>
      <c r="E127" s="143" t="str">
        <f>IF('Summary Clear'!E116=0,"",(VLOOKUP('Summary Clear'!E116,Lists!$E$15:$G$21,3,FALSE)))</f>
        <v/>
      </c>
      <c r="F127" s="148" t="str">
        <f>IF('Summary Clear'!S116=0,"",'Summary Clear'!S116)</f>
        <v/>
      </c>
      <c r="G127" s="148" t="str">
        <f>IF('Summary Clear'!T116=0,"",'Summary Clear'!T116)</f>
        <v/>
      </c>
      <c r="H127" s="148" t="str">
        <f>IF('Summary Clear'!AB116=0,"",'Summary Clear'!AB116)</f>
        <v/>
      </c>
      <c r="I127" s="148" t="str">
        <f>IF('Summary Clear'!AC116=0,"",'Summary Clear'!AC116)</f>
        <v/>
      </c>
      <c r="J127" s="148" t="str">
        <f>IF('Summary Clear'!AD116=0,"",'Summary Clear'!AD116)</f>
        <v/>
      </c>
      <c r="K127" s="148" t="str">
        <f>IF('Summary Clear'!AE116=0,"",'Summary Clear'!AE116)</f>
        <v/>
      </c>
      <c r="L127" s="148" t="str">
        <f>IF('Summary Clear'!AF116=0,"",'Summary Clear'!AF116)</f>
        <v/>
      </c>
      <c r="M127" s="148" t="str">
        <f>IF('Summary Clear'!AG116=0,"",'Summary Clear'!AG116)</f>
        <v/>
      </c>
      <c r="N127" s="148" t="str">
        <f>IF('Summary Clear'!AH116=0,"",'Summary Clear'!AH116)</f>
        <v/>
      </c>
      <c r="O127" s="148" t="str">
        <f>IF('Summary Clear'!AI116=0,"",'Summary Clear'!AI116)</f>
        <v/>
      </c>
      <c r="P127" s="148" t="str">
        <f>IF('Summary Clear'!AJ116=0,"",'Summary Clear'!AJ116)</f>
        <v/>
      </c>
      <c r="Q127" s="148" t="str">
        <f>IF('Summary Clear'!AK116=0,"",'Summary Clear'!AK116)</f>
        <v/>
      </c>
      <c r="R127" s="148" t="str">
        <f>IF('Summary Clear'!AL116=0,"",'Summary Clear'!AL116)</f>
        <v/>
      </c>
      <c r="S127" s="148" t="str">
        <f>IF('Summary Clear'!AM116=0,"",'Summary Clear'!AM116)</f>
        <v/>
      </c>
      <c r="T127" s="114" t="str">
        <f>IF('Summary Clear'!AN116=0,"",'Summary Clear'!AN116)</f>
        <v/>
      </c>
    </row>
    <row r="128" spans="3:20" ht="14.25" x14ac:dyDescent="0.2">
      <c r="C128" s="113" t="str">
        <f>IF('Summary Clear'!B117=0,"",'Summary Clear'!B117)</f>
        <v/>
      </c>
      <c r="D128" s="110" t="str">
        <f>IF('Summary Clear'!D117=0,"",'Summary Clear'!D117)</f>
        <v/>
      </c>
      <c r="E128" s="143" t="str">
        <f>IF('Summary Clear'!E117=0,"",(VLOOKUP('Summary Clear'!E117,Lists!$E$15:$G$21,3,FALSE)))</f>
        <v/>
      </c>
      <c r="F128" s="148" t="str">
        <f>IF('Summary Clear'!S117=0,"",'Summary Clear'!S117)</f>
        <v/>
      </c>
      <c r="G128" s="148" t="str">
        <f>IF('Summary Clear'!T117=0,"",'Summary Clear'!T117)</f>
        <v/>
      </c>
      <c r="H128" s="148" t="str">
        <f>IF('Summary Clear'!AB117=0,"",'Summary Clear'!AB117)</f>
        <v/>
      </c>
      <c r="I128" s="148" t="str">
        <f>IF('Summary Clear'!AC117=0,"",'Summary Clear'!AC117)</f>
        <v/>
      </c>
      <c r="J128" s="148" t="str">
        <f>IF('Summary Clear'!AD117=0,"",'Summary Clear'!AD117)</f>
        <v/>
      </c>
      <c r="K128" s="148" t="str">
        <f>IF('Summary Clear'!AE117=0,"",'Summary Clear'!AE117)</f>
        <v/>
      </c>
      <c r="L128" s="148" t="str">
        <f>IF('Summary Clear'!AF117=0,"",'Summary Clear'!AF117)</f>
        <v/>
      </c>
      <c r="M128" s="148" t="str">
        <f>IF('Summary Clear'!AG117=0,"",'Summary Clear'!AG117)</f>
        <v/>
      </c>
      <c r="N128" s="148" t="str">
        <f>IF('Summary Clear'!AH117=0,"",'Summary Clear'!AH117)</f>
        <v/>
      </c>
      <c r="O128" s="148" t="str">
        <f>IF('Summary Clear'!AI117=0,"",'Summary Clear'!AI117)</f>
        <v/>
      </c>
      <c r="P128" s="148" t="str">
        <f>IF('Summary Clear'!AJ117=0,"",'Summary Clear'!AJ117)</f>
        <v/>
      </c>
      <c r="Q128" s="148" t="str">
        <f>IF('Summary Clear'!AK117=0,"",'Summary Clear'!AK117)</f>
        <v/>
      </c>
      <c r="R128" s="148" t="str">
        <f>IF('Summary Clear'!AL117=0,"",'Summary Clear'!AL117)</f>
        <v/>
      </c>
      <c r="S128" s="148" t="str">
        <f>IF('Summary Clear'!AM117=0,"",'Summary Clear'!AM117)</f>
        <v/>
      </c>
      <c r="T128" s="114" t="str">
        <f>IF('Summary Clear'!AN117=0,"",'Summary Clear'!AN117)</f>
        <v/>
      </c>
    </row>
    <row r="129" spans="3:20" ht="14.25" x14ac:dyDescent="0.2">
      <c r="C129" s="113" t="str">
        <f>IF('Summary Clear'!B118=0,"",'Summary Clear'!B118)</f>
        <v/>
      </c>
      <c r="D129" s="110" t="str">
        <f>IF('Summary Clear'!D118=0,"",'Summary Clear'!D118)</f>
        <v/>
      </c>
      <c r="E129" s="143" t="str">
        <f>IF('Summary Clear'!E118=0,"",(VLOOKUP('Summary Clear'!E118,Lists!$E$15:$G$21,3,FALSE)))</f>
        <v/>
      </c>
      <c r="F129" s="148" t="str">
        <f>IF('Summary Clear'!S118=0,"",'Summary Clear'!S118)</f>
        <v/>
      </c>
      <c r="G129" s="148" t="str">
        <f>IF('Summary Clear'!T118=0,"",'Summary Clear'!T118)</f>
        <v/>
      </c>
      <c r="H129" s="148" t="str">
        <f>IF('Summary Clear'!AB118=0,"",'Summary Clear'!AB118)</f>
        <v/>
      </c>
      <c r="I129" s="148" t="str">
        <f>IF('Summary Clear'!AC118=0,"",'Summary Clear'!AC118)</f>
        <v/>
      </c>
      <c r="J129" s="148" t="str">
        <f>IF('Summary Clear'!AD118=0,"",'Summary Clear'!AD118)</f>
        <v/>
      </c>
      <c r="K129" s="148" t="str">
        <f>IF('Summary Clear'!AE118=0,"",'Summary Clear'!AE118)</f>
        <v/>
      </c>
      <c r="L129" s="148" t="str">
        <f>IF('Summary Clear'!AF118=0,"",'Summary Clear'!AF118)</f>
        <v/>
      </c>
      <c r="M129" s="148" t="str">
        <f>IF('Summary Clear'!AG118=0,"",'Summary Clear'!AG118)</f>
        <v/>
      </c>
      <c r="N129" s="148" t="str">
        <f>IF('Summary Clear'!AH118=0,"",'Summary Clear'!AH118)</f>
        <v/>
      </c>
      <c r="O129" s="148" t="str">
        <f>IF('Summary Clear'!AI118=0,"",'Summary Clear'!AI118)</f>
        <v/>
      </c>
      <c r="P129" s="148" t="str">
        <f>IF('Summary Clear'!AJ118=0,"",'Summary Clear'!AJ118)</f>
        <v/>
      </c>
      <c r="Q129" s="148" t="str">
        <f>IF('Summary Clear'!AK118=0,"",'Summary Clear'!AK118)</f>
        <v/>
      </c>
      <c r="R129" s="148" t="str">
        <f>IF('Summary Clear'!AL118=0,"",'Summary Clear'!AL118)</f>
        <v/>
      </c>
      <c r="S129" s="148" t="str">
        <f>IF('Summary Clear'!AM118=0,"",'Summary Clear'!AM118)</f>
        <v/>
      </c>
      <c r="T129" s="114" t="str">
        <f>IF('Summary Clear'!AN118=0,"",'Summary Clear'!AN118)</f>
        <v/>
      </c>
    </row>
    <row r="130" spans="3:20" ht="14.25" x14ac:dyDescent="0.2">
      <c r="C130" s="113" t="str">
        <f>IF('Summary Clear'!B119=0,"",'Summary Clear'!B119)</f>
        <v/>
      </c>
      <c r="D130" s="110" t="str">
        <f>IF('Summary Clear'!D119=0,"",'Summary Clear'!D119)</f>
        <v/>
      </c>
      <c r="E130" s="143" t="str">
        <f>IF('Summary Clear'!E119=0,"",(VLOOKUP('Summary Clear'!E119,Lists!$E$15:$G$21,3,FALSE)))</f>
        <v/>
      </c>
      <c r="F130" s="148" t="str">
        <f>IF('Summary Clear'!S119=0,"",'Summary Clear'!S119)</f>
        <v/>
      </c>
      <c r="G130" s="148" t="str">
        <f>IF('Summary Clear'!T119=0,"",'Summary Clear'!T119)</f>
        <v/>
      </c>
      <c r="H130" s="148" t="str">
        <f>IF('Summary Clear'!AB119=0,"",'Summary Clear'!AB119)</f>
        <v/>
      </c>
      <c r="I130" s="148" t="str">
        <f>IF('Summary Clear'!AC119=0,"",'Summary Clear'!AC119)</f>
        <v/>
      </c>
      <c r="J130" s="148" t="str">
        <f>IF('Summary Clear'!AD119=0,"",'Summary Clear'!AD119)</f>
        <v/>
      </c>
      <c r="K130" s="148" t="str">
        <f>IF('Summary Clear'!AE119=0,"",'Summary Clear'!AE119)</f>
        <v/>
      </c>
      <c r="L130" s="148" t="str">
        <f>IF('Summary Clear'!AF119=0,"",'Summary Clear'!AF119)</f>
        <v/>
      </c>
      <c r="M130" s="148" t="str">
        <f>IF('Summary Clear'!AG119=0,"",'Summary Clear'!AG119)</f>
        <v/>
      </c>
      <c r="N130" s="148" t="str">
        <f>IF('Summary Clear'!AH119=0,"",'Summary Clear'!AH119)</f>
        <v/>
      </c>
      <c r="O130" s="148" t="str">
        <f>IF('Summary Clear'!AI119=0,"",'Summary Clear'!AI119)</f>
        <v/>
      </c>
      <c r="P130" s="148" t="str">
        <f>IF('Summary Clear'!AJ119=0,"",'Summary Clear'!AJ119)</f>
        <v/>
      </c>
      <c r="Q130" s="148" t="str">
        <f>IF('Summary Clear'!AK119=0,"",'Summary Clear'!AK119)</f>
        <v/>
      </c>
      <c r="R130" s="148" t="str">
        <f>IF('Summary Clear'!AL119=0,"",'Summary Clear'!AL119)</f>
        <v/>
      </c>
      <c r="S130" s="148" t="str">
        <f>IF('Summary Clear'!AM119=0,"",'Summary Clear'!AM119)</f>
        <v/>
      </c>
      <c r="T130" s="114" t="str">
        <f>IF('Summary Clear'!AN119=0,"",'Summary Clear'!AN119)</f>
        <v/>
      </c>
    </row>
    <row r="131" spans="3:20" ht="14.25" x14ac:dyDescent="0.2">
      <c r="C131" s="113" t="str">
        <f>IF('Summary Clear'!B120=0,"",'Summary Clear'!B120)</f>
        <v/>
      </c>
      <c r="D131" s="110" t="str">
        <f>IF('Summary Clear'!D120=0,"",'Summary Clear'!D120)</f>
        <v/>
      </c>
      <c r="E131" s="143" t="str">
        <f>IF('Summary Clear'!E120=0,"",(VLOOKUP('Summary Clear'!E120,Lists!$E$15:$G$21,3,FALSE)))</f>
        <v/>
      </c>
      <c r="F131" s="148" t="str">
        <f>IF('Summary Clear'!S120=0,"",'Summary Clear'!S120)</f>
        <v/>
      </c>
      <c r="G131" s="148" t="str">
        <f>IF('Summary Clear'!T120=0,"",'Summary Clear'!T120)</f>
        <v/>
      </c>
      <c r="H131" s="148" t="str">
        <f>IF('Summary Clear'!AB120=0,"",'Summary Clear'!AB120)</f>
        <v/>
      </c>
      <c r="I131" s="148" t="str">
        <f>IF('Summary Clear'!AC120=0,"",'Summary Clear'!AC120)</f>
        <v/>
      </c>
      <c r="J131" s="148" t="str">
        <f>IF('Summary Clear'!AD120=0,"",'Summary Clear'!AD120)</f>
        <v/>
      </c>
      <c r="K131" s="148" t="str">
        <f>IF('Summary Clear'!AE120=0,"",'Summary Clear'!AE120)</f>
        <v/>
      </c>
      <c r="L131" s="148" t="str">
        <f>IF('Summary Clear'!AF120=0,"",'Summary Clear'!AF120)</f>
        <v/>
      </c>
      <c r="M131" s="148" t="str">
        <f>IF('Summary Clear'!AG120=0,"",'Summary Clear'!AG120)</f>
        <v/>
      </c>
      <c r="N131" s="148" t="str">
        <f>IF('Summary Clear'!AH120=0,"",'Summary Clear'!AH120)</f>
        <v/>
      </c>
      <c r="O131" s="148" t="str">
        <f>IF('Summary Clear'!AI120=0,"",'Summary Clear'!AI120)</f>
        <v/>
      </c>
      <c r="P131" s="148" t="str">
        <f>IF('Summary Clear'!AJ120=0,"",'Summary Clear'!AJ120)</f>
        <v/>
      </c>
      <c r="Q131" s="148" t="str">
        <f>IF('Summary Clear'!AK120=0,"",'Summary Clear'!AK120)</f>
        <v/>
      </c>
      <c r="R131" s="148" t="str">
        <f>IF('Summary Clear'!AL120=0,"",'Summary Clear'!AL120)</f>
        <v/>
      </c>
      <c r="S131" s="148" t="str">
        <f>IF('Summary Clear'!AM120=0,"",'Summary Clear'!AM120)</f>
        <v/>
      </c>
      <c r="T131" s="114" t="str">
        <f>IF('Summary Clear'!AN120=0,"",'Summary Clear'!AN120)</f>
        <v/>
      </c>
    </row>
    <row r="132" spans="3:20" ht="14.25" x14ac:dyDescent="0.2">
      <c r="C132" s="113" t="str">
        <f>IF('Summary Clear'!B121=0,"",'Summary Clear'!B121)</f>
        <v/>
      </c>
      <c r="D132" s="110" t="str">
        <f>IF('Summary Clear'!D121=0,"",'Summary Clear'!D121)</f>
        <v/>
      </c>
      <c r="E132" s="143" t="str">
        <f>IF('Summary Clear'!E121=0,"",(VLOOKUP('Summary Clear'!E121,Lists!$E$15:$G$21,3,FALSE)))</f>
        <v/>
      </c>
      <c r="F132" s="148" t="str">
        <f>IF('Summary Clear'!S121=0,"",'Summary Clear'!S121)</f>
        <v/>
      </c>
      <c r="G132" s="148" t="str">
        <f>IF('Summary Clear'!T121=0,"",'Summary Clear'!T121)</f>
        <v/>
      </c>
      <c r="H132" s="148" t="str">
        <f>IF('Summary Clear'!AB121=0,"",'Summary Clear'!AB121)</f>
        <v/>
      </c>
      <c r="I132" s="148" t="str">
        <f>IF('Summary Clear'!AC121=0,"",'Summary Clear'!AC121)</f>
        <v/>
      </c>
      <c r="J132" s="148" t="str">
        <f>IF('Summary Clear'!AD121=0,"",'Summary Clear'!AD121)</f>
        <v/>
      </c>
      <c r="K132" s="148" t="str">
        <f>IF('Summary Clear'!AE121=0,"",'Summary Clear'!AE121)</f>
        <v/>
      </c>
      <c r="L132" s="148" t="str">
        <f>IF('Summary Clear'!AF121=0,"",'Summary Clear'!AF121)</f>
        <v/>
      </c>
      <c r="M132" s="148" t="str">
        <f>IF('Summary Clear'!AG121=0,"",'Summary Clear'!AG121)</f>
        <v/>
      </c>
      <c r="N132" s="148" t="str">
        <f>IF('Summary Clear'!AH121=0,"",'Summary Clear'!AH121)</f>
        <v/>
      </c>
      <c r="O132" s="148" t="str">
        <f>IF('Summary Clear'!AI121=0,"",'Summary Clear'!AI121)</f>
        <v/>
      </c>
      <c r="P132" s="148" t="str">
        <f>IF('Summary Clear'!AJ121=0,"",'Summary Clear'!AJ121)</f>
        <v/>
      </c>
      <c r="Q132" s="148" t="str">
        <f>IF('Summary Clear'!AK121=0,"",'Summary Clear'!AK121)</f>
        <v/>
      </c>
      <c r="R132" s="148" t="str">
        <f>IF('Summary Clear'!AL121=0,"",'Summary Clear'!AL121)</f>
        <v/>
      </c>
      <c r="S132" s="148" t="str">
        <f>IF('Summary Clear'!AM121=0,"",'Summary Clear'!AM121)</f>
        <v/>
      </c>
      <c r="T132" s="114" t="str">
        <f>IF('Summary Clear'!AN121=0,"",'Summary Clear'!AN121)</f>
        <v/>
      </c>
    </row>
    <row r="133" spans="3:20" ht="14.25" x14ac:dyDescent="0.2">
      <c r="C133" s="113" t="str">
        <f>IF('Summary Clear'!B122=0,"",'Summary Clear'!B122)</f>
        <v/>
      </c>
      <c r="D133" s="110" t="str">
        <f>IF('Summary Clear'!D122=0,"",'Summary Clear'!D122)</f>
        <v/>
      </c>
      <c r="E133" s="143" t="str">
        <f>IF('Summary Clear'!E122=0,"",(VLOOKUP('Summary Clear'!E122,Lists!$E$15:$G$21,3,FALSE)))</f>
        <v/>
      </c>
      <c r="F133" s="148" t="str">
        <f>IF('Summary Clear'!S122=0,"",'Summary Clear'!S122)</f>
        <v/>
      </c>
      <c r="G133" s="148" t="str">
        <f>IF('Summary Clear'!T122=0,"",'Summary Clear'!T122)</f>
        <v/>
      </c>
      <c r="H133" s="148" t="str">
        <f>IF('Summary Clear'!AB122=0,"",'Summary Clear'!AB122)</f>
        <v/>
      </c>
      <c r="I133" s="148" t="str">
        <f>IF('Summary Clear'!AC122=0,"",'Summary Clear'!AC122)</f>
        <v/>
      </c>
      <c r="J133" s="148" t="str">
        <f>IF('Summary Clear'!AD122=0,"",'Summary Clear'!AD122)</f>
        <v/>
      </c>
      <c r="K133" s="148" t="str">
        <f>IF('Summary Clear'!AE122=0,"",'Summary Clear'!AE122)</f>
        <v/>
      </c>
      <c r="L133" s="148" t="str">
        <f>IF('Summary Clear'!AF122=0,"",'Summary Clear'!AF122)</f>
        <v/>
      </c>
      <c r="M133" s="148" t="str">
        <f>IF('Summary Clear'!AG122=0,"",'Summary Clear'!AG122)</f>
        <v/>
      </c>
      <c r="N133" s="148" t="str">
        <f>IF('Summary Clear'!AH122=0,"",'Summary Clear'!AH122)</f>
        <v/>
      </c>
      <c r="O133" s="148" t="str">
        <f>IF('Summary Clear'!AI122=0,"",'Summary Clear'!AI122)</f>
        <v/>
      </c>
      <c r="P133" s="148" t="str">
        <f>IF('Summary Clear'!AJ122=0,"",'Summary Clear'!AJ122)</f>
        <v/>
      </c>
      <c r="Q133" s="148" t="str">
        <f>IF('Summary Clear'!AK122=0,"",'Summary Clear'!AK122)</f>
        <v/>
      </c>
      <c r="R133" s="148" t="str">
        <f>IF('Summary Clear'!AL122=0,"",'Summary Clear'!AL122)</f>
        <v/>
      </c>
      <c r="S133" s="148" t="str">
        <f>IF('Summary Clear'!AM122=0,"",'Summary Clear'!AM122)</f>
        <v/>
      </c>
      <c r="T133" s="114" t="str">
        <f>IF('Summary Clear'!AN122=0,"",'Summary Clear'!AN122)</f>
        <v/>
      </c>
    </row>
    <row r="134" spans="3:20" ht="14.25" x14ac:dyDescent="0.2">
      <c r="C134" s="113" t="str">
        <f>IF('Summary Clear'!B123=0,"",'Summary Clear'!B123)</f>
        <v/>
      </c>
      <c r="D134" s="110" t="str">
        <f>IF('Summary Clear'!D123=0,"",'Summary Clear'!D123)</f>
        <v/>
      </c>
      <c r="E134" s="143" t="str">
        <f>IF('Summary Clear'!E123=0,"",(VLOOKUP('Summary Clear'!E123,Lists!$E$15:$G$21,3,FALSE)))</f>
        <v/>
      </c>
      <c r="F134" s="148" t="str">
        <f>IF('Summary Clear'!S123=0,"",'Summary Clear'!S123)</f>
        <v/>
      </c>
      <c r="G134" s="148" t="str">
        <f>IF('Summary Clear'!T123=0,"",'Summary Clear'!T123)</f>
        <v/>
      </c>
      <c r="H134" s="148" t="str">
        <f>IF('Summary Clear'!AB123=0,"",'Summary Clear'!AB123)</f>
        <v/>
      </c>
      <c r="I134" s="148" t="str">
        <f>IF('Summary Clear'!AC123=0,"",'Summary Clear'!AC123)</f>
        <v/>
      </c>
      <c r="J134" s="148" t="str">
        <f>IF('Summary Clear'!AD123=0,"",'Summary Clear'!AD123)</f>
        <v/>
      </c>
      <c r="K134" s="148" t="str">
        <f>IF('Summary Clear'!AE123=0,"",'Summary Clear'!AE123)</f>
        <v/>
      </c>
      <c r="L134" s="148" t="str">
        <f>IF('Summary Clear'!AF123=0,"",'Summary Clear'!AF123)</f>
        <v/>
      </c>
      <c r="M134" s="148" t="str">
        <f>IF('Summary Clear'!AG123=0,"",'Summary Clear'!AG123)</f>
        <v/>
      </c>
      <c r="N134" s="148" t="str">
        <f>IF('Summary Clear'!AH123=0,"",'Summary Clear'!AH123)</f>
        <v/>
      </c>
      <c r="O134" s="148" t="str">
        <f>IF('Summary Clear'!AI123=0,"",'Summary Clear'!AI123)</f>
        <v/>
      </c>
      <c r="P134" s="148" t="str">
        <f>IF('Summary Clear'!AJ123=0,"",'Summary Clear'!AJ123)</f>
        <v/>
      </c>
      <c r="Q134" s="148" t="str">
        <f>IF('Summary Clear'!AK123=0,"",'Summary Clear'!AK123)</f>
        <v/>
      </c>
      <c r="R134" s="148" t="str">
        <f>IF('Summary Clear'!AL123=0,"",'Summary Clear'!AL123)</f>
        <v/>
      </c>
      <c r="S134" s="148" t="str">
        <f>IF('Summary Clear'!AM123=0,"",'Summary Clear'!AM123)</f>
        <v/>
      </c>
      <c r="T134" s="114" t="str">
        <f>IF('Summary Clear'!AN123=0,"",'Summary Clear'!AN123)</f>
        <v/>
      </c>
    </row>
    <row r="135" spans="3:20" ht="14.25" x14ac:dyDescent="0.2">
      <c r="C135" s="113" t="str">
        <f>IF('Summary Clear'!B124=0,"",'Summary Clear'!B124)</f>
        <v/>
      </c>
      <c r="D135" s="110" t="str">
        <f>IF('Summary Clear'!D124=0,"",'Summary Clear'!D124)</f>
        <v/>
      </c>
      <c r="E135" s="143" t="str">
        <f>IF('Summary Clear'!E124=0,"",(VLOOKUP('Summary Clear'!E124,Lists!$E$15:$G$21,3,FALSE)))</f>
        <v/>
      </c>
      <c r="F135" s="148" t="str">
        <f>IF('Summary Clear'!S124=0,"",'Summary Clear'!S124)</f>
        <v/>
      </c>
      <c r="G135" s="148" t="str">
        <f>IF('Summary Clear'!T124=0,"",'Summary Clear'!T124)</f>
        <v/>
      </c>
      <c r="H135" s="148" t="str">
        <f>IF('Summary Clear'!AB124=0,"",'Summary Clear'!AB124)</f>
        <v/>
      </c>
      <c r="I135" s="148" t="str">
        <f>IF('Summary Clear'!AC124=0,"",'Summary Clear'!AC124)</f>
        <v/>
      </c>
      <c r="J135" s="148" t="str">
        <f>IF('Summary Clear'!AD124=0,"",'Summary Clear'!AD124)</f>
        <v/>
      </c>
      <c r="K135" s="148" t="str">
        <f>IF('Summary Clear'!AE124=0,"",'Summary Clear'!AE124)</f>
        <v/>
      </c>
      <c r="L135" s="148" t="str">
        <f>IF('Summary Clear'!AF124=0,"",'Summary Clear'!AF124)</f>
        <v/>
      </c>
      <c r="M135" s="148" t="str">
        <f>IF('Summary Clear'!AG124=0,"",'Summary Clear'!AG124)</f>
        <v/>
      </c>
      <c r="N135" s="148" t="str">
        <f>IF('Summary Clear'!AH124=0,"",'Summary Clear'!AH124)</f>
        <v/>
      </c>
      <c r="O135" s="148" t="str">
        <f>IF('Summary Clear'!AI124=0,"",'Summary Clear'!AI124)</f>
        <v/>
      </c>
      <c r="P135" s="148" t="str">
        <f>IF('Summary Clear'!AJ124=0,"",'Summary Clear'!AJ124)</f>
        <v/>
      </c>
      <c r="Q135" s="148" t="str">
        <f>IF('Summary Clear'!AK124=0,"",'Summary Clear'!AK124)</f>
        <v/>
      </c>
      <c r="R135" s="148" t="str">
        <f>IF('Summary Clear'!AL124=0,"",'Summary Clear'!AL124)</f>
        <v/>
      </c>
      <c r="S135" s="148" t="str">
        <f>IF('Summary Clear'!AM124=0,"",'Summary Clear'!AM124)</f>
        <v/>
      </c>
      <c r="T135" s="114" t="str">
        <f>IF('Summary Clear'!AN124=0,"",'Summary Clear'!AN124)</f>
        <v/>
      </c>
    </row>
    <row r="136" spans="3:20" ht="14.25" x14ac:dyDescent="0.2">
      <c r="C136" s="113" t="str">
        <f>IF('Summary Clear'!B125=0,"",'Summary Clear'!B125)</f>
        <v/>
      </c>
      <c r="D136" s="110" t="str">
        <f>IF('Summary Clear'!D125=0,"",'Summary Clear'!D125)</f>
        <v/>
      </c>
      <c r="E136" s="143" t="str">
        <f>IF('Summary Clear'!E125=0,"",(VLOOKUP('Summary Clear'!E125,Lists!$E$15:$G$21,3,FALSE)))</f>
        <v/>
      </c>
      <c r="F136" s="148" t="str">
        <f>IF('Summary Clear'!S125=0,"",'Summary Clear'!S125)</f>
        <v/>
      </c>
      <c r="G136" s="148" t="str">
        <f>IF('Summary Clear'!T125=0,"",'Summary Clear'!T125)</f>
        <v/>
      </c>
      <c r="H136" s="148" t="str">
        <f>IF('Summary Clear'!AB125=0,"",'Summary Clear'!AB125)</f>
        <v/>
      </c>
      <c r="I136" s="148" t="str">
        <f>IF('Summary Clear'!AC125=0,"",'Summary Clear'!AC125)</f>
        <v/>
      </c>
      <c r="J136" s="148" t="str">
        <f>IF('Summary Clear'!AD125=0,"",'Summary Clear'!AD125)</f>
        <v/>
      </c>
      <c r="K136" s="148" t="str">
        <f>IF('Summary Clear'!AE125=0,"",'Summary Clear'!AE125)</f>
        <v/>
      </c>
      <c r="L136" s="148" t="str">
        <f>IF('Summary Clear'!AF125=0,"",'Summary Clear'!AF125)</f>
        <v/>
      </c>
      <c r="M136" s="148" t="str">
        <f>IF('Summary Clear'!AG125=0,"",'Summary Clear'!AG125)</f>
        <v/>
      </c>
      <c r="N136" s="148" t="str">
        <f>IF('Summary Clear'!AH125=0,"",'Summary Clear'!AH125)</f>
        <v/>
      </c>
      <c r="O136" s="148" t="str">
        <f>IF('Summary Clear'!AI125=0,"",'Summary Clear'!AI125)</f>
        <v/>
      </c>
      <c r="P136" s="148" t="str">
        <f>IF('Summary Clear'!AJ125=0,"",'Summary Clear'!AJ125)</f>
        <v/>
      </c>
      <c r="Q136" s="148" t="str">
        <f>IF('Summary Clear'!AK125=0,"",'Summary Clear'!AK125)</f>
        <v/>
      </c>
      <c r="R136" s="148" t="str">
        <f>IF('Summary Clear'!AL125=0,"",'Summary Clear'!AL125)</f>
        <v/>
      </c>
      <c r="S136" s="148" t="str">
        <f>IF('Summary Clear'!AM125=0,"",'Summary Clear'!AM125)</f>
        <v/>
      </c>
      <c r="T136" s="114" t="str">
        <f>IF('Summary Clear'!AN125=0,"",'Summary Clear'!AN125)</f>
        <v/>
      </c>
    </row>
    <row r="137" spans="3:20" ht="14.25" x14ac:dyDescent="0.2">
      <c r="C137" s="113" t="str">
        <f>IF('Summary Clear'!B126=0,"",'Summary Clear'!B126)</f>
        <v/>
      </c>
      <c r="D137" s="110" t="str">
        <f>IF('Summary Clear'!D126=0,"",'Summary Clear'!D126)</f>
        <v/>
      </c>
      <c r="E137" s="143" t="str">
        <f>IF('Summary Clear'!E126=0,"",(VLOOKUP('Summary Clear'!E126,Lists!$E$15:$G$21,3,FALSE)))</f>
        <v/>
      </c>
      <c r="F137" s="148" t="str">
        <f>IF('Summary Clear'!S126=0,"",'Summary Clear'!S126)</f>
        <v/>
      </c>
      <c r="G137" s="148" t="str">
        <f>IF('Summary Clear'!T126=0,"",'Summary Clear'!T126)</f>
        <v/>
      </c>
      <c r="H137" s="148" t="str">
        <f>IF('Summary Clear'!AB126=0,"",'Summary Clear'!AB126)</f>
        <v/>
      </c>
      <c r="I137" s="148" t="str">
        <f>IF('Summary Clear'!AC126=0,"",'Summary Clear'!AC126)</f>
        <v/>
      </c>
      <c r="J137" s="148" t="str">
        <f>IF('Summary Clear'!AD126=0,"",'Summary Clear'!AD126)</f>
        <v/>
      </c>
      <c r="K137" s="148" t="str">
        <f>IF('Summary Clear'!AE126=0,"",'Summary Clear'!AE126)</f>
        <v/>
      </c>
      <c r="L137" s="148" t="str">
        <f>IF('Summary Clear'!AF126=0,"",'Summary Clear'!AF126)</f>
        <v/>
      </c>
      <c r="M137" s="148" t="str">
        <f>IF('Summary Clear'!AG126=0,"",'Summary Clear'!AG126)</f>
        <v/>
      </c>
      <c r="N137" s="148" t="str">
        <f>IF('Summary Clear'!AH126=0,"",'Summary Clear'!AH126)</f>
        <v/>
      </c>
      <c r="O137" s="148" t="str">
        <f>IF('Summary Clear'!AI126=0,"",'Summary Clear'!AI126)</f>
        <v/>
      </c>
      <c r="P137" s="148" t="str">
        <f>IF('Summary Clear'!AJ126=0,"",'Summary Clear'!AJ126)</f>
        <v/>
      </c>
      <c r="Q137" s="148" t="str">
        <f>IF('Summary Clear'!AK126=0,"",'Summary Clear'!AK126)</f>
        <v/>
      </c>
      <c r="R137" s="148" t="str">
        <f>IF('Summary Clear'!AL126=0,"",'Summary Clear'!AL126)</f>
        <v/>
      </c>
      <c r="S137" s="148" t="str">
        <f>IF('Summary Clear'!AM126=0,"",'Summary Clear'!AM126)</f>
        <v/>
      </c>
      <c r="T137" s="114" t="str">
        <f>IF('Summary Clear'!AN126=0,"",'Summary Clear'!AN126)</f>
        <v/>
      </c>
    </row>
    <row r="138" spans="3:20" ht="14.25" x14ac:dyDescent="0.2">
      <c r="C138" s="113" t="str">
        <f>IF('Summary Clear'!B127=0,"",'Summary Clear'!B127)</f>
        <v/>
      </c>
      <c r="D138" s="110" t="str">
        <f>IF('Summary Clear'!D127=0,"",'Summary Clear'!D127)</f>
        <v/>
      </c>
      <c r="E138" s="143" t="str">
        <f>IF('Summary Clear'!E127=0,"",(VLOOKUP('Summary Clear'!E127,Lists!$E$15:$G$21,3,FALSE)))</f>
        <v/>
      </c>
      <c r="F138" s="148" t="str">
        <f>IF('Summary Clear'!S127=0,"",'Summary Clear'!S127)</f>
        <v/>
      </c>
      <c r="G138" s="148" t="str">
        <f>IF('Summary Clear'!T127=0,"",'Summary Clear'!T127)</f>
        <v/>
      </c>
      <c r="H138" s="148" t="str">
        <f>IF('Summary Clear'!AB127=0,"",'Summary Clear'!AB127)</f>
        <v/>
      </c>
      <c r="I138" s="148" t="str">
        <f>IF('Summary Clear'!AC127=0,"",'Summary Clear'!AC127)</f>
        <v/>
      </c>
      <c r="J138" s="148" t="str">
        <f>IF('Summary Clear'!AD127=0,"",'Summary Clear'!AD127)</f>
        <v/>
      </c>
      <c r="K138" s="148" t="str">
        <f>IF('Summary Clear'!AE127=0,"",'Summary Clear'!AE127)</f>
        <v/>
      </c>
      <c r="L138" s="148" t="str">
        <f>IF('Summary Clear'!AF127=0,"",'Summary Clear'!AF127)</f>
        <v/>
      </c>
      <c r="M138" s="148" t="str">
        <f>IF('Summary Clear'!AG127=0,"",'Summary Clear'!AG127)</f>
        <v/>
      </c>
      <c r="N138" s="148" t="str">
        <f>IF('Summary Clear'!AH127=0,"",'Summary Clear'!AH127)</f>
        <v/>
      </c>
      <c r="O138" s="148" t="str">
        <f>IF('Summary Clear'!AI127=0,"",'Summary Clear'!AI127)</f>
        <v/>
      </c>
      <c r="P138" s="148" t="str">
        <f>IF('Summary Clear'!AJ127=0,"",'Summary Clear'!AJ127)</f>
        <v/>
      </c>
      <c r="Q138" s="148" t="str">
        <f>IF('Summary Clear'!AK127=0,"",'Summary Clear'!AK127)</f>
        <v/>
      </c>
      <c r="R138" s="148" t="str">
        <f>IF('Summary Clear'!AL127=0,"",'Summary Clear'!AL127)</f>
        <v/>
      </c>
      <c r="S138" s="148" t="str">
        <f>IF('Summary Clear'!AM127=0,"",'Summary Clear'!AM127)</f>
        <v/>
      </c>
      <c r="T138" s="114" t="str">
        <f>IF('Summary Clear'!AN127=0,"",'Summary Clear'!AN127)</f>
        <v/>
      </c>
    </row>
    <row r="139" spans="3:20" ht="14.25" x14ac:dyDescent="0.2">
      <c r="C139" s="113" t="str">
        <f>IF('Summary Clear'!B128=0,"",'Summary Clear'!B128)</f>
        <v/>
      </c>
      <c r="D139" s="110" t="str">
        <f>IF('Summary Clear'!D128=0,"",'Summary Clear'!D128)</f>
        <v/>
      </c>
      <c r="E139" s="143" t="str">
        <f>IF('Summary Clear'!E128=0,"",(VLOOKUP('Summary Clear'!E128,Lists!$E$15:$G$21,3,FALSE)))</f>
        <v/>
      </c>
      <c r="F139" s="148" t="str">
        <f>IF('Summary Clear'!S128=0,"",'Summary Clear'!S128)</f>
        <v/>
      </c>
      <c r="G139" s="148" t="str">
        <f>IF('Summary Clear'!T128=0,"",'Summary Clear'!T128)</f>
        <v/>
      </c>
      <c r="H139" s="148" t="str">
        <f>IF('Summary Clear'!AB128=0,"",'Summary Clear'!AB128)</f>
        <v/>
      </c>
      <c r="I139" s="148" t="str">
        <f>IF('Summary Clear'!AC128=0,"",'Summary Clear'!AC128)</f>
        <v/>
      </c>
      <c r="J139" s="148" t="str">
        <f>IF('Summary Clear'!AD128=0,"",'Summary Clear'!AD128)</f>
        <v/>
      </c>
      <c r="K139" s="148" t="str">
        <f>IF('Summary Clear'!AE128=0,"",'Summary Clear'!AE128)</f>
        <v/>
      </c>
      <c r="L139" s="148" t="str">
        <f>IF('Summary Clear'!AF128=0,"",'Summary Clear'!AF128)</f>
        <v/>
      </c>
      <c r="M139" s="148" t="str">
        <f>IF('Summary Clear'!AG128=0,"",'Summary Clear'!AG128)</f>
        <v/>
      </c>
      <c r="N139" s="148" t="str">
        <f>IF('Summary Clear'!AH128=0,"",'Summary Clear'!AH128)</f>
        <v/>
      </c>
      <c r="O139" s="148" t="str">
        <f>IF('Summary Clear'!AI128=0,"",'Summary Clear'!AI128)</f>
        <v/>
      </c>
      <c r="P139" s="148" t="str">
        <f>IF('Summary Clear'!AJ128=0,"",'Summary Clear'!AJ128)</f>
        <v/>
      </c>
      <c r="Q139" s="148" t="str">
        <f>IF('Summary Clear'!AK128=0,"",'Summary Clear'!AK128)</f>
        <v/>
      </c>
      <c r="R139" s="148" t="str">
        <f>IF('Summary Clear'!AL128=0,"",'Summary Clear'!AL128)</f>
        <v/>
      </c>
      <c r="S139" s="148" t="str">
        <f>IF('Summary Clear'!AM128=0,"",'Summary Clear'!AM128)</f>
        <v/>
      </c>
      <c r="T139" s="114" t="str">
        <f>IF('Summary Clear'!AN128=0,"",'Summary Clear'!AN128)</f>
        <v/>
      </c>
    </row>
    <row r="140" spans="3:20" ht="14.25" x14ac:dyDescent="0.2">
      <c r="C140" s="113" t="str">
        <f>IF('Summary Clear'!B129=0,"",'Summary Clear'!B129)</f>
        <v/>
      </c>
      <c r="D140" s="110" t="str">
        <f>IF('Summary Clear'!D129=0,"",'Summary Clear'!D129)</f>
        <v/>
      </c>
      <c r="E140" s="143" t="str">
        <f>IF('Summary Clear'!E129=0,"",(VLOOKUP('Summary Clear'!E129,Lists!$E$15:$G$21,3,FALSE)))</f>
        <v/>
      </c>
      <c r="F140" s="148" t="str">
        <f>IF('Summary Clear'!S129=0,"",'Summary Clear'!S129)</f>
        <v/>
      </c>
      <c r="G140" s="148" t="str">
        <f>IF('Summary Clear'!T129=0,"",'Summary Clear'!T129)</f>
        <v/>
      </c>
      <c r="H140" s="148" t="str">
        <f>IF('Summary Clear'!AB129=0,"",'Summary Clear'!AB129)</f>
        <v/>
      </c>
      <c r="I140" s="148" t="str">
        <f>IF('Summary Clear'!AC129=0,"",'Summary Clear'!AC129)</f>
        <v/>
      </c>
      <c r="J140" s="148" t="str">
        <f>IF('Summary Clear'!AD129=0,"",'Summary Clear'!AD129)</f>
        <v/>
      </c>
      <c r="K140" s="148" t="str">
        <f>IF('Summary Clear'!AE129=0,"",'Summary Clear'!AE129)</f>
        <v/>
      </c>
      <c r="L140" s="148" t="str">
        <f>IF('Summary Clear'!AF129=0,"",'Summary Clear'!AF129)</f>
        <v/>
      </c>
      <c r="M140" s="148" t="str">
        <f>IF('Summary Clear'!AG129=0,"",'Summary Clear'!AG129)</f>
        <v/>
      </c>
      <c r="N140" s="148" t="str">
        <f>IF('Summary Clear'!AH129=0,"",'Summary Clear'!AH129)</f>
        <v/>
      </c>
      <c r="O140" s="148" t="str">
        <f>IF('Summary Clear'!AI129=0,"",'Summary Clear'!AI129)</f>
        <v/>
      </c>
      <c r="P140" s="148" t="str">
        <f>IF('Summary Clear'!AJ129=0,"",'Summary Clear'!AJ129)</f>
        <v/>
      </c>
      <c r="Q140" s="148" t="str">
        <f>IF('Summary Clear'!AK129=0,"",'Summary Clear'!AK129)</f>
        <v/>
      </c>
      <c r="R140" s="148" t="str">
        <f>IF('Summary Clear'!AL129=0,"",'Summary Clear'!AL129)</f>
        <v/>
      </c>
      <c r="S140" s="148" t="str">
        <f>IF('Summary Clear'!AM129=0,"",'Summary Clear'!AM129)</f>
        <v/>
      </c>
      <c r="T140" s="114" t="str">
        <f>IF('Summary Clear'!AN129=0,"",'Summary Clear'!AN129)</f>
        <v/>
      </c>
    </row>
    <row r="141" spans="3:20" ht="14.25" x14ac:dyDescent="0.2">
      <c r="C141" s="113" t="str">
        <f>IF('Summary Clear'!B130=0,"",'Summary Clear'!B130)</f>
        <v/>
      </c>
      <c r="D141" s="110" t="str">
        <f>IF('Summary Clear'!D130=0,"",'Summary Clear'!D130)</f>
        <v/>
      </c>
      <c r="E141" s="143" t="str">
        <f>IF('Summary Clear'!E130=0,"",(VLOOKUP('Summary Clear'!E130,Lists!$E$15:$G$21,3,FALSE)))</f>
        <v/>
      </c>
      <c r="F141" s="148" t="str">
        <f>IF('Summary Clear'!S130=0,"",'Summary Clear'!S130)</f>
        <v/>
      </c>
      <c r="G141" s="148" t="str">
        <f>IF('Summary Clear'!T130=0,"",'Summary Clear'!T130)</f>
        <v/>
      </c>
      <c r="H141" s="148" t="str">
        <f>IF('Summary Clear'!AB130=0,"",'Summary Clear'!AB130)</f>
        <v/>
      </c>
      <c r="I141" s="148" t="str">
        <f>IF('Summary Clear'!AC130=0,"",'Summary Clear'!AC130)</f>
        <v/>
      </c>
      <c r="J141" s="148" t="str">
        <f>IF('Summary Clear'!AD130=0,"",'Summary Clear'!AD130)</f>
        <v/>
      </c>
      <c r="K141" s="148" t="str">
        <f>IF('Summary Clear'!AE130=0,"",'Summary Clear'!AE130)</f>
        <v/>
      </c>
      <c r="L141" s="148" t="str">
        <f>IF('Summary Clear'!AF130=0,"",'Summary Clear'!AF130)</f>
        <v/>
      </c>
      <c r="M141" s="148" t="str">
        <f>IF('Summary Clear'!AG130=0,"",'Summary Clear'!AG130)</f>
        <v/>
      </c>
      <c r="N141" s="148" t="str">
        <f>IF('Summary Clear'!AH130=0,"",'Summary Clear'!AH130)</f>
        <v/>
      </c>
      <c r="O141" s="148" t="str">
        <f>IF('Summary Clear'!AI130=0,"",'Summary Clear'!AI130)</f>
        <v/>
      </c>
      <c r="P141" s="148" t="str">
        <f>IF('Summary Clear'!AJ130=0,"",'Summary Clear'!AJ130)</f>
        <v/>
      </c>
      <c r="Q141" s="148" t="str">
        <f>IF('Summary Clear'!AK130=0,"",'Summary Clear'!AK130)</f>
        <v/>
      </c>
      <c r="R141" s="148" t="str">
        <f>IF('Summary Clear'!AL130=0,"",'Summary Clear'!AL130)</f>
        <v/>
      </c>
      <c r="S141" s="148" t="str">
        <f>IF('Summary Clear'!AM130=0,"",'Summary Clear'!AM130)</f>
        <v/>
      </c>
      <c r="T141" s="114" t="str">
        <f>IF('Summary Clear'!AN130=0,"",'Summary Clear'!AN130)</f>
        <v/>
      </c>
    </row>
    <row r="142" spans="3:20" ht="14.25" x14ac:dyDescent="0.2">
      <c r="C142" s="113" t="str">
        <f>IF('Summary Clear'!B131=0,"",'Summary Clear'!B131)</f>
        <v/>
      </c>
      <c r="D142" s="110" t="str">
        <f>IF('Summary Clear'!D131=0,"",'Summary Clear'!D131)</f>
        <v/>
      </c>
      <c r="E142" s="143" t="str">
        <f>IF('Summary Clear'!E131=0,"",(VLOOKUP('Summary Clear'!E131,Lists!$E$15:$G$21,3,FALSE)))</f>
        <v/>
      </c>
      <c r="F142" s="148" t="str">
        <f>IF('Summary Clear'!S131=0,"",'Summary Clear'!S131)</f>
        <v/>
      </c>
      <c r="G142" s="148" t="str">
        <f>IF('Summary Clear'!T131=0,"",'Summary Clear'!T131)</f>
        <v/>
      </c>
      <c r="H142" s="148" t="str">
        <f>IF('Summary Clear'!AB131=0,"",'Summary Clear'!AB131)</f>
        <v/>
      </c>
      <c r="I142" s="148" t="str">
        <f>IF('Summary Clear'!AC131=0,"",'Summary Clear'!AC131)</f>
        <v/>
      </c>
      <c r="J142" s="148" t="str">
        <f>IF('Summary Clear'!AD131=0,"",'Summary Clear'!AD131)</f>
        <v/>
      </c>
      <c r="K142" s="148" t="str">
        <f>IF('Summary Clear'!AE131=0,"",'Summary Clear'!AE131)</f>
        <v/>
      </c>
      <c r="L142" s="148" t="str">
        <f>IF('Summary Clear'!AF131=0,"",'Summary Clear'!AF131)</f>
        <v/>
      </c>
      <c r="M142" s="148" t="str">
        <f>IF('Summary Clear'!AG131=0,"",'Summary Clear'!AG131)</f>
        <v/>
      </c>
      <c r="N142" s="148" t="str">
        <f>IF('Summary Clear'!AH131=0,"",'Summary Clear'!AH131)</f>
        <v/>
      </c>
      <c r="O142" s="148" t="str">
        <f>IF('Summary Clear'!AI131=0,"",'Summary Clear'!AI131)</f>
        <v/>
      </c>
      <c r="P142" s="148" t="str">
        <f>IF('Summary Clear'!AJ131=0,"",'Summary Clear'!AJ131)</f>
        <v/>
      </c>
      <c r="Q142" s="148" t="str">
        <f>IF('Summary Clear'!AK131=0,"",'Summary Clear'!AK131)</f>
        <v/>
      </c>
      <c r="R142" s="148" t="str">
        <f>IF('Summary Clear'!AL131=0,"",'Summary Clear'!AL131)</f>
        <v/>
      </c>
      <c r="S142" s="148" t="str">
        <f>IF('Summary Clear'!AM131=0,"",'Summary Clear'!AM131)</f>
        <v/>
      </c>
      <c r="T142" s="114" t="str">
        <f>IF('Summary Clear'!AN131=0,"",'Summary Clear'!AN131)</f>
        <v/>
      </c>
    </row>
    <row r="143" spans="3:20" ht="14.25" x14ac:dyDescent="0.2">
      <c r="C143" s="113" t="str">
        <f>IF('Summary Clear'!B132=0,"",'Summary Clear'!B132)</f>
        <v/>
      </c>
      <c r="D143" s="110" t="str">
        <f>IF('Summary Clear'!D132=0,"",'Summary Clear'!D132)</f>
        <v/>
      </c>
      <c r="E143" s="143" t="str">
        <f>IF('Summary Clear'!E132=0,"",(VLOOKUP('Summary Clear'!E132,Lists!$E$15:$G$21,3,FALSE)))</f>
        <v/>
      </c>
      <c r="F143" s="148" t="str">
        <f>IF('Summary Clear'!S132=0,"",'Summary Clear'!S132)</f>
        <v/>
      </c>
      <c r="G143" s="148" t="str">
        <f>IF('Summary Clear'!T132=0,"",'Summary Clear'!T132)</f>
        <v/>
      </c>
      <c r="H143" s="148" t="str">
        <f>IF('Summary Clear'!AB132=0,"",'Summary Clear'!AB132)</f>
        <v/>
      </c>
      <c r="I143" s="148" t="str">
        <f>IF('Summary Clear'!AC132=0,"",'Summary Clear'!AC132)</f>
        <v/>
      </c>
      <c r="J143" s="148" t="str">
        <f>IF('Summary Clear'!AD132=0,"",'Summary Clear'!AD132)</f>
        <v/>
      </c>
      <c r="K143" s="148" t="str">
        <f>IF('Summary Clear'!AE132=0,"",'Summary Clear'!AE132)</f>
        <v/>
      </c>
      <c r="L143" s="148" t="str">
        <f>IF('Summary Clear'!AF132=0,"",'Summary Clear'!AF132)</f>
        <v/>
      </c>
      <c r="M143" s="148" t="str">
        <f>IF('Summary Clear'!AG132=0,"",'Summary Clear'!AG132)</f>
        <v/>
      </c>
      <c r="N143" s="148" t="str">
        <f>IF('Summary Clear'!AH132=0,"",'Summary Clear'!AH132)</f>
        <v/>
      </c>
      <c r="O143" s="148" t="str">
        <f>IF('Summary Clear'!AI132=0,"",'Summary Clear'!AI132)</f>
        <v/>
      </c>
      <c r="P143" s="148" t="str">
        <f>IF('Summary Clear'!AJ132=0,"",'Summary Clear'!AJ132)</f>
        <v/>
      </c>
      <c r="Q143" s="148" t="str">
        <f>IF('Summary Clear'!AK132=0,"",'Summary Clear'!AK132)</f>
        <v/>
      </c>
      <c r="R143" s="148" t="str">
        <f>IF('Summary Clear'!AL132=0,"",'Summary Clear'!AL132)</f>
        <v/>
      </c>
      <c r="S143" s="148" t="str">
        <f>IF('Summary Clear'!AM132=0,"",'Summary Clear'!AM132)</f>
        <v/>
      </c>
      <c r="T143" s="114" t="str">
        <f>IF('Summary Clear'!AN132=0,"",'Summary Clear'!AN132)</f>
        <v/>
      </c>
    </row>
    <row r="144" spans="3:20" ht="14.25" x14ac:dyDescent="0.2">
      <c r="C144" s="113" t="str">
        <f>IF('Summary Clear'!B133=0,"",'Summary Clear'!B133)</f>
        <v/>
      </c>
      <c r="D144" s="110" t="str">
        <f>IF('Summary Clear'!D133=0,"",'Summary Clear'!D133)</f>
        <v/>
      </c>
      <c r="E144" s="143" t="str">
        <f>IF('Summary Clear'!E133=0,"",(VLOOKUP('Summary Clear'!E133,Lists!$E$15:$G$21,3,FALSE)))</f>
        <v/>
      </c>
      <c r="F144" s="148" t="str">
        <f>IF('Summary Clear'!S133=0,"",'Summary Clear'!S133)</f>
        <v/>
      </c>
      <c r="G144" s="148" t="str">
        <f>IF('Summary Clear'!T133=0,"",'Summary Clear'!T133)</f>
        <v/>
      </c>
      <c r="H144" s="148" t="str">
        <f>IF('Summary Clear'!AB133=0,"",'Summary Clear'!AB133)</f>
        <v/>
      </c>
      <c r="I144" s="148" t="str">
        <f>IF('Summary Clear'!AC133=0,"",'Summary Clear'!AC133)</f>
        <v/>
      </c>
      <c r="J144" s="148" t="str">
        <f>IF('Summary Clear'!AD133=0,"",'Summary Clear'!AD133)</f>
        <v/>
      </c>
      <c r="K144" s="148" t="str">
        <f>IF('Summary Clear'!AE133=0,"",'Summary Clear'!AE133)</f>
        <v/>
      </c>
      <c r="L144" s="148" t="str">
        <f>IF('Summary Clear'!AF133=0,"",'Summary Clear'!AF133)</f>
        <v/>
      </c>
      <c r="M144" s="148" t="str">
        <f>IF('Summary Clear'!AG133=0,"",'Summary Clear'!AG133)</f>
        <v/>
      </c>
      <c r="N144" s="148" t="str">
        <f>IF('Summary Clear'!AH133=0,"",'Summary Clear'!AH133)</f>
        <v/>
      </c>
      <c r="O144" s="148" t="str">
        <f>IF('Summary Clear'!AI133=0,"",'Summary Clear'!AI133)</f>
        <v/>
      </c>
      <c r="P144" s="148" t="str">
        <f>IF('Summary Clear'!AJ133=0,"",'Summary Clear'!AJ133)</f>
        <v/>
      </c>
      <c r="Q144" s="148" t="str">
        <f>IF('Summary Clear'!AK133=0,"",'Summary Clear'!AK133)</f>
        <v/>
      </c>
      <c r="R144" s="148" t="str">
        <f>IF('Summary Clear'!AL133=0,"",'Summary Clear'!AL133)</f>
        <v/>
      </c>
      <c r="S144" s="148" t="str">
        <f>IF('Summary Clear'!AM133=0,"",'Summary Clear'!AM133)</f>
        <v/>
      </c>
      <c r="T144" s="114" t="str">
        <f>IF('Summary Clear'!AN133=0,"",'Summary Clear'!AN133)</f>
        <v/>
      </c>
    </row>
    <row r="145" spans="3:20" ht="14.25" x14ac:dyDescent="0.2">
      <c r="C145" s="113" t="str">
        <f>IF('Summary Clear'!B134=0,"",'Summary Clear'!B134)</f>
        <v/>
      </c>
      <c r="D145" s="110" t="str">
        <f>IF('Summary Clear'!D134=0,"",'Summary Clear'!D134)</f>
        <v/>
      </c>
      <c r="E145" s="143" t="str">
        <f>IF('Summary Clear'!E134=0,"",(VLOOKUP('Summary Clear'!E134,Lists!$E$15:$G$21,3,FALSE)))</f>
        <v/>
      </c>
      <c r="F145" s="148" t="str">
        <f>IF('Summary Clear'!S134=0,"",'Summary Clear'!S134)</f>
        <v/>
      </c>
      <c r="G145" s="148" t="str">
        <f>IF('Summary Clear'!T134=0,"",'Summary Clear'!T134)</f>
        <v/>
      </c>
      <c r="H145" s="148" t="str">
        <f>IF('Summary Clear'!AB134=0,"",'Summary Clear'!AB134)</f>
        <v/>
      </c>
      <c r="I145" s="148" t="str">
        <f>IF('Summary Clear'!AC134=0,"",'Summary Clear'!AC134)</f>
        <v/>
      </c>
      <c r="J145" s="148" t="str">
        <f>IF('Summary Clear'!AD134=0,"",'Summary Clear'!AD134)</f>
        <v/>
      </c>
      <c r="K145" s="148" t="str">
        <f>IF('Summary Clear'!AE134=0,"",'Summary Clear'!AE134)</f>
        <v/>
      </c>
      <c r="L145" s="148" t="str">
        <f>IF('Summary Clear'!AF134=0,"",'Summary Clear'!AF134)</f>
        <v/>
      </c>
      <c r="M145" s="148" t="str">
        <f>IF('Summary Clear'!AG134=0,"",'Summary Clear'!AG134)</f>
        <v/>
      </c>
      <c r="N145" s="148" t="str">
        <f>IF('Summary Clear'!AH134=0,"",'Summary Clear'!AH134)</f>
        <v/>
      </c>
      <c r="O145" s="148" t="str">
        <f>IF('Summary Clear'!AI134=0,"",'Summary Clear'!AI134)</f>
        <v/>
      </c>
      <c r="P145" s="148" t="str">
        <f>IF('Summary Clear'!AJ134=0,"",'Summary Clear'!AJ134)</f>
        <v/>
      </c>
      <c r="Q145" s="148" t="str">
        <f>IF('Summary Clear'!AK134=0,"",'Summary Clear'!AK134)</f>
        <v/>
      </c>
      <c r="R145" s="148" t="str">
        <f>IF('Summary Clear'!AL134=0,"",'Summary Clear'!AL134)</f>
        <v/>
      </c>
      <c r="S145" s="148" t="str">
        <f>IF('Summary Clear'!AM134=0,"",'Summary Clear'!AM134)</f>
        <v/>
      </c>
      <c r="T145" s="114" t="str">
        <f>IF('Summary Clear'!AN134=0,"",'Summary Clear'!AN134)</f>
        <v/>
      </c>
    </row>
    <row r="146" spans="3:20" ht="14.25" x14ac:dyDescent="0.2">
      <c r="C146" s="113" t="str">
        <f>IF('Summary Clear'!B135=0,"",'Summary Clear'!B135)</f>
        <v/>
      </c>
      <c r="D146" s="110" t="str">
        <f>IF('Summary Clear'!D135=0,"",'Summary Clear'!D135)</f>
        <v/>
      </c>
      <c r="E146" s="143" t="str">
        <f>IF('Summary Clear'!E135=0,"",(VLOOKUP('Summary Clear'!E135,Lists!$E$15:$G$21,3,FALSE)))</f>
        <v/>
      </c>
      <c r="F146" s="148" t="str">
        <f>IF('Summary Clear'!S135=0,"",'Summary Clear'!S135)</f>
        <v/>
      </c>
      <c r="G146" s="148" t="str">
        <f>IF('Summary Clear'!T135=0,"",'Summary Clear'!T135)</f>
        <v/>
      </c>
      <c r="H146" s="148" t="str">
        <f>IF('Summary Clear'!AB135=0,"",'Summary Clear'!AB135)</f>
        <v/>
      </c>
      <c r="I146" s="148" t="str">
        <f>IF('Summary Clear'!AC135=0,"",'Summary Clear'!AC135)</f>
        <v/>
      </c>
      <c r="J146" s="148" t="str">
        <f>IF('Summary Clear'!AD135=0,"",'Summary Clear'!AD135)</f>
        <v/>
      </c>
      <c r="K146" s="148" t="str">
        <f>IF('Summary Clear'!AE135=0,"",'Summary Clear'!AE135)</f>
        <v/>
      </c>
      <c r="L146" s="148" t="str">
        <f>IF('Summary Clear'!AF135=0,"",'Summary Clear'!AF135)</f>
        <v/>
      </c>
      <c r="M146" s="148" t="str">
        <f>IF('Summary Clear'!AG135=0,"",'Summary Clear'!AG135)</f>
        <v/>
      </c>
      <c r="N146" s="148" t="str">
        <f>IF('Summary Clear'!AH135=0,"",'Summary Clear'!AH135)</f>
        <v/>
      </c>
      <c r="O146" s="148" t="str">
        <f>IF('Summary Clear'!AI135=0,"",'Summary Clear'!AI135)</f>
        <v/>
      </c>
      <c r="P146" s="148" t="str">
        <f>IF('Summary Clear'!AJ135=0,"",'Summary Clear'!AJ135)</f>
        <v/>
      </c>
      <c r="Q146" s="148" t="str">
        <f>IF('Summary Clear'!AK135=0,"",'Summary Clear'!AK135)</f>
        <v/>
      </c>
      <c r="R146" s="148" t="str">
        <f>IF('Summary Clear'!AL135=0,"",'Summary Clear'!AL135)</f>
        <v/>
      </c>
      <c r="S146" s="148" t="str">
        <f>IF('Summary Clear'!AM135=0,"",'Summary Clear'!AM135)</f>
        <v/>
      </c>
      <c r="T146" s="114" t="str">
        <f>IF('Summary Clear'!AN135=0,"",'Summary Clear'!AN135)</f>
        <v/>
      </c>
    </row>
    <row r="147" spans="3:20" ht="14.25" x14ac:dyDescent="0.2">
      <c r="C147" s="113" t="str">
        <f>IF('Summary Clear'!B136=0,"",'Summary Clear'!B136)</f>
        <v/>
      </c>
      <c r="D147" s="110" t="str">
        <f>IF('Summary Clear'!D136=0,"",'Summary Clear'!D136)</f>
        <v/>
      </c>
      <c r="E147" s="143" t="str">
        <f>IF('Summary Clear'!E136=0,"",(VLOOKUP('Summary Clear'!E136,Lists!$E$15:$G$21,3,FALSE)))</f>
        <v/>
      </c>
      <c r="F147" s="148" t="str">
        <f>IF('Summary Clear'!S136=0,"",'Summary Clear'!S136)</f>
        <v/>
      </c>
      <c r="G147" s="148" t="str">
        <f>IF('Summary Clear'!T136=0,"",'Summary Clear'!T136)</f>
        <v/>
      </c>
      <c r="H147" s="148" t="str">
        <f>IF('Summary Clear'!AB136=0,"",'Summary Clear'!AB136)</f>
        <v/>
      </c>
      <c r="I147" s="148" t="str">
        <f>IF('Summary Clear'!AC136=0,"",'Summary Clear'!AC136)</f>
        <v/>
      </c>
      <c r="J147" s="148" t="str">
        <f>IF('Summary Clear'!AD136=0,"",'Summary Clear'!AD136)</f>
        <v/>
      </c>
      <c r="K147" s="148" t="str">
        <f>IF('Summary Clear'!AE136=0,"",'Summary Clear'!AE136)</f>
        <v/>
      </c>
      <c r="L147" s="148" t="str">
        <f>IF('Summary Clear'!AF136=0,"",'Summary Clear'!AF136)</f>
        <v/>
      </c>
      <c r="M147" s="148" t="str">
        <f>IF('Summary Clear'!AG136=0,"",'Summary Clear'!AG136)</f>
        <v/>
      </c>
      <c r="N147" s="148" t="str">
        <f>IF('Summary Clear'!AH136=0,"",'Summary Clear'!AH136)</f>
        <v/>
      </c>
      <c r="O147" s="148" t="str">
        <f>IF('Summary Clear'!AI136=0,"",'Summary Clear'!AI136)</f>
        <v/>
      </c>
      <c r="P147" s="148" t="str">
        <f>IF('Summary Clear'!AJ136=0,"",'Summary Clear'!AJ136)</f>
        <v/>
      </c>
      <c r="Q147" s="148" t="str">
        <f>IF('Summary Clear'!AK136=0,"",'Summary Clear'!AK136)</f>
        <v/>
      </c>
      <c r="R147" s="148" t="str">
        <f>IF('Summary Clear'!AL136=0,"",'Summary Clear'!AL136)</f>
        <v/>
      </c>
      <c r="S147" s="148" t="str">
        <f>IF('Summary Clear'!AM136=0,"",'Summary Clear'!AM136)</f>
        <v/>
      </c>
      <c r="T147" s="114" t="str">
        <f>IF('Summary Clear'!AN136=0,"",'Summary Clear'!AN136)</f>
        <v/>
      </c>
    </row>
    <row r="148" spans="3:20" ht="14.25" x14ac:dyDescent="0.2">
      <c r="C148" s="113" t="str">
        <f>IF('Summary Clear'!B137=0,"",'Summary Clear'!B137)</f>
        <v/>
      </c>
      <c r="D148" s="110" t="str">
        <f>IF('Summary Clear'!D137=0,"",'Summary Clear'!D137)</f>
        <v/>
      </c>
      <c r="E148" s="143" t="str">
        <f>IF('Summary Clear'!E137=0,"",(VLOOKUP('Summary Clear'!E137,Lists!$E$15:$G$21,3,FALSE)))</f>
        <v/>
      </c>
      <c r="F148" s="148" t="str">
        <f>IF('Summary Clear'!S137=0,"",'Summary Clear'!S137)</f>
        <v/>
      </c>
      <c r="G148" s="148" t="str">
        <f>IF('Summary Clear'!T137=0,"",'Summary Clear'!T137)</f>
        <v/>
      </c>
      <c r="H148" s="148" t="str">
        <f>IF('Summary Clear'!AB137=0,"",'Summary Clear'!AB137)</f>
        <v/>
      </c>
      <c r="I148" s="148" t="str">
        <f>IF('Summary Clear'!AC137=0,"",'Summary Clear'!AC137)</f>
        <v/>
      </c>
      <c r="J148" s="148" t="str">
        <f>IF('Summary Clear'!AD137=0,"",'Summary Clear'!AD137)</f>
        <v/>
      </c>
      <c r="K148" s="148" t="str">
        <f>IF('Summary Clear'!AE137=0,"",'Summary Clear'!AE137)</f>
        <v/>
      </c>
      <c r="L148" s="148" t="str">
        <f>IF('Summary Clear'!AF137=0,"",'Summary Clear'!AF137)</f>
        <v/>
      </c>
      <c r="M148" s="148" t="str">
        <f>IF('Summary Clear'!AG137=0,"",'Summary Clear'!AG137)</f>
        <v/>
      </c>
      <c r="N148" s="148" t="str">
        <f>IF('Summary Clear'!AH137=0,"",'Summary Clear'!AH137)</f>
        <v/>
      </c>
      <c r="O148" s="148" t="str">
        <f>IF('Summary Clear'!AI137=0,"",'Summary Clear'!AI137)</f>
        <v/>
      </c>
      <c r="P148" s="148" t="str">
        <f>IF('Summary Clear'!AJ137=0,"",'Summary Clear'!AJ137)</f>
        <v/>
      </c>
      <c r="Q148" s="148" t="str">
        <f>IF('Summary Clear'!AK137=0,"",'Summary Clear'!AK137)</f>
        <v/>
      </c>
      <c r="R148" s="148" t="str">
        <f>IF('Summary Clear'!AL137=0,"",'Summary Clear'!AL137)</f>
        <v/>
      </c>
      <c r="S148" s="148" t="str">
        <f>IF('Summary Clear'!AM137=0,"",'Summary Clear'!AM137)</f>
        <v/>
      </c>
      <c r="T148" s="114" t="str">
        <f>IF('Summary Clear'!AN137=0,"",'Summary Clear'!AN137)</f>
        <v/>
      </c>
    </row>
    <row r="149" spans="3:20" ht="14.25" x14ac:dyDescent="0.2">
      <c r="C149" s="113" t="str">
        <f>IF('Summary Clear'!B138=0,"",'Summary Clear'!B138)</f>
        <v/>
      </c>
      <c r="D149" s="110" t="str">
        <f>IF('Summary Clear'!D138=0,"",'Summary Clear'!D138)</f>
        <v/>
      </c>
      <c r="E149" s="143" t="str">
        <f>IF('Summary Clear'!E138=0,"",(VLOOKUP('Summary Clear'!E138,Lists!$E$15:$G$21,3,FALSE)))</f>
        <v/>
      </c>
      <c r="F149" s="148" t="str">
        <f>IF('Summary Clear'!S138=0,"",'Summary Clear'!S138)</f>
        <v/>
      </c>
      <c r="G149" s="148" t="str">
        <f>IF('Summary Clear'!T138=0,"",'Summary Clear'!T138)</f>
        <v/>
      </c>
      <c r="H149" s="148" t="str">
        <f>IF('Summary Clear'!AB138=0,"",'Summary Clear'!AB138)</f>
        <v/>
      </c>
      <c r="I149" s="148" t="str">
        <f>IF('Summary Clear'!AC138=0,"",'Summary Clear'!AC138)</f>
        <v/>
      </c>
      <c r="J149" s="148" t="str">
        <f>IF('Summary Clear'!AD138=0,"",'Summary Clear'!AD138)</f>
        <v/>
      </c>
      <c r="K149" s="148" t="str">
        <f>IF('Summary Clear'!AE138=0,"",'Summary Clear'!AE138)</f>
        <v/>
      </c>
      <c r="L149" s="148" t="str">
        <f>IF('Summary Clear'!AF138=0,"",'Summary Clear'!AF138)</f>
        <v/>
      </c>
      <c r="M149" s="148" t="str">
        <f>IF('Summary Clear'!AG138=0,"",'Summary Clear'!AG138)</f>
        <v/>
      </c>
      <c r="N149" s="148" t="str">
        <f>IF('Summary Clear'!AH138=0,"",'Summary Clear'!AH138)</f>
        <v/>
      </c>
      <c r="O149" s="148" t="str">
        <f>IF('Summary Clear'!AI138=0,"",'Summary Clear'!AI138)</f>
        <v/>
      </c>
      <c r="P149" s="148" t="str">
        <f>IF('Summary Clear'!AJ138=0,"",'Summary Clear'!AJ138)</f>
        <v/>
      </c>
      <c r="Q149" s="148" t="str">
        <f>IF('Summary Clear'!AK138=0,"",'Summary Clear'!AK138)</f>
        <v/>
      </c>
      <c r="R149" s="148" t="str">
        <f>IF('Summary Clear'!AL138=0,"",'Summary Clear'!AL138)</f>
        <v/>
      </c>
      <c r="S149" s="148" t="str">
        <f>IF('Summary Clear'!AM138=0,"",'Summary Clear'!AM138)</f>
        <v/>
      </c>
      <c r="T149" s="114" t="str">
        <f>IF('Summary Clear'!AN138=0,"",'Summary Clear'!AN138)</f>
        <v/>
      </c>
    </row>
    <row r="150" spans="3:20" ht="14.25" x14ac:dyDescent="0.2">
      <c r="C150" s="113" t="str">
        <f>IF('Summary Clear'!B139=0,"",'Summary Clear'!B139)</f>
        <v/>
      </c>
      <c r="D150" s="110" t="str">
        <f>IF('Summary Clear'!D139=0,"",'Summary Clear'!D139)</f>
        <v/>
      </c>
      <c r="E150" s="143" t="str">
        <f>IF('Summary Clear'!E139=0,"",(VLOOKUP('Summary Clear'!E139,Lists!$E$15:$G$21,3,FALSE)))</f>
        <v/>
      </c>
      <c r="F150" s="148" t="str">
        <f>IF('Summary Clear'!S139=0,"",'Summary Clear'!S139)</f>
        <v/>
      </c>
      <c r="G150" s="148" t="str">
        <f>IF('Summary Clear'!T139=0,"",'Summary Clear'!T139)</f>
        <v/>
      </c>
      <c r="H150" s="148" t="str">
        <f>IF('Summary Clear'!AB139=0,"",'Summary Clear'!AB139)</f>
        <v/>
      </c>
      <c r="I150" s="148" t="str">
        <f>IF('Summary Clear'!AC139=0,"",'Summary Clear'!AC139)</f>
        <v/>
      </c>
      <c r="J150" s="148" t="str">
        <f>IF('Summary Clear'!AD139=0,"",'Summary Clear'!AD139)</f>
        <v/>
      </c>
      <c r="K150" s="148" t="str">
        <f>IF('Summary Clear'!AE139=0,"",'Summary Clear'!AE139)</f>
        <v/>
      </c>
      <c r="L150" s="148" t="str">
        <f>IF('Summary Clear'!AF139=0,"",'Summary Clear'!AF139)</f>
        <v/>
      </c>
      <c r="M150" s="148" t="str">
        <f>IF('Summary Clear'!AG139=0,"",'Summary Clear'!AG139)</f>
        <v/>
      </c>
      <c r="N150" s="148" t="str">
        <f>IF('Summary Clear'!AH139=0,"",'Summary Clear'!AH139)</f>
        <v/>
      </c>
      <c r="O150" s="148" t="str">
        <f>IF('Summary Clear'!AI139=0,"",'Summary Clear'!AI139)</f>
        <v/>
      </c>
      <c r="P150" s="148" t="str">
        <f>IF('Summary Clear'!AJ139=0,"",'Summary Clear'!AJ139)</f>
        <v/>
      </c>
      <c r="Q150" s="148" t="str">
        <f>IF('Summary Clear'!AK139=0,"",'Summary Clear'!AK139)</f>
        <v/>
      </c>
      <c r="R150" s="148" t="str">
        <f>IF('Summary Clear'!AL139=0,"",'Summary Clear'!AL139)</f>
        <v/>
      </c>
      <c r="S150" s="148" t="str">
        <f>IF('Summary Clear'!AM139=0,"",'Summary Clear'!AM139)</f>
        <v/>
      </c>
      <c r="T150" s="114" t="str">
        <f>IF('Summary Clear'!AN139=0,"",'Summary Clear'!AN139)</f>
        <v/>
      </c>
    </row>
    <row r="151" spans="3:20" ht="14.25" x14ac:dyDescent="0.2">
      <c r="C151" s="113" t="str">
        <f>IF('Summary Clear'!B140=0,"",'Summary Clear'!B140)</f>
        <v/>
      </c>
      <c r="D151" s="110" t="str">
        <f>IF('Summary Clear'!D140=0,"",'Summary Clear'!D140)</f>
        <v/>
      </c>
      <c r="E151" s="143" t="str">
        <f>IF('Summary Clear'!E140=0,"",(VLOOKUP('Summary Clear'!E140,Lists!$E$15:$G$21,3,FALSE)))</f>
        <v/>
      </c>
      <c r="F151" s="148" t="str">
        <f>IF('Summary Clear'!S140=0,"",'Summary Clear'!S140)</f>
        <v/>
      </c>
      <c r="G151" s="148" t="str">
        <f>IF('Summary Clear'!T140=0,"",'Summary Clear'!T140)</f>
        <v/>
      </c>
      <c r="H151" s="148" t="str">
        <f>IF('Summary Clear'!AB140=0,"",'Summary Clear'!AB140)</f>
        <v/>
      </c>
      <c r="I151" s="148" t="str">
        <f>IF('Summary Clear'!AC140=0,"",'Summary Clear'!AC140)</f>
        <v/>
      </c>
      <c r="J151" s="148" t="str">
        <f>IF('Summary Clear'!AD140=0,"",'Summary Clear'!AD140)</f>
        <v/>
      </c>
      <c r="K151" s="148" t="str">
        <f>IF('Summary Clear'!AE140=0,"",'Summary Clear'!AE140)</f>
        <v/>
      </c>
      <c r="L151" s="148" t="str">
        <f>IF('Summary Clear'!AF140=0,"",'Summary Clear'!AF140)</f>
        <v/>
      </c>
      <c r="M151" s="148" t="str">
        <f>IF('Summary Clear'!AG140=0,"",'Summary Clear'!AG140)</f>
        <v/>
      </c>
      <c r="N151" s="148" t="str">
        <f>IF('Summary Clear'!AH140=0,"",'Summary Clear'!AH140)</f>
        <v/>
      </c>
      <c r="O151" s="148" t="str">
        <f>IF('Summary Clear'!AI140=0,"",'Summary Clear'!AI140)</f>
        <v/>
      </c>
      <c r="P151" s="148" t="str">
        <f>IF('Summary Clear'!AJ140=0,"",'Summary Clear'!AJ140)</f>
        <v/>
      </c>
      <c r="Q151" s="148" t="str">
        <f>IF('Summary Clear'!AK140=0,"",'Summary Clear'!AK140)</f>
        <v/>
      </c>
      <c r="R151" s="148" t="str">
        <f>IF('Summary Clear'!AL140=0,"",'Summary Clear'!AL140)</f>
        <v/>
      </c>
      <c r="S151" s="148" t="str">
        <f>IF('Summary Clear'!AM140=0,"",'Summary Clear'!AM140)</f>
        <v/>
      </c>
      <c r="T151" s="114" t="str">
        <f>IF('Summary Clear'!AN140=0,"",'Summary Clear'!AN140)</f>
        <v/>
      </c>
    </row>
    <row r="152" spans="3:20" ht="14.25" x14ac:dyDescent="0.2">
      <c r="C152" s="113" t="str">
        <f>IF('Summary Clear'!B141=0,"",'Summary Clear'!B141)</f>
        <v/>
      </c>
      <c r="D152" s="110" t="str">
        <f>IF('Summary Clear'!D141=0,"",'Summary Clear'!D141)</f>
        <v/>
      </c>
      <c r="E152" s="143" t="str">
        <f>IF('Summary Clear'!E141=0,"",(VLOOKUP('Summary Clear'!E141,Lists!$E$15:$G$21,3,FALSE)))</f>
        <v/>
      </c>
      <c r="F152" s="148" t="str">
        <f>IF('Summary Clear'!S141=0,"",'Summary Clear'!S141)</f>
        <v/>
      </c>
      <c r="G152" s="148" t="str">
        <f>IF('Summary Clear'!T141=0,"",'Summary Clear'!T141)</f>
        <v/>
      </c>
      <c r="H152" s="148" t="str">
        <f>IF('Summary Clear'!AB141=0,"",'Summary Clear'!AB141)</f>
        <v/>
      </c>
      <c r="I152" s="148" t="str">
        <f>IF('Summary Clear'!AC141=0,"",'Summary Clear'!AC141)</f>
        <v/>
      </c>
      <c r="J152" s="148" t="str">
        <f>IF('Summary Clear'!AD141=0,"",'Summary Clear'!AD141)</f>
        <v/>
      </c>
      <c r="K152" s="148" t="str">
        <f>IF('Summary Clear'!AE141=0,"",'Summary Clear'!AE141)</f>
        <v/>
      </c>
      <c r="L152" s="148" t="str">
        <f>IF('Summary Clear'!AF141=0,"",'Summary Clear'!AF141)</f>
        <v/>
      </c>
      <c r="M152" s="148" t="str">
        <f>IF('Summary Clear'!AG141=0,"",'Summary Clear'!AG141)</f>
        <v/>
      </c>
      <c r="N152" s="148" t="str">
        <f>IF('Summary Clear'!AH141=0,"",'Summary Clear'!AH141)</f>
        <v/>
      </c>
      <c r="O152" s="148" t="str">
        <f>IF('Summary Clear'!AI141=0,"",'Summary Clear'!AI141)</f>
        <v/>
      </c>
      <c r="P152" s="148" t="str">
        <f>IF('Summary Clear'!AJ141=0,"",'Summary Clear'!AJ141)</f>
        <v/>
      </c>
      <c r="Q152" s="148" t="str">
        <f>IF('Summary Clear'!AK141=0,"",'Summary Clear'!AK141)</f>
        <v/>
      </c>
      <c r="R152" s="148" t="str">
        <f>IF('Summary Clear'!AL141=0,"",'Summary Clear'!AL141)</f>
        <v/>
      </c>
      <c r="S152" s="148" t="str">
        <f>IF('Summary Clear'!AM141=0,"",'Summary Clear'!AM141)</f>
        <v/>
      </c>
      <c r="T152" s="114" t="str">
        <f>IF('Summary Clear'!AN141=0,"",'Summary Clear'!AN141)</f>
        <v/>
      </c>
    </row>
    <row r="153" spans="3:20" ht="14.25" x14ac:dyDescent="0.2">
      <c r="C153" s="113" t="str">
        <f>IF('Summary Clear'!B142=0,"",'Summary Clear'!B142)</f>
        <v/>
      </c>
      <c r="D153" s="110" t="str">
        <f>IF('Summary Clear'!D142=0,"",'Summary Clear'!D142)</f>
        <v/>
      </c>
      <c r="E153" s="143" t="str">
        <f>IF('Summary Clear'!E142=0,"",(VLOOKUP('Summary Clear'!E142,Lists!$E$15:$G$21,3,FALSE)))</f>
        <v/>
      </c>
      <c r="F153" s="148" t="str">
        <f>IF('Summary Clear'!S142=0,"",'Summary Clear'!S142)</f>
        <v/>
      </c>
      <c r="G153" s="148" t="str">
        <f>IF('Summary Clear'!T142=0,"",'Summary Clear'!T142)</f>
        <v/>
      </c>
      <c r="H153" s="148" t="str">
        <f>IF('Summary Clear'!AB142=0,"",'Summary Clear'!AB142)</f>
        <v/>
      </c>
      <c r="I153" s="148" t="str">
        <f>IF('Summary Clear'!AC142=0,"",'Summary Clear'!AC142)</f>
        <v/>
      </c>
      <c r="J153" s="148" t="str">
        <f>IF('Summary Clear'!AD142=0,"",'Summary Clear'!AD142)</f>
        <v/>
      </c>
      <c r="K153" s="148" t="str">
        <f>IF('Summary Clear'!AE142=0,"",'Summary Clear'!AE142)</f>
        <v/>
      </c>
      <c r="L153" s="148" t="str">
        <f>IF('Summary Clear'!AF142=0,"",'Summary Clear'!AF142)</f>
        <v/>
      </c>
      <c r="M153" s="148" t="str">
        <f>IF('Summary Clear'!AG142=0,"",'Summary Clear'!AG142)</f>
        <v/>
      </c>
      <c r="N153" s="148" t="str">
        <f>IF('Summary Clear'!AH142=0,"",'Summary Clear'!AH142)</f>
        <v/>
      </c>
      <c r="O153" s="148" t="str">
        <f>IF('Summary Clear'!AI142=0,"",'Summary Clear'!AI142)</f>
        <v/>
      </c>
      <c r="P153" s="148" t="str">
        <f>IF('Summary Clear'!AJ142=0,"",'Summary Clear'!AJ142)</f>
        <v/>
      </c>
      <c r="Q153" s="148" t="str">
        <f>IF('Summary Clear'!AK142=0,"",'Summary Clear'!AK142)</f>
        <v/>
      </c>
      <c r="R153" s="148" t="str">
        <f>IF('Summary Clear'!AL142=0,"",'Summary Clear'!AL142)</f>
        <v/>
      </c>
      <c r="S153" s="148" t="str">
        <f>IF('Summary Clear'!AM142=0,"",'Summary Clear'!AM142)</f>
        <v/>
      </c>
      <c r="T153" s="114" t="str">
        <f>IF('Summary Clear'!AN142=0,"",'Summary Clear'!AN142)</f>
        <v/>
      </c>
    </row>
    <row r="154" spans="3:20" ht="14.25" x14ac:dyDescent="0.2">
      <c r="C154" s="113" t="str">
        <f>IF('Summary Clear'!B143=0,"",'Summary Clear'!B143)</f>
        <v/>
      </c>
      <c r="D154" s="110" t="str">
        <f>IF('Summary Clear'!D143=0,"",'Summary Clear'!D143)</f>
        <v/>
      </c>
      <c r="E154" s="143" t="str">
        <f>IF('Summary Clear'!E143=0,"",(VLOOKUP('Summary Clear'!E143,Lists!$E$15:$G$21,3,FALSE)))</f>
        <v/>
      </c>
      <c r="F154" s="148" t="str">
        <f>IF('Summary Clear'!S143=0,"",'Summary Clear'!S143)</f>
        <v/>
      </c>
      <c r="G154" s="148" t="str">
        <f>IF('Summary Clear'!T143=0,"",'Summary Clear'!T143)</f>
        <v/>
      </c>
      <c r="H154" s="148" t="str">
        <f>IF('Summary Clear'!AB143=0,"",'Summary Clear'!AB143)</f>
        <v/>
      </c>
      <c r="I154" s="148" t="str">
        <f>IF('Summary Clear'!AC143=0,"",'Summary Clear'!AC143)</f>
        <v/>
      </c>
      <c r="J154" s="148" t="str">
        <f>IF('Summary Clear'!AD143=0,"",'Summary Clear'!AD143)</f>
        <v/>
      </c>
      <c r="K154" s="148" t="str">
        <f>IF('Summary Clear'!AE143=0,"",'Summary Clear'!AE143)</f>
        <v/>
      </c>
      <c r="L154" s="148" t="str">
        <f>IF('Summary Clear'!AF143=0,"",'Summary Clear'!AF143)</f>
        <v/>
      </c>
      <c r="M154" s="148" t="str">
        <f>IF('Summary Clear'!AG143=0,"",'Summary Clear'!AG143)</f>
        <v/>
      </c>
      <c r="N154" s="148" t="str">
        <f>IF('Summary Clear'!AH143=0,"",'Summary Clear'!AH143)</f>
        <v/>
      </c>
      <c r="O154" s="148" t="str">
        <f>IF('Summary Clear'!AI143=0,"",'Summary Clear'!AI143)</f>
        <v/>
      </c>
      <c r="P154" s="148" t="str">
        <f>IF('Summary Clear'!AJ143=0,"",'Summary Clear'!AJ143)</f>
        <v/>
      </c>
      <c r="Q154" s="148" t="str">
        <f>IF('Summary Clear'!AK143=0,"",'Summary Clear'!AK143)</f>
        <v/>
      </c>
      <c r="R154" s="148" t="str">
        <f>IF('Summary Clear'!AL143=0,"",'Summary Clear'!AL143)</f>
        <v/>
      </c>
      <c r="S154" s="148" t="str">
        <f>IF('Summary Clear'!AM143=0,"",'Summary Clear'!AM143)</f>
        <v/>
      </c>
      <c r="T154" s="114" t="str">
        <f>IF('Summary Clear'!AN143=0,"",'Summary Clear'!AN143)</f>
        <v/>
      </c>
    </row>
    <row r="155" spans="3:20" ht="14.25" x14ac:dyDescent="0.2">
      <c r="C155" s="113" t="str">
        <f>IF('Summary Clear'!B144=0,"",'Summary Clear'!B144)</f>
        <v/>
      </c>
      <c r="D155" s="110" t="str">
        <f>IF('Summary Clear'!D144=0,"",'Summary Clear'!D144)</f>
        <v/>
      </c>
      <c r="E155" s="143" t="str">
        <f>IF('Summary Clear'!E144=0,"",(VLOOKUP('Summary Clear'!E144,Lists!$E$15:$G$21,3,FALSE)))</f>
        <v/>
      </c>
      <c r="F155" s="148" t="str">
        <f>IF('Summary Clear'!S144=0,"",'Summary Clear'!S144)</f>
        <v/>
      </c>
      <c r="G155" s="148" t="str">
        <f>IF('Summary Clear'!T144=0,"",'Summary Clear'!T144)</f>
        <v/>
      </c>
      <c r="H155" s="148" t="str">
        <f>IF('Summary Clear'!AB144=0,"",'Summary Clear'!AB144)</f>
        <v/>
      </c>
      <c r="I155" s="148" t="str">
        <f>IF('Summary Clear'!AC144=0,"",'Summary Clear'!AC144)</f>
        <v/>
      </c>
      <c r="J155" s="148" t="str">
        <f>IF('Summary Clear'!AD144=0,"",'Summary Clear'!AD144)</f>
        <v/>
      </c>
      <c r="K155" s="148" t="str">
        <f>IF('Summary Clear'!AE144=0,"",'Summary Clear'!AE144)</f>
        <v/>
      </c>
      <c r="L155" s="148" t="str">
        <f>IF('Summary Clear'!AF144=0,"",'Summary Clear'!AF144)</f>
        <v/>
      </c>
      <c r="M155" s="148" t="str">
        <f>IF('Summary Clear'!AG144=0,"",'Summary Clear'!AG144)</f>
        <v/>
      </c>
      <c r="N155" s="148" t="str">
        <f>IF('Summary Clear'!AH144=0,"",'Summary Clear'!AH144)</f>
        <v/>
      </c>
      <c r="O155" s="148" t="str">
        <f>IF('Summary Clear'!AI144=0,"",'Summary Clear'!AI144)</f>
        <v/>
      </c>
      <c r="P155" s="148" t="str">
        <f>IF('Summary Clear'!AJ144=0,"",'Summary Clear'!AJ144)</f>
        <v/>
      </c>
      <c r="Q155" s="148" t="str">
        <f>IF('Summary Clear'!AK144=0,"",'Summary Clear'!AK144)</f>
        <v/>
      </c>
      <c r="R155" s="148" t="str">
        <f>IF('Summary Clear'!AL144=0,"",'Summary Clear'!AL144)</f>
        <v/>
      </c>
      <c r="S155" s="148" t="str">
        <f>IF('Summary Clear'!AM144=0,"",'Summary Clear'!AM144)</f>
        <v/>
      </c>
      <c r="T155" s="114" t="str">
        <f>IF('Summary Clear'!AN144=0,"",'Summary Clear'!AN144)</f>
        <v/>
      </c>
    </row>
    <row r="156" spans="3:20" ht="14.25" x14ac:dyDescent="0.2">
      <c r="C156" s="113" t="str">
        <f>IF('Summary Clear'!B145=0,"",'Summary Clear'!B145)</f>
        <v/>
      </c>
      <c r="D156" s="110" t="str">
        <f>IF('Summary Clear'!D145=0,"",'Summary Clear'!D145)</f>
        <v/>
      </c>
      <c r="E156" s="143" t="str">
        <f>IF('Summary Clear'!E145=0,"",(VLOOKUP('Summary Clear'!E145,Lists!$E$15:$G$21,3,FALSE)))</f>
        <v/>
      </c>
      <c r="F156" s="148" t="str">
        <f>IF('Summary Clear'!S145=0,"",'Summary Clear'!S145)</f>
        <v/>
      </c>
      <c r="G156" s="148" t="str">
        <f>IF('Summary Clear'!T145=0,"",'Summary Clear'!T145)</f>
        <v/>
      </c>
      <c r="H156" s="148" t="str">
        <f>IF('Summary Clear'!AB145=0,"",'Summary Clear'!AB145)</f>
        <v/>
      </c>
      <c r="I156" s="148" t="str">
        <f>IF('Summary Clear'!AC145=0,"",'Summary Clear'!AC145)</f>
        <v/>
      </c>
      <c r="J156" s="148" t="str">
        <f>IF('Summary Clear'!AD145=0,"",'Summary Clear'!AD145)</f>
        <v/>
      </c>
      <c r="K156" s="148" t="str">
        <f>IF('Summary Clear'!AE145=0,"",'Summary Clear'!AE145)</f>
        <v/>
      </c>
      <c r="L156" s="148" t="str">
        <f>IF('Summary Clear'!AF145=0,"",'Summary Clear'!AF145)</f>
        <v/>
      </c>
      <c r="M156" s="148" t="str">
        <f>IF('Summary Clear'!AG145=0,"",'Summary Clear'!AG145)</f>
        <v/>
      </c>
      <c r="N156" s="148" t="str">
        <f>IF('Summary Clear'!AH145=0,"",'Summary Clear'!AH145)</f>
        <v/>
      </c>
      <c r="O156" s="148" t="str">
        <f>IF('Summary Clear'!AI145=0,"",'Summary Clear'!AI145)</f>
        <v/>
      </c>
      <c r="P156" s="148" t="str">
        <f>IF('Summary Clear'!AJ145=0,"",'Summary Clear'!AJ145)</f>
        <v/>
      </c>
      <c r="Q156" s="148" t="str">
        <f>IF('Summary Clear'!AK145=0,"",'Summary Clear'!AK145)</f>
        <v/>
      </c>
      <c r="R156" s="148" t="str">
        <f>IF('Summary Clear'!AL145=0,"",'Summary Clear'!AL145)</f>
        <v/>
      </c>
      <c r="S156" s="148" t="str">
        <f>IF('Summary Clear'!AM145=0,"",'Summary Clear'!AM145)</f>
        <v/>
      </c>
      <c r="T156" s="114" t="str">
        <f>IF('Summary Clear'!AN145=0,"",'Summary Clear'!AN145)</f>
        <v/>
      </c>
    </row>
    <row r="157" spans="3:20" ht="14.25" x14ac:dyDescent="0.2">
      <c r="C157" s="113" t="str">
        <f>IF('Summary Clear'!B146=0,"",'Summary Clear'!B146)</f>
        <v/>
      </c>
      <c r="D157" s="110" t="str">
        <f>IF('Summary Clear'!D146=0,"",'Summary Clear'!D146)</f>
        <v/>
      </c>
      <c r="E157" s="143" t="str">
        <f>IF('Summary Clear'!E146=0,"",(VLOOKUP('Summary Clear'!E146,Lists!$E$15:$G$21,3,FALSE)))</f>
        <v/>
      </c>
      <c r="F157" s="148" t="str">
        <f>IF('Summary Clear'!S146=0,"",'Summary Clear'!S146)</f>
        <v/>
      </c>
      <c r="G157" s="148" t="str">
        <f>IF('Summary Clear'!T146=0,"",'Summary Clear'!T146)</f>
        <v/>
      </c>
      <c r="H157" s="148" t="str">
        <f>IF('Summary Clear'!AB146=0,"",'Summary Clear'!AB146)</f>
        <v/>
      </c>
      <c r="I157" s="148" t="str">
        <f>IF('Summary Clear'!AC146=0,"",'Summary Clear'!AC146)</f>
        <v/>
      </c>
      <c r="J157" s="148" t="str">
        <f>IF('Summary Clear'!AD146=0,"",'Summary Clear'!AD146)</f>
        <v/>
      </c>
      <c r="K157" s="148" t="str">
        <f>IF('Summary Clear'!AE146=0,"",'Summary Clear'!AE146)</f>
        <v/>
      </c>
      <c r="L157" s="148" t="str">
        <f>IF('Summary Clear'!AF146=0,"",'Summary Clear'!AF146)</f>
        <v/>
      </c>
      <c r="M157" s="148" t="str">
        <f>IF('Summary Clear'!AG146=0,"",'Summary Clear'!AG146)</f>
        <v/>
      </c>
      <c r="N157" s="148" t="str">
        <f>IF('Summary Clear'!AH146=0,"",'Summary Clear'!AH146)</f>
        <v/>
      </c>
      <c r="O157" s="148" t="str">
        <f>IF('Summary Clear'!AI146=0,"",'Summary Clear'!AI146)</f>
        <v/>
      </c>
      <c r="P157" s="148" t="str">
        <f>IF('Summary Clear'!AJ146=0,"",'Summary Clear'!AJ146)</f>
        <v/>
      </c>
      <c r="Q157" s="148" t="str">
        <f>IF('Summary Clear'!AK146=0,"",'Summary Clear'!AK146)</f>
        <v/>
      </c>
      <c r="R157" s="148" t="str">
        <f>IF('Summary Clear'!AL146=0,"",'Summary Clear'!AL146)</f>
        <v/>
      </c>
      <c r="S157" s="148" t="str">
        <f>IF('Summary Clear'!AM146=0,"",'Summary Clear'!AM146)</f>
        <v/>
      </c>
      <c r="T157" s="114" t="str">
        <f>IF('Summary Clear'!AN146=0,"",'Summary Clear'!AN146)</f>
        <v/>
      </c>
    </row>
    <row r="158" spans="3:20" ht="14.25" x14ac:dyDescent="0.2">
      <c r="C158" s="113" t="str">
        <f>IF('Summary Clear'!B147=0,"",'Summary Clear'!B147)</f>
        <v/>
      </c>
      <c r="D158" s="110" t="str">
        <f>IF('Summary Clear'!D147=0,"",'Summary Clear'!D147)</f>
        <v/>
      </c>
      <c r="E158" s="143" t="str">
        <f>IF('Summary Clear'!E147=0,"",(VLOOKUP('Summary Clear'!E147,Lists!$E$15:$G$21,3,FALSE)))</f>
        <v/>
      </c>
      <c r="F158" s="148" t="str">
        <f>IF('Summary Clear'!S147=0,"",'Summary Clear'!S147)</f>
        <v/>
      </c>
      <c r="G158" s="148" t="str">
        <f>IF('Summary Clear'!T147=0,"",'Summary Clear'!T147)</f>
        <v/>
      </c>
      <c r="H158" s="148" t="str">
        <f>IF('Summary Clear'!AB147=0,"",'Summary Clear'!AB147)</f>
        <v/>
      </c>
      <c r="I158" s="148" t="str">
        <f>IF('Summary Clear'!AC147=0,"",'Summary Clear'!AC147)</f>
        <v/>
      </c>
      <c r="J158" s="148" t="str">
        <f>IF('Summary Clear'!AD147=0,"",'Summary Clear'!AD147)</f>
        <v/>
      </c>
      <c r="K158" s="148" t="str">
        <f>IF('Summary Clear'!AE147=0,"",'Summary Clear'!AE147)</f>
        <v/>
      </c>
      <c r="L158" s="148" t="str">
        <f>IF('Summary Clear'!AF147=0,"",'Summary Clear'!AF147)</f>
        <v/>
      </c>
      <c r="M158" s="148" t="str">
        <f>IF('Summary Clear'!AG147=0,"",'Summary Clear'!AG147)</f>
        <v/>
      </c>
      <c r="N158" s="148" t="str">
        <f>IF('Summary Clear'!AH147=0,"",'Summary Clear'!AH147)</f>
        <v/>
      </c>
      <c r="O158" s="148" t="str">
        <f>IF('Summary Clear'!AI147=0,"",'Summary Clear'!AI147)</f>
        <v/>
      </c>
      <c r="P158" s="148" t="str">
        <f>IF('Summary Clear'!AJ147=0,"",'Summary Clear'!AJ147)</f>
        <v/>
      </c>
      <c r="Q158" s="148" t="str">
        <f>IF('Summary Clear'!AK147=0,"",'Summary Clear'!AK147)</f>
        <v/>
      </c>
      <c r="R158" s="148" t="str">
        <f>IF('Summary Clear'!AL147=0,"",'Summary Clear'!AL147)</f>
        <v/>
      </c>
      <c r="S158" s="148" t="str">
        <f>IF('Summary Clear'!AM147=0,"",'Summary Clear'!AM147)</f>
        <v/>
      </c>
      <c r="T158" s="114" t="str">
        <f>IF('Summary Clear'!AN147=0,"",'Summary Clear'!AN147)</f>
        <v/>
      </c>
    </row>
    <row r="159" spans="3:20" ht="14.25" x14ac:dyDescent="0.2">
      <c r="C159" s="113" t="str">
        <f>IF('Summary Clear'!B148=0,"",'Summary Clear'!B148)</f>
        <v/>
      </c>
      <c r="D159" s="110" t="str">
        <f>IF('Summary Clear'!D148=0,"",'Summary Clear'!D148)</f>
        <v/>
      </c>
      <c r="E159" s="143" t="str">
        <f>IF('Summary Clear'!E148=0,"",(VLOOKUP('Summary Clear'!E148,Lists!$E$15:$G$21,3,FALSE)))</f>
        <v/>
      </c>
      <c r="F159" s="148" t="str">
        <f>IF('Summary Clear'!S148=0,"",'Summary Clear'!S148)</f>
        <v/>
      </c>
      <c r="G159" s="148" t="str">
        <f>IF('Summary Clear'!T148=0,"",'Summary Clear'!T148)</f>
        <v/>
      </c>
      <c r="H159" s="148" t="str">
        <f>IF('Summary Clear'!AB148=0,"",'Summary Clear'!AB148)</f>
        <v/>
      </c>
      <c r="I159" s="148" t="str">
        <f>IF('Summary Clear'!AC148=0,"",'Summary Clear'!AC148)</f>
        <v/>
      </c>
      <c r="J159" s="148" t="str">
        <f>IF('Summary Clear'!AD148=0,"",'Summary Clear'!AD148)</f>
        <v/>
      </c>
      <c r="K159" s="148" t="str">
        <f>IF('Summary Clear'!AE148=0,"",'Summary Clear'!AE148)</f>
        <v/>
      </c>
      <c r="L159" s="148" t="str">
        <f>IF('Summary Clear'!AF148=0,"",'Summary Clear'!AF148)</f>
        <v/>
      </c>
      <c r="M159" s="148" t="str">
        <f>IF('Summary Clear'!AG148=0,"",'Summary Clear'!AG148)</f>
        <v/>
      </c>
      <c r="N159" s="148" t="str">
        <f>IF('Summary Clear'!AH148=0,"",'Summary Clear'!AH148)</f>
        <v/>
      </c>
      <c r="O159" s="148" t="str">
        <f>IF('Summary Clear'!AI148=0,"",'Summary Clear'!AI148)</f>
        <v/>
      </c>
      <c r="P159" s="148" t="str">
        <f>IF('Summary Clear'!AJ148=0,"",'Summary Clear'!AJ148)</f>
        <v/>
      </c>
      <c r="Q159" s="148" t="str">
        <f>IF('Summary Clear'!AK148=0,"",'Summary Clear'!AK148)</f>
        <v/>
      </c>
      <c r="R159" s="148" t="str">
        <f>IF('Summary Clear'!AL148=0,"",'Summary Clear'!AL148)</f>
        <v/>
      </c>
      <c r="S159" s="148" t="str">
        <f>IF('Summary Clear'!AM148=0,"",'Summary Clear'!AM148)</f>
        <v/>
      </c>
      <c r="T159" s="114" t="str">
        <f>IF('Summary Clear'!AN148=0,"",'Summary Clear'!AN148)</f>
        <v/>
      </c>
    </row>
    <row r="160" spans="3:20" ht="14.25" x14ac:dyDescent="0.2">
      <c r="C160" s="113" t="str">
        <f>IF('Summary Clear'!B149=0,"",'Summary Clear'!B149)</f>
        <v/>
      </c>
      <c r="D160" s="110" t="str">
        <f>IF('Summary Clear'!D149=0,"",'Summary Clear'!D149)</f>
        <v/>
      </c>
      <c r="E160" s="143" t="str">
        <f>IF('Summary Clear'!E149=0,"",(VLOOKUP('Summary Clear'!E149,Lists!$E$15:$G$21,3,FALSE)))</f>
        <v/>
      </c>
      <c r="F160" s="148" t="str">
        <f>IF('Summary Clear'!S149=0,"",'Summary Clear'!S149)</f>
        <v/>
      </c>
      <c r="G160" s="148" t="str">
        <f>IF('Summary Clear'!T149=0,"",'Summary Clear'!T149)</f>
        <v/>
      </c>
      <c r="H160" s="148" t="str">
        <f>IF('Summary Clear'!AB149=0,"",'Summary Clear'!AB149)</f>
        <v/>
      </c>
      <c r="I160" s="148" t="str">
        <f>IF('Summary Clear'!AC149=0,"",'Summary Clear'!AC149)</f>
        <v/>
      </c>
      <c r="J160" s="148" t="str">
        <f>IF('Summary Clear'!AD149=0,"",'Summary Clear'!AD149)</f>
        <v/>
      </c>
      <c r="K160" s="148" t="str">
        <f>IF('Summary Clear'!AE149=0,"",'Summary Clear'!AE149)</f>
        <v/>
      </c>
      <c r="L160" s="148" t="str">
        <f>IF('Summary Clear'!AF149=0,"",'Summary Clear'!AF149)</f>
        <v/>
      </c>
      <c r="M160" s="148" t="str">
        <f>IF('Summary Clear'!AG149=0,"",'Summary Clear'!AG149)</f>
        <v/>
      </c>
      <c r="N160" s="148" t="str">
        <f>IF('Summary Clear'!AH149=0,"",'Summary Clear'!AH149)</f>
        <v/>
      </c>
      <c r="O160" s="148" t="str">
        <f>IF('Summary Clear'!AI149=0,"",'Summary Clear'!AI149)</f>
        <v/>
      </c>
      <c r="P160" s="148" t="str">
        <f>IF('Summary Clear'!AJ149=0,"",'Summary Clear'!AJ149)</f>
        <v/>
      </c>
      <c r="Q160" s="148" t="str">
        <f>IF('Summary Clear'!AK149=0,"",'Summary Clear'!AK149)</f>
        <v/>
      </c>
      <c r="R160" s="148" t="str">
        <f>IF('Summary Clear'!AL149=0,"",'Summary Clear'!AL149)</f>
        <v/>
      </c>
      <c r="S160" s="148" t="str">
        <f>IF('Summary Clear'!AM149=0,"",'Summary Clear'!AM149)</f>
        <v/>
      </c>
      <c r="T160" s="114" t="str">
        <f>IF('Summary Clear'!AN149=0,"",'Summary Clear'!AN149)</f>
        <v/>
      </c>
    </row>
    <row r="161" spans="3:20" ht="14.25" x14ac:dyDescent="0.2">
      <c r="C161" s="113" t="str">
        <f>IF('Summary Clear'!B150=0,"",'Summary Clear'!B150)</f>
        <v/>
      </c>
      <c r="D161" s="110" t="str">
        <f>IF('Summary Clear'!D150=0,"",'Summary Clear'!D150)</f>
        <v/>
      </c>
      <c r="E161" s="143" t="str">
        <f>IF('Summary Clear'!E150=0,"",(VLOOKUP('Summary Clear'!E150,Lists!$E$15:$G$21,3,FALSE)))</f>
        <v/>
      </c>
      <c r="F161" s="148" t="str">
        <f>IF('Summary Clear'!S150=0,"",'Summary Clear'!S150)</f>
        <v/>
      </c>
      <c r="G161" s="148" t="str">
        <f>IF('Summary Clear'!T150=0,"",'Summary Clear'!T150)</f>
        <v/>
      </c>
      <c r="H161" s="148" t="str">
        <f>IF('Summary Clear'!AB150=0,"",'Summary Clear'!AB150)</f>
        <v/>
      </c>
      <c r="I161" s="148" t="str">
        <f>IF('Summary Clear'!AC150=0,"",'Summary Clear'!AC150)</f>
        <v/>
      </c>
      <c r="J161" s="148" t="str">
        <f>IF('Summary Clear'!AD150=0,"",'Summary Clear'!AD150)</f>
        <v/>
      </c>
      <c r="K161" s="148" t="str">
        <f>IF('Summary Clear'!AE150=0,"",'Summary Clear'!AE150)</f>
        <v/>
      </c>
      <c r="L161" s="148" t="str">
        <f>IF('Summary Clear'!AF150=0,"",'Summary Clear'!AF150)</f>
        <v/>
      </c>
      <c r="M161" s="148" t="str">
        <f>IF('Summary Clear'!AG150=0,"",'Summary Clear'!AG150)</f>
        <v/>
      </c>
      <c r="N161" s="148" t="str">
        <f>IF('Summary Clear'!AH150=0,"",'Summary Clear'!AH150)</f>
        <v/>
      </c>
      <c r="O161" s="148" t="str">
        <f>IF('Summary Clear'!AI150=0,"",'Summary Clear'!AI150)</f>
        <v/>
      </c>
      <c r="P161" s="148" t="str">
        <f>IF('Summary Clear'!AJ150=0,"",'Summary Clear'!AJ150)</f>
        <v/>
      </c>
      <c r="Q161" s="148" t="str">
        <f>IF('Summary Clear'!AK150=0,"",'Summary Clear'!AK150)</f>
        <v/>
      </c>
      <c r="R161" s="148" t="str">
        <f>IF('Summary Clear'!AL150=0,"",'Summary Clear'!AL150)</f>
        <v/>
      </c>
      <c r="S161" s="148" t="str">
        <f>IF('Summary Clear'!AM150=0,"",'Summary Clear'!AM150)</f>
        <v/>
      </c>
      <c r="T161" s="114" t="str">
        <f>IF('Summary Clear'!AN150=0,"",'Summary Clear'!AN150)</f>
        <v/>
      </c>
    </row>
    <row r="162" spans="3:20" ht="14.25" x14ac:dyDescent="0.2">
      <c r="C162" s="113" t="str">
        <f>IF('Summary Clear'!B151=0,"",'Summary Clear'!B151)</f>
        <v/>
      </c>
      <c r="D162" s="110" t="str">
        <f>IF('Summary Clear'!D151=0,"",'Summary Clear'!D151)</f>
        <v/>
      </c>
      <c r="E162" s="143" t="str">
        <f>IF('Summary Clear'!E151=0,"",(VLOOKUP('Summary Clear'!E151,Lists!$E$15:$G$21,3,FALSE)))</f>
        <v/>
      </c>
      <c r="F162" s="148" t="str">
        <f>IF('Summary Clear'!S151=0,"",'Summary Clear'!S151)</f>
        <v/>
      </c>
      <c r="G162" s="148" t="str">
        <f>IF('Summary Clear'!T151=0,"",'Summary Clear'!T151)</f>
        <v/>
      </c>
      <c r="H162" s="148" t="str">
        <f>IF('Summary Clear'!AB151=0,"",'Summary Clear'!AB151)</f>
        <v/>
      </c>
      <c r="I162" s="148" t="str">
        <f>IF('Summary Clear'!AC151=0,"",'Summary Clear'!AC151)</f>
        <v/>
      </c>
      <c r="J162" s="148" t="str">
        <f>IF('Summary Clear'!AD151=0,"",'Summary Clear'!AD151)</f>
        <v/>
      </c>
      <c r="K162" s="148" t="str">
        <f>IF('Summary Clear'!AE151=0,"",'Summary Clear'!AE151)</f>
        <v/>
      </c>
      <c r="L162" s="148" t="str">
        <f>IF('Summary Clear'!AF151=0,"",'Summary Clear'!AF151)</f>
        <v/>
      </c>
      <c r="M162" s="148" t="str">
        <f>IF('Summary Clear'!AG151=0,"",'Summary Clear'!AG151)</f>
        <v/>
      </c>
      <c r="N162" s="148" t="str">
        <f>IF('Summary Clear'!AH151=0,"",'Summary Clear'!AH151)</f>
        <v/>
      </c>
      <c r="O162" s="148" t="str">
        <f>IF('Summary Clear'!AI151=0,"",'Summary Clear'!AI151)</f>
        <v/>
      </c>
      <c r="P162" s="148" t="str">
        <f>IF('Summary Clear'!AJ151=0,"",'Summary Clear'!AJ151)</f>
        <v/>
      </c>
      <c r="Q162" s="148" t="str">
        <f>IF('Summary Clear'!AK151=0,"",'Summary Clear'!AK151)</f>
        <v/>
      </c>
      <c r="R162" s="148" t="str">
        <f>IF('Summary Clear'!AL151=0,"",'Summary Clear'!AL151)</f>
        <v/>
      </c>
      <c r="S162" s="148" t="str">
        <f>IF('Summary Clear'!AM151=0,"",'Summary Clear'!AM151)</f>
        <v/>
      </c>
      <c r="T162" s="114" t="str">
        <f>IF('Summary Clear'!AN151=0,"",'Summary Clear'!AN151)</f>
        <v/>
      </c>
    </row>
    <row r="163" spans="3:20" ht="14.25" x14ac:dyDescent="0.2">
      <c r="C163" s="113" t="str">
        <f>IF('Summary Clear'!B152=0,"",'Summary Clear'!B152)</f>
        <v/>
      </c>
      <c r="D163" s="110" t="str">
        <f>IF('Summary Clear'!D152=0,"",'Summary Clear'!D152)</f>
        <v/>
      </c>
      <c r="E163" s="143" t="str">
        <f>IF('Summary Clear'!E152=0,"",(VLOOKUP('Summary Clear'!E152,Lists!$E$15:$G$21,3,FALSE)))</f>
        <v/>
      </c>
      <c r="F163" s="148" t="str">
        <f>IF('Summary Clear'!S152=0,"",'Summary Clear'!S152)</f>
        <v/>
      </c>
      <c r="G163" s="148" t="str">
        <f>IF('Summary Clear'!T152=0,"",'Summary Clear'!T152)</f>
        <v/>
      </c>
      <c r="H163" s="148" t="str">
        <f>IF('Summary Clear'!AB152=0,"",'Summary Clear'!AB152)</f>
        <v/>
      </c>
      <c r="I163" s="148" t="str">
        <f>IF('Summary Clear'!AC152=0,"",'Summary Clear'!AC152)</f>
        <v/>
      </c>
      <c r="J163" s="148" t="str">
        <f>IF('Summary Clear'!AD152=0,"",'Summary Clear'!AD152)</f>
        <v/>
      </c>
      <c r="K163" s="148" t="str">
        <f>IF('Summary Clear'!AE152=0,"",'Summary Clear'!AE152)</f>
        <v/>
      </c>
      <c r="L163" s="148" t="str">
        <f>IF('Summary Clear'!AF152=0,"",'Summary Clear'!AF152)</f>
        <v/>
      </c>
      <c r="M163" s="148" t="str">
        <f>IF('Summary Clear'!AG152=0,"",'Summary Clear'!AG152)</f>
        <v/>
      </c>
      <c r="N163" s="148" t="str">
        <f>IF('Summary Clear'!AH152=0,"",'Summary Clear'!AH152)</f>
        <v/>
      </c>
      <c r="O163" s="148" t="str">
        <f>IF('Summary Clear'!AI152=0,"",'Summary Clear'!AI152)</f>
        <v/>
      </c>
      <c r="P163" s="148" t="str">
        <f>IF('Summary Clear'!AJ152=0,"",'Summary Clear'!AJ152)</f>
        <v/>
      </c>
      <c r="Q163" s="148" t="str">
        <f>IF('Summary Clear'!AK152=0,"",'Summary Clear'!AK152)</f>
        <v/>
      </c>
      <c r="R163" s="148" t="str">
        <f>IF('Summary Clear'!AL152=0,"",'Summary Clear'!AL152)</f>
        <v/>
      </c>
      <c r="S163" s="148" t="str">
        <f>IF('Summary Clear'!AM152=0,"",'Summary Clear'!AM152)</f>
        <v/>
      </c>
      <c r="T163" s="114" t="str">
        <f>IF('Summary Clear'!AN152=0,"",'Summary Clear'!AN152)</f>
        <v/>
      </c>
    </row>
    <row r="164" spans="3:20" ht="14.25" x14ac:dyDescent="0.2">
      <c r="C164" s="113" t="str">
        <f>IF('Summary Clear'!B153=0,"",'Summary Clear'!B153)</f>
        <v/>
      </c>
      <c r="D164" s="110" t="str">
        <f>IF('Summary Clear'!D153=0,"",'Summary Clear'!D153)</f>
        <v/>
      </c>
      <c r="E164" s="143" t="str">
        <f>IF('Summary Clear'!E153=0,"",(VLOOKUP('Summary Clear'!E153,Lists!$E$15:$G$21,3,FALSE)))</f>
        <v/>
      </c>
      <c r="F164" s="148" t="str">
        <f>IF('Summary Clear'!S153=0,"",'Summary Clear'!S153)</f>
        <v/>
      </c>
      <c r="G164" s="148" t="str">
        <f>IF('Summary Clear'!T153=0,"",'Summary Clear'!T153)</f>
        <v/>
      </c>
      <c r="H164" s="148" t="str">
        <f>IF('Summary Clear'!AB153=0,"",'Summary Clear'!AB153)</f>
        <v/>
      </c>
      <c r="I164" s="148" t="str">
        <f>IF('Summary Clear'!AC153=0,"",'Summary Clear'!AC153)</f>
        <v/>
      </c>
      <c r="J164" s="148" t="str">
        <f>IF('Summary Clear'!AD153=0,"",'Summary Clear'!AD153)</f>
        <v/>
      </c>
      <c r="K164" s="148" t="str">
        <f>IF('Summary Clear'!AE153=0,"",'Summary Clear'!AE153)</f>
        <v/>
      </c>
      <c r="L164" s="148" t="str">
        <f>IF('Summary Clear'!AF153=0,"",'Summary Clear'!AF153)</f>
        <v/>
      </c>
      <c r="M164" s="148" t="str">
        <f>IF('Summary Clear'!AG153=0,"",'Summary Clear'!AG153)</f>
        <v/>
      </c>
      <c r="N164" s="148" t="str">
        <f>IF('Summary Clear'!AH153=0,"",'Summary Clear'!AH153)</f>
        <v/>
      </c>
      <c r="O164" s="148" t="str">
        <f>IF('Summary Clear'!AI153=0,"",'Summary Clear'!AI153)</f>
        <v/>
      </c>
      <c r="P164" s="148" t="str">
        <f>IF('Summary Clear'!AJ153=0,"",'Summary Clear'!AJ153)</f>
        <v/>
      </c>
      <c r="Q164" s="148" t="str">
        <f>IF('Summary Clear'!AK153=0,"",'Summary Clear'!AK153)</f>
        <v/>
      </c>
      <c r="R164" s="148" t="str">
        <f>IF('Summary Clear'!AL153=0,"",'Summary Clear'!AL153)</f>
        <v/>
      </c>
      <c r="S164" s="148" t="str">
        <f>IF('Summary Clear'!AM153=0,"",'Summary Clear'!AM153)</f>
        <v/>
      </c>
      <c r="T164" s="114" t="str">
        <f>IF('Summary Clear'!AN153=0,"",'Summary Clear'!AN153)</f>
        <v/>
      </c>
    </row>
    <row r="165" spans="3:20" ht="14.25" x14ac:dyDescent="0.2">
      <c r="C165" s="113" t="str">
        <f>IF('Summary Clear'!B154=0,"",'Summary Clear'!B154)</f>
        <v/>
      </c>
      <c r="D165" s="110" t="str">
        <f>IF('Summary Clear'!D154=0,"",'Summary Clear'!D154)</f>
        <v/>
      </c>
      <c r="E165" s="143" t="str">
        <f>IF('Summary Clear'!E154=0,"",(VLOOKUP('Summary Clear'!E154,Lists!$E$15:$G$21,3,FALSE)))</f>
        <v/>
      </c>
      <c r="F165" s="148" t="str">
        <f>IF('Summary Clear'!S154=0,"",'Summary Clear'!S154)</f>
        <v/>
      </c>
      <c r="G165" s="148" t="str">
        <f>IF('Summary Clear'!T154=0,"",'Summary Clear'!T154)</f>
        <v/>
      </c>
      <c r="H165" s="148" t="str">
        <f>IF('Summary Clear'!AB154=0,"",'Summary Clear'!AB154)</f>
        <v/>
      </c>
      <c r="I165" s="148" t="str">
        <f>IF('Summary Clear'!AC154=0,"",'Summary Clear'!AC154)</f>
        <v/>
      </c>
      <c r="J165" s="148" t="str">
        <f>IF('Summary Clear'!AD154=0,"",'Summary Clear'!AD154)</f>
        <v/>
      </c>
      <c r="K165" s="148" t="str">
        <f>IF('Summary Clear'!AE154=0,"",'Summary Clear'!AE154)</f>
        <v/>
      </c>
      <c r="L165" s="148" t="str">
        <f>IF('Summary Clear'!AF154=0,"",'Summary Clear'!AF154)</f>
        <v/>
      </c>
      <c r="M165" s="148" t="str">
        <f>IF('Summary Clear'!AG154=0,"",'Summary Clear'!AG154)</f>
        <v/>
      </c>
      <c r="N165" s="148" t="str">
        <f>IF('Summary Clear'!AH154=0,"",'Summary Clear'!AH154)</f>
        <v/>
      </c>
      <c r="O165" s="148" t="str">
        <f>IF('Summary Clear'!AI154=0,"",'Summary Clear'!AI154)</f>
        <v/>
      </c>
      <c r="P165" s="148" t="str">
        <f>IF('Summary Clear'!AJ154=0,"",'Summary Clear'!AJ154)</f>
        <v/>
      </c>
      <c r="Q165" s="148" t="str">
        <f>IF('Summary Clear'!AK154=0,"",'Summary Clear'!AK154)</f>
        <v/>
      </c>
      <c r="R165" s="148" t="str">
        <f>IF('Summary Clear'!AL154=0,"",'Summary Clear'!AL154)</f>
        <v/>
      </c>
      <c r="S165" s="148" t="str">
        <f>IF('Summary Clear'!AM154=0,"",'Summary Clear'!AM154)</f>
        <v/>
      </c>
      <c r="T165" s="114" t="str">
        <f>IF('Summary Clear'!AN154=0,"",'Summary Clear'!AN154)</f>
        <v/>
      </c>
    </row>
    <row r="166" spans="3:20" ht="14.25" x14ac:dyDescent="0.2">
      <c r="C166" s="113" t="str">
        <f>IF('Summary Clear'!B155=0,"",'Summary Clear'!B155)</f>
        <v/>
      </c>
      <c r="D166" s="110" t="str">
        <f>IF('Summary Clear'!D155=0,"",'Summary Clear'!D155)</f>
        <v/>
      </c>
      <c r="E166" s="143" t="str">
        <f>IF('Summary Clear'!E155=0,"",(VLOOKUP('Summary Clear'!E155,Lists!$E$15:$G$21,3,FALSE)))</f>
        <v/>
      </c>
      <c r="F166" s="148" t="str">
        <f>IF('Summary Clear'!S155=0,"",'Summary Clear'!S155)</f>
        <v/>
      </c>
      <c r="G166" s="148" t="str">
        <f>IF('Summary Clear'!T155=0,"",'Summary Clear'!T155)</f>
        <v/>
      </c>
      <c r="H166" s="148" t="str">
        <f>IF('Summary Clear'!AB155=0,"",'Summary Clear'!AB155)</f>
        <v/>
      </c>
      <c r="I166" s="148" t="str">
        <f>IF('Summary Clear'!AC155=0,"",'Summary Clear'!AC155)</f>
        <v/>
      </c>
      <c r="J166" s="148" t="str">
        <f>IF('Summary Clear'!AD155=0,"",'Summary Clear'!AD155)</f>
        <v/>
      </c>
      <c r="K166" s="148" t="str">
        <f>IF('Summary Clear'!AE155=0,"",'Summary Clear'!AE155)</f>
        <v/>
      </c>
      <c r="L166" s="148" t="str">
        <f>IF('Summary Clear'!AF155=0,"",'Summary Clear'!AF155)</f>
        <v/>
      </c>
      <c r="M166" s="148" t="str">
        <f>IF('Summary Clear'!AG155=0,"",'Summary Clear'!AG155)</f>
        <v/>
      </c>
      <c r="N166" s="148" t="str">
        <f>IF('Summary Clear'!AH155=0,"",'Summary Clear'!AH155)</f>
        <v/>
      </c>
      <c r="O166" s="148" t="str">
        <f>IF('Summary Clear'!AI155=0,"",'Summary Clear'!AI155)</f>
        <v/>
      </c>
      <c r="P166" s="148" t="str">
        <f>IF('Summary Clear'!AJ155=0,"",'Summary Clear'!AJ155)</f>
        <v/>
      </c>
      <c r="Q166" s="148" t="str">
        <f>IF('Summary Clear'!AK155=0,"",'Summary Clear'!AK155)</f>
        <v/>
      </c>
      <c r="R166" s="148" t="str">
        <f>IF('Summary Clear'!AL155=0,"",'Summary Clear'!AL155)</f>
        <v/>
      </c>
      <c r="S166" s="148" t="str">
        <f>IF('Summary Clear'!AM155=0,"",'Summary Clear'!AM155)</f>
        <v/>
      </c>
      <c r="T166" s="114" t="str">
        <f>IF('Summary Clear'!AN155=0,"",'Summary Clear'!AN155)</f>
        <v/>
      </c>
    </row>
    <row r="167" spans="3:20" ht="14.25" x14ac:dyDescent="0.2">
      <c r="C167" s="113" t="str">
        <f>IF('Summary Clear'!B156=0,"",'Summary Clear'!B156)</f>
        <v/>
      </c>
      <c r="D167" s="110" t="str">
        <f>IF('Summary Clear'!D156=0,"",'Summary Clear'!D156)</f>
        <v/>
      </c>
      <c r="E167" s="143" t="str">
        <f>IF('Summary Clear'!E156=0,"",(VLOOKUP('Summary Clear'!E156,Lists!$E$15:$G$21,3,FALSE)))</f>
        <v/>
      </c>
      <c r="F167" s="148" t="str">
        <f>IF('Summary Clear'!S156=0,"",'Summary Clear'!S156)</f>
        <v/>
      </c>
      <c r="G167" s="148" t="str">
        <f>IF('Summary Clear'!T156=0,"",'Summary Clear'!T156)</f>
        <v/>
      </c>
      <c r="H167" s="148" t="str">
        <f>IF('Summary Clear'!AB156=0,"",'Summary Clear'!AB156)</f>
        <v/>
      </c>
      <c r="I167" s="148" t="str">
        <f>IF('Summary Clear'!AC156=0,"",'Summary Clear'!AC156)</f>
        <v/>
      </c>
      <c r="J167" s="148" t="str">
        <f>IF('Summary Clear'!AD156=0,"",'Summary Clear'!AD156)</f>
        <v/>
      </c>
      <c r="K167" s="148" t="str">
        <f>IF('Summary Clear'!AE156=0,"",'Summary Clear'!AE156)</f>
        <v/>
      </c>
      <c r="L167" s="148" t="str">
        <f>IF('Summary Clear'!AF156=0,"",'Summary Clear'!AF156)</f>
        <v/>
      </c>
      <c r="M167" s="148" t="str">
        <f>IF('Summary Clear'!AG156=0,"",'Summary Clear'!AG156)</f>
        <v/>
      </c>
      <c r="N167" s="148" t="str">
        <f>IF('Summary Clear'!AH156=0,"",'Summary Clear'!AH156)</f>
        <v/>
      </c>
      <c r="O167" s="148" t="str">
        <f>IF('Summary Clear'!AI156=0,"",'Summary Clear'!AI156)</f>
        <v/>
      </c>
      <c r="P167" s="148" t="str">
        <f>IF('Summary Clear'!AJ156=0,"",'Summary Clear'!AJ156)</f>
        <v/>
      </c>
      <c r="Q167" s="148" t="str">
        <f>IF('Summary Clear'!AK156=0,"",'Summary Clear'!AK156)</f>
        <v/>
      </c>
      <c r="R167" s="148" t="str">
        <f>IF('Summary Clear'!AL156=0,"",'Summary Clear'!AL156)</f>
        <v/>
      </c>
      <c r="S167" s="148" t="str">
        <f>IF('Summary Clear'!AM156=0,"",'Summary Clear'!AM156)</f>
        <v/>
      </c>
      <c r="T167" s="114" t="str">
        <f>IF('Summary Clear'!AN156=0,"",'Summary Clear'!AN156)</f>
        <v/>
      </c>
    </row>
    <row r="168" spans="3:20" ht="14.25" x14ac:dyDescent="0.2">
      <c r="C168" s="113" t="str">
        <f>IF('Summary Clear'!B157=0,"",'Summary Clear'!B157)</f>
        <v/>
      </c>
      <c r="D168" s="110" t="str">
        <f>IF('Summary Clear'!D157=0,"",'Summary Clear'!D157)</f>
        <v/>
      </c>
      <c r="E168" s="143" t="str">
        <f>IF('Summary Clear'!E157=0,"",(VLOOKUP('Summary Clear'!E157,Lists!$E$15:$G$21,3,FALSE)))</f>
        <v/>
      </c>
      <c r="F168" s="148" t="str">
        <f>IF('Summary Clear'!S157=0,"",'Summary Clear'!S157)</f>
        <v/>
      </c>
      <c r="G168" s="148" t="str">
        <f>IF('Summary Clear'!T157=0,"",'Summary Clear'!T157)</f>
        <v/>
      </c>
      <c r="H168" s="148" t="str">
        <f>IF('Summary Clear'!AB157=0,"",'Summary Clear'!AB157)</f>
        <v/>
      </c>
      <c r="I168" s="148" t="str">
        <f>IF('Summary Clear'!AC157=0,"",'Summary Clear'!AC157)</f>
        <v/>
      </c>
      <c r="J168" s="148" t="str">
        <f>IF('Summary Clear'!AD157=0,"",'Summary Clear'!AD157)</f>
        <v/>
      </c>
      <c r="K168" s="148" t="str">
        <f>IF('Summary Clear'!AE157=0,"",'Summary Clear'!AE157)</f>
        <v/>
      </c>
      <c r="L168" s="148" t="str">
        <f>IF('Summary Clear'!AF157=0,"",'Summary Clear'!AF157)</f>
        <v/>
      </c>
      <c r="M168" s="148" t="str">
        <f>IF('Summary Clear'!AG157=0,"",'Summary Clear'!AG157)</f>
        <v/>
      </c>
      <c r="N168" s="148" t="str">
        <f>IF('Summary Clear'!AH157=0,"",'Summary Clear'!AH157)</f>
        <v/>
      </c>
      <c r="O168" s="148" t="str">
        <f>IF('Summary Clear'!AI157=0,"",'Summary Clear'!AI157)</f>
        <v/>
      </c>
      <c r="P168" s="148" t="str">
        <f>IF('Summary Clear'!AJ157=0,"",'Summary Clear'!AJ157)</f>
        <v/>
      </c>
      <c r="Q168" s="148" t="str">
        <f>IF('Summary Clear'!AK157=0,"",'Summary Clear'!AK157)</f>
        <v/>
      </c>
      <c r="R168" s="148" t="str">
        <f>IF('Summary Clear'!AL157=0,"",'Summary Clear'!AL157)</f>
        <v/>
      </c>
      <c r="S168" s="148" t="str">
        <f>IF('Summary Clear'!AM157=0,"",'Summary Clear'!AM157)</f>
        <v/>
      </c>
      <c r="T168" s="114" t="str">
        <f>IF('Summary Clear'!AN157=0,"",'Summary Clear'!AN157)</f>
        <v/>
      </c>
    </row>
    <row r="169" spans="3:20" ht="14.25" x14ac:dyDescent="0.2">
      <c r="C169" s="113" t="str">
        <f>IF('Summary Clear'!B158=0,"",'Summary Clear'!B158)</f>
        <v/>
      </c>
      <c r="D169" s="110" t="str">
        <f>IF('Summary Clear'!D158=0,"",'Summary Clear'!D158)</f>
        <v/>
      </c>
      <c r="E169" s="143" t="str">
        <f>IF('Summary Clear'!E158=0,"",(VLOOKUP('Summary Clear'!E158,Lists!$E$15:$G$21,3,FALSE)))</f>
        <v/>
      </c>
      <c r="F169" s="148" t="str">
        <f>IF('Summary Clear'!S158=0,"",'Summary Clear'!S158)</f>
        <v/>
      </c>
      <c r="G169" s="148" t="str">
        <f>IF('Summary Clear'!T158=0,"",'Summary Clear'!T158)</f>
        <v/>
      </c>
      <c r="H169" s="148" t="str">
        <f>IF('Summary Clear'!AB158=0,"",'Summary Clear'!AB158)</f>
        <v/>
      </c>
      <c r="I169" s="148" t="str">
        <f>IF('Summary Clear'!AC158=0,"",'Summary Clear'!AC158)</f>
        <v/>
      </c>
      <c r="J169" s="148" t="str">
        <f>IF('Summary Clear'!AD158=0,"",'Summary Clear'!AD158)</f>
        <v/>
      </c>
      <c r="K169" s="148" t="str">
        <f>IF('Summary Clear'!AE158=0,"",'Summary Clear'!AE158)</f>
        <v/>
      </c>
      <c r="L169" s="148" t="str">
        <f>IF('Summary Clear'!AF158=0,"",'Summary Clear'!AF158)</f>
        <v/>
      </c>
      <c r="M169" s="148" t="str">
        <f>IF('Summary Clear'!AG158=0,"",'Summary Clear'!AG158)</f>
        <v/>
      </c>
      <c r="N169" s="148" t="str">
        <f>IF('Summary Clear'!AH158=0,"",'Summary Clear'!AH158)</f>
        <v/>
      </c>
      <c r="O169" s="148" t="str">
        <f>IF('Summary Clear'!AI158=0,"",'Summary Clear'!AI158)</f>
        <v/>
      </c>
      <c r="P169" s="148" t="str">
        <f>IF('Summary Clear'!AJ158=0,"",'Summary Clear'!AJ158)</f>
        <v/>
      </c>
      <c r="Q169" s="148" t="str">
        <f>IF('Summary Clear'!AK158=0,"",'Summary Clear'!AK158)</f>
        <v/>
      </c>
      <c r="R169" s="148" t="str">
        <f>IF('Summary Clear'!AL158=0,"",'Summary Clear'!AL158)</f>
        <v/>
      </c>
      <c r="S169" s="148" t="str">
        <f>IF('Summary Clear'!AM158=0,"",'Summary Clear'!AM158)</f>
        <v/>
      </c>
      <c r="T169" s="114" t="str">
        <f>IF('Summary Clear'!AN158=0,"",'Summary Clear'!AN158)</f>
        <v/>
      </c>
    </row>
    <row r="170" spans="3:20" ht="14.25" x14ac:dyDescent="0.2">
      <c r="C170" s="113" t="str">
        <f>IF('Summary Clear'!B159=0,"",'Summary Clear'!B159)</f>
        <v/>
      </c>
      <c r="D170" s="110" t="str">
        <f>IF('Summary Clear'!D159=0,"",'Summary Clear'!D159)</f>
        <v/>
      </c>
      <c r="E170" s="143" t="str">
        <f>IF('Summary Clear'!E159=0,"",(VLOOKUP('Summary Clear'!E159,Lists!$E$15:$G$21,3,FALSE)))</f>
        <v/>
      </c>
      <c r="F170" s="148" t="str">
        <f>IF('Summary Clear'!S159=0,"",'Summary Clear'!S159)</f>
        <v/>
      </c>
      <c r="G170" s="148" t="str">
        <f>IF('Summary Clear'!T159=0,"",'Summary Clear'!T159)</f>
        <v/>
      </c>
      <c r="H170" s="148" t="str">
        <f>IF('Summary Clear'!AB159=0,"",'Summary Clear'!AB159)</f>
        <v/>
      </c>
      <c r="I170" s="148" t="str">
        <f>IF('Summary Clear'!AC159=0,"",'Summary Clear'!AC159)</f>
        <v/>
      </c>
      <c r="J170" s="148" t="str">
        <f>IF('Summary Clear'!AD159=0,"",'Summary Clear'!AD159)</f>
        <v/>
      </c>
      <c r="K170" s="148" t="str">
        <f>IF('Summary Clear'!AE159=0,"",'Summary Clear'!AE159)</f>
        <v/>
      </c>
      <c r="L170" s="148" t="str">
        <f>IF('Summary Clear'!AF159=0,"",'Summary Clear'!AF159)</f>
        <v/>
      </c>
      <c r="M170" s="148" t="str">
        <f>IF('Summary Clear'!AG159=0,"",'Summary Clear'!AG159)</f>
        <v/>
      </c>
      <c r="N170" s="148" t="str">
        <f>IF('Summary Clear'!AH159=0,"",'Summary Clear'!AH159)</f>
        <v/>
      </c>
      <c r="O170" s="148" t="str">
        <f>IF('Summary Clear'!AI159=0,"",'Summary Clear'!AI159)</f>
        <v/>
      </c>
      <c r="P170" s="148" t="str">
        <f>IF('Summary Clear'!AJ159=0,"",'Summary Clear'!AJ159)</f>
        <v/>
      </c>
      <c r="Q170" s="148" t="str">
        <f>IF('Summary Clear'!AK159=0,"",'Summary Clear'!AK159)</f>
        <v/>
      </c>
      <c r="R170" s="148" t="str">
        <f>IF('Summary Clear'!AL159=0,"",'Summary Clear'!AL159)</f>
        <v/>
      </c>
      <c r="S170" s="148" t="str">
        <f>IF('Summary Clear'!AM159=0,"",'Summary Clear'!AM159)</f>
        <v/>
      </c>
      <c r="T170" s="114" t="str">
        <f>IF('Summary Clear'!AN159=0,"",'Summary Clear'!AN159)</f>
        <v/>
      </c>
    </row>
    <row r="171" spans="3:20" ht="14.25" x14ac:dyDescent="0.2">
      <c r="C171" s="113" t="str">
        <f>IF('Summary Clear'!B160=0,"",'Summary Clear'!B160)</f>
        <v/>
      </c>
      <c r="D171" s="110" t="str">
        <f>IF('Summary Clear'!D160=0,"",'Summary Clear'!D160)</f>
        <v/>
      </c>
      <c r="E171" s="143" t="str">
        <f>IF('Summary Clear'!E160=0,"",(VLOOKUP('Summary Clear'!E160,Lists!$E$15:$G$21,3,FALSE)))</f>
        <v/>
      </c>
      <c r="F171" s="148" t="str">
        <f>IF('Summary Clear'!S160=0,"",'Summary Clear'!S160)</f>
        <v/>
      </c>
      <c r="G171" s="148" t="str">
        <f>IF('Summary Clear'!T160=0,"",'Summary Clear'!T160)</f>
        <v/>
      </c>
      <c r="H171" s="148" t="str">
        <f>IF('Summary Clear'!AB160=0,"",'Summary Clear'!AB160)</f>
        <v/>
      </c>
      <c r="I171" s="148" t="str">
        <f>IF('Summary Clear'!AC160=0,"",'Summary Clear'!AC160)</f>
        <v/>
      </c>
      <c r="J171" s="148" t="str">
        <f>IF('Summary Clear'!AD160=0,"",'Summary Clear'!AD160)</f>
        <v/>
      </c>
      <c r="K171" s="148" t="str">
        <f>IF('Summary Clear'!AE160=0,"",'Summary Clear'!AE160)</f>
        <v/>
      </c>
      <c r="L171" s="148" t="str">
        <f>IF('Summary Clear'!AF160=0,"",'Summary Clear'!AF160)</f>
        <v/>
      </c>
      <c r="M171" s="148" t="str">
        <f>IF('Summary Clear'!AG160=0,"",'Summary Clear'!AG160)</f>
        <v/>
      </c>
      <c r="N171" s="148" t="str">
        <f>IF('Summary Clear'!AH160=0,"",'Summary Clear'!AH160)</f>
        <v/>
      </c>
      <c r="O171" s="148" t="str">
        <f>IF('Summary Clear'!AI160=0,"",'Summary Clear'!AI160)</f>
        <v/>
      </c>
      <c r="P171" s="148" t="str">
        <f>IF('Summary Clear'!AJ160=0,"",'Summary Clear'!AJ160)</f>
        <v/>
      </c>
      <c r="Q171" s="148" t="str">
        <f>IF('Summary Clear'!AK160=0,"",'Summary Clear'!AK160)</f>
        <v/>
      </c>
      <c r="R171" s="148" t="str">
        <f>IF('Summary Clear'!AL160=0,"",'Summary Clear'!AL160)</f>
        <v/>
      </c>
      <c r="S171" s="148" t="str">
        <f>IF('Summary Clear'!AM160=0,"",'Summary Clear'!AM160)</f>
        <v/>
      </c>
      <c r="T171" s="114" t="str">
        <f>IF('Summary Clear'!AN160=0,"",'Summary Clear'!AN160)</f>
        <v/>
      </c>
    </row>
    <row r="172" spans="3:20" ht="14.25" x14ac:dyDescent="0.2">
      <c r="C172" s="113" t="str">
        <f>IF('Summary Clear'!B161=0,"",'Summary Clear'!B161)</f>
        <v/>
      </c>
      <c r="D172" s="110" t="str">
        <f>IF('Summary Clear'!D161=0,"",'Summary Clear'!D161)</f>
        <v/>
      </c>
      <c r="E172" s="143" t="str">
        <f>IF('Summary Clear'!E161=0,"",(VLOOKUP('Summary Clear'!E161,Lists!$E$15:$G$21,3,FALSE)))</f>
        <v/>
      </c>
      <c r="F172" s="148" t="str">
        <f>IF('Summary Clear'!S161=0,"",'Summary Clear'!S161)</f>
        <v/>
      </c>
      <c r="G172" s="148" t="str">
        <f>IF('Summary Clear'!T161=0,"",'Summary Clear'!T161)</f>
        <v/>
      </c>
      <c r="H172" s="148" t="str">
        <f>IF('Summary Clear'!AB161=0,"",'Summary Clear'!AB161)</f>
        <v/>
      </c>
      <c r="I172" s="148" t="str">
        <f>IF('Summary Clear'!AC161=0,"",'Summary Clear'!AC161)</f>
        <v/>
      </c>
      <c r="J172" s="148" t="str">
        <f>IF('Summary Clear'!AD161=0,"",'Summary Clear'!AD161)</f>
        <v/>
      </c>
      <c r="K172" s="148" t="str">
        <f>IF('Summary Clear'!AE161=0,"",'Summary Clear'!AE161)</f>
        <v/>
      </c>
      <c r="L172" s="148" t="str">
        <f>IF('Summary Clear'!AF161=0,"",'Summary Clear'!AF161)</f>
        <v/>
      </c>
      <c r="M172" s="148" t="str">
        <f>IF('Summary Clear'!AG161=0,"",'Summary Clear'!AG161)</f>
        <v/>
      </c>
      <c r="N172" s="148" t="str">
        <f>IF('Summary Clear'!AH161=0,"",'Summary Clear'!AH161)</f>
        <v/>
      </c>
      <c r="O172" s="148" t="str">
        <f>IF('Summary Clear'!AI161=0,"",'Summary Clear'!AI161)</f>
        <v/>
      </c>
      <c r="P172" s="148" t="str">
        <f>IF('Summary Clear'!AJ161=0,"",'Summary Clear'!AJ161)</f>
        <v/>
      </c>
      <c r="Q172" s="148" t="str">
        <f>IF('Summary Clear'!AK161=0,"",'Summary Clear'!AK161)</f>
        <v/>
      </c>
      <c r="R172" s="148" t="str">
        <f>IF('Summary Clear'!AL161=0,"",'Summary Clear'!AL161)</f>
        <v/>
      </c>
      <c r="S172" s="148" t="str">
        <f>IF('Summary Clear'!AM161=0,"",'Summary Clear'!AM161)</f>
        <v/>
      </c>
      <c r="T172" s="114" t="str">
        <f>IF('Summary Clear'!AN161=0,"",'Summary Clear'!AN161)</f>
        <v/>
      </c>
    </row>
    <row r="173" spans="3:20" ht="14.25" x14ac:dyDescent="0.2">
      <c r="C173" s="113" t="str">
        <f>IF('Summary Clear'!B162=0,"",'Summary Clear'!B162)</f>
        <v/>
      </c>
      <c r="D173" s="110" t="str">
        <f>IF('Summary Clear'!D162=0,"",'Summary Clear'!D162)</f>
        <v/>
      </c>
      <c r="E173" s="143" t="str">
        <f>IF('Summary Clear'!E162=0,"",(VLOOKUP('Summary Clear'!E162,Lists!$E$15:$G$21,3,FALSE)))</f>
        <v/>
      </c>
      <c r="F173" s="148" t="str">
        <f>IF('Summary Clear'!S162=0,"",'Summary Clear'!S162)</f>
        <v/>
      </c>
      <c r="G173" s="148" t="str">
        <f>IF('Summary Clear'!T162=0,"",'Summary Clear'!T162)</f>
        <v/>
      </c>
      <c r="H173" s="148" t="str">
        <f>IF('Summary Clear'!AB162=0,"",'Summary Clear'!AB162)</f>
        <v/>
      </c>
      <c r="I173" s="148" t="str">
        <f>IF('Summary Clear'!AC162=0,"",'Summary Clear'!AC162)</f>
        <v/>
      </c>
      <c r="J173" s="148" t="str">
        <f>IF('Summary Clear'!AD162=0,"",'Summary Clear'!AD162)</f>
        <v/>
      </c>
      <c r="K173" s="148" t="str">
        <f>IF('Summary Clear'!AE162=0,"",'Summary Clear'!AE162)</f>
        <v/>
      </c>
      <c r="L173" s="148" t="str">
        <f>IF('Summary Clear'!AF162=0,"",'Summary Clear'!AF162)</f>
        <v/>
      </c>
      <c r="M173" s="148" t="str">
        <f>IF('Summary Clear'!AG162=0,"",'Summary Clear'!AG162)</f>
        <v/>
      </c>
      <c r="N173" s="148" t="str">
        <f>IF('Summary Clear'!AH162=0,"",'Summary Clear'!AH162)</f>
        <v/>
      </c>
      <c r="O173" s="148" t="str">
        <f>IF('Summary Clear'!AI162=0,"",'Summary Clear'!AI162)</f>
        <v/>
      </c>
      <c r="P173" s="148" t="str">
        <f>IF('Summary Clear'!AJ162=0,"",'Summary Clear'!AJ162)</f>
        <v/>
      </c>
      <c r="Q173" s="148" t="str">
        <f>IF('Summary Clear'!AK162=0,"",'Summary Clear'!AK162)</f>
        <v/>
      </c>
      <c r="R173" s="148" t="str">
        <f>IF('Summary Clear'!AL162=0,"",'Summary Clear'!AL162)</f>
        <v/>
      </c>
      <c r="S173" s="148" t="str">
        <f>IF('Summary Clear'!AM162=0,"",'Summary Clear'!AM162)</f>
        <v/>
      </c>
      <c r="T173" s="114" t="str">
        <f>IF('Summary Clear'!AN162=0,"",'Summary Clear'!AN162)</f>
        <v/>
      </c>
    </row>
    <row r="174" spans="3:20" ht="14.25" x14ac:dyDescent="0.2">
      <c r="C174" s="113" t="str">
        <f>IF('Summary Clear'!B163=0,"",'Summary Clear'!B163)</f>
        <v/>
      </c>
      <c r="D174" s="110" t="str">
        <f>IF('Summary Clear'!D163=0,"",'Summary Clear'!D163)</f>
        <v/>
      </c>
      <c r="E174" s="143" t="str">
        <f>IF('Summary Clear'!E163=0,"",(VLOOKUP('Summary Clear'!E163,Lists!$E$15:$G$21,3,FALSE)))</f>
        <v/>
      </c>
      <c r="F174" s="148" t="str">
        <f>IF('Summary Clear'!S163=0,"",'Summary Clear'!S163)</f>
        <v/>
      </c>
      <c r="G174" s="148" t="str">
        <f>IF('Summary Clear'!T163=0,"",'Summary Clear'!T163)</f>
        <v/>
      </c>
      <c r="H174" s="148" t="str">
        <f>IF('Summary Clear'!AB163=0,"",'Summary Clear'!AB163)</f>
        <v/>
      </c>
      <c r="I174" s="148" t="str">
        <f>IF('Summary Clear'!AC163=0,"",'Summary Clear'!AC163)</f>
        <v/>
      </c>
      <c r="J174" s="148" t="str">
        <f>IF('Summary Clear'!AD163=0,"",'Summary Clear'!AD163)</f>
        <v/>
      </c>
      <c r="K174" s="148" t="str">
        <f>IF('Summary Clear'!AE163=0,"",'Summary Clear'!AE163)</f>
        <v/>
      </c>
      <c r="L174" s="148" t="str">
        <f>IF('Summary Clear'!AF163=0,"",'Summary Clear'!AF163)</f>
        <v/>
      </c>
      <c r="M174" s="148" t="str">
        <f>IF('Summary Clear'!AG163=0,"",'Summary Clear'!AG163)</f>
        <v/>
      </c>
      <c r="N174" s="148" t="str">
        <f>IF('Summary Clear'!AH163=0,"",'Summary Clear'!AH163)</f>
        <v/>
      </c>
      <c r="O174" s="148" t="str">
        <f>IF('Summary Clear'!AI163=0,"",'Summary Clear'!AI163)</f>
        <v/>
      </c>
      <c r="P174" s="148" t="str">
        <f>IF('Summary Clear'!AJ163=0,"",'Summary Clear'!AJ163)</f>
        <v/>
      </c>
      <c r="Q174" s="148" t="str">
        <f>IF('Summary Clear'!AK163=0,"",'Summary Clear'!AK163)</f>
        <v/>
      </c>
      <c r="R174" s="148" t="str">
        <f>IF('Summary Clear'!AL163=0,"",'Summary Clear'!AL163)</f>
        <v/>
      </c>
      <c r="S174" s="148" t="str">
        <f>IF('Summary Clear'!AM163=0,"",'Summary Clear'!AM163)</f>
        <v/>
      </c>
      <c r="T174" s="114" t="str">
        <f>IF('Summary Clear'!AN163=0,"",'Summary Clear'!AN163)</f>
        <v/>
      </c>
    </row>
    <row r="175" spans="3:20" ht="14.25" x14ac:dyDescent="0.2">
      <c r="C175" s="113" t="str">
        <f>IF('Summary Clear'!B164=0,"",'Summary Clear'!B164)</f>
        <v/>
      </c>
      <c r="D175" s="110" t="str">
        <f>IF('Summary Clear'!D164=0,"",'Summary Clear'!D164)</f>
        <v/>
      </c>
      <c r="E175" s="143" t="str">
        <f>IF('Summary Clear'!E164=0,"",(VLOOKUP('Summary Clear'!E164,Lists!$E$15:$G$21,3,FALSE)))</f>
        <v/>
      </c>
      <c r="F175" s="148" t="str">
        <f>IF('Summary Clear'!S164=0,"",'Summary Clear'!S164)</f>
        <v/>
      </c>
      <c r="G175" s="148" t="str">
        <f>IF('Summary Clear'!T164=0,"",'Summary Clear'!T164)</f>
        <v/>
      </c>
      <c r="H175" s="148" t="str">
        <f>IF('Summary Clear'!AB164=0,"",'Summary Clear'!AB164)</f>
        <v/>
      </c>
      <c r="I175" s="148" t="str">
        <f>IF('Summary Clear'!AC164=0,"",'Summary Clear'!AC164)</f>
        <v/>
      </c>
      <c r="J175" s="148" t="str">
        <f>IF('Summary Clear'!AD164=0,"",'Summary Clear'!AD164)</f>
        <v/>
      </c>
      <c r="K175" s="148" t="str">
        <f>IF('Summary Clear'!AE164=0,"",'Summary Clear'!AE164)</f>
        <v/>
      </c>
      <c r="L175" s="148" t="str">
        <f>IF('Summary Clear'!AF164=0,"",'Summary Clear'!AF164)</f>
        <v/>
      </c>
      <c r="M175" s="148" t="str">
        <f>IF('Summary Clear'!AG164=0,"",'Summary Clear'!AG164)</f>
        <v/>
      </c>
      <c r="N175" s="148" t="str">
        <f>IF('Summary Clear'!AH164=0,"",'Summary Clear'!AH164)</f>
        <v/>
      </c>
      <c r="O175" s="148" t="str">
        <f>IF('Summary Clear'!AI164=0,"",'Summary Clear'!AI164)</f>
        <v/>
      </c>
      <c r="P175" s="148" t="str">
        <f>IF('Summary Clear'!AJ164=0,"",'Summary Clear'!AJ164)</f>
        <v/>
      </c>
      <c r="Q175" s="148" t="str">
        <f>IF('Summary Clear'!AK164=0,"",'Summary Clear'!AK164)</f>
        <v/>
      </c>
      <c r="R175" s="148" t="str">
        <f>IF('Summary Clear'!AL164=0,"",'Summary Clear'!AL164)</f>
        <v/>
      </c>
      <c r="S175" s="148" t="str">
        <f>IF('Summary Clear'!AM164=0,"",'Summary Clear'!AM164)</f>
        <v/>
      </c>
      <c r="T175" s="114" t="str">
        <f>IF('Summary Clear'!AN164=0,"",'Summary Clear'!AN164)</f>
        <v/>
      </c>
    </row>
    <row r="176" spans="3:20" ht="14.25" x14ac:dyDescent="0.2">
      <c r="C176" s="113" t="str">
        <f>IF('Summary Clear'!B165=0,"",'Summary Clear'!B165)</f>
        <v/>
      </c>
      <c r="D176" s="110" t="str">
        <f>IF('Summary Clear'!D165=0,"",'Summary Clear'!D165)</f>
        <v/>
      </c>
      <c r="E176" s="143" t="str">
        <f>IF('Summary Clear'!E165=0,"",(VLOOKUP('Summary Clear'!E165,Lists!$E$15:$G$21,3,FALSE)))</f>
        <v/>
      </c>
      <c r="F176" s="148" t="str">
        <f>IF('Summary Clear'!S165=0,"",'Summary Clear'!S165)</f>
        <v/>
      </c>
      <c r="G176" s="148" t="str">
        <f>IF('Summary Clear'!T165=0,"",'Summary Clear'!T165)</f>
        <v/>
      </c>
      <c r="H176" s="148" t="str">
        <f>IF('Summary Clear'!AB165=0,"",'Summary Clear'!AB165)</f>
        <v/>
      </c>
      <c r="I176" s="148" t="str">
        <f>IF('Summary Clear'!AC165=0,"",'Summary Clear'!AC165)</f>
        <v/>
      </c>
      <c r="J176" s="148" t="str">
        <f>IF('Summary Clear'!AD165=0,"",'Summary Clear'!AD165)</f>
        <v/>
      </c>
      <c r="K176" s="148" t="str">
        <f>IF('Summary Clear'!AE165=0,"",'Summary Clear'!AE165)</f>
        <v/>
      </c>
      <c r="L176" s="148" t="str">
        <f>IF('Summary Clear'!AF165=0,"",'Summary Clear'!AF165)</f>
        <v/>
      </c>
      <c r="M176" s="148" t="str">
        <f>IF('Summary Clear'!AG165=0,"",'Summary Clear'!AG165)</f>
        <v/>
      </c>
      <c r="N176" s="148" t="str">
        <f>IF('Summary Clear'!AH165=0,"",'Summary Clear'!AH165)</f>
        <v/>
      </c>
      <c r="O176" s="148" t="str">
        <f>IF('Summary Clear'!AI165=0,"",'Summary Clear'!AI165)</f>
        <v/>
      </c>
      <c r="P176" s="148" t="str">
        <f>IF('Summary Clear'!AJ165=0,"",'Summary Clear'!AJ165)</f>
        <v/>
      </c>
      <c r="Q176" s="148" t="str">
        <f>IF('Summary Clear'!AK165=0,"",'Summary Clear'!AK165)</f>
        <v/>
      </c>
      <c r="R176" s="148" t="str">
        <f>IF('Summary Clear'!AL165=0,"",'Summary Clear'!AL165)</f>
        <v/>
      </c>
      <c r="S176" s="148" t="str">
        <f>IF('Summary Clear'!AM165=0,"",'Summary Clear'!AM165)</f>
        <v/>
      </c>
      <c r="T176" s="114" t="str">
        <f>IF('Summary Clear'!AN165=0,"",'Summary Clear'!AN165)</f>
        <v/>
      </c>
    </row>
    <row r="177" spans="3:20" ht="14.25" x14ac:dyDescent="0.2">
      <c r="C177" s="113" t="str">
        <f>IF('Summary Clear'!B166=0,"",'Summary Clear'!B166)</f>
        <v/>
      </c>
      <c r="D177" s="110" t="str">
        <f>IF('Summary Clear'!D166=0,"",'Summary Clear'!D166)</f>
        <v/>
      </c>
      <c r="E177" s="143" t="str">
        <f>IF('Summary Clear'!E166=0,"",(VLOOKUP('Summary Clear'!E166,Lists!$E$15:$G$21,3,FALSE)))</f>
        <v/>
      </c>
      <c r="F177" s="148" t="str">
        <f>IF('Summary Clear'!S166=0,"",'Summary Clear'!S166)</f>
        <v/>
      </c>
      <c r="G177" s="148" t="str">
        <f>IF('Summary Clear'!T166=0,"",'Summary Clear'!T166)</f>
        <v/>
      </c>
      <c r="H177" s="148" t="str">
        <f>IF('Summary Clear'!AB166=0,"",'Summary Clear'!AB166)</f>
        <v/>
      </c>
      <c r="I177" s="148" t="str">
        <f>IF('Summary Clear'!AC166=0,"",'Summary Clear'!AC166)</f>
        <v/>
      </c>
      <c r="J177" s="148" t="str">
        <f>IF('Summary Clear'!AD166=0,"",'Summary Clear'!AD166)</f>
        <v/>
      </c>
      <c r="K177" s="148" t="str">
        <f>IF('Summary Clear'!AE166=0,"",'Summary Clear'!AE166)</f>
        <v/>
      </c>
      <c r="L177" s="148" t="str">
        <f>IF('Summary Clear'!AF166=0,"",'Summary Clear'!AF166)</f>
        <v/>
      </c>
      <c r="M177" s="148" t="str">
        <f>IF('Summary Clear'!AG166=0,"",'Summary Clear'!AG166)</f>
        <v/>
      </c>
      <c r="N177" s="148" t="str">
        <f>IF('Summary Clear'!AH166=0,"",'Summary Clear'!AH166)</f>
        <v/>
      </c>
      <c r="O177" s="148" t="str">
        <f>IF('Summary Clear'!AI166=0,"",'Summary Clear'!AI166)</f>
        <v/>
      </c>
      <c r="P177" s="148" t="str">
        <f>IF('Summary Clear'!AJ166=0,"",'Summary Clear'!AJ166)</f>
        <v/>
      </c>
      <c r="Q177" s="148" t="str">
        <f>IF('Summary Clear'!AK166=0,"",'Summary Clear'!AK166)</f>
        <v/>
      </c>
      <c r="R177" s="148" t="str">
        <f>IF('Summary Clear'!AL166=0,"",'Summary Clear'!AL166)</f>
        <v/>
      </c>
      <c r="S177" s="148" t="str">
        <f>IF('Summary Clear'!AM166=0,"",'Summary Clear'!AM166)</f>
        <v/>
      </c>
      <c r="T177" s="114" t="str">
        <f>IF('Summary Clear'!AN166=0,"",'Summary Clear'!AN166)</f>
        <v/>
      </c>
    </row>
    <row r="178" spans="3:20" ht="14.25" x14ac:dyDescent="0.2">
      <c r="C178" s="113" t="str">
        <f>IF('Summary Clear'!B167=0,"",'Summary Clear'!B167)</f>
        <v/>
      </c>
      <c r="D178" s="110" t="str">
        <f>IF('Summary Clear'!D167=0,"",'Summary Clear'!D167)</f>
        <v/>
      </c>
      <c r="E178" s="143" t="str">
        <f>IF('Summary Clear'!E167=0,"",(VLOOKUP('Summary Clear'!E167,Lists!$E$15:$G$21,3,FALSE)))</f>
        <v/>
      </c>
      <c r="F178" s="148" t="str">
        <f>IF('Summary Clear'!S167=0,"",'Summary Clear'!S167)</f>
        <v/>
      </c>
      <c r="G178" s="148" t="str">
        <f>IF('Summary Clear'!T167=0,"",'Summary Clear'!T167)</f>
        <v/>
      </c>
      <c r="H178" s="148" t="str">
        <f>IF('Summary Clear'!AB167=0,"",'Summary Clear'!AB167)</f>
        <v/>
      </c>
      <c r="I178" s="148" t="str">
        <f>IF('Summary Clear'!AC167=0,"",'Summary Clear'!AC167)</f>
        <v/>
      </c>
      <c r="J178" s="148" t="str">
        <f>IF('Summary Clear'!AD167=0,"",'Summary Clear'!AD167)</f>
        <v/>
      </c>
      <c r="K178" s="148" t="str">
        <f>IF('Summary Clear'!AE167=0,"",'Summary Clear'!AE167)</f>
        <v/>
      </c>
      <c r="L178" s="148" t="str">
        <f>IF('Summary Clear'!AF167=0,"",'Summary Clear'!AF167)</f>
        <v/>
      </c>
      <c r="M178" s="148" t="str">
        <f>IF('Summary Clear'!AG167=0,"",'Summary Clear'!AG167)</f>
        <v/>
      </c>
      <c r="N178" s="148" t="str">
        <f>IF('Summary Clear'!AH167=0,"",'Summary Clear'!AH167)</f>
        <v/>
      </c>
      <c r="O178" s="148" t="str">
        <f>IF('Summary Clear'!AI167=0,"",'Summary Clear'!AI167)</f>
        <v/>
      </c>
      <c r="P178" s="148" t="str">
        <f>IF('Summary Clear'!AJ167=0,"",'Summary Clear'!AJ167)</f>
        <v/>
      </c>
      <c r="Q178" s="148" t="str">
        <f>IF('Summary Clear'!AK167=0,"",'Summary Clear'!AK167)</f>
        <v/>
      </c>
      <c r="R178" s="148" t="str">
        <f>IF('Summary Clear'!AL167=0,"",'Summary Clear'!AL167)</f>
        <v/>
      </c>
      <c r="S178" s="148" t="str">
        <f>IF('Summary Clear'!AM167=0,"",'Summary Clear'!AM167)</f>
        <v/>
      </c>
      <c r="T178" s="114" t="str">
        <f>IF('Summary Clear'!AN167=0,"",'Summary Clear'!AN167)</f>
        <v/>
      </c>
    </row>
    <row r="179" spans="3:20" ht="14.25" x14ac:dyDescent="0.2">
      <c r="C179" s="113" t="str">
        <f>IF('Summary Clear'!B168=0,"",'Summary Clear'!B168)</f>
        <v/>
      </c>
      <c r="D179" s="110" t="str">
        <f>IF('Summary Clear'!D168=0,"",'Summary Clear'!D168)</f>
        <v/>
      </c>
      <c r="E179" s="143" t="str">
        <f>IF('Summary Clear'!E168=0,"",(VLOOKUP('Summary Clear'!E168,Lists!$E$15:$G$21,3,FALSE)))</f>
        <v/>
      </c>
      <c r="F179" s="148" t="str">
        <f>IF('Summary Clear'!S168=0,"",'Summary Clear'!S168)</f>
        <v/>
      </c>
      <c r="G179" s="148" t="str">
        <f>IF('Summary Clear'!T168=0,"",'Summary Clear'!T168)</f>
        <v/>
      </c>
      <c r="H179" s="148" t="str">
        <f>IF('Summary Clear'!AB168=0,"",'Summary Clear'!AB168)</f>
        <v/>
      </c>
      <c r="I179" s="148" t="str">
        <f>IF('Summary Clear'!AC168=0,"",'Summary Clear'!AC168)</f>
        <v/>
      </c>
      <c r="J179" s="148" t="str">
        <f>IF('Summary Clear'!AD168=0,"",'Summary Clear'!AD168)</f>
        <v/>
      </c>
      <c r="K179" s="148" t="str">
        <f>IF('Summary Clear'!AE168=0,"",'Summary Clear'!AE168)</f>
        <v/>
      </c>
      <c r="L179" s="148" t="str">
        <f>IF('Summary Clear'!AF168=0,"",'Summary Clear'!AF168)</f>
        <v/>
      </c>
      <c r="M179" s="148" t="str">
        <f>IF('Summary Clear'!AG168=0,"",'Summary Clear'!AG168)</f>
        <v/>
      </c>
      <c r="N179" s="148" t="str">
        <f>IF('Summary Clear'!AH168=0,"",'Summary Clear'!AH168)</f>
        <v/>
      </c>
      <c r="O179" s="148" t="str">
        <f>IF('Summary Clear'!AI168=0,"",'Summary Clear'!AI168)</f>
        <v/>
      </c>
      <c r="P179" s="148" t="str">
        <f>IF('Summary Clear'!AJ168=0,"",'Summary Clear'!AJ168)</f>
        <v/>
      </c>
      <c r="Q179" s="148" t="str">
        <f>IF('Summary Clear'!AK168=0,"",'Summary Clear'!AK168)</f>
        <v/>
      </c>
      <c r="R179" s="148" t="str">
        <f>IF('Summary Clear'!AL168=0,"",'Summary Clear'!AL168)</f>
        <v/>
      </c>
      <c r="S179" s="148" t="str">
        <f>IF('Summary Clear'!AM168=0,"",'Summary Clear'!AM168)</f>
        <v/>
      </c>
      <c r="T179" s="114" t="str">
        <f>IF('Summary Clear'!AN168=0,"",'Summary Clear'!AN168)</f>
        <v/>
      </c>
    </row>
    <row r="180" spans="3:20" ht="14.25" x14ac:dyDescent="0.2">
      <c r="C180" s="113" t="str">
        <f>IF('Summary Clear'!B169=0,"",'Summary Clear'!B169)</f>
        <v/>
      </c>
      <c r="D180" s="110" t="str">
        <f>IF('Summary Clear'!D169=0,"",'Summary Clear'!D169)</f>
        <v/>
      </c>
      <c r="E180" s="143" t="str">
        <f>IF('Summary Clear'!E169=0,"",(VLOOKUP('Summary Clear'!E169,Lists!$E$15:$G$21,3,FALSE)))</f>
        <v/>
      </c>
      <c r="F180" s="148" t="str">
        <f>IF('Summary Clear'!S169=0,"",'Summary Clear'!S169)</f>
        <v/>
      </c>
      <c r="G180" s="148" t="str">
        <f>IF('Summary Clear'!T169=0,"",'Summary Clear'!T169)</f>
        <v/>
      </c>
      <c r="H180" s="148" t="str">
        <f>IF('Summary Clear'!AB169=0,"",'Summary Clear'!AB169)</f>
        <v/>
      </c>
      <c r="I180" s="148" t="str">
        <f>IF('Summary Clear'!AC169=0,"",'Summary Clear'!AC169)</f>
        <v/>
      </c>
      <c r="J180" s="148" t="str">
        <f>IF('Summary Clear'!AD169=0,"",'Summary Clear'!AD169)</f>
        <v/>
      </c>
      <c r="K180" s="148" t="str">
        <f>IF('Summary Clear'!AE169=0,"",'Summary Clear'!AE169)</f>
        <v/>
      </c>
      <c r="L180" s="148" t="str">
        <f>IF('Summary Clear'!AF169=0,"",'Summary Clear'!AF169)</f>
        <v/>
      </c>
      <c r="M180" s="148" t="str">
        <f>IF('Summary Clear'!AG169=0,"",'Summary Clear'!AG169)</f>
        <v/>
      </c>
      <c r="N180" s="148" t="str">
        <f>IF('Summary Clear'!AH169=0,"",'Summary Clear'!AH169)</f>
        <v/>
      </c>
      <c r="O180" s="148" t="str">
        <f>IF('Summary Clear'!AI169=0,"",'Summary Clear'!AI169)</f>
        <v/>
      </c>
      <c r="P180" s="148" t="str">
        <f>IF('Summary Clear'!AJ169=0,"",'Summary Clear'!AJ169)</f>
        <v/>
      </c>
      <c r="Q180" s="148" t="str">
        <f>IF('Summary Clear'!AK169=0,"",'Summary Clear'!AK169)</f>
        <v/>
      </c>
      <c r="R180" s="148" t="str">
        <f>IF('Summary Clear'!AL169=0,"",'Summary Clear'!AL169)</f>
        <v/>
      </c>
      <c r="S180" s="148" t="str">
        <f>IF('Summary Clear'!AM169=0,"",'Summary Clear'!AM169)</f>
        <v/>
      </c>
      <c r="T180" s="114" t="str">
        <f>IF('Summary Clear'!AN169=0,"",'Summary Clear'!AN169)</f>
        <v/>
      </c>
    </row>
    <row r="181" spans="3:20" ht="14.25" x14ac:dyDescent="0.2">
      <c r="C181" s="113" t="str">
        <f>IF('Summary Clear'!B170=0,"",'Summary Clear'!B170)</f>
        <v/>
      </c>
      <c r="D181" s="110" t="str">
        <f>IF('Summary Clear'!D170=0,"",'Summary Clear'!D170)</f>
        <v/>
      </c>
      <c r="E181" s="143" t="str">
        <f>IF('Summary Clear'!E170=0,"",(VLOOKUP('Summary Clear'!E170,Lists!$E$15:$G$21,3,FALSE)))</f>
        <v/>
      </c>
      <c r="F181" s="148" t="str">
        <f>IF('Summary Clear'!S170=0,"",'Summary Clear'!S170)</f>
        <v/>
      </c>
      <c r="G181" s="148" t="str">
        <f>IF('Summary Clear'!T170=0,"",'Summary Clear'!T170)</f>
        <v/>
      </c>
      <c r="H181" s="148" t="str">
        <f>IF('Summary Clear'!AB170=0,"",'Summary Clear'!AB170)</f>
        <v/>
      </c>
      <c r="I181" s="148" t="str">
        <f>IF('Summary Clear'!AC170=0,"",'Summary Clear'!AC170)</f>
        <v/>
      </c>
      <c r="J181" s="148" t="str">
        <f>IF('Summary Clear'!AD170=0,"",'Summary Clear'!AD170)</f>
        <v/>
      </c>
      <c r="K181" s="148" t="str">
        <f>IF('Summary Clear'!AE170=0,"",'Summary Clear'!AE170)</f>
        <v/>
      </c>
      <c r="L181" s="148" t="str">
        <f>IF('Summary Clear'!AF170=0,"",'Summary Clear'!AF170)</f>
        <v/>
      </c>
      <c r="M181" s="148" t="str">
        <f>IF('Summary Clear'!AG170=0,"",'Summary Clear'!AG170)</f>
        <v/>
      </c>
      <c r="N181" s="148" t="str">
        <f>IF('Summary Clear'!AH170=0,"",'Summary Clear'!AH170)</f>
        <v/>
      </c>
      <c r="O181" s="148" t="str">
        <f>IF('Summary Clear'!AI170=0,"",'Summary Clear'!AI170)</f>
        <v/>
      </c>
      <c r="P181" s="148" t="str">
        <f>IF('Summary Clear'!AJ170=0,"",'Summary Clear'!AJ170)</f>
        <v/>
      </c>
      <c r="Q181" s="148" t="str">
        <f>IF('Summary Clear'!AK170=0,"",'Summary Clear'!AK170)</f>
        <v/>
      </c>
      <c r="R181" s="148" t="str">
        <f>IF('Summary Clear'!AL170=0,"",'Summary Clear'!AL170)</f>
        <v/>
      </c>
      <c r="S181" s="148" t="str">
        <f>IF('Summary Clear'!AM170=0,"",'Summary Clear'!AM170)</f>
        <v/>
      </c>
      <c r="T181" s="114" t="str">
        <f>IF('Summary Clear'!AN170=0,"",'Summary Clear'!AN170)</f>
        <v/>
      </c>
    </row>
    <row r="182" spans="3:20" ht="14.25" x14ac:dyDescent="0.2">
      <c r="C182" s="113" t="str">
        <f>IF('Summary Clear'!B171=0,"",'Summary Clear'!B171)</f>
        <v/>
      </c>
      <c r="D182" s="110" t="str">
        <f>IF('Summary Clear'!D171=0,"",'Summary Clear'!D171)</f>
        <v/>
      </c>
      <c r="E182" s="143" t="str">
        <f>IF('Summary Clear'!E171=0,"",(VLOOKUP('Summary Clear'!E171,Lists!$E$15:$G$21,3,FALSE)))</f>
        <v/>
      </c>
      <c r="F182" s="148" t="str">
        <f>IF('Summary Clear'!S171=0,"",'Summary Clear'!S171)</f>
        <v/>
      </c>
      <c r="G182" s="148" t="str">
        <f>IF('Summary Clear'!T171=0,"",'Summary Clear'!T171)</f>
        <v/>
      </c>
      <c r="H182" s="148" t="str">
        <f>IF('Summary Clear'!AB171=0,"",'Summary Clear'!AB171)</f>
        <v/>
      </c>
      <c r="I182" s="148" t="str">
        <f>IF('Summary Clear'!AC171=0,"",'Summary Clear'!AC171)</f>
        <v/>
      </c>
      <c r="J182" s="148" t="str">
        <f>IF('Summary Clear'!AD171=0,"",'Summary Clear'!AD171)</f>
        <v/>
      </c>
      <c r="K182" s="148" t="str">
        <f>IF('Summary Clear'!AE171=0,"",'Summary Clear'!AE171)</f>
        <v/>
      </c>
      <c r="L182" s="148" t="str">
        <f>IF('Summary Clear'!AF171=0,"",'Summary Clear'!AF171)</f>
        <v/>
      </c>
      <c r="M182" s="148" t="str">
        <f>IF('Summary Clear'!AG171=0,"",'Summary Clear'!AG171)</f>
        <v/>
      </c>
      <c r="N182" s="148" t="str">
        <f>IF('Summary Clear'!AH171=0,"",'Summary Clear'!AH171)</f>
        <v/>
      </c>
      <c r="O182" s="148" t="str">
        <f>IF('Summary Clear'!AI171=0,"",'Summary Clear'!AI171)</f>
        <v/>
      </c>
      <c r="P182" s="148" t="str">
        <f>IF('Summary Clear'!AJ171=0,"",'Summary Clear'!AJ171)</f>
        <v/>
      </c>
      <c r="Q182" s="148" t="str">
        <f>IF('Summary Clear'!AK171=0,"",'Summary Clear'!AK171)</f>
        <v/>
      </c>
      <c r="R182" s="148" t="str">
        <f>IF('Summary Clear'!AL171=0,"",'Summary Clear'!AL171)</f>
        <v/>
      </c>
      <c r="S182" s="148" t="str">
        <f>IF('Summary Clear'!AM171=0,"",'Summary Clear'!AM171)</f>
        <v/>
      </c>
      <c r="T182" s="114" t="str">
        <f>IF('Summary Clear'!AN171=0,"",'Summary Clear'!AN171)</f>
        <v/>
      </c>
    </row>
    <row r="183" spans="3:20" ht="14.25" x14ac:dyDescent="0.2">
      <c r="C183" s="113" t="str">
        <f>IF('Summary Clear'!B172=0,"",'Summary Clear'!B172)</f>
        <v/>
      </c>
      <c r="D183" s="110" t="str">
        <f>IF('Summary Clear'!D172=0,"",'Summary Clear'!D172)</f>
        <v/>
      </c>
      <c r="E183" s="143" t="str">
        <f>IF('Summary Clear'!E172=0,"",(VLOOKUP('Summary Clear'!E172,Lists!$E$15:$G$21,3,FALSE)))</f>
        <v/>
      </c>
      <c r="F183" s="148" t="str">
        <f>IF('Summary Clear'!S172=0,"",'Summary Clear'!S172)</f>
        <v/>
      </c>
      <c r="G183" s="148" t="str">
        <f>IF('Summary Clear'!T172=0,"",'Summary Clear'!T172)</f>
        <v/>
      </c>
      <c r="H183" s="148" t="str">
        <f>IF('Summary Clear'!AB172=0,"",'Summary Clear'!AB172)</f>
        <v/>
      </c>
      <c r="I183" s="148" t="str">
        <f>IF('Summary Clear'!AC172=0,"",'Summary Clear'!AC172)</f>
        <v/>
      </c>
      <c r="J183" s="148" t="str">
        <f>IF('Summary Clear'!AD172=0,"",'Summary Clear'!AD172)</f>
        <v/>
      </c>
      <c r="K183" s="148" t="str">
        <f>IF('Summary Clear'!AE172=0,"",'Summary Clear'!AE172)</f>
        <v/>
      </c>
      <c r="L183" s="148" t="str">
        <f>IF('Summary Clear'!AF172=0,"",'Summary Clear'!AF172)</f>
        <v/>
      </c>
      <c r="M183" s="148" t="str">
        <f>IF('Summary Clear'!AG172=0,"",'Summary Clear'!AG172)</f>
        <v/>
      </c>
      <c r="N183" s="148" t="str">
        <f>IF('Summary Clear'!AH172=0,"",'Summary Clear'!AH172)</f>
        <v/>
      </c>
      <c r="O183" s="148" t="str">
        <f>IF('Summary Clear'!AI172=0,"",'Summary Clear'!AI172)</f>
        <v/>
      </c>
      <c r="P183" s="148" t="str">
        <f>IF('Summary Clear'!AJ172=0,"",'Summary Clear'!AJ172)</f>
        <v/>
      </c>
      <c r="Q183" s="148" t="str">
        <f>IF('Summary Clear'!AK172=0,"",'Summary Clear'!AK172)</f>
        <v/>
      </c>
      <c r="R183" s="148" t="str">
        <f>IF('Summary Clear'!AL172=0,"",'Summary Clear'!AL172)</f>
        <v/>
      </c>
      <c r="S183" s="148" t="str">
        <f>IF('Summary Clear'!AM172=0,"",'Summary Clear'!AM172)</f>
        <v/>
      </c>
      <c r="T183" s="114" t="str">
        <f>IF('Summary Clear'!AN172=0,"",'Summary Clear'!AN172)</f>
        <v/>
      </c>
    </row>
    <row r="184" spans="3:20" ht="14.25" x14ac:dyDescent="0.2">
      <c r="C184" s="113" t="str">
        <f>IF('Summary Clear'!B173=0,"",'Summary Clear'!B173)</f>
        <v/>
      </c>
      <c r="D184" s="110" t="str">
        <f>IF('Summary Clear'!D173=0,"",'Summary Clear'!D173)</f>
        <v/>
      </c>
      <c r="E184" s="143" t="str">
        <f>IF('Summary Clear'!E173=0,"",(VLOOKUP('Summary Clear'!E173,Lists!$E$15:$G$21,3,FALSE)))</f>
        <v/>
      </c>
      <c r="F184" s="148" t="str">
        <f>IF('Summary Clear'!S173=0,"",'Summary Clear'!S173)</f>
        <v/>
      </c>
      <c r="G184" s="148" t="str">
        <f>IF('Summary Clear'!T173=0,"",'Summary Clear'!T173)</f>
        <v/>
      </c>
      <c r="H184" s="148" t="str">
        <f>IF('Summary Clear'!AB173=0,"",'Summary Clear'!AB173)</f>
        <v/>
      </c>
      <c r="I184" s="148" t="str">
        <f>IF('Summary Clear'!AC173=0,"",'Summary Clear'!AC173)</f>
        <v/>
      </c>
      <c r="J184" s="148" t="str">
        <f>IF('Summary Clear'!AD173=0,"",'Summary Clear'!AD173)</f>
        <v/>
      </c>
      <c r="K184" s="148" t="str">
        <f>IF('Summary Clear'!AE173=0,"",'Summary Clear'!AE173)</f>
        <v/>
      </c>
      <c r="L184" s="148" t="str">
        <f>IF('Summary Clear'!AF173=0,"",'Summary Clear'!AF173)</f>
        <v/>
      </c>
      <c r="M184" s="148" t="str">
        <f>IF('Summary Clear'!AG173=0,"",'Summary Clear'!AG173)</f>
        <v/>
      </c>
      <c r="N184" s="148" t="str">
        <f>IF('Summary Clear'!AH173=0,"",'Summary Clear'!AH173)</f>
        <v/>
      </c>
      <c r="O184" s="148" t="str">
        <f>IF('Summary Clear'!AI173=0,"",'Summary Clear'!AI173)</f>
        <v/>
      </c>
      <c r="P184" s="148" t="str">
        <f>IF('Summary Clear'!AJ173=0,"",'Summary Clear'!AJ173)</f>
        <v/>
      </c>
      <c r="Q184" s="148" t="str">
        <f>IF('Summary Clear'!AK173=0,"",'Summary Clear'!AK173)</f>
        <v/>
      </c>
      <c r="R184" s="148" t="str">
        <f>IF('Summary Clear'!AL173=0,"",'Summary Clear'!AL173)</f>
        <v/>
      </c>
      <c r="S184" s="148" t="str">
        <f>IF('Summary Clear'!AM173=0,"",'Summary Clear'!AM173)</f>
        <v/>
      </c>
      <c r="T184" s="114" t="str">
        <f>IF('Summary Clear'!AN173=0,"",'Summary Clear'!AN173)</f>
        <v/>
      </c>
    </row>
    <row r="185" spans="3:20" ht="14.25" x14ac:dyDescent="0.2">
      <c r="C185" s="113" t="str">
        <f>IF('Summary Clear'!B174=0,"",'Summary Clear'!B174)</f>
        <v/>
      </c>
      <c r="D185" s="110" t="str">
        <f>IF('Summary Clear'!D174=0,"",'Summary Clear'!D174)</f>
        <v/>
      </c>
      <c r="E185" s="143" t="str">
        <f>IF('Summary Clear'!E174=0,"",(VLOOKUP('Summary Clear'!E174,Lists!$E$15:$G$21,3,FALSE)))</f>
        <v/>
      </c>
      <c r="F185" s="148" t="str">
        <f>IF('Summary Clear'!S174=0,"",'Summary Clear'!S174)</f>
        <v/>
      </c>
      <c r="G185" s="148" t="str">
        <f>IF('Summary Clear'!T174=0,"",'Summary Clear'!T174)</f>
        <v/>
      </c>
      <c r="H185" s="148" t="str">
        <f>IF('Summary Clear'!AB174=0,"",'Summary Clear'!AB174)</f>
        <v/>
      </c>
      <c r="I185" s="148" t="str">
        <f>IF('Summary Clear'!AC174=0,"",'Summary Clear'!AC174)</f>
        <v/>
      </c>
      <c r="J185" s="148" t="str">
        <f>IF('Summary Clear'!AD174=0,"",'Summary Clear'!AD174)</f>
        <v/>
      </c>
      <c r="K185" s="148" t="str">
        <f>IF('Summary Clear'!AE174=0,"",'Summary Clear'!AE174)</f>
        <v/>
      </c>
      <c r="L185" s="148" t="str">
        <f>IF('Summary Clear'!AF174=0,"",'Summary Clear'!AF174)</f>
        <v/>
      </c>
      <c r="M185" s="148" t="str">
        <f>IF('Summary Clear'!AG174=0,"",'Summary Clear'!AG174)</f>
        <v/>
      </c>
      <c r="N185" s="148" t="str">
        <f>IF('Summary Clear'!AH174=0,"",'Summary Clear'!AH174)</f>
        <v/>
      </c>
      <c r="O185" s="148" t="str">
        <f>IF('Summary Clear'!AI174=0,"",'Summary Clear'!AI174)</f>
        <v/>
      </c>
      <c r="P185" s="148" t="str">
        <f>IF('Summary Clear'!AJ174=0,"",'Summary Clear'!AJ174)</f>
        <v/>
      </c>
      <c r="Q185" s="148" t="str">
        <f>IF('Summary Clear'!AK174=0,"",'Summary Clear'!AK174)</f>
        <v/>
      </c>
      <c r="R185" s="148" t="str">
        <f>IF('Summary Clear'!AL174=0,"",'Summary Clear'!AL174)</f>
        <v/>
      </c>
      <c r="S185" s="148" t="str">
        <f>IF('Summary Clear'!AM174=0,"",'Summary Clear'!AM174)</f>
        <v/>
      </c>
      <c r="T185" s="114" t="str">
        <f>IF('Summary Clear'!AN174=0,"",'Summary Clear'!AN174)</f>
        <v/>
      </c>
    </row>
    <row r="186" spans="3:20" ht="14.25" x14ac:dyDescent="0.2">
      <c r="C186" s="113" t="str">
        <f>IF('Summary Clear'!B175=0,"",'Summary Clear'!B175)</f>
        <v/>
      </c>
      <c r="D186" s="110" t="str">
        <f>IF('Summary Clear'!D175=0,"",'Summary Clear'!D175)</f>
        <v/>
      </c>
      <c r="E186" s="143" t="str">
        <f>IF('Summary Clear'!E175=0,"",(VLOOKUP('Summary Clear'!E175,Lists!$E$15:$G$21,3,FALSE)))</f>
        <v/>
      </c>
      <c r="F186" s="148" t="str">
        <f>IF('Summary Clear'!S175=0,"",'Summary Clear'!S175)</f>
        <v/>
      </c>
      <c r="G186" s="148" t="str">
        <f>IF('Summary Clear'!T175=0,"",'Summary Clear'!T175)</f>
        <v/>
      </c>
      <c r="H186" s="148" t="str">
        <f>IF('Summary Clear'!AB175=0,"",'Summary Clear'!AB175)</f>
        <v/>
      </c>
      <c r="I186" s="148" t="str">
        <f>IF('Summary Clear'!AC175=0,"",'Summary Clear'!AC175)</f>
        <v/>
      </c>
      <c r="J186" s="148" t="str">
        <f>IF('Summary Clear'!AD175=0,"",'Summary Clear'!AD175)</f>
        <v/>
      </c>
      <c r="K186" s="148" t="str">
        <f>IF('Summary Clear'!AE175=0,"",'Summary Clear'!AE175)</f>
        <v/>
      </c>
      <c r="L186" s="148" t="str">
        <f>IF('Summary Clear'!AF175=0,"",'Summary Clear'!AF175)</f>
        <v/>
      </c>
      <c r="M186" s="148" t="str">
        <f>IF('Summary Clear'!AG175=0,"",'Summary Clear'!AG175)</f>
        <v/>
      </c>
      <c r="N186" s="148" t="str">
        <f>IF('Summary Clear'!AH175=0,"",'Summary Clear'!AH175)</f>
        <v/>
      </c>
      <c r="O186" s="148" t="str">
        <f>IF('Summary Clear'!AI175=0,"",'Summary Clear'!AI175)</f>
        <v/>
      </c>
      <c r="P186" s="148" t="str">
        <f>IF('Summary Clear'!AJ175=0,"",'Summary Clear'!AJ175)</f>
        <v/>
      </c>
      <c r="Q186" s="148" t="str">
        <f>IF('Summary Clear'!AK175=0,"",'Summary Clear'!AK175)</f>
        <v/>
      </c>
      <c r="R186" s="148" t="str">
        <f>IF('Summary Clear'!AL175=0,"",'Summary Clear'!AL175)</f>
        <v/>
      </c>
      <c r="S186" s="148" t="str">
        <f>IF('Summary Clear'!AM175=0,"",'Summary Clear'!AM175)</f>
        <v/>
      </c>
      <c r="T186" s="114" t="str">
        <f>IF('Summary Clear'!AN175=0,"",'Summary Clear'!AN175)</f>
        <v/>
      </c>
    </row>
    <row r="187" spans="3:20" ht="14.25" x14ac:dyDescent="0.2">
      <c r="C187" s="113" t="str">
        <f>IF('Summary Clear'!B176=0,"",'Summary Clear'!B176)</f>
        <v/>
      </c>
      <c r="D187" s="110" t="str">
        <f>IF('Summary Clear'!D176=0,"",'Summary Clear'!D176)</f>
        <v/>
      </c>
      <c r="E187" s="143" t="str">
        <f>IF('Summary Clear'!E176=0,"",(VLOOKUP('Summary Clear'!E176,Lists!$E$15:$G$21,3,FALSE)))</f>
        <v/>
      </c>
      <c r="F187" s="148" t="str">
        <f>IF('Summary Clear'!S176=0,"",'Summary Clear'!S176)</f>
        <v/>
      </c>
      <c r="G187" s="148" t="str">
        <f>IF('Summary Clear'!T176=0,"",'Summary Clear'!T176)</f>
        <v/>
      </c>
      <c r="H187" s="148" t="str">
        <f>IF('Summary Clear'!AB176=0,"",'Summary Clear'!AB176)</f>
        <v/>
      </c>
      <c r="I187" s="148" t="str">
        <f>IF('Summary Clear'!AC176=0,"",'Summary Clear'!AC176)</f>
        <v/>
      </c>
      <c r="J187" s="148" t="str">
        <f>IF('Summary Clear'!AD176=0,"",'Summary Clear'!AD176)</f>
        <v/>
      </c>
      <c r="K187" s="148" t="str">
        <f>IF('Summary Clear'!AE176=0,"",'Summary Clear'!AE176)</f>
        <v/>
      </c>
      <c r="L187" s="148" t="str">
        <f>IF('Summary Clear'!AF176=0,"",'Summary Clear'!AF176)</f>
        <v/>
      </c>
      <c r="M187" s="148" t="str">
        <f>IF('Summary Clear'!AG176=0,"",'Summary Clear'!AG176)</f>
        <v/>
      </c>
      <c r="N187" s="148" t="str">
        <f>IF('Summary Clear'!AH176=0,"",'Summary Clear'!AH176)</f>
        <v/>
      </c>
      <c r="O187" s="148" t="str">
        <f>IF('Summary Clear'!AI176=0,"",'Summary Clear'!AI176)</f>
        <v/>
      </c>
      <c r="P187" s="148" t="str">
        <f>IF('Summary Clear'!AJ176=0,"",'Summary Clear'!AJ176)</f>
        <v/>
      </c>
      <c r="Q187" s="148" t="str">
        <f>IF('Summary Clear'!AK176=0,"",'Summary Clear'!AK176)</f>
        <v/>
      </c>
      <c r="R187" s="148" t="str">
        <f>IF('Summary Clear'!AL176=0,"",'Summary Clear'!AL176)</f>
        <v/>
      </c>
      <c r="S187" s="148" t="str">
        <f>IF('Summary Clear'!AM176=0,"",'Summary Clear'!AM176)</f>
        <v/>
      </c>
      <c r="T187" s="114" t="str">
        <f>IF('Summary Clear'!AN176=0,"",'Summary Clear'!AN176)</f>
        <v/>
      </c>
    </row>
    <row r="188" spans="3:20" ht="14.25" x14ac:dyDescent="0.2">
      <c r="C188" s="113" t="str">
        <f>IF('Summary Clear'!B177=0,"",'Summary Clear'!B177)</f>
        <v/>
      </c>
      <c r="D188" s="110" t="str">
        <f>IF('Summary Clear'!D177=0,"",'Summary Clear'!D177)</f>
        <v/>
      </c>
      <c r="E188" s="143" t="str">
        <f>IF('Summary Clear'!E177=0,"",(VLOOKUP('Summary Clear'!E177,Lists!$E$15:$G$21,3,FALSE)))</f>
        <v/>
      </c>
      <c r="F188" s="148" t="str">
        <f>IF('Summary Clear'!S177=0,"",'Summary Clear'!S177)</f>
        <v/>
      </c>
      <c r="G188" s="148" t="str">
        <f>IF('Summary Clear'!T177=0,"",'Summary Clear'!T177)</f>
        <v/>
      </c>
      <c r="H188" s="148" t="str">
        <f>IF('Summary Clear'!AB177=0,"",'Summary Clear'!AB177)</f>
        <v/>
      </c>
      <c r="I188" s="148" t="str">
        <f>IF('Summary Clear'!AC177=0,"",'Summary Clear'!AC177)</f>
        <v/>
      </c>
      <c r="J188" s="148" t="str">
        <f>IF('Summary Clear'!AD177=0,"",'Summary Clear'!AD177)</f>
        <v/>
      </c>
      <c r="K188" s="148" t="str">
        <f>IF('Summary Clear'!AE177=0,"",'Summary Clear'!AE177)</f>
        <v/>
      </c>
      <c r="L188" s="148" t="str">
        <f>IF('Summary Clear'!AF177=0,"",'Summary Clear'!AF177)</f>
        <v/>
      </c>
      <c r="M188" s="148" t="str">
        <f>IF('Summary Clear'!AG177=0,"",'Summary Clear'!AG177)</f>
        <v/>
      </c>
      <c r="N188" s="148" t="str">
        <f>IF('Summary Clear'!AH177=0,"",'Summary Clear'!AH177)</f>
        <v/>
      </c>
      <c r="O188" s="148" t="str">
        <f>IF('Summary Clear'!AI177=0,"",'Summary Clear'!AI177)</f>
        <v/>
      </c>
      <c r="P188" s="148" t="str">
        <f>IF('Summary Clear'!AJ177=0,"",'Summary Clear'!AJ177)</f>
        <v/>
      </c>
      <c r="Q188" s="148" t="str">
        <f>IF('Summary Clear'!AK177=0,"",'Summary Clear'!AK177)</f>
        <v/>
      </c>
      <c r="R188" s="148" t="str">
        <f>IF('Summary Clear'!AL177=0,"",'Summary Clear'!AL177)</f>
        <v/>
      </c>
      <c r="S188" s="148" t="str">
        <f>IF('Summary Clear'!AM177=0,"",'Summary Clear'!AM177)</f>
        <v/>
      </c>
      <c r="T188" s="114" t="str">
        <f>IF('Summary Clear'!AN177=0,"",'Summary Clear'!AN177)</f>
        <v/>
      </c>
    </row>
    <row r="189" spans="3:20" ht="14.25" x14ac:dyDescent="0.2">
      <c r="C189" s="113" t="str">
        <f>IF('Summary Clear'!B178=0,"",'Summary Clear'!B178)</f>
        <v/>
      </c>
      <c r="D189" s="110" t="str">
        <f>IF('Summary Clear'!D178=0,"",'Summary Clear'!D178)</f>
        <v/>
      </c>
      <c r="E189" s="143" t="str">
        <f>IF('Summary Clear'!E178=0,"",(VLOOKUP('Summary Clear'!E178,Lists!$E$15:$G$21,3,FALSE)))</f>
        <v/>
      </c>
      <c r="F189" s="148" t="str">
        <f>IF('Summary Clear'!S178=0,"",'Summary Clear'!S178)</f>
        <v/>
      </c>
      <c r="G189" s="148" t="str">
        <f>IF('Summary Clear'!T178=0,"",'Summary Clear'!T178)</f>
        <v/>
      </c>
      <c r="H189" s="148" t="str">
        <f>IF('Summary Clear'!AB178=0,"",'Summary Clear'!AB178)</f>
        <v/>
      </c>
      <c r="I189" s="148" t="str">
        <f>IF('Summary Clear'!AC178=0,"",'Summary Clear'!AC178)</f>
        <v/>
      </c>
      <c r="J189" s="148" t="str">
        <f>IF('Summary Clear'!AD178=0,"",'Summary Clear'!AD178)</f>
        <v/>
      </c>
      <c r="K189" s="148" t="str">
        <f>IF('Summary Clear'!AE178=0,"",'Summary Clear'!AE178)</f>
        <v/>
      </c>
      <c r="L189" s="148" t="str">
        <f>IF('Summary Clear'!AF178=0,"",'Summary Clear'!AF178)</f>
        <v/>
      </c>
      <c r="M189" s="148" t="str">
        <f>IF('Summary Clear'!AG178=0,"",'Summary Clear'!AG178)</f>
        <v/>
      </c>
      <c r="N189" s="148" t="str">
        <f>IF('Summary Clear'!AH178=0,"",'Summary Clear'!AH178)</f>
        <v/>
      </c>
      <c r="O189" s="148" t="str">
        <f>IF('Summary Clear'!AI178=0,"",'Summary Clear'!AI178)</f>
        <v/>
      </c>
      <c r="P189" s="148" t="str">
        <f>IF('Summary Clear'!AJ178=0,"",'Summary Clear'!AJ178)</f>
        <v/>
      </c>
      <c r="Q189" s="148" t="str">
        <f>IF('Summary Clear'!AK178=0,"",'Summary Clear'!AK178)</f>
        <v/>
      </c>
      <c r="R189" s="148" t="str">
        <f>IF('Summary Clear'!AL178=0,"",'Summary Clear'!AL178)</f>
        <v/>
      </c>
      <c r="S189" s="148" t="str">
        <f>IF('Summary Clear'!AM178=0,"",'Summary Clear'!AM178)</f>
        <v/>
      </c>
      <c r="T189" s="114" t="str">
        <f>IF('Summary Clear'!AN178=0,"",'Summary Clear'!AN178)</f>
        <v/>
      </c>
    </row>
    <row r="190" spans="3:20" ht="14.25" x14ac:dyDescent="0.2">
      <c r="C190" s="113" t="str">
        <f>IF('Summary Clear'!B179=0,"",'Summary Clear'!B179)</f>
        <v/>
      </c>
      <c r="D190" s="110" t="str">
        <f>IF('Summary Clear'!D179=0,"",'Summary Clear'!D179)</f>
        <v/>
      </c>
      <c r="E190" s="143" t="str">
        <f>IF('Summary Clear'!E179=0,"",(VLOOKUP('Summary Clear'!E179,Lists!$E$15:$G$21,3,FALSE)))</f>
        <v/>
      </c>
      <c r="F190" s="148" t="str">
        <f>IF('Summary Clear'!S179=0,"",'Summary Clear'!S179)</f>
        <v/>
      </c>
      <c r="G190" s="148" t="str">
        <f>IF('Summary Clear'!T179=0,"",'Summary Clear'!T179)</f>
        <v/>
      </c>
      <c r="H190" s="148" t="str">
        <f>IF('Summary Clear'!AB179=0,"",'Summary Clear'!AB179)</f>
        <v/>
      </c>
      <c r="I190" s="148" t="str">
        <f>IF('Summary Clear'!AC179=0,"",'Summary Clear'!AC179)</f>
        <v/>
      </c>
      <c r="J190" s="148" t="str">
        <f>IF('Summary Clear'!AD179=0,"",'Summary Clear'!AD179)</f>
        <v/>
      </c>
      <c r="K190" s="148" t="str">
        <f>IF('Summary Clear'!AE179=0,"",'Summary Clear'!AE179)</f>
        <v/>
      </c>
      <c r="L190" s="148" t="str">
        <f>IF('Summary Clear'!AF179=0,"",'Summary Clear'!AF179)</f>
        <v/>
      </c>
      <c r="M190" s="148" t="str">
        <f>IF('Summary Clear'!AG179=0,"",'Summary Clear'!AG179)</f>
        <v/>
      </c>
      <c r="N190" s="148" t="str">
        <f>IF('Summary Clear'!AH179=0,"",'Summary Clear'!AH179)</f>
        <v/>
      </c>
      <c r="O190" s="148" t="str">
        <f>IF('Summary Clear'!AI179=0,"",'Summary Clear'!AI179)</f>
        <v/>
      </c>
      <c r="P190" s="148" t="str">
        <f>IF('Summary Clear'!AJ179=0,"",'Summary Clear'!AJ179)</f>
        <v/>
      </c>
      <c r="Q190" s="148" t="str">
        <f>IF('Summary Clear'!AK179=0,"",'Summary Clear'!AK179)</f>
        <v/>
      </c>
      <c r="R190" s="148" t="str">
        <f>IF('Summary Clear'!AL179=0,"",'Summary Clear'!AL179)</f>
        <v/>
      </c>
      <c r="S190" s="148" t="str">
        <f>IF('Summary Clear'!AM179=0,"",'Summary Clear'!AM179)</f>
        <v/>
      </c>
      <c r="T190" s="114" t="str">
        <f>IF('Summary Clear'!AN179=0,"",'Summary Clear'!AN179)</f>
        <v/>
      </c>
    </row>
    <row r="191" spans="3:20" ht="14.25" x14ac:dyDescent="0.2">
      <c r="C191" s="113" t="str">
        <f>IF('Summary Clear'!B180=0,"",'Summary Clear'!B180)</f>
        <v/>
      </c>
      <c r="D191" s="110" t="str">
        <f>IF('Summary Clear'!D180=0,"",'Summary Clear'!D180)</f>
        <v/>
      </c>
      <c r="E191" s="143" t="str">
        <f>IF('Summary Clear'!E180=0,"",(VLOOKUP('Summary Clear'!E180,Lists!$E$15:$G$21,3,FALSE)))</f>
        <v/>
      </c>
      <c r="F191" s="148" t="str">
        <f>IF('Summary Clear'!S180=0,"",'Summary Clear'!S180)</f>
        <v/>
      </c>
      <c r="G191" s="148" t="str">
        <f>IF('Summary Clear'!T180=0,"",'Summary Clear'!T180)</f>
        <v/>
      </c>
      <c r="H191" s="148" t="str">
        <f>IF('Summary Clear'!AB180=0,"",'Summary Clear'!AB180)</f>
        <v/>
      </c>
      <c r="I191" s="148" t="str">
        <f>IF('Summary Clear'!AC180=0,"",'Summary Clear'!AC180)</f>
        <v/>
      </c>
      <c r="J191" s="148" t="str">
        <f>IF('Summary Clear'!AD180=0,"",'Summary Clear'!AD180)</f>
        <v/>
      </c>
      <c r="K191" s="148" t="str">
        <f>IF('Summary Clear'!AE180=0,"",'Summary Clear'!AE180)</f>
        <v/>
      </c>
      <c r="L191" s="148" t="str">
        <f>IF('Summary Clear'!AF180=0,"",'Summary Clear'!AF180)</f>
        <v/>
      </c>
      <c r="M191" s="148" t="str">
        <f>IF('Summary Clear'!AG180=0,"",'Summary Clear'!AG180)</f>
        <v/>
      </c>
      <c r="N191" s="148" t="str">
        <f>IF('Summary Clear'!AH180=0,"",'Summary Clear'!AH180)</f>
        <v/>
      </c>
      <c r="O191" s="148" t="str">
        <f>IF('Summary Clear'!AI180=0,"",'Summary Clear'!AI180)</f>
        <v/>
      </c>
      <c r="P191" s="148" t="str">
        <f>IF('Summary Clear'!AJ180=0,"",'Summary Clear'!AJ180)</f>
        <v/>
      </c>
      <c r="Q191" s="148" t="str">
        <f>IF('Summary Clear'!AK180=0,"",'Summary Clear'!AK180)</f>
        <v/>
      </c>
      <c r="R191" s="148" t="str">
        <f>IF('Summary Clear'!AL180=0,"",'Summary Clear'!AL180)</f>
        <v/>
      </c>
      <c r="S191" s="148" t="str">
        <f>IF('Summary Clear'!AM180=0,"",'Summary Clear'!AM180)</f>
        <v/>
      </c>
      <c r="T191" s="114" t="str">
        <f>IF('Summary Clear'!AN180=0,"",'Summary Clear'!AN180)</f>
        <v/>
      </c>
    </row>
    <row r="192" spans="3:20" ht="14.25" x14ac:dyDescent="0.2">
      <c r="C192" s="113" t="str">
        <f>IF('Summary Clear'!B181=0,"",'Summary Clear'!B181)</f>
        <v/>
      </c>
      <c r="D192" s="110" t="str">
        <f>IF('Summary Clear'!D181=0,"",'Summary Clear'!D181)</f>
        <v/>
      </c>
      <c r="E192" s="143" t="str">
        <f>IF('Summary Clear'!E181=0,"",(VLOOKUP('Summary Clear'!E181,Lists!$E$15:$G$21,3,FALSE)))</f>
        <v/>
      </c>
      <c r="F192" s="148" t="str">
        <f>IF('Summary Clear'!S181=0,"",'Summary Clear'!S181)</f>
        <v/>
      </c>
      <c r="G192" s="148" t="str">
        <f>IF('Summary Clear'!T181=0,"",'Summary Clear'!T181)</f>
        <v/>
      </c>
      <c r="H192" s="148" t="str">
        <f>IF('Summary Clear'!AB181=0,"",'Summary Clear'!AB181)</f>
        <v/>
      </c>
      <c r="I192" s="148" t="str">
        <f>IF('Summary Clear'!AC181=0,"",'Summary Clear'!AC181)</f>
        <v/>
      </c>
      <c r="J192" s="148" t="str">
        <f>IF('Summary Clear'!AD181=0,"",'Summary Clear'!AD181)</f>
        <v/>
      </c>
      <c r="K192" s="148" t="str">
        <f>IF('Summary Clear'!AE181=0,"",'Summary Clear'!AE181)</f>
        <v/>
      </c>
      <c r="L192" s="148" t="str">
        <f>IF('Summary Clear'!AF181=0,"",'Summary Clear'!AF181)</f>
        <v/>
      </c>
      <c r="M192" s="148" t="str">
        <f>IF('Summary Clear'!AG181=0,"",'Summary Clear'!AG181)</f>
        <v/>
      </c>
      <c r="N192" s="148" t="str">
        <f>IF('Summary Clear'!AH181=0,"",'Summary Clear'!AH181)</f>
        <v/>
      </c>
      <c r="O192" s="148" t="str">
        <f>IF('Summary Clear'!AI181=0,"",'Summary Clear'!AI181)</f>
        <v/>
      </c>
      <c r="P192" s="148" t="str">
        <f>IF('Summary Clear'!AJ181=0,"",'Summary Clear'!AJ181)</f>
        <v/>
      </c>
      <c r="Q192" s="148" t="str">
        <f>IF('Summary Clear'!AK181=0,"",'Summary Clear'!AK181)</f>
        <v/>
      </c>
      <c r="R192" s="148" t="str">
        <f>IF('Summary Clear'!AL181=0,"",'Summary Clear'!AL181)</f>
        <v/>
      </c>
      <c r="S192" s="148" t="str">
        <f>IF('Summary Clear'!AM181=0,"",'Summary Clear'!AM181)</f>
        <v/>
      </c>
      <c r="T192" s="114" t="str">
        <f>IF('Summary Clear'!AN181=0,"",'Summary Clear'!AN181)</f>
        <v/>
      </c>
    </row>
    <row r="193" spans="3:20" ht="14.25" x14ac:dyDescent="0.2">
      <c r="C193" s="113" t="str">
        <f>IF('Summary Clear'!B182=0,"",'Summary Clear'!B182)</f>
        <v/>
      </c>
      <c r="D193" s="110" t="str">
        <f>IF('Summary Clear'!D182=0,"",'Summary Clear'!D182)</f>
        <v/>
      </c>
      <c r="E193" s="143" t="str">
        <f>IF('Summary Clear'!E182=0,"",(VLOOKUP('Summary Clear'!E182,Lists!$E$15:$G$21,3,FALSE)))</f>
        <v/>
      </c>
      <c r="F193" s="148" t="str">
        <f>IF('Summary Clear'!S182=0,"",'Summary Clear'!S182)</f>
        <v/>
      </c>
      <c r="G193" s="148" t="str">
        <f>IF('Summary Clear'!T182=0,"",'Summary Clear'!T182)</f>
        <v/>
      </c>
      <c r="H193" s="148" t="str">
        <f>IF('Summary Clear'!AB182=0,"",'Summary Clear'!AB182)</f>
        <v/>
      </c>
      <c r="I193" s="148" t="str">
        <f>IF('Summary Clear'!AC182=0,"",'Summary Clear'!AC182)</f>
        <v/>
      </c>
      <c r="J193" s="148" t="str">
        <f>IF('Summary Clear'!AD182=0,"",'Summary Clear'!AD182)</f>
        <v/>
      </c>
      <c r="K193" s="148" t="str">
        <f>IF('Summary Clear'!AE182=0,"",'Summary Clear'!AE182)</f>
        <v/>
      </c>
      <c r="L193" s="148" t="str">
        <f>IF('Summary Clear'!AF182=0,"",'Summary Clear'!AF182)</f>
        <v/>
      </c>
      <c r="M193" s="148" t="str">
        <f>IF('Summary Clear'!AG182=0,"",'Summary Clear'!AG182)</f>
        <v/>
      </c>
      <c r="N193" s="148" t="str">
        <f>IF('Summary Clear'!AH182=0,"",'Summary Clear'!AH182)</f>
        <v/>
      </c>
      <c r="O193" s="148" t="str">
        <f>IF('Summary Clear'!AI182=0,"",'Summary Clear'!AI182)</f>
        <v/>
      </c>
      <c r="P193" s="148" t="str">
        <f>IF('Summary Clear'!AJ182=0,"",'Summary Clear'!AJ182)</f>
        <v/>
      </c>
      <c r="Q193" s="148" t="str">
        <f>IF('Summary Clear'!AK182=0,"",'Summary Clear'!AK182)</f>
        <v/>
      </c>
      <c r="R193" s="148" t="str">
        <f>IF('Summary Clear'!AL182=0,"",'Summary Clear'!AL182)</f>
        <v/>
      </c>
      <c r="S193" s="148" t="str">
        <f>IF('Summary Clear'!AM182=0,"",'Summary Clear'!AM182)</f>
        <v/>
      </c>
      <c r="T193" s="114" t="str">
        <f>IF('Summary Clear'!AN182=0,"",'Summary Clear'!AN182)</f>
        <v/>
      </c>
    </row>
    <row r="194" spans="3:20" ht="14.25" x14ac:dyDescent="0.2">
      <c r="C194" s="113" t="str">
        <f>IF('Summary Clear'!B183=0,"",'Summary Clear'!B183)</f>
        <v/>
      </c>
      <c r="D194" s="110" t="str">
        <f>IF('Summary Clear'!D183=0,"",'Summary Clear'!D183)</f>
        <v/>
      </c>
      <c r="E194" s="143" t="str">
        <f>IF('Summary Clear'!E183=0,"",(VLOOKUP('Summary Clear'!E183,Lists!$E$15:$G$21,3,FALSE)))</f>
        <v/>
      </c>
      <c r="F194" s="148" t="str">
        <f>IF('Summary Clear'!S183=0,"",'Summary Clear'!S183)</f>
        <v/>
      </c>
      <c r="G194" s="148" t="str">
        <f>IF('Summary Clear'!T183=0,"",'Summary Clear'!T183)</f>
        <v/>
      </c>
      <c r="H194" s="148" t="str">
        <f>IF('Summary Clear'!AB183=0,"",'Summary Clear'!AB183)</f>
        <v/>
      </c>
      <c r="I194" s="148" t="str">
        <f>IF('Summary Clear'!AC183=0,"",'Summary Clear'!AC183)</f>
        <v/>
      </c>
      <c r="J194" s="148" t="str">
        <f>IF('Summary Clear'!AD183=0,"",'Summary Clear'!AD183)</f>
        <v/>
      </c>
      <c r="K194" s="148" t="str">
        <f>IF('Summary Clear'!AE183=0,"",'Summary Clear'!AE183)</f>
        <v/>
      </c>
      <c r="L194" s="148" t="str">
        <f>IF('Summary Clear'!AF183=0,"",'Summary Clear'!AF183)</f>
        <v/>
      </c>
      <c r="M194" s="148" t="str">
        <f>IF('Summary Clear'!AG183=0,"",'Summary Clear'!AG183)</f>
        <v/>
      </c>
      <c r="N194" s="148" t="str">
        <f>IF('Summary Clear'!AH183=0,"",'Summary Clear'!AH183)</f>
        <v/>
      </c>
      <c r="O194" s="148" t="str">
        <f>IF('Summary Clear'!AI183=0,"",'Summary Clear'!AI183)</f>
        <v/>
      </c>
      <c r="P194" s="148" t="str">
        <f>IF('Summary Clear'!AJ183=0,"",'Summary Clear'!AJ183)</f>
        <v/>
      </c>
      <c r="Q194" s="148" t="str">
        <f>IF('Summary Clear'!AK183=0,"",'Summary Clear'!AK183)</f>
        <v/>
      </c>
      <c r="R194" s="148" t="str">
        <f>IF('Summary Clear'!AL183=0,"",'Summary Clear'!AL183)</f>
        <v/>
      </c>
      <c r="S194" s="148" t="str">
        <f>IF('Summary Clear'!AM183=0,"",'Summary Clear'!AM183)</f>
        <v/>
      </c>
      <c r="T194" s="114" t="str">
        <f>IF('Summary Clear'!AN183=0,"",'Summary Clear'!AN183)</f>
        <v/>
      </c>
    </row>
    <row r="195" spans="3:20" ht="14.25" x14ac:dyDescent="0.2">
      <c r="C195" s="113" t="str">
        <f>IF('Summary Clear'!B184=0,"",'Summary Clear'!B184)</f>
        <v/>
      </c>
      <c r="D195" s="110" t="str">
        <f>IF('Summary Clear'!D184=0,"",'Summary Clear'!D184)</f>
        <v/>
      </c>
      <c r="E195" s="143" t="str">
        <f>IF('Summary Clear'!E184=0,"",(VLOOKUP('Summary Clear'!E184,Lists!$E$15:$G$21,3,FALSE)))</f>
        <v/>
      </c>
      <c r="F195" s="148" t="str">
        <f>IF('Summary Clear'!S184=0,"",'Summary Clear'!S184)</f>
        <v/>
      </c>
      <c r="G195" s="148" t="str">
        <f>IF('Summary Clear'!T184=0,"",'Summary Clear'!T184)</f>
        <v/>
      </c>
      <c r="H195" s="148" t="str">
        <f>IF('Summary Clear'!AB184=0,"",'Summary Clear'!AB184)</f>
        <v/>
      </c>
      <c r="I195" s="148" t="str">
        <f>IF('Summary Clear'!AC184=0,"",'Summary Clear'!AC184)</f>
        <v/>
      </c>
      <c r="J195" s="148" t="str">
        <f>IF('Summary Clear'!AD184=0,"",'Summary Clear'!AD184)</f>
        <v/>
      </c>
      <c r="K195" s="148" t="str">
        <f>IF('Summary Clear'!AE184=0,"",'Summary Clear'!AE184)</f>
        <v/>
      </c>
      <c r="L195" s="148" t="str">
        <f>IF('Summary Clear'!AF184=0,"",'Summary Clear'!AF184)</f>
        <v/>
      </c>
      <c r="M195" s="148" t="str">
        <f>IF('Summary Clear'!AG184=0,"",'Summary Clear'!AG184)</f>
        <v/>
      </c>
      <c r="N195" s="148" t="str">
        <f>IF('Summary Clear'!AH184=0,"",'Summary Clear'!AH184)</f>
        <v/>
      </c>
      <c r="O195" s="148" t="str">
        <f>IF('Summary Clear'!AI184=0,"",'Summary Clear'!AI184)</f>
        <v/>
      </c>
      <c r="P195" s="148" t="str">
        <f>IF('Summary Clear'!AJ184=0,"",'Summary Clear'!AJ184)</f>
        <v/>
      </c>
      <c r="Q195" s="148" t="str">
        <f>IF('Summary Clear'!AK184=0,"",'Summary Clear'!AK184)</f>
        <v/>
      </c>
      <c r="R195" s="148" t="str">
        <f>IF('Summary Clear'!AL184=0,"",'Summary Clear'!AL184)</f>
        <v/>
      </c>
      <c r="S195" s="148" t="str">
        <f>IF('Summary Clear'!AM184=0,"",'Summary Clear'!AM184)</f>
        <v/>
      </c>
      <c r="T195" s="114" t="str">
        <f>IF('Summary Clear'!AN184=0,"",'Summary Clear'!AN184)</f>
        <v/>
      </c>
    </row>
    <row r="196" spans="3:20" ht="14.25" x14ac:dyDescent="0.2">
      <c r="C196" s="113" t="str">
        <f>IF('Summary Clear'!B185=0,"",'Summary Clear'!B185)</f>
        <v/>
      </c>
      <c r="D196" s="110" t="str">
        <f>IF('Summary Clear'!D185=0,"",'Summary Clear'!D185)</f>
        <v/>
      </c>
      <c r="E196" s="143" t="str">
        <f>IF('Summary Clear'!E185=0,"",(VLOOKUP('Summary Clear'!E185,Lists!$E$15:$G$21,3,FALSE)))</f>
        <v/>
      </c>
      <c r="F196" s="148" t="str">
        <f>IF('Summary Clear'!S185=0,"",'Summary Clear'!S185)</f>
        <v/>
      </c>
      <c r="G196" s="148" t="str">
        <f>IF('Summary Clear'!T185=0,"",'Summary Clear'!T185)</f>
        <v/>
      </c>
      <c r="H196" s="148" t="str">
        <f>IF('Summary Clear'!AB185=0,"",'Summary Clear'!AB185)</f>
        <v/>
      </c>
      <c r="I196" s="148" t="str">
        <f>IF('Summary Clear'!AC185=0,"",'Summary Clear'!AC185)</f>
        <v/>
      </c>
      <c r="J196" s="148" t="str">
        <f>IF('Summary Clear'!AD185=0,"",'Summary Clear'!AD185)</f>
        <v/>
      </c>
      <c r="K196" s="148" t="str">
        <f>IF('Summary Clear'!AE185=0,"",'Summary Clear'!AE185)</f>
        <v/>
      </c>
      <c r="L196" s="148" t="str">
        <f>IF('Summary Clear'!AF185=0,"",'Summary Clear'!AF185)</f>
        <v/>
      </c>
      <c r="M196" s="148" t="str">
        <f>IF('Summary Clear'!AG185=0,"",'Summary Clear'!AG185)</f>
        <v/>
      </c>
      <c r="N196" s="148" t="str">
        <f>IF('Summary Clear'!AH185=0,"",'Summary Clear'!AH185)</f>
        <v/>
      </c>
      <c r="O196" s="148" t="str">
        <f>IF('Summary Clear'!AI185=0,"",'Summary Clear'!AI185)</f>
        <v/>
      </c>
      <c r="P196" s="148" t="str">
        <f>IF('Summary Clear'!AJ185=0,"",'Summary Clear'!AJ185)</f>
        <v/>
      </c>
      <c r="Q196" s="148" t="str">
        <f>IF('Summary Clear'!AK185=0,"",'Summary Clear'!AK185)</f>
        <v/>
      </c>
      <c r="R196" s="148" t="str">
        <f>IF('Summary Clear'!AL185=0,"",'Summary Clear'!AL185)</f>
        <v/>
      </c>
      <c r="S196" s="148" t="str">
        <f>IF('Summary Clear'!AM185=0,"",'Summary Clear'!AM185)</f>
        <v/>
      </c>
      <c r="T196" s="114" t="str">
        <f>IF('Summary Clear'!AN185=0,"",'Summary Clear'!AN185)</f>
        <v/>
      </c>
    </row>
    <row r="197" spans="3:20" ht="14.25" x14ac:dyDescent="0.2">
      <c r="C197" s="113" t="str">
        <f>IF('Summary Clear'!B186=0,"",'Summary Clear'!B186)</f>
        <v/>
      </c>
      <c r="D197" s="110" t="str">
        <f>IF('Summary Clear'!D186=0,"",'Summary Clear'!D186)</f>
        <v/>
      </c>
      <c r="E197" s="143" t="str">
        <f>IF('Summary Clear'!E186=0,"",(VLOOKUP('Summary Clear'!E186,Lists!$E$15:$G$21,3,FALSE)))</f>
        <v/>
      </c>
      <c r="F197" s="148" t="str">
        <f>IF('Summary Clear'!S186=0,"",'Summary Clear'!S186)</f>
        <v/>
      </c>
      <c r="G197" s="148" t="str">
        <f>IF('Summary Clear'!T186=0,"",'Summary Clear'!T186)</f>
        <v/>
      </c>
      <c r="H197" s="148" t="str">
        <f>IF('Summary Clear'!AB186=0,"",'Summary Clear'!AB186)</f>
        <v/>
      </c>
      <c r="I197" s="148" t="str">
        <f>IF('Summary Clear'!AC186=0,"",'Summary Clear'!AC186)</f>
        <v/>
      </c>
      <c r="J197" s="148" t="str">
        <f>IF('Summary Clear'!AD186=0,"",'Summary Clear'!AD186)</f>
        <v/>
      </c>
      <c r="K197" s="148" t="str">
        <f>IF('Summary Clear'!AE186=0,"",'Summary Clear'!AE186)</f>
        <v/>
      </c>
      <c r="L197" s="148" t="str">
        <f>IF('Summary Clear'!AF186=0,"",'Summary Clear'!AF186)</f>
        <v/>
      </c>
      <c r="M197" s="148" t="str">
        <f>IF('Summary Clear'!AG186=0,"",'Summary Clear'!AG186)</f>
        <v/>
      </c>
      <c r="N197" s="148" t="str">
        <f>IF('Summary Clear'!AH186=0,"",'Summary Clear'!AH186)</f>
        <v/>
      </c>
      <c r="O197" s="148" t="str">
        <f>IF('Summary Clear'!AI186=0,"",'Summary Clear'!AI186)</f>
        <v/>
      </c>
      <c r="P197" s="148" t="str">
        <f>IF('Summary Clear'!AJ186=0,"",'Summary Clear'!AJ186)</f>
        <v/>
      </c>
      <c r="Q197" s="148" t="str">
        <f>IF('Summary Clear'!AK186=0,"",'Summary Clear'!AK186)</f>
        <v/>
      </c>
      <c r="R197" s="148" t="str">
        <f>IF('Summary Clear'!AL186=0,"",'Summary Clear'!AL186)</f>
        <v/>
      </c>
      <c r="S197" s="148" t="str">
        <f>IF('Summary Clear'!AM186=0,"",'Summary Clear'!AM186)</f>
        <v/>
      </c>
      <c r="T197" s="114" t="str">
        <f>IF('Summary Clear'!AN186=0,"",'Summary Clear'!AN186)</f>
        <v/>
      </c>
    </row>
    <row r="198" spans="3:20" ht="14.25" x14ac:dyDescent="0.2">
      <c r="C198" s="113" t="str">
        <f>IF('Summary Clear'!B187=0,"",'Summary Clear'!B187)</f>
        <v/>
      </c>
      <c r="D198" s="110" t="str">
        <f>IF('Summary Clear'!D187=0,"",'Summary Clear'!D187)</f>
        <v/>
      </c>
      <c r="E198" s="143" t="str">
        <f>IF('Summary Clear'!E187=0,"",(VLOOKUP('Summary Clear'!E187,Lists!$E$15:$G$21,3,FALSE)))</f>
        <v/>
      </c>
      <c r="F198" s="148" t="str">
        <f>IF('Summary Clear'!S187=0,"",'Summary Clear'!S187)</f>
        <v/>
      </c>
      <c r="G198" s="148" t="str">
        <f>IF('Summary Clear'!T187=0,"",'Summary Clear'!T187)</f>
        <v/>
      </c>
      <c r="H198" s="148" t="str">
        <f>IF('Summary Clear'!AB187=0,"",'Summary Clear'!AB187)</f>
        <v/>
      </c>
      <c r="I198" s="148" t="str">
        <f>IF('Summary Clear'!AC187=0,"",'Summary Clear'!AC187)</f>
        <v/>
      </c>
      <c r="J198" s="148" t="str">
        <f>IF('Summary Clear'!AD187=0,"",'Summary Clear'!AD187)</f>
        <v/>
      </c>
      <c r="K198" s="148" t="str">
        <f>IF('Summary Clear'!AE187=0,"",'Summary Clear'!AE187)</f>
        <v/>
      </c>
      <c r="L198" s="148" t="str">
        <f>IF('Summary Clear'!AF187=0,"",'Summary Clear'!AF187)</f>
        <v/>
      </c>
      <c r="M198" s="148" t="str">
        <f>IF('Summary Clear'!AG187=0,"",'Summary Clear'!AG187)</f>
        <v/>
      </c>
      <c r="N198" s="148" t="str">
        <f>IF('Summary Clear'!AH187=0,"",'Summary Clear'!AH187)</f>
        <v/>
      </c>
      <c r="O198" s="148" t="str">
        <f>IF('Summary Clear'!AI187=0,"",'Summary Clear'!AI187)</f>
        <v/>
      </c>
      <c r="P198" s="148" t="str">
        <f>IF('Summary Clear'!AJ187=0,"",'Summary Clear'!AJ187)</f>
        <v/>
      </c>
      <c r="Q198" s="148" t="str">
        <f>IF('Summary Clear'!AK187=0,"",'Summary Clear'!AK187)</f>
        <v/>
      </c>
      <c r="R198" s="148" t="str">
        <f>IF('Summary Clear'!AL187=0,"",'Summary Clear'!AL187)</f>
        <v/>
      </c>
      <c r="S198" s="148" t="str">
        <f>IF('Summary Clear'!AM187=0,"",'Summary Clear'!AM187)</f>
        <v/>
      </c>
      <c r="T198" s="114" t="str">
        <f>IF('Summary Clear'!AN187=0,"",'Summary Clear'!AN187)</f>
        <v/>
      </c>
    </row>
    <row r="199" spans="3:20" ht="14.25" x14ac:dyDescent="0.2">
      <c r="C199" s="113" t="str">
        <f>IF('Summary Clear'!B188=0,"",'Summary Clear'!B188)</f>
        <v/>
      </c>
      <c r="D199" s="110" t="str">
        <f>IF('Summary Clear'!D188=0,"",'Summary Clear'!D188)</f>
        <v/>
      </c>
      <c r="E199" s="143" t="str">
        <f>IF('Summary Clear'!E188=0,"",(VLOOKUP('Summary Clear'!E188,Lists!$E$15:$G$21,3,FALSE)))</f>
        <v/>
      </c>
      <c r="F199" s="148" t="str">
        <f>IF('Summary Clear'!S188=0,"",'Summary Clear'!S188)</f>
        <v/>
      </c>
      <c r="G199" s="148" t="str">
        <f>IF('Summary Clear'!T188=0,"",'Summary Clear'!T188)</f>
        <v/>
      </c>
      <c r="H199" s="148" t="str">
        <f>IF('Summary Clear'!AB188=0,"",'Summary Clear'!AB188)</f>
        <v/>
      </c>
      <c r="I199" s="148" t="str">
        <f>IF('Summary Clear'!AC188=0,"",'Summary Clear'!AC188)</f>
        <v/>
      </c>
      <c r="J199" s="148" t="str">
        <f>IF('Summary Clear'!AD188=0,"",'Summary Clear'!AD188)</f>
        <v/>
      </c>
      <c r="K199" s="148" t="str">
        <f>IF('Summary Clear'!AE188=0,"",'Summary Clear'!AE188)</f>
        <v/>
      </c>
      <c r="L199" s="148" t="str">
        <f>IF('Summary Clear'!AF188=0,"",'Summary Clear'!AF188)</f>
        <v/>
      </c>
      <c r="M199" s="148" t="str">
        <f>IF('Summary Clear'!AG188=0,"",'Summary Clear'!AG188)</f>
        <v/>
      </c>
      <c r="N199" s="148" t="str">
        <f>IF('Summary Clear'!AH188=0,"",'Summary Clear'!AH188)</f>
        <v/>
      </c>
      <c r="O199" s="148" t="str">
        <f>IF('Summary Clear'!AI188=0,"",'Summary Clear'!AI188)</f>
        <v/>
      </c>
      <c r="P199" s="148" t="str">
        <f>IF('Summary Clear'!AJ188=0,"",'Summary Clear'!AJ188)</f>
        <v/>
      </c>
      <c r="Q199" s="148" t="str">
        <f>IF('Summary Clear'!AK188=0,"",'Summary Clear'!AK188)</f>
        <v/>
      </c>
      <c r="R199" s="148" t="str">
        <f>IF('Summary Clear'!AL188=0,"",'Summary Clear'!AL188)</f>
        <v/>
      </c>
      <c r="S199" s="148" t="str">
        <f>IF('Summary Clear'!AM188=0,"",'Summary Clear'!AM188)</f>
        <v/>
      </c>
      <c r="T199" s="114" t="str">
        <f>IF('Summary Clear'!AN188=0,"",'Summary Clear'!AN188)</f>
        <v/>
      </c>
    </row>
    <row r="200" spans="3:20" ht="14.25" x14ac:dyDescent="0.2">
      <c r="C200" s="113" t="str">
        <f>IF('Summary Clear'!B189=0,"",'Summary Clear'!B189)</f>
        <v/>
      </c>
      <c r="D200" s="110" t="str">
        <f>IF('Summary Clear'!D189=0,"",'Summary Clear'!D189)</f>
        <v/>
      </c>
      <c r="E200" s="143" t="str">
        <f>IF('Summary Clear'!E189=0,"",(VLOOKUP('Summary Clear'!E189,Lists!$E$15:$G$21,3,FALSE)))</f>
        <v/>
      </c>
      <c r="F200" s="148" t="str">
        <f>IF('Summary Clear'!S189=0,"",'Summary Clear'!S189)</f>
        <v/>
      </c>
      <c r="G200" s="148" t="str">
        <f>IF('Summary Clear'!T189=0,"",'Summary Clear'!T189)</f>
        <v/>
      </c>
      <c r="H200" s="148" t="str">
        <f>IF('Summary Clear'!AB189=0,"",'Summary Clear'!AB189)</f>
        <v/>
      </c>
      <c r="I200" s="148" t="str">
        <f>IF('Summary Clear'!AC189=0,"",'Summary Clear'!AC189)</f>
        <v/>
      </c>
      <c r="J200" s="148" t="str">
        <f>IF('Summary Clear'!AD189=0,"",'Summary Clear'!AD189)</f>
        <v/>
      </c>
      <c r="K200" s="148" t="str">
        <f>IF('Summary Clear'!AE189=0,"",'Summary Clear'!AE189)</f>
        <v/>
      </c>
      <c r="L200" s="148" t="str">
        <f>IF('Summary Clear'!AF189=0,"",'Summary Clear'!AF189)</f>
        <v/>
      </c>
      <c r="M200" s="148" t="str">
        <f>IF('Summary Clear'!AG189=0,"",'Summary Clear'!AG189)</f>
        <v/>
      </c>
      <c r="N200" s="148" t="str">
        <f>IF('Summary Clear'!AH189=0,"",'Summary Clear'!AH189)</f>
        <v/>
      </c>
      <c r="O200" s="148" t="str">
        <f>IF('Summary Clear'!AI189=0,"",'Summary Clear'!AI189)</f>
        <v/>
      </c>
      <c r="P200" s="148" t="str">
        <f>IF('Summary Clear'!AJ189=0,"",'Summary Clear'!AJ189)</f>
        <v/>
      </c>
      <c r="Q200" s="148" t="str">
        <f>IF('Summary Clear'!AK189=0,"",'Summary Clear'!AK189)</f>
        <v/>
      </c>
      <c r="R200" s="148" t="str">
        <f>IF('Summary Clear'!AL189=0,"",'Summary Clear'!AL189)</f>
        <v/>
      </c>
      <c r="S200" s="148" t="str">
        <f>IF('Summary Clear'!AM189=0,"",'Summary Clear'!AM189)</f>
        <v/>
      </c>
      <c r="T200" s="114" t="str">
        <f>IF('Summary Clear'!AN189=0,"",'Summary Clear'!AN189)</f>
        <v/>
      </c>
    </row>
    <row r="201" spans="3:20" ht="14.25" x14ac:dyDescent="0.2">
      <c r="C201" s="113" t="str">
        <f>IF('Summary Clear'!B190=0,"",'Summary Clear'!B190)</f>
        <v/>
      </c>
      <c r="D201" s="110" t="str">
        <f>IF('Summary Clear'!D190=0,"",'Summary Clear'!D190)</f>
        <v/>
      </c>
      <c r="E201" s="143" t="str">
        <f>IF('Summary Clear'!E190=0,"",(VLOOKUP('Summary Clear'!E190,Lists!$E$15:$G$21,3,FALSE)))</f>
        <v/>
      </c>
      <c r="F201" s="148" t="str">
        <f>IF('Summary Clear'!S190=0,"",'Summary Clear'!S190)</f>
        <v/>
      </c>
      <c r="G201" s="148" t="str">
        <f>IF('Summary Clear'!T190=0,"",'Summary Clear'!T190)</f>
        <v/>
      </c>
      <c r="H201" s="148" t="str">
        <f>IF('Summary Clear'!AB190=0,"",'Summary Clear'!AB190)</f>
        <v/>
      </c>
      <c r="I201" s="148" t="str">
        <f>IF('Summary Clear'!AC190=0,"",'Summary Clear'!AC190)</f>
        <v/>
      </c>
      <c r="J201" s="148" t="str">
        <f>IF('Summary Clear'!AD190=0,"",'Summary Clear'!AD190)</f>
        <v/>
      </c>
      <c r="K201" s="148" t="str">
        <f>IF('Summary Clear'!AE190=0,"",'Summary Clear'!AE190)</f>
        <v/>
      </c>
      <c r="L201" s="148" t="str">
        <f>IF('Summary Clear'!AF190=0,"",'Summary Clear'!AF190)</f>
        <v/>
      </c>
      <c r="M201" s="148" t="str">
        <f>IF('Summary Clear'!AG190=0,"",'Summary Clear'!AG190)</f>
        <v/>
      </c>
      <c r="N201" s="148" t="str">
        <f>IF('Summary Clear'!AH190=0,"",'Summary Clear'!AH190)</f>
        <v/>
      </c>
      <c r="O201" s="148" t="str">
        <f>IF('Summary Clear'!AI190=0,"",'Summary Clear'!AI190)</f>
        <v/>
      </c>
      <c r="P201" s="148" t="str">
        <f>IF('Summary Clear'!AJ190=0,"",'Summary Clear'!AJ190)</f>
        <v/>
      </c>
      <c r="Q201" s="148" t="str">
        <f>IF('Summary Clear'!AK190=0,"",'Summary Clear'!AK190)</f>
        <v/>
      </c>
      <c r="R201" s="148" t="str">
        <f>IF('Summary Clear'!AL190=0,"",'Summary Clear'!AL190)</f>
        <v/>
      </c>
      <c r="S201" s="148" t="str">
        <f>IF('Summary Clear'!AM190=0,"",'Summary Clear'!AM190)</f>
        <v/>
      </c>
      <c r="T201" s="114" t="str">
        <f>IF('Summary Clear'!AN190=0,"",'Summary Clear'!AN190)</f>
        <v/>
      </c>
    </row>
    <row r="202" spans="3:20" ht="14.25" x14ac:dyDescent="0.2">
      <c r="C202" s="113" t="str">
        <f>IF('Summary Clear'!B191=0,"",'Summary Clear'!B191)</f>
        <v/>
      </c>
      <c r="D202" s="110" t="str">
        <f>IF('Summary Clear'!D191=0,"",'Summary Clear'!D191)</f>
        <v/>
      </c>
      <c r="E202" s="143" t="str">
        <f>IF('Summary Clear'!E191=0,"",(VLOOKUP('Summary Clear'!E191,Lists!$E$15:$G$21,3,FALSE)))</f>
        <v/>
      </c>
      <c r="F202" s="148" t="str">
        <f>IF('Summary Clear'!S191=0,"",'Summary Clear'!S191)</f>
        <v/>
      </c>
      <c r="G202" s="148" t="str">
        <f>IF('Summary Clear'!T191=0,"",'Summary Clear'!T191)</f>
        <v/>
      </c>
      <c r="H202" s="148" t="str">
        <f>IF('Summary Clear'!AB191=0,"",'Summary Clear'!AB191)</f>
        <v/>
      </c>
      <c r="I202" s="148" t="str">
        <f>IF('Summary Clear'!AC191=0,"",'Summary Clear'!AC191)</f>
        <v/>
      </c>
      <c r="J202" s="148" t="str">
        <f>IF('Summary Clear'!AD191=0,"",'Summary Clear'!AD191)</f>
        <v/>
      </c>
      <c r="K202" s="148" t="str">
        <f>IF('Summary Clear'!AE191=0,"",'Summary Clear'!AE191)</f>
        <v/>
      </c>
      <c r="L202" s="148" t="str">
        <f>IF('Summary Clear'!AF191=0,"",'Summary Clear'!AF191)</f>
        <v/>
      </c>
      <c r="M202" s="148" t="str">
        <f>IF('Summary Clear'!AG191=0,"",'Summary Clear'!AG191)</f>
        <v/>
      </c>
      <c r="N202" s="148" t="str">
        <f>IF('Summary Clear'!AH191=0,"",'Summary Clear'!AH191)</f>
        <v/>
      </c>
      <c r="O202" s="148" t="str">
        <f>IF('Summary Clear'!AI191=0,"",'Summary Clear'!AI191)</f>
        <v/>
      </c>
      <c r="P202" s="148" t="str">
        <f>IF('Summary Clear'!AJ191=0,"",'Summary Clear'!AJ191)</f>
        <v/>
      </c>
      <c r="Q202" s="148" t="str">
        <f>IF('Summary Clear'!AK191=0,"",'Summary Clear'!AK191)</f>
        <v/>
      </c>
      <c r="R202" s="148" t="str">
        <f>IF('Summary Clear'!AL191=0,"",'Summary Clear'!AL191)</f>
        <v/>
      </c>
      <c r="S202" s="148" t="str">
        <f>IF('Summary Clear'!AM191=0,"",'Summary Clear'!AM191)</f>
        <v/>
      </c>
      <c r="T202" s="114" t="str">
        <f>IF('Summary Clear'!AN191=0,"",'Summary Clear'!AN191)</f>
        <v/>
      </c>
    </row>
    <row r="203" spans="3:20" ht="14.25" x14ac:dyDescent="0.2">
      <c r="C203" s="113" t="str">
        <f>IF('Summary Clear'!B192=0,"",'Summary Clear'!B192)</f>
        <v/>
      </c>
      <c r="D203" s="110" t="str">
        <f>IF('Summary Clear'!D192=0,"",'Summary Clear'!D192)</f>
        <v/>
      </c>
      <c r="E203" s="143" t="str">
        <f>IF('Summary Clear'!E192=0,"",(VLOOKUP('Summary Clear'!E192,Lists!$E$15:$G$21,3,FALSE)))</f>
        <v/>
      </c>
      <c r="F203" s="148" t="str">
        <f>IF('Summary Clear'!S192=0,"",'Summary Clear'!S192)</f>
        <v/>
      </c>
      <c r="G203" s="148" t="str">
        <f>IF('Summary Clear'!T192=0,"",'Summary Clear'!T192)</f>
        <v/>
      </c>
      <c r="H203" s="148" t="str">
        <f>IF('Summary Clear'!AB192=0,"",'Summary Clear'!AB192)</f>
        <v/>
      </c>
      <c r="I203" s="148" t="str">
        <f>IF('Summary Clear'!AC192=0,"",'Summary Clear'!AC192)</f>
        <v/>
      </c>
      <c r="J203" s="148" t="str">
        <f>IF('Summary Clear'!AD192=0,"",'Summary Clear'!AD192)</f>
        <v/>
      </c>
      <c r="K203" s="148" t="str">
        <f>IF('Summary Clear'!AE192=0,"",'Summary Clear'!AE192)</f>
        <v/>
      </c>
      <c r="L203" s="148" t="str">
        <f>IF('Summary Clear'!AF192=0,"",'Summary Clear'!AF192)</f>
        <v/>
      </c>
      <c r="M203" s="148" t="str">
        <f>IF('Summary Clear'!AG192=0,"",'Summary Clear'!AG192)</f>
        <v/>
      </c>
      <c r="N203" s="148" t="str">
        <f>IF('Summary Clear'!AH192=0,"",'Summary Clear'!AH192)</f>
        <v/>
      </c>
      <c r="O203" s="148" t="str">
        <f>IF('Summary Clear'!AI192=0,"",'Summary Clear'!AI192)</f>
        <v/>
      </c>
      <c r="P203" s="148" t="str">
        <f>IF('Summary Clear'!AJ192=0,"",'Summary Clear'!AJ192)</f>
        <v/>
      </c>
      <c r="Q203" s="148" t="str">
        <f>IF('Summary Clear'!AK192=0,"",'Summary Clear'!AK192)</f>
        <v/>
      </c>
      <c r="R203" s="148" t="str">
        <f>IF('Summary Clear'!AL192=0,"",'Summary Clear'!AL192)</f>
        <v/>
      </c>
      <c r="S203" s="148" t="str">
        <f>IF('Summary Clear'!AM192=0,"",'Summary Clear'!AM192)</f>
        <v/>
      </c>
      <c r="T203" s="114" t="str">
        <f>IF('Summary Clear'!AN192=0,"",'Summary Clear'!AN192)</f>
        <v/>
      </c>
    </row>
    <row r="204" spans="3:20" ht="14.25" x14ac:dyDescent="0.2">
      <c r="C204" s="113" t="str">
        <f>IF('Summary Clear'!B193=0,"",'Summary Clear'!B193)</f>
        <v/>
      </c>
      <c r="D204" s="110" t="str">
        <f>IF('Summary Clear'!D193=0,"",'Summary Clear'!D193)</f>
        <v/>
      </c>
      <c r="E204" s="143" t="str">
        <f>IF('Summary Clear'!E193=0,"",(VLOOKUP('Summary Clear'!E193,Lists!$E$15:$G$21,3,FALSE)))</f>
        <v/>
      </c>
      <c r="F204" s="148" t="str">
        <f>IF('Summary Clear'!S193=0,"",'Summary Clear'!S193)</f>
        <v/>
      </c>
      <c r="G204" s="148" t="str">
        <f>IF('Summary Clear'!T193=0,"",'Summary Clear'!T193)</f>
        <v/>
      </c>
      <c r="H204" s="148" t="str">
        <f>IF('Summary Clear'!AB193=0,"",'Summary Clear'!AB193)</f>
        <v/>
      </c>
      <c r="I204" s="148" t="str">
        <f>IF('Summary Clear'!AC193=0,"",'Summary Clear'!AC193)</f>
        <v/>
      </c>
      <c r="J204" s="148" t="str">
        <f>IF('Summary Clear'!AD193=0,"",'Summary Clear'!AD193)</f>
        <v/>
      </c>
      <c r="K204" s="148" t="str">
        <f>IF('Summary Clear'!AE193=0,"",'Summary Clear'!AE193)</f>
        <v/>
      </c>
      <c r="L204" s="148" t="str">
        <f>IF('Summary Clear'!AF193=0,"",'Summary Clear'!AF193)</f>
        <v/>
      </c>
      <c r="M204" s="148" t="str">
        <f>IF('Summary Clear'!AG193=0,"",'Summary Clear'!AG193)</f>
        <v/>
      </c>
      <c r="N204" s="148" t="str">
        <f>IF('Summary Clear'!AH193=0,"",'Summary Clear'!AH193)</f>
        <v/>
      </c>
      <c r="O204" s="148" t="str">
        <f>IF('Summary Clear'!AI193=0,"",'Summary Clear'!AI193)</f>
        <v/>
      </c>
      <c r="P204" s="148" t="str">
        <f>IF('Summary Clear'!AJ193=0,"",'Summary Clear'!AJ193)</f>
        <v/>
      </c>
      <c r="Q204" s="148" t="str">
        <f>IF('Summary Clear'!AK193=0,"",'Summary Clear'!AK193)</f>
        <v/>
      </c>
      <c r="R204" s="148" t="str">
        <f>IF('Summary Clear'!AL193=0,"",'Summary Clear'!AL193)</f>
        <v/>
      </c>
      <c r="S204" s="148" t="str">
        <f>IF('Summary Clear'!AM193=0,"",'Summary Clear'!AM193)</f>
        <v/>
      </c>
      <c r="T204" s="114" t="str">
        <f>IF('Summary Clear'!AN193=0,"",'Summary Clear'!AN193)</f>
        <v/>
      </c>
    </row>
    <row r="205" spans="3:20" ht="14.25" x14ac:dyDescent="0.2">
      <c r="C205" s="113" t="str">
        <f>IF('Summary Clear'!B194=0,"",'Summary Clear'!B194)</f>
        <v/>
      </c>
      <c r="D205" s="110" t="str">
        <f>IF('Summary Clear'!D194=0,"",'Summary Clear'!D194)</f>
        <v/>
      </c>
      <c r="E205" s="143" t="str">
        <f>IF('Summary Clear'!E194=0,"",(VLOOKUP('Summary Clear'!E194,Lists!$E$15:$G$21,3,FALSE)))</f>
        <v/>
      </c>
      <c r="F205" s="148" t="str">
        <f>IF('Summary Clear'!S194=0,"",'Summary Clear'!S194)</f>
        <v/>
      </c>
      <c r="G205" s="148" t="str">
        <f>IF('Summary Clear'!T194=0,"",'Summary Clear'!T194)</f>
        <v/>
      </c>
      <c r="H205" s="148" t="str">
        <f>IF('Summary Clear'!AB194=0,"",'Summary Clear'!AB194)</f>
        <v/>
      </c>
      <c r="I205" s="148" t="str">
        <f>IF('Summary Clear'!AC194=0,"",'Summary Clear'!AC194)</f>
        <v/>
      </c>
      <c r="J205" s="148" t="str">
        <f>IF('Summary Clear'!AD194=0,"",'Summary Clear'!AD194)</f>
        <v/>
      </c>
      <c r="K205" s="148" t="str">
        <f>IF('Summary Clear'!AE194=0,"",'Summary Clear'!AE194)</f>
        <v/>
      </c>
      <c r="L205" s="148" t="str">
        <f>IF('Summary Clear'!AF194=0,"",'Summary Clear'!AF194)</f>
        <v/>
      </c>
      <c r="M205" s="148" t="str">
        <f>IF('Summary Clear'!AG194=0,"",'Summary Clear'!AG194)</f>
        <v/>
      </c>
      <c r="N205" s="148" t="str">
        <f>IF('Summary Clear'!AH194=0,"",'Summary Clear'!AH194)</f>
        <v/>
      </c>
      <c r="O205" s="148" t="str">
        <f>IF('Summary Clear'!AI194=0,"",'Summary Clear'!AI194)</f>
        <v/>
      </c>
      <c r="P205" s="148" t="str">
        <f>IF('Summary Clear'!AJ194=0,"",'Summary Clear'!AJ194)</f>
        <v/>
      </c>
      <c r="Q205" s="148" t="str">
        <f>IF('Summary Clear'!AK194=0,"",'Summary Clear'!AK194)</f>
        <v/>
      </c>
      <c r="R205" s="148" t="str">
        <f>IF('Summary Clear'!AL194=0,"",'Summary Clear'!AL194)</f>
        <v/>
      </c>
      <c r="S205" s="148" t="str">
        <f>IF('Summary Clear'!AM194=0,"",'Summary Clear'!AM194)</f>
        <v/>
      </c>
      <c r="T205" s="114" t="str">
        <f>IF('Summary Clear'!AN194=0,"",'Summary Clear'!AN194)</f>
        <v/>
      </c>
    </row>
    <row r="206" spans="3:20" ht="14.25" x14ac:dyDescent="0.2">
      <c r="C206" s="113" t="str">
        <f>IF('Summary Clear'!B195=0,"",'Summary Clear'!B195)</f>
        <v/>
      </c>
      <c r="D206" s="110" t="str">
        <f>IF('Summary Clear'!D195=0,"",'Summary Clear'!D195)</f>
        <v/>
      </c>
      <c r="E206" s="143" t="str">
        <f>IF('Summary Clear'!E195=0,"",(VLOOKUP('Summary Clear'!E195,Lists!$E$15:$G$21,3,FALSE)))</f>
        <v/>
      </c>
      <c r="F206" s="148" t="str">
        <f>IF('Summary Clear'!S195=0,"",'Summary Clear'!S195)</f>
        <v/>
      </c>
      <c r="G206" s="148" t="str">
        <f>IF('Summary Clear'!T195=0,"",'Summary Clear'!T195)</f>
        <v/>
      </c>
      <c r="H206" s="148" t="str">
        <f>IF('Summary Clear'!AB195=0,"",'Summary Clear'!AB195)</f>
        <v/>
      </c>
      <c r="I206" s="148" t="str">
        <f>IF('Summary Clear'!AC195=0,"",'Summary Clear'!AC195)</f>
        <v/>
      </c>
      <c r="J206" s="148" t="str">
        <f>IF('Summary Clear'!AD195=0,"",'Summary Clear'!AD195)</f>
        <v/>
      </c>
      <c r="K206" s="148" t="str">
        <f>IF('Summary Clear'!AE195=0,"",'Summary Clear'!AE195)</f>
        <v/>
      </c>
      <c r="L206" s="148" t="str">
        <f>IF('Summary Clear'!AF195=0,"",'Summary Clear'!AF195)</f>
        <v/>
      </c>
      <c r="M206" s="148" t="str">
        <f>IF('Summary Clear'!AG195=0,"",'Summary Clear'!AG195)</f>
        <v/>
      </c>
      <c r="N206" s="148" t="str">
        <f>IF('Summary Clear'!AH195=0,"",'Summary Clear'!AH195)</f>
        <v/>
      </c>
      <c r="O206" s="148" t="str">
        <f>IF('Summary Clear'!AI195=0,"",'Summary Clear'!AI195)</f>
        <v/>
      </c>
      <c r="P206" s="148" t="str">
        <f>IF('Summary Clear'!AJ195=0,"",'Summary Clear'!AJ195)</f>
        <v/>
      </c>
      <c r="Q206" s="148" t="str">
        <f>IF('Summary Clear'!AK195=0,"",'Summary Clear'!AK195)</f>
        <v/>
      </c>
      <c r="R206" s="148" t="str">
        <f>IF('Summary Clear'!AL195=0,"",'Summary Clear'!AL195)</f>
        <v/>
      </c>
      <c r="S206" s="148" t="str">
        <f>IF('Summary Clear'!AM195=0,"",'Summary Clear'!AM195)</f>
        <v/>
      </c>
      <c r="T206" s="114" t="str">
        <f>IF('Summary Clear'!AN195=0,"",'Summary Clear'!AN195)</f>
        <v/>
      </c>
    </row>
    <row r="207" spans="3:20" ht="14.25" x14ac:dyDescent="0.2">
      <c r="C207" s="113" t="str">
        <f>IF('Summary Clear'!B196=0,"",'Summary Clear'!B196)</f>
        <v/>
      </c>
      <c r="D207" s="110" t="str">
        <f>IF('Summary Clear'!D196=0,"",'Summary Clear'!D196)</f>
        <v/>
      </c>
      <c r="E207" s="143" t="str">
        <f>IF('Summary Clear'!E196=0,"",(VLOOKUP('Summary Clear'!E196,Lists!$E$15:$G$21,3,FALSE)))</f>
        <v/>
      </c>
      <c r="F207" s="148" t="str">
        <f>IF('Summary Clear'!S196=0,"",'Summary Clear'!S196)</f>
        <v/>
      </c>
      <c r="G207" s="148" t="str">
        <f>IF('Summary Clear'!T196=0,"",'Summary Clear'!T196)</f>
        <v/>
      </c>
      <c r="H207" s="148" t="str">
        <f>IF('Summary Clear'!AB196=0,"",'Summary Clear'!AB196)</f>
        <v/>
      </c>
      <c r="I207" s="148" t="str">
        <f>IF('Summary Clear'!AC196=0,"",'Summary Clear'!AC196)</f>
        <v/>
      </c>
      <c r="J207" s="148" t="str">
        <f>IF('Summary Clear'!AD196=0,"",'Summary Clear'!AD196)</f>
        <v/>
      </c>
      <c r="K207" s="148" t="str">
        <f>IF('Summary Clear'!AE196=0,"",'Summary Clear'!AE196)</f>
        <v/>
      </c>
      <c r="L207" s="148" t="str">
        <f>IF('Summary Clear'!AF196=0,"",'Summary Clear'!AF196)</f>
        <v/>
      </c>
      <c r="M207" s="148" t="str">
        <f>IF('Summary Clear'!AG196=0,"",'Summary Clear'!AG196)</f>
        <v/>
      </c>
      <c r="N207" s="148" t="str">
        <f>IF('Summary Clear'!AH196=0,"",'Summary Clear'!AH196)</f>
        <v/>
      </c>
      <c r="O207" s="148" t="str">
        <f>IF('Summary Clear'!AI196=0,"",'Summary Clear'!AI196)</f>
        <v/>
      </c>
      <c r="P207" s="148" t="str">
        <f>IF('Summary Clear'!AJ196=0,"",'Summary Clear'!AJ196)</f>
        <v/>
      </c>
      <c r="Q207" s="148" t="str">
        <f>IF('Summary Clear'!AK196=0,"",'Summary Clear'!AK196)</f>
        <v/>
      </c>
      <c r="R207" s="148" t="str">
        <f>IF('Summary Clear'!AL196=0,"",'Summary Clear'!AL196)</f>
        <v/>
      </c>
      <c r="S207" s="148" t="str">
        <f>IF('Summary Clear'!AM196=0,"",'Summary Clear'!AM196)</f>
        <v/>
      </c>
      <c r="T207" s="114" t="str">
        <f>IF('Summary Clear'!AN196=0,"",'Summary Clear'!AN196)</f>
        <v/>
      </c>
    </row>
    <row r="208" spans="3:20" ht="14.25" x14ac:dyDescent="0.2">
      <c r="C208" s="113" t="str">
        <f>IF('Summary Clear'!B197=0,"",'Summary Clear'!B197)</f>
        <v/>
      </c>
      <c r="D208" s="110" t="str">
        <f>IF('Summary Clear'!D197=0,"",'Summary Clear'!D197)</f>
        <v/>
      </c>
      <c r="E208" s="143" t="str">
        <f>IF('Summary Clear'!E197=0,"",(VLOOKUP('Summary Clear'!E197,Lists!$E$15:$G$21,3,FALSE)))</f>
        <v/>
      </c>
      <c r="F208" s="148" t="str">
        <f>IF('Summary Clear'!S197=0,"",'Summary Clear'!S197)</f>
        <v/>
      </c>
      <c r="G208" s="148" t="str">
        <f>IF('Summary Clear'!T197=0,"",'Summary Clear'!T197)</f>
        <v/>
      </c>
      <c r="H208" s="148" t="str">
        <f>IF('Summary Clear'!AB197=0,"",'Summary Clear'!AB197)</f>
        <v/>
      </c>
      <c r="I208" s="148" t="str">
        <f>IF('Summary Clear'!AC197=0,"",'Summary Clear'!AC197)</f>
        <v/>
      </c>
      <c r="J208" s="148" t="str">
        <f>IF('Summary Clear'!AD197=0,"",'Summary Clear'!AD197)</f>
        <v/>
      </c>
      <c r="K208" s="148" t="str">
        <f>IF('Summary Clear'!AE197=0,"",'Summary Clear'!AE197)</f>
        <v/>
      </c>
      <c r="L208" s="148" t="str">
        <f>IF('Summary Clear'!AF197=0,"",'Summary Clear'!AF197)</f>
        <v/>
      </c>
      <c r="M208" s="148" t="str">
        <f>IF('Summary Clear'!AG197=0,"",'Summary Clear'!AG197)</f>
        <v/>
      </c>
      <c r="N208" s="148" t="str">
        <f>IF('Summary Clear'!AH197=0,"",'Summary Clear'!AH197)</f>
        <v/>
      </c>
      <c r="O208" s="148" t="str">
        <f>IF('Summary Clear'!AI197=0,"",'Summary Clear'!AI197)</f>
        <v/>
      </c>
      <c r="P208" s="148" t="str">
        <f>IF('Summary Clear'!AJ197=0,"",'Summary Clear'!AJ197)</f>
        <v/>
      </c>
      <c r="Q208" s="148" t="str">
        <f>IF('Summary Clear'!AK197=0,"",'Summary Clear'!AK197)</f>
        <v/>
      </c>
      <c r="R208" s="148" t="str">
        <f>IF('Summary Clear'!AL197=0,"",'Summary Clear'!AL197)</f>
        <v/>
      </c>
      <c r="S208" s="148" t="str">
        <f>IF('Summary Clear'!AM197=0,"",'Summary Clear'!AM197)</f>
        <v/>
      </c>
      <c r="T208" s="114" t="str">
        <f>IF('Summary Clear'!AN197=0,"",'Summary Clear'!AN197)</f>
        <v/>
      </c>
    </row>
    <row r="209" spans="3:20" ht="14.25" x14ac:dyDescent="0.2">
      <c r="C209" s="113" t="str">
        <f>IF('Summary Clear'!B198=0,"",'Summary Clear'!B198)</f>
        <v/>
      </c>
      <c r="D209" s="110" t="str">
        <f>IF('Summary Clear'!D198=0,"",'Summary Clear'!D198)</f>
        <v/>
      </c>
      <c r="E209" s="143" t="str">
        <f>IF('Summary Clear'!E198=0,"",(VLOOKUP('Summary Clear'!E198,Lists!$E$15:$G$21,3,FALSE)))</f>
        <v/>
      </c>
      <c r="F209" s="148" t="str">
        <f>IF('Summary Clear'!S198=0,"",'Summary Clear'!S198)</f>
        <v/>
      </c>
      <c r="G209" s="148" t="str">
        <f>IF('Summary Clear'!T198=0,"",'Summary Clear'!T198)</f>
        <v/>
      </c>
      <c r="H209" s="148" t="str">
        <f>IF('Summary Clear'!AB198=0,"",'Summary Clear'!AB198)</f>
        <v/>
      </c>
      <c r="I209" s="148" t="str">
        <f>IF('Summary Clear'!AC198=0,"",'Summary Clear'!AC198)</f>
        <v/>
      </c>
      <c r="J209" s="148" t="str">
        <f>IF('Summary Clear'!AD198=0,"",'Summary Clear'!AD198)</f>
        <v/>
      </c>
      <c r="K209" s="148" t="str">
        <f>IF('Summary Clear'!AE198=0,"",'Summary Clear'!AE198)</f>
        <v/>
      </c>
      <c r="L209" s="148" t="str">
        <f>IF('Summary Clear'!AF198=0,"",'Summary Clear'!AF198)</f>
        <v/>
      </c>
      <c r="M209" s="148" t="str">
        <f>IF('Summary Clear'!AG198=0,"",'Summary Clear'!AG198)</f>
        <v/>
      </c>
      <c r="N209" s="148" t="str">
        <f>IF('Summary Clear'!AH198=0,"",'Summary Clear'!AH198)</f>
        <v/>
      </c>
      <c r="O209" s="148" t="str">
        <f>IF('Summary Clear'!AI198=0,"",'Summary Clear'!AI198)</f>
        <v/>
      </c>
      <c r="P209" s="148" t="str">
        <f>IF('Summary Clear'!AJ198=0,"",'Summary Clear'!AJ198)</f>
        <v/>
      </c>
      <c r="Q209" s="148" t="str">
        <f>IF('Summary Clear'!AK198=0,"",'Summary Clear'!AK198)</f>
        <v/>
      </c>
      <c r="R209" s="148" t="str">
        <f>IF('Summary Clear'!AL198=0,"",'Summary Clear'!AL198)</f>
        <v/>
      </c>
      <c r="S209" s="148" t="str">
        <f>IF('Summary Clear'!AM198=0,"",'Summary Clear'!AM198)</f>
        <v/>
      </c>
      <c r="T209" s="114" t="str">
        <f>IF('Summary Clear'!AN198=0,"",'Summary Clear'!AN198)</f>
        <v/>
      </c>
    </row>
    <row r="210" spans="3:20" ht="14.25" x14ac:dyDescent="0.2">
      <c r="C210" s="113" t="str">
        <f>IF('Summary Clear'!B199=0,"",'Summary Clear'!B199)</f>
        <v/>
      </c>
      <c r="D210" s="110" t="str">
        <f>IF('Summary Clear'!D199=0,"",'Summary Clear'!D199)</f>
        <v/>
      </c>
      <c r="E210" s="143" t="str">
        <f>IF('Summary Clear'!E199=0,"",(VLOOKUP('Summary Clear'!E199,Lists!$E$15:$G$21,3,FALSE)))</f>
        <v/>
      </c>
      <c r="F210" s="148" t="str">
        <f>IF('Summary Clear'!S199=0,"",'Summary Clear'!S199)</f>
        <v/>
      </c>
      <c r="G210" s="148" t="str">
        <f>IF('Summary Clear'!T199=0,"",'Summary Clear'!T199)</f>
        <v/>
      </c>
      <c r="H210" s="148" t="str">
        <f>IF('Summary Clear'!AB199=0,"",'Summary Clear'!AB199)</f>
        <v/>
      </c>
      <c r="I210" s="148" t="str">
        <f>IF('Summary Clear'!AC199=0,"",'Summary Clear'!AC199)</f>
        <v/>
      </c>
      <c r="J210" s="148" t="str">
        <f>IF('Summary Clear'!AD199=0,"",'Summary Clear'!AD199)</f>
        <v/>
      </c>
      <c r="K210" s="148" t="str">
        <f>IF('Summary Clear'!AE199=0,"",'Summary Clear'!AE199)</f>
        <v/>
      </c>
      <c r="L210" s="148" t="str">
        <f>IF('Summary Clear'!AF199=0,"",'Summary Clear'!AF199)</f>
        <v/>
      </c>
      <c r="M210" s="148" t="str">
        <f>IF('Summary Clear'!AG199=0,"",'Summary Clear'!AG199)</f>
        <v/>
      </c>
      <c r="N210" s="148" t="str">
        <f>IF('Summary Clear'!AH199=0,"",'Summary Clear'!AH199)</f>
        <v/>
      </c>
      <c r="O210" s="148" t="str">
        <f>IF('Summary Clear'!AI199=0,"",'Summary Clear'!AI199)</f>
        <v/>
      </c>
      <c r="P210" s="148" t="str">
        <f>IF('Summary Clear'!AJ199=0,"",'Summary Clear'!AJ199)</f>
        <v/>
      </c>
      <c r="Q210" s="148" t="str">
        <f>IF('Summary Clear'!AK199=0,"",'Summary Clear'!AK199)</f>
        <v/>
      </c>
      <c r="R210" s="148" t="str">
        <f>IF('Summary Clear'!AL199=0,"",'Summary Clear'!AL199)</f>
        <v/>
      </c>
      <c r="S210" s="148" t="str">
        <f>IF('Summary Clear'!AM199=0,"",'Summary Clear'!AM199)</f>
        <v/>
      </c>
      <c r="T210" s="114" t="str">
        <f>IF('Summary Clear'!AN199=0,"",'Summary Clear'!AN199)</f>
        <v/>
      </c>
    </row>
    <row r="211" spans="3:20" ht="14.25" x14ac:dyDescent="0.2">
      <c r="C211" s="113" t="str">
        <f>IF('Summary Clear'!B200=0,"",'Summary Clear'!B200)</f>
        <v/>
      </c>
      <c r="D211" s="110" t="str">
        <f>IF('Summary Clear'!D200=0,"",'Summary Clear'!D200)</f>
        <v/>
      </c>
      <c r="E211" s="143" t="str">
        <f>IF('Summary Clear'!E200=0,"",(VLOOKUP('Summary Clear'!E200,Lists!$E$15:$G$21,3,FALSE)))</f>
        <v/>
      </c>
      <c r="F211" s="148" t="str">
        <f>IF('Summary Clear'!S200=0,"",'Summary Clear'!S200)</f>
        <v/>
      </c>
      <c r="G211" s="148" t="str">
        <f>IF('Summary Clear'!T200=0,"",'Summary Clear'!T200)</f>
        <v/>
      </c>
      <c r="H211" s="148" t="str">
        <f>IF('Summary Clear'!AB200=0,"",'Summary Clear'!AB200)</f>
        <v/>
      </c>
      <c r="I211" s="148" t="str">
        <f>IF('Summary Clear'!AC200=0,"",'Summary Clear'!AC200)</f>
        <v/>
      </c>
      <c r="J211" s="148" t="str">
        <f>IF('Summary Clear'!AD200=0,"",'Summary Clear'!AD200)</f>
        <v/>
      </c>
      <c r="K211" s="148" t="str">
        <f>IF('Summary Clear'!AE200=0,"",'Summary Clear'!AE200)</f>
        <v/>
      </c>
      <c r="L211" s="148" t="str">
        <f>IF('Summary Clear'!AF200=0,"",'Summary Clear'!AF200)</f>
        <v/>
      </c>
      <c r="M211" s="148" t="str">
        <f>IF('Summary Clear'!AG200=0,"",'Summary Clear'!AG200)</f>
        <v/>
      </c>
      <c r="N211" s="148" t="str">
        <f>IF('Summary Clear'!AH200=0,"",'Summary Clear'!AH200)</f>
        <v/>
      </c>
      <c r="O211" s="148" t="str">
        <f>IF('Summary Clear'!AI200=0,"",'Summary Clear'!AI200)</f>
        <v/>
      </c>
      <c r="P211" s="148" t="str">
        <f>IF('Summary Clear'!AJ200=0,"",'Summary Clear'!AJ200)</f>
        <v/>
      </c>
      <c r="Q211" s="148" t="str">
        <f>IF('Summary Clear'!AK200=0,"",'Summary Clear'!AK200)</f>
        <v/>
      </c>
      <c r="R211" s="148" t="str">
        <f>IF('Summary Clear'!AL200=0,"",'Summary Clear'!AL200)</f>
        <v/>
      </c>
      <c r="S211" s="148" t="str">
        <f>IF('Summary Clear'!AM200=0,"",'Summary Clear'!AM200)</f>
        <v/>
      </c>
      <c r="T211" s="114" t="str">
        <f>IF('Summary Clear'!AN200=0,"",'Summary Clear'!AN200)</f>
        <v/>
      </c>
    </row>
    <row r="212" spans="3:20" ht="14.25" x14ac:dyDescent="0.2">
      <c r="C212" s="113" t="str">
        <f>IF('Summary Clear'!B201=0,"",'Summary Clear'!B201)</f>
        <v/>
      </c>
      <c r="D212" s="110" t="str">
        <f>IF('Summary Clear'!D201=0,"",'Summary Clear'!D201)</f>
        <v/>
      </c>
      <c r="E212" s="143" t="str">
        <f>IF('Summary Clear'!E201=0,"",(VLOOKUP('Summary Clear'!E201,Lists!$E$15:$G$21,3,FALSE)))</f>
        <v/>
      </c>
      <c r="F212" s="148" t="str">
        <f>IF('Summary Clear'!S201=0,"",'Summary Clear'!S201)</f>
        <v/>
      </c>
      <c r="G212" s="148" t="str">
        <f>IF('Summary Clear'!T201=0,"",'Summary Clear'!T201)</f>
        <v/>
      </c>
      <c r="H212" s="148" t="str">
        <f>IF('Summary Clear'!AB201=0,"",'Summary Clear'!AB201)</f>
        <v/>
      </c>
      <c r="I212" s="148" t="str">
        <f>IF('Summary Clear'!AC201=0,"",'Summary Clear'!AC201)</f>
        <v/>
      </c>
      <c r="J212" s="148" t="str">
        <f>IF('Summary Clear'!AD201=0,"",'Summary Clear'!AD201)</f>
        <v/>
      </c>
      <c r="K212" s="148" t="str">
        <f>IF('Summary Clear'!AE201=0,"",'Summary Clear'!AE201)</f>
        <v/>
      </c>
      <c r="L212" s="148" t="str">
        <f>IF('Summary Clear'!AF201=0,"",'Summary Clear'!AF201)</f>
        <v/>
      </c>
      <c r="M212" s="148" t="str">
        <f>IF('Summary Clear'!AG201=0,"",'Summary Clear'!AG201)</f>
        <v/>
      </c>
      <c r="N212" s="148" t="str">
        <f>IF('Summary Clear'!AH201=0,"",'Summary Clear'!AH201)</f>
        <v/>
      </c>
      <c r="O212" s="148" t="str">
        <f>IF('Summary Clear'!AI201=0,"",'Summary Clear'!AI201)</f>
        <v/>
      </c>
      <c r="P212" s="148" t="str">
        <f>IF('Summary Clear'!AJ201=0,"",'Summary Clear'!AJ201)</f>
        <v/>
      </c>
      <c r="Q212" s="148" t="str">
        <f>IF('Summary Clear'!AK201=0,"",'Summary Clear'!AK201)</f>
        <v/>
      </c>
      <c r="R212" s="148" t="str">
        <f>IF('Summary Clear'!AL201=0,"",'Summary Clear'!AL201)</f>
        <v/>
      </c>
      <c r="S212" s="148" t="str">
        <f>IF('Summary Clear'!AM201=0,"",'Summary Clear'!AM201)</f>
        <v/>
      </c>
      <c r="T212" s="114" t="str">
        <f>IF('Summary Clear'!AN201=0,"",'Summary Clear'!AN201)</f>
        <v/>
      </c>
    </row>
    <row r="213" spans="3:20" ht="14.25" x14ac:dyDescent="0.2">
      <c r="C213" s="113" t="str">
        <f>IF('Summary Clear'!B202=0,"",'Summary Clear'!B202)</f>
        <v/>
      </c>
      <c r="D213" s="110" t="str">
        <f>IF('Summary Clear'!D202=0,"",'Summary Clear'!D202)</f>
        <v/>
      </c>
      <c r="E213" s="143" t="str">
        <f>IF('Summary Clear'!E202=0,"",(VLOOKUP('Summary Clear'!E202,Lists!$E$15:$G$21,3,FALSE)))</f>
        <v/>
      </c>
      <c r="F213" s="148" t="str">
        <f>IF('Summary Clear'!S202=0,"",'Summary Clear'!S202)</f>
        <v/>
      </c>
      <c r="G213" s="148" t="str">
        <f>IF('Summary Clear'!T202=0,"",'Summary Clear'!T202)</f>
        <v/>
      </c>
      <c r="H213" s="148" t="str">
        <f>IF('Summary Clear'!AB202=0,"",'Summary Clear'!AB202)</f>
        <v/>
      </c>
      <c r="I213" s="148" t="str">
        <f>IF('Summary Clear'!AC202=0,"",'Summary Clear'!AC202)</f>
        <v/>
      </c>
      <c r="J213" s="148" t="str">
        <f>IF('Summary Clear'!AD202=0,"",'Summary Clear'!AD202)</f>
        <v/>
      </c>
      <c r="K213" s="148" t="str">
        <f>IF('Summary Clear'!AE202=0,"",'Summary Clear'!AE202)</f>
        <v/>
      </c>
      <c r="L213" s="148" t="str">
        <f>IF('Summary Clear'!AF202=0,"",'Summary Clear'!AF202)</f>
        <v/>
      </c>
      <c r="M213" s="148" t="str">
        <f>IF('Summary Clear'!AG202=0,"",'Summary Clear'!AG202)</f>
        <v/>
      </c>
      <c r="N213" s="148" t="str">
        <f>IF('Summary Clear'!AH202=0,"",'Summary Clear'!AH202)</f>
        <v/>
      </c>
      <c r="O213" s="148" t="str">
        <f>IF('Summary Clear'!AI202=0,"",'Summary Clear'!AI202)</f>
        <v/>
      </c>
      <c r="P213" s="148" t="str">
        <f>IF('Summary Clear'!AJ202=0,"",'Summary Clear'!AJ202)</f>
        <v/>
      </c>
      <c r="Q213" s="148" t="str">
        <f>IF('Summary Clear'!AK202=0,"",'Summary Clear'!AK202)</f>
        <v/>
      </c>
      <c r="R213" s="148" t="str">
        <f>IF('Summary Clear'!AL202=0,"",'Summary Clear'!AL202)</f>
        <v/>
      </c>
      <c r="S213" s="148" t="str">
        <f>IF('Summary Clear'!AM202=0,"",'Summary Clear'!AM202)</f>
        <v/>
      </c>
      <c r="T213" s="114" t="str">
        <f>IF('Summary Clear'!AN202=0,"",'Summary Clear'!AN202)</f>
        <v/>
      </c>
    </row>
    <row r="214" spans="3:20" ht="14.25" x14ac:dyDescent="0.2">
      <c r="C214" s="113" t="str">
        <f>IF('Summary Clear'!B203=0,"",'Summary Clear'!B203)</f>
        <v/>
      </c>
      <c r="D214" s="110" t="str">
        <f>IF('Summary Clear'!D203=0,"",'Summary Clear'!D203)</f>
        <v/>
      </c>
      <c r="E214" s="143" t="str">
        <f>IF('Summary Clear'!E203=0,"",(VLOOKUP('Summary Clear'!E203,Lists!$E$15:$G$21,3,FALSE)))</f>
        <v/>
      </c>
      <c r="F214" s="148" t="str">
        <f>IF('Summary Clear'!S203=0,"",'Summary Clear'!S203)</f>
        <v/>
      </c>
      <c r="G214" s="148" t="str">
        <f>IF('Summary Clear'!T203=0,"",'Summary Clear'!T203)</f>
        <v/>
      </c>
      <c r="H214" s="148" t="str">
        <f>IF('Summary Clear'!AB203=0,"",'Summary Clear'!AB203)</f>
        <v/>
      </c>
      <c r="I214" s="148" t="str">
        <f>IF('Summary Clear'!AC203=0,"",'Summary Clear'!AC203)</f>
        <v/>
      </c>
      <c r="J214" s="148" t="str">
        <f>IF('Summary Clear'!AD203=0,"",'Summary Clear'!AD203)</f>
        <v/>
      </c>
      <c r="K214" s="148" t="str">
        <f>IF('Summary Clear'!AE203=0,"",'Summary Clear'!AE203)</f>
        <v/>
      </c>
      <c r="L214" s="148" t="str">
        <f>IF('Summary Clear'!AF203=0,"",'Summary Clear'!AF203)</f>
        <v/>
      </c>
      <c r="M214" s="148" t="str">
        <f>IF('Summary Clear'!AG203=0,"",'Summary Clear'!AG203)</f>
        <v/>
      </c>
      <c r="N214" s="148" t="str">
        <f>IF('Summary Clear'!AH203=0,"",'Summary Clear'!AH203)</f>
        <v/>
      </c>
      <c r="O214" s="148" t="str">
        <f>IF('Summary Clear'!AI203=0,"",'Summary Clear'!AI203)</f>
        <v/>
      </c>
      <c r="P214" s="148" t="str">
        <f>IF('Summary Clear'!AJ203=0,"",'Summary Clear'!AJ203)</f>
        <v/>
      </c>
      <c r="Q214" s="148" t="str">
        <f>IF('Summary Clear'!AK203=0,"",'Summary Clear'!AK203)</f>
        <v/>
      </c>
      <c r="R214" s="148" t="str">
        <f>IF('Summary Clear'!AL203=0,"",'Summary Clear'!AL203)</f>
        <v/>
      </c>
      <c r="S214" s="148" t="str">
        <f>IF('Summary Clear'!AM203=0,"",'Summary Clear'!AM203)</f>
        <v/>
      </c>
      <c r="T214" s="114" t="str">
        <f>IF('Summary Clear'!AN203=0,"",'Summary Clear'!AN203)</f>
        <v/>
      </c>
    </row>
    <row r="215" spans="3:20" ht="14.25" x14ac:dyDescent="0.2">
      <c r="C215" s="113" t="str">
        <f>IF('Summary Clear'!B204=0,"",'Summary Clear'!B204)</f>
        <v/>
      </c>
      <c r="D215" s="110" t="str">
        <f>IF('Summary Clear'!D204=0,"",'Summary Clear'!D204)</f>
        <v/>
      </c>
      <c r="E215" s="143" t="str">
        <f>IF('Summary Clear'!E204=0,"",(VLOOKUP('Summary Clear'!E204,Lists!$E$15:$G$21,3,FALSE)))</f>
        <v/>
      </c>
      <c r="F215" s="148" t="str">
        <f>IF('Summary Clear'!S204=0,"",'Summary Clear'!S204)</f>
        <v/>
      </c>
      <c r="G215" s="148" t="str">
        <f>IF('Summary Clear'!T204=0,"",'Summary Clear'!T204)</f>
        <v/>
      </c>
      <c r="H215" s="148" t="str">
        <f>IF('Summary Clear'!AB204=0,"",'Summary Clear'!AB204)</f>
        <v/>
      </c>
      <c r="I215" s="148" t="str">
        <f>IF('Summary Clear'!AC204=0,"",'Summary Clear'!AC204)</f>
        <v/>
      </c>
      <c r="J215" s="148" t="str">
        <f>IF('Summary Clear'!AD204=0,"",'Summary Clear'!AD204)</f>
        <v/>
      </c>
      <c r="K215" s="148" t="str">
        <f>IF('Summary Clear'!AE204=0,"",'Summary Clear'!AE204)</f>
        <v/>
      </c>
      <c r="L215" s="148" t="str">
        <f>IF('Summary Clear'!AF204=0,"",'Summary Clear'!AF204)</f>
        <v/>
      </c>
      <c r="M215" s="148" t="str">
        <f>IF('Summary Clear'!AG204=0,"",'Summary Clear'!AG204)</f>
        <v/>
      </c>
      <c r="N215" s="148" t="str">
        <f>IF('Summary Clear'!AH204=0,"",'Summary Clear'!AH204)</f>
        <v/>
      </c>
      <c r="O215" s="148" t="str">
        <f>IF('Summary Clear'!AI204=0,"",'Summary Clear'!AI204)</f>
        <v/>
      </c>
      <c r="P215" s="148" t="str">
        <f>IF('Summary Clear'!AJ204=0,"",'Summary Clear'!AJ204)</f>
        <v/>
      </c>
      <c r="Q215" s="148" t="str">
        <f>IF('Summary Clear'!AK204=0,"",'Summary Clear'!AK204)</f>
        <v/>
      </c>
      <c r="R215" s="148" t="str">
        <f>IF('Summary Clear'!AL204=0,"",'Summary Clear'!AL204)</f>
        <v/>
      </c>
      <c r="S215" s="148" t="str">
        <f>IF('Summary Clear'!AM204=0,"",'Summary Clear'!AM204)</f>
        <v/>
      </c>
      <c r="T215" s="114" t="str">
        <f>IF('Summary Clear'!AN204=0,"",'Summary Clear'!AN204)</f>
        <v/>
      </c>
    </row>
    <row r="216" spans="3:20" ht="14.25" x14ac:dyDescent="0.2">
      <c r="C216" s="113" t="str">
        <f>IF('Summary Clear'!B205=0,"",'Summary Clear'!B205)</f>
        <v/>
      </c>
      <c r="D216" s="110" t="str">
        <f>IF('Summary Clear'!D205=0,"",'Summary Clear'!D205)</f>
        <v/>
      </c>
      <c r="E216" s="143" t="str">
        <f>IF('Summary Clear'!E205=0,"",(VLOOKUP('Summary Clear'!E205,Lists!$E$15:$G$21,3,FALSE)))</f>
        <v/>
      </c>
      <c r="F216" s="148" t="str">
        <f>IF('Summary Clear'!S205=0,"",'Summary Clear'!S205)</f>
        <v/>
      </c>
      <c r="G216" s="148" t="str">
        <f>IF('Summary Clear'!T205=0,"",'Summary Clear'!T205)</f>
        <v/>
      </c>
      <c r="H216" s="148" t="str">
        <f>IF('Summary Clear'!AB205=0,"",'Summary Clear'!AB205)</f>
        <v/>
      </c>
      <c r="I216" s="148" t="str">
        <f>IF('Summary Clear'!AC205=0,"",'Summary Clear'!AC205)</f>
        <v/>
      </c>
      <c r="J216" s="148" t="str">
        <f>IF('Summary Clear'!AD205=0,"",'Summary Clear'!AD205)</f>
        <v/>
      </c>
      <c r="K216" s="148" t="str">
        <f>IF('Summary Clear'!AE205=0,"",'Summary Clear'!AE205)</f>
        <v/>
      </c>
      <c r="L216" s="148" t="str">
        <f>IF('Summary Clear'!AF205=0,"",'Summary Clear'!AF205)</f>
        <v/>
      </c>
      <c r="M216" s="148" t="str">
        <f>IF('Summary Clear'!AG205=0,"",'Summary Clear'!AG205)</f>
        <v/>
      </c>
      <c r="N216" s="148" t="str">
        <f>IF('Summary Clear'!AH205=0,"",'Summary Clear'!AH205)</f>
        <v/>
      </c>
      <c r="O216" s="148" t="str">
        <f>IF('Summary Clear'!AI205=0,"",'Summary Clear'!AI205)</f>
        <v/>
      </c>
      <c r="P216" s="148" t="str">
        <f>IF('Summary Clear'!AJ205=0,"",'Summary Clear'!AJ205)</f>
        <v/>
      </c>
      <c r="Q216" s="148" t="str">
        <f>IF('Summary Clear'!AK205=0,"",'Summary Clear'!AK205)</f>
        <v/>
      </c>
      <c r="R216" s="148" t="str">
        <f>IF('Summary Clear'!AL205=0,"",'Summary Clear'!AL205)</f>
        <v/>
      </c>
      <c r="S216" s="148" t="str">
        <f>IF('Summary Clear'!AM205=0,"",'Summary Clear'!AM205)</f>
        <v/>
      </c>
      <c r="T216" s="114" t="str">
        <f>IF('Summary Clear'!AN205=0,"",'Summary Clear'!AN205)</f>
        <v/>
      </c>
    </row>
    <row r="217" spans="3:20" ht="14.25" x14ac:dyDescent="0.2">
      <c r="C217" s="113" t="str">
        <f>IF('Summary Clear'!B206=0,"",'Summary Clear'!B206)</f>
        <v/>
      </c>
      <c r="D217" s="110" t="str">
        <f>IF('Summary Clear'!D206=0,"",'Summary Clear'!D206)</f>
        <v/>
      </c>
      <c r="E217" s="143" t="str">
        <f>IF('Summary Clear'!E206=0,"",(VLOOKUP('Summary Clear'!E206,Lists!$E$15:$G$21,3,FALSE)))</f>
        <v/>
      </c>
      <c r="F217" s="148" t="str">
        <f>IF('Summary Clear'!S206=0,"",'Summary Clear'!S206)</f>
        <v/>
      </c>
      <c r="G217" s="148" t="str">
        <f>IF('Summary Clear'!T206=0,"",'Summary Clear'!T206)</f>
        <v/>
      </c>
      <c r="H217" s="148" t="str">
        <f>IF('Summary Clear'!AB206=0,"",'Summary Clear'!AB206)</f>
        <v/>
      </c>
      <c r="I217" s="148" t="str">
        <f>IF('Summary Clear'!AC206=0,"",'Summary Clear'!AC206)</f>
        <v/>
      </c>
      <c r="J217" s="148" t="str">
        <f>IF('Summary Clear'!AD206=0,"",'Summary Clear'!AD206)</f>
        <v/>
      </c>
      <c r="K217" s="148" t="str">
        <f>IF('Summary Clear'!AE206=0,"",'Summary Clear'!AE206)</f>
        <v/>
      </c>
      <c r="L217" s="148" t="str">
        <f>IF('Summary Clear'!AF206=0,"",'Summary Clear'!AF206)</f>
        <v/>
      </c>
      <c r="M217" s="148" t="str">
        <f>IF('Summary Clear'!AG206=0,"",'Summary Clear'!AG206)</f>
        <v/>
      </c>
      <c r="N217" s="148" t="str">
        <f>IF('Summary Clear'!AH206=0,"",'Summary Clear'!AH206)</f>
        <v/>
      </c>
      <c r="O217" s="148" t="str">
        <f>IF('Summary Clear'!AI206=0,"",'Summary Clear'!AI206)</f>
        <v/>
      </c>
      <c r="P217" s="148" t="str">
        <f>IF('Summary Clear'!AJ206=0,"",'Summary Clear'!AJ206)</f>
        <v/>
      </c>
      <c r="Q217" s="148" t="str">
        <f>IF('Summary Clear'!AK206=0,"",'Summary Clear'!AK206)</f>
        <v/>
      </c>
      <c r="R217" s="148" t="str">
        <f>IF('Summary Clear'!AL206=0,"",'Summary Clear'!AL206)</f>
        <v/>
      </c>
      <c r="S217" s="148" t="str">
        <f>IF('Summary Clear'!AM206=0,"",'Summary Clear'!AM206)</f>
        <v/>
      </c>
      <c r="T217" s="114" t="str">
        <f>IF('Summary Clear'!AN206=0,"",'Summary Clear'!AN206)</f>
        <v/>
      </c>
    </row>
    <row r="218" spans="3:20" ht="14.25" x14ac:dyDescent="0.2">
      <c r="C218" s="113" t="str">
        <f>IF('Summary Clear'!B207=0,"",'Summary Clear'!B207)</f>
        <v/>
      </c>
      <c r="D218" s="110" t="str">
        <f>IF('Summary Clear'!D207=0,"",'Summary Clear'!D207)</f>
        <v/>
      </c>
      <c r="E218" s="143" t="str">
        <f>IF('Summary Clear'!E207=0,"",(VLOOKUP('Summary Clear'!E207,Lists!$E$15:$G$21,3,FALSE)))</f>
        <v/>
      </c>
      <c r="F218" s="148" t="str">
        <f>IF('Summary Clear'!S207=0,"",'Summary Clear'!S207)</f>
        <v/>
      </c>
      <c r="G218" s="148" t="str">
        <f>IF('Summary Clear'!T207=0,"",'Summary Clear'!T207)</f>
        <v/>
      </c>
      <c r="H218" s="148" t="str">
        <f>IF('Summary Clear'!AB207=0,"",'Summary Clear'!AB207)</f>
        <v/>
      </c>
      <c r="I218" s="148" t="str">
        <f>IF('Summary Clear'!AC207=0,"",'Summary Clear'!AC207)</f>
        <v/>
      </c>
      <c r="J218" s="148" t="str">
        <f>IF('Summary Clear'!AD207=0,"",'Summary Clear'!AD207)</f>
        <v/>
      </c>
      <c r="K218" s="148" t="str">
        <f>IF('Summary Clear'!AE207=0,"",'Summary Clear'!AE207)</f>
        <v/>
      </c>
      <c r="L218" s="148" t="str">
        <f>IF('Summary Clear'!AF207=0,"",'Summary Clear'!AF207)</f>
        <v/>
      </c>
      <c r="M218" s="148" t="str">
        <f>IF('Summary Clear'!AG207=0,"",'Summary Clear'!AG207)</f>
        <v/>
      </c>
      <c r="N218" s="148" t="str">
        <f>IF('Summary Clear'!AH207=0,"",'Summary Clear'!AH207)</f>
        <v/>
      </c>
      <c r="O218" s="148" t="str">
        <f>IF('Summary Clear'!AI207=0,"",'Summary Clear'!AI207)</f>
        <v/>
      </c>
      <c r="P218" s="148" t="str">
        <f>IF('Summary Clear'!AJ207=0,"",'Summary Clear'!AJ207)</f>
        <v/>
      </c>
      <c r="Q218" s="148" t="str">
        <f>IF('Summary Clear'!AK207=0,"",'Summary Clear'!AK207)</f>
        <v/>
      </c>
      <c r="R218" s="148" t="str">
        <f>IF('Summary Clear'!AL207=0,"",'Summary Clear'!AL207)</f>
        <v/>
      </c>
      <c r="S218" s="148" t="str">
        <f>IF('Summary Clear'!AM207=0,"",'Summary Clear'!AM207)</f>
        <v/>
      </c>
      <c r="T218" s="114" t="str">
        <f>IF('Summary Clear'!AN207=0,"",'Summary Clear'!AN207)</f>
        <v/>
      </c>
    </row>
    <row r="219" spans="3:20" ht="14.25" x14ac:dyDescent="0.2">
      <c r="C219" s="113" t="str">
        <f>IF('Summary Clear'!B208=0,"",'Summary Clear'!B208)</f>
        <v/>
      </c>
      <c r="D219" s="110" t="str">
        <f>IF('Summary Clear'!D208=0,"",'Summary Clear'!D208)</f>
        <v/>
      </c>
      <c r="E219" s="143" t="str">
        <f>IF('Summary Clear'!E208=0,"",(VLOOKUP('Summary Clear'!E208,Lists!$E$15:$G$21,3,FALSE)))</f>
        <v/>
      </c>
      <c r="F219" s="148" t="str">
        <f>IF('Summary Clear'!S208=0,"",'Summary Clear'!S208)</f>
        <v/>
      </c>
      <c r="G219" s="148" t="str">
        <f>IF('Summary Clear'!T208=0,"",'Summary Clear'!T208)</f>
        <v/>
      </c>
      <c r="H219" s="148" t="str">
        <f>IF('Summary Clear'!AB208=0,"",'Summary Clear'!AB208)</f>
        <v/>
      </c>
      <c r="I219" s="148" t="str">
        <f>IF('Summary Clear'!AC208=0,"",'Summary Clear'!AC208)</f>
        <v/>
      </c>
      <c r="J219" s="148" t="str">
        <f>IF('Summary Clear'!AD208=0,"",'Summary Clear'!AD208)</f>
        <v/>
      </c>
      <c r="K219" s="148" t="str">
        <f>IF('Summary Clear'!AE208=0,"",'Summary Clear'!AE208)</f>
        <v/>
      </c>
      <c r="L219" s="148" t="str">
        <f>IF('Summary Clear'!AF208=0,"",'Summary Clear'!AF208)</f>
        <v/>
      </c>
      <c r="M219" s="148" t="str">
        <f>IF('Summary Clear'!AG208=0,"",'Summary Clear'!AG208)</f>
        <v/>
      </c>
      <c r="N219" s="148" t="str">
        <f>IF('Summary Clear'!AH208=0,"",'Summary Clear'!AH208)</f>
        <v/>
      </c>
      <c r="O219" s="148" t="str">
        <f>IF('Summary Clear'!AI208=0,"",'Summary Clear'!AI208)</f>
        <v/>
      </c>
      <c r="P219" s="148" t="str">
        <f>IF('Summary Clear'!AJ208=0,"",'Summary Clear'!AJ208)</f>
        <v/>
      </c>
      <c r="Q219" s="148" t="str">
        <f>IF('Summary Clear'!AK208=0,"",'Summary Clear'!AK208)</f>
        <v/>
      </c>
      <c r="R219" s="148" t="str">
        <f>IF('Summary Clear'!AL208=0,"",'Summary Clear'!AL208)</f>
        <v/>
      </c>
      <c r="S219" s="148" t="str">
        <f>IF('Summary Clear'!AM208=0,"",'Summary Clear'!AM208)</f>
        <v/>
      </c>
      <c r="T219" s="114" t="str">
        <f>IF('Summary Clear'!AN208=0,"",'Summary Clear'!AN208)</f>
        <v/>
      </c>
    </row>
    <row r="220" spans="3:20" ht="14.25" x14ac:dyDescent="0.2">
      <c r="C220" s="113" t="str">
        <f>IF('Summary Clear'!B209=0,"",'Summary Clear'!B209)</f>
        <v/>
      </c>
      <c r="D220" s="110" t="str">
        <f>IF('Summary Clear'!D209=0,"",'Summary Clear'!D209)</f>
        <v/>
      </c>
      <c r="E220" s="143" t="str">
        <f>IF('Summary Clear'!E209=0,"",(VLOOKUP('Summary Clear'!E209,Lists!$E$15:$G$21,3,FALSE)))</f>
        <v/>
      </c>
      <c r="F220" s="148" t="str">
        <f>IF('Summary Clear'!S209=0,"",'Summary Clear'!S209)</f>
        <v/>
      </c>
      <c r="G220" s="148" t="str">
        <f>IF('Summary Clear'!T209=0,"",'Summary Clear'!T209)</f>
        <v/>
      </c>
      <c r="H220" s="148" t="str">
        <f>IF('Summary Clear'!AB209=0,"",'Summary Clear'!AB209)</f>
        <v/>
      </c>
      <c r="I220" s="148" t="str">
        <f>IF('Summary Clear'!AC209=0,"",'Summary Clear'!AC209)</f>
        <v/>
      </c>
      <c r="J220" s="148" t="str">
        <f>IF('Summary Clear'!AD209=0,"",'Summary Clear'!AD209)</f>
        <v/>
      </c>
      <c r="K220" s="148" t="str">
        <f>IF('Summary Clear'!AE209=0,"",'Summary Clear'!AE209)</f>
        <v/>
      </c>
      <c r="L220" s="148" t="str">
        <f>IF('Summary Clear'!AF209=0,"",'Summary Clear'!AF209)</f>
        <v/>
      </c>
      <c r="M220" s="148" t="str">
        <f>IF('Summary Clear'!AG209=0,"",'Summary Clear'!AG209)</f>
        <v/>
      </c>
      <c r="N220" s="148" t="str">
        <f>IF('Summary Clear'!AH209=0,"",'Summary Clear'!AH209)</f>
        <v/>
      </c>
      <c r="O220" s="148" t="str">
        <f>IF('Summary Clear'!AI209=0,"",'Summary Clear'!AI209)</f>
        <v/>
      </c>
      <c r="P220" s="148" t="str">
        <f>IF('Summary Clear'!AJ209=0,"",'Summary Clear'!AJ209)</f>
        <v/>
      </c>
      <c r="Q220" s="148" t="str">
        <f>IF('Summary Clear'!AK209=0,"",'Summary Clear'!AK209)</f>
        <v/>
      </c>
      <c r="R220" s="148" t="str">
        <f>IF('Summary Clear'!AL209=0,"",'Summary Clear'!AL209)</f>
        <v/>
      </c>
      <c r="S220" s="148" t="str">
        <f>IF('Summary Clear'!AM209=0,"",'Summary Clear'!AM209)</f>
        <v/>
      </c>
      <c r="T220" s="114" t="str">
        <f>IF('Summary Clear'!AN209=0,"",'Summary Clear'!AN209)</f>
        <v/>
      </c>
    </row>
  </sheetData>
  <sheetProtection algorithmName="SHA-512" hashValue="NgcVk16xXjit17Q/uNhcdm2bsHqDVVyqi1L6cYy2X1ZdA7AtdVX6RziL2IDpiZ6nsFUTUQ2/v4EBgjoVqHvU+Q==" saltValue="FKiJZS6W0U416VyNni08xw==" spinCount="100000" sheet="1" objects="1" scenarios="1"/>
  <mergeCells count="3">
    <mergeCell ref="C1:D4"/>
    <mergeCell ref="C9:C10"/>
    <mergeCell ref="D9:D10"/>
  </mergeCells>
  <conditionalFormatting sqref="U13:XFD13 C13:S220">
    <cfRule type="expression" dxfId="9" priority="14">
      <formula>NOT(ISBLANK(C13))</formula>
    </cfRule>
    <cfRule type="expression" dxfId="8" priority="15">
      <formula>""</formula>
    </cfRule>
  </conditionalFormatting>
  <conditionalFormatting sqref="I6:I9">
    <cfRule type="cellIs" dxfId="7" priority="12" operator="lessThan">
      <formula>0</formula>
    </cfRule>
    <cfRule type="cellIs" dxfId="6" priority="13" operator="greaterThan">
      <formula>0</formula>
    </cfRule>
  </conditionalFormatting>
  <conditionalFormatting sqref="I10">
    <cfRule type="cellIs" dxfId="5" priority="1" operator="lessThan">
      <formula>0</formula>
    </cfRule>
    <cfRule type="cellIs" dxfId="4" priority="2" operator="greaterThan">
      <formula>0</formula>
    </cfRule>
  </conditionalFormatting>
  <pageMargins left="0.25" right="0.25" top="0.25" bottom="0.25" header="0" footer="0"/>
  <pageSetup scale="40" orientation="landscape" r:id="rId1"/>
  <customProperties>
    <customPr name="_pios_id" r:id="rId2"/>
    <customPr name="IbpWorksheetKeyString_GUID" r:id="rId3"/>
  </customPropertie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AO122"/>
  <sheetViews>
    <sheetView zoomScale="50" zoomScaleNormal="50" zoomScaleSheetLayoutView="50" workbookViewId="0">
      <pane ySplit="3" topLeftCell="A4" activePane="bottomLeft" state="frozen"/>
      <selection activeCell="C10" sqref="C10"/>
      <selection pane="bottomLeft" activeCell="C17" sqref="C17"/>
    </sheetView>
  </sheetViews>
  <sheetFormatPr defaultColWidth="8.85546875" defaultRowHeight="15" x14ac:dyDescent="0.25"/>
  <cols>
    <col min="1" max="1" width="24.42578125" bestFit="1" customWidth="1"/>
    <col min="2" max="2" width="26.28515625" customWidth="1"/>
    <col min="3" max="3" width="159.85546875" customWidth="1"/>
    <col min="4" max="4" width="21.5703125" customWidth="1"/>
    <col min="5" max="5" width="17.140625" customWidth="1"/>
    <col min="6" max="6" width="30.5703125" customWidth="1"/>
    <col min="7" max="8" width="27.42578125" customWidth="1"/>
    <col min="9" max="9" width="20" customWidth="1"/>
    <col min="10" max="10" width="23.85546875" customWidth="1"/>
    <col min="11" max="12" width="12.5703125" customWidth="1"/>
    <col min="13" max="13" width="13.7109375" customWidth="1"/>
    <col min="14" max="17" width="14.28515625" customWidth="1"/>
    <col min="18" max="18" width="23.140625" customWidth="1"/>
    <col min="19" max="21" width="22.7109375" customWidth="1"/>
    <col min="22" max="22" width="24.5703125" customWidth="1"/>
    <col min="23" max="26" width="22.7109375" customWidth="1"/>
    <col min="27" max="38" width="19.85546875" customWidth="1"/>
    <col min="39" max="51" width="17.7109375" customWidth="1"/>
    <col min="52" max="52" width="23.85546875" customWidth="1"/>
    <col min="53" max="53" width="22" customWidth="1"/>
    <col min="54" max="54" width="25.42578125" customWidth="1"/>
    <col min="55" max="55" width="20" customWidth="1"/>
    <col min="56" max="298" width="8.85546875" customWidth="1"/>
  </cols>
  <sheetData>
    <row r="1" spans="1:41" ht="15.75" thickBot="1" x14ac:dyDescent="0.3">
      <c r="A1" s="1"/>
      <c r="B1" s="1"/>
      <c r="C1" s="2"/>
      <c r="D1" s="1"/>
      <c r="E1" s="1"/>
      <c r="F1" s="1"/>
      <c r="G1" s="1"/>
      <c r="H1" s="1"/>
      <c r="I1" s="1"/>
      <c r="J1" s="1"/>
      <c r="K1" s="1"/>
      <c r="L1" s="1"/>
      <c r="M1" s="1"/>
      <c r="N1" s="1"/>
      <c r="O1" s="1"/>
      <c r="P1" s="1"/>
      <c r="Q1" s="1"/>
      <c r="R1" s="1"/>
    </row>
    <row r="2" spans="1:41" ht="254.25" customHeight="1" thickBot="1" x14ac:dyDescent="0.3">
      <c r="A2" s="4"/>
      <c r="B2" s="28"/>
      <c r="C2" s="20"/>
      <c r="D2" s="181" t="s">
        <v>378</v>
      </c>
      <c r="E2" s="21"/>
      <c r="F2" s="21"/>
      <c r="G2" s="21"/>
      <c r="H2" s="21"/>
      <c r="I2" s="21"/>
      <c r="J2" s="21"/>
      <c r="K2" s="21"/>
      <c r="L2" s="21"/>
      <c r="M2" s="21"/>
      <c r="N2" s="21"/>
      <c r="O2" s="22"/>
      <c r="P2" s="22"/>
      <c r="Q2" s="22"/>
      <c r="R2" s="23"/>
      <c r="S2" s="24"/>
      <c r="T2" s="24"/>
      <c r="U2" s="24"/>
      <c r="V2" s="23"/>
      <c r="W2" s="25"/>
      <c r="X2" s="25"/>
      <c r="Y2" s="25"/>
      <c r="Z2" s="25"/>
    </row>
    <row r="3" spans="1:41" ht="93" x14ac:dyDescent="0.25">
      <c r="A3" s="32" t="s">
        <v>115</v>
      </c>
      <c r="B3" s="33" t="s">
        <v>116</v>
      </c>
      <c r="C3" s="34" t="s">
        <v>34</v>
      </c>
      <c r="D3" s="35" t="s">
        <v>35</v>
      </c>
      <c r="E3" s="36" t="s">
        <v>36</v>
      </c>
      <c r="F3" s="36" t="s">
        <v>37</v>
      </c>
      <c r="G3" s="36" t="s">
        <v>38</v>
      </c>
      <c r="H3" s="36" t="s">
        <v>40</v>
      </c>
      <c r="I3" s="37" t="s">
        <v>39</v>
      </c>
      <c r="J3" s="37" t="s">
        <v>41</v>
      </c>
      <c r="K3" s="37" t="s">
        <v>42</v>
      </c>
      <c r="L3" s="37" t="s">
        <v>43</v>
      </c>
      <c r="M3" s="38" t="s">
        <v>44</v>
      </c>
      <c r="N3" s="39" t="s">
        <v>45</v>
      </c>
      <c r="O3" s="39" t="s">
        <v>72</v>
      </c>
      <c r="P3" s="39" t="s">
        <v>78</v>
      </c>
      <c r="Q3" s="39" t="s">
        <v>84</v>
      </c>
      <c r="R3" s="182" t="s">
        <v>46</v>
      </c>
      <c r="S3" s="182" t="s">
        <v>47</v>
      </c>
      <c r="T3" s="182" t="s">
        <v>49</v>
      </c>
      <c r="U3" s="182" t="s">
        <v>117</v>
      </c>
      <c r="V3" s="182" t="s">
        <v>50</v>
      </c>
      <c r="W3" s="182" t="s">
        <v>51</v>
      </c>
      <c r="X3" s="182" t="s">
        <v>73</v>
      </c>
      <c r="Y3" s="182" t="s">
        <v>118</v>
      </c>
      <c r="Z3" s="182" t="s">
        <v>85</v>
      </c>
      <c r="AA3" s="183" t="s">
        <v>53</v>
      </c>
      <c r="AB3" s="183" t="s">
        <v>54</v>
      </c>
      <c r="AC3" s="183" t="s">
        <v>55</v>
      </c>
      <c r="AD3" s="183" t="s">
        <v>56</v>
      </c>
      <c r="AE3" s="183" t="s">
        <v>57</v>
      </c>
      <c r="AF3" s="183" t="s">
        <v>58</v>
      </c>
      <c r="AG3" s="183" t="s">
        <v>59</v>
      </c>
      <c r="AH3" s="183" t="s">
        <v>60</v>
      </c>
      <c r="AI3" s="183" t="s">
        <v>61</v>
      </c>
      <c r="AJ3" s="183" t="s">
        <v>62</v>
      </c>
      <c r="AK3" s="183" t="s">
        <v>63</v>
      </c>
      <c r="AL3" s="183" t="s">
        <v>64</v>
      </c>
      <c r="AM3" s="184" t="s">
        <v>119</v>
      </c>
    </row>
    <row r="4" spans="1:41" s="163" customFormat="1" ht="24.75" x14ac:dyDescent="0.4">
      <c r="A4" s="161" t="s">
        <v>120</v>
      </c>
      <c r="B4" s="161"/>
      <c r="C4" s="162"/>
      <c r="D4" s="161"/>
      <c r="E4" s="161"/>
      <c r="F4" s="161"/>
      <c r="G4" s="161"/>
      <c r="H4" s="161"/>
      <c r="I4" s="161"/>
      <c r="J4" s="161"/>
      <c r="K4" s="161"/>
      <c r="L4" s="161"/>
      <c r="M4" s="161"/>
      <c r="N4" s="161"/>
      <c r="O4" s="161"/>
      <c r="P4" s="161"/>
      <c r="Q4" s="161"/>
      <c r="R4" s="42"/>
      <c r="S4" s="42"/>
      <c r="T4" s="42"/>
      <c r="U4" s="42"/>
      <c r="V4" s="42"/>
      <c r="W4" s="42"/>
      <c r="X4" s="42"/>
      <c r="Y4" s="42"/>
      <c r="Z4" s="42"/>
      <c r="AA4" s="42"/>
      <c r="AB4" s="42"/>
      <c r="AC4" s="42"/>
      <c r="AD4" s="42"/>
      <c r="AE4" s="42"/>
      <c r="AF4" s="42"/>
      <c r="AG4" s="42"/>
      <c r="AH4" s="42"/>
      <c r="AI4" s="42"/>
      <c r="AJ4" s="42"/>
      <c r="AK4" s="42"/>
      <c r="AL4" s="42"/>
      <c r="AM4" s="42"/>
      <c r="AO4" s="164"/>
    </row>
    <row r="5" spans="1:41" ht="24.75" x14ac:dyDescent="0.4">
      <c r="A5" s="29">
        <v>10000064752</v>
      </c>
      <c r="B5" s="29" t="str">
        <f>INDEX('Data Sheet'!$A$1:$R$178,MATCH($A5,'Data Sheet'!$A$1:$A$178,0),MATCH(B$3,'Data Sheet'!$A$1:$R$1,0))</f>
        <v>ACT</v>
      </c>
      <c r="C5" s="30" t="str">
        <f>INDEX('Data Sheet'!$A$1:$R$178,MATCH($A5,'Data Sheet'!$A$1:$A$178,0),MATCH(C$3,'Data Sheet'!$A$1:$R$1,0))</f>
        <v>Mega Minis® Whole Grain Breaded Waffle Flavored Chicken Chunks, 0.54 oz.</v>
      </c>
      <c r="D5" s="29" t="str">
        <f>INDEX('Data Sheet'!$A$1:$R$178,MATCH($A5,'Data Sheet'!$A$1:$A$178,0),MATCH(D$3,'Data Sheet'!$A$1:$R$1,0))</f>
        <v>100103 W</v>
      </c>
      <c r="E5" s="29">
        <f>INDEX('Data Sheet'!$A$1:$R$178,MATCH($A5,'Data Sheet'!$A$1:$A$178,0),MATCH(E$3,'Data Sheet'!$A$1:$R$1,0))</f>
        <v>30.26</v>
      </c>
      <c r="F5" s="29">
        <f>INDEX('Data Sheet'!$A$1:$R$178,MATCH($A5,'Data Sheet'!$A$1:$A$178,0),MATCH(F$3,'Data Sheet'!$A$1:$R$1,0))</f>
        <v>149</v>
      </c>
      <c r="G5" s="29">
        <f>INDEX('Data Sheet'!$A$1:$R$178,MATCH($A5,'Data Sheet'!$A$1:$A$178,0),MATCH(G$3,'Data Sheet'!$A$1:$R$1,0))</f>
        <v>149</v>
      </c>
      <c r="H5" s="29">
        <f>INDEX('Data Sheet'!$A$1:$R$178,MATCH($A5,'Data Sheet'!$A$1:$A$178,0),MATCH(H$3,'Data Sheet'!$A$1:$R$1,0))</f>
        <v>0</v>
      </c>
      <c r="I5" s="29">
        <f>INDEX('Data Sheet'!$A$1:$R$178,MATCH($A5,'Data Sheet'!$A$1:$A$178,0),MATCH(I$3,'Data Sheet'!$A$1:$R$1,0))</f>
        <v>3.24</v>
      </c>
      <c r="J5" s="29" t="str">
        <f>INDEX('Data Sheet'!$A$1:$R$178,MATCH($A5,'Data Sheet'!$A$1:$A$178,0),MATCH(J$3,'Data Sheet'!$A$1:$R$1,0))</f>
        <v>6 pieces</v>
      </c>
      <c r="K5" s="29">
        <f>INDEX('Data Sheet'!$A$1:$R$178,MATCH($A5,'Data Sheet'!$A$1:$A$178,0),MATCH(K$3,'Data Sheet'!$A$1:$R$1,0))</f>
        <v>1</v>
      </c>
      <c r="L5" s="29">
        <f>INDEX('Data Sheet'!$A$1:$R$178,MATCH($A5,'Data Sheet'!$A$1:$A$178,0),MATCH(L$3,'Data Sheet'!$A$1:$R$1,0))</f>
        <v>1</v>
      </c>
      <c r="M5" s="29">
        <f>INDEX('Data Sheet'!$A$1:$R$178,MATCH($A5,'Data Sheet'!$A$1:$A$178,0),MATCH(M$3,'Data Sheet'!$A$1:$R$1,0))</f>
        <v>25.02</v>
      </c>
      <c r="N5" s="29">
        <f>INDEX('Data Sheet'!$A$1:$R$178,MATCH($A5,'Data Sheet'!$A$1:$A$178,0),MATCH(N$3,'Data Sheet'!$A$1:$R$1,0))</f>
        <v>0</v>
      </c>
      <c r="O5" s="29">
        <f>INDEX('Data Sheet'!$A$1:$R$178,MATCH($A5,'Data Sheet'!$A$1:$A$178,0),MATCH(O$3,'Data Sheet'!$A$1:$R$1,0))</f>
        <v>0</v>
      </c>
      <c r="P5" s="29">
        <f>INDEX('Data Sheet'!$A$1:$R$178,MATCH($A5,'Data Sheet'!$A$1:$A$178,0),MATCH(P$3,'Data Sheet'!$A$1:$R$1,0))</f>
        <v>0</v>
      </c>
      <c r="Q5" s="29">
        <f>INDEX('Data Sheet'!$A$1:$R$178,MATCH($A5,'Data Sheet'!$A$1:$A$178,0),MATCH(Q$3,'Data Sheet'!$A$1:$R$1,0))</f>
        <v>0</v>
      </c>
      <c r="R5" s="31" t="str">
        <f>VLOOKUP(A5,_xlfn.IFS(D5=Lists!$G$3,'Chicken Only Calculator'!$A$9:$U$104,D5=Lists!$G$4,'Chicken Only Calculator'!$A$9:$U$104,D5=Lists!$G$5,'Chicken Only Calculator'!$A$9:$U$104,D5=Lists!$G$6,'Cheese Only Calculator'!$A$8:$U$109,D5=Lists!$G$7,'Beef Only Calculator'!$A$8:$U$39,D5=Lists!$G$8,'Pork Only Calculator'!$A$8:$U$95),15,FALSE)</f>
        <v/>
      </c>
      <c r="S5" s="31" t="str">
        <f t="shared" ref="S5" si="0">IFERROR(ROUNDUP(R5/G5,0),"")</f>
        <v/>
      </c>
      <c r="T5" s="31">
        <f>VLOOKUP(A5,_xlfn.IFS(D5=Lists!$G$3,'Chicken Only Calculator'!$A$9:$U$104,D5=Lists!$G$4,'Chicken Only Calculator'!$A$9:$U$104,D5=Lists!$G$5,'Chicken Only Calculator'!$A$9:$U$104,D5=Lists!$G$6,'Cheese Only Calculator'!$A$8:$U$109,D5=Lists!$G$7,'Beef Only Calculator'!$A$8:$U$39,D5=Lists!$G$8,'Pork Only Calculator'!$A$8:$U$95),17,FALSE)</f>
        <v>0</v>
      </c>
      <c r="U5" s="31" t="str">
        <f>IFERROR($S5*H5,"")</f>
        <v/>
      </c>
      <c r="V5" s="31" t="str">
        <f>IFERROR($S5*M5,"")</f>
        <v/>
      </c>
      <c r="W5" s="31" t="str">
        <f>IFERROR($S5*N5,"")</f>
        <v/>
      </c>
      <c r="X5" s="31" t="str">
        <f>IFERROR($S5*O5,"")</f>
        <v/>
      </c>
      <c r="Y5" s="31" t="str">
        <f>IFERROR($S5*P5,"")</f>
        <v/>
      </c>
      <c r="Z5" s="31" t="str">
        <f>IFERROR($S5*Q5,"")</f>
        <v/>
      </c>
      <c r="AA5" s="31">
        <f>VLOOKUP($A5,_xlfn.IFS($D5=Lists!$G$3,'Chicken Only Calculator'!$A$9:$AJ$104,$D5=Lists!$G$4,'Chicken Only Calculator'!$A$9:$AJ$104,$D5=Lists!$G$5,'Chicken Only Calculator'!$A$9:$AJ$104,$D5=Lists!$G$6,'Cheese Only Calculator'!$A$8:$AJ$109,$D5=Lists!$G$7,'Beef Only Calculator'!$A$9:$AJ$39,$D5=Lists!$G$8,'Pork Only Calculator'!$A$8:$AJ$95),24,FALSE)</f>
        <v>0</v>
      </c>
      <c r="AB5" s="31">
        <f>VLOOKUP($A5,_xlfn.IFS($D5=Lists!$G$3,'Chicken Only Calculator'!$A$9:$AJ$104,$D5=Lists!$G$4,'Chicken Only Calculator'!$A$9:$AJ$104,$D5=Lists!$G$5,'Chicken Only Calculator'!$A$9:$AJ$104,$D5=Lists!$G$6,'Cheese Only Calculator'!$A$8:$AJ$109,$D5=Lists!$G$7,'Beef Only Calculator'!$A$9:$AJ$39,$D5=Lists!$G$8,'Pork Only Calculator'!$A$8:$AJ$95),24,FALSE)</f>
        <v>0</v>
      </c>
      <c r="AC5" s="31">
        <f>VLOOKUP($A5,_xlfn.IFS($D5=Lists!$G$3,'Chicken Only Calculator'!$A$9:$AJ$104,$D5=Lists!$G$4,'Chicken Only Calculator'!$A$9:$AJ$104,$D5=Lists!$G$5,'Chicken Only Calculator'!$A$9:$AJ$104,$D5=Lists!$G$6,'Cheese Only Calculator'!$A$8:$AJ$109,$D5=Lists!$G$7,'Beef Only Calculator'!$A$9:$AJ$39,$D5=Lists!$G$8,'Pork Only Calculator'!$A$8:$AJ$95),24,FALSE)</f>
        <v>0</v>
      </c>
      <c r="AD5" s="31">
        <f>VLOOKUP($A5,_xlfn.IFS($D5=Lists!$G$3,'Chicken Only Calculator'!$A$9:$AJ$104,$D5=Lists!$G$4,'Chicken Only Calculator'!$A$9:$AJ$104,$D5=Lists!$G$5,'Chicken Only Calculator'!$A$9:$AJ$104,$D5=Lists!$G$6,'Cheese Only Calculator'!$A$8:$AJ$109,$D5=Lists!$G$7,'Beef Only Calculator'!$A$9:$AJ$39,$D5=Lists!$G$8,'Pork Only Calculator'!$A$8:$AJ$95),24,FALSE)</f>
        <v>0</v>
      </c>
      <c r="AE5" s="31">
        <f>VLOOKUP($A5,_xlfn.IFS($D5=Lists!$G$3,'Chicken Only Calculator'!$A$9:$AJ$104,$D5=Lists!$G$4,'Chicken Only Calculator'!$A$9:$AJ$104,$D5=Lists!$G$5,'Chicken Only Calculator'!$A$9:$AJ$104,$D5=Lists!$G$6,'Cheese Only Calculator'!$A$8:$AJ$109,$D5=Lists!$G$7,'Beef Only Calculator'!$A$9:$AJ$39,$D5=Lists!$G$8,'Pork Only Calculator'!$A$8:$AJ$95),24,FALSE)</f>
        <v>0</v>
      </c>
      <c r="AF5" s="31">
        <f>VLOOKUP($A5,_xlfn.IFS($D5=Lists!$G$3,'Chicken Only Calculator'!$A$9:$AJ$104,$D5=Lists!$G$4,'Chicken Only Calculator'!$A$9:$AJ$104,$D5=Lists!$G$5,'Chicken Only Calculator'!$A$9:$AJ$104,$D5=Lists!$G$6,'Cheese Only Calculator'!$A$8:$AJ$109,$D5=Lists!$G$7,'Beef Only Calculator'!$A$9:$AJ$39,$D5=Lists!$G$8,'Pork Only Calculator'!$A$8:$AJ$95),24,FALSE)</f>
        <v>0</v>
      </c>
      <c r="AG5" s="31">
        <f>VLOOKUP($A5,_xlfn.IFS($D5=Lists!$G$3,'Chicken Only Calculator'!$A$9:$AJ$104,$D5=Lists!$G$4,'Chicken Only Calculator'!$A$9:$AJ$104,$D5=Lists!$G$5,'Chicken Only Calculator'!$A$9:$AJ$104,$D5=Lists!$G$6,'Cheese Only Calculator'!$A$8:$AJ$109,$D5=Lists!$G$7,'Beef Only Calculator'!$A$9:$AJ$39,$D5=Lists!$G$8,'Pork Only Calculator'!$A$8:$AJ$95),24,FALSE)</f>
        <v>0</v>
      </c>
      <c r="AH5" s="31">
        <f>VLOOKUP($A5,_xlfn.IFS($D5=Lists!$G$3,'Chicken Only Calculator'!$A$9:$AJ$104,$D5=Lists!$G$4,'Chicken Only Calculator'!$A$9:$AJ$104,$D5=Lists!$G$5,'Chicken Only Calculator'!$A$9:$AJ$104,$D5=Lists!$G$6,'Cheese Only Calculator'!$A$8:$AJ$109,$D5=Lists!$G$7,'Beef Only Calculator'!$A$9:$AJ$39,$D5=Lists!$G$8,'Pork Only Calculator'!$A$8:$AJ$95),24,FALSE)</f>
        <v>0</v>
      </c>
      <c r="AI5" s="31">
        <f>VLOOKUP($A5,_xlfn.IFS($D5=Lists!$G$3,'Chicken Only Calculator'!$A$9:$AJ$104,$D5=Lists!$G$4,'Chicken Only Calculator'!$A$9:$AJ$104,$D5=Lists!$G$5,'Chicken Only Calculator'!$A$9:$AJ$104,$D5=Lists!$G$6,'Cheese Only Calculator'!$A$8:$AJ$109,$D5=Lists!$G$7,'Beef Only Calculator'!$A$9:$AJ$39,$D5=Lists!$G$8,'Pork Only Calculator'!$A$8:$AJ$95),24,FALSE)</f>
        <v>0</v>
      </c>
      <c r="AJ5" s="31">
        <f>VLOOKUP($A5,_xlfn.IFS($D5=Lists!$G$3,'Chicken Only Calculator'!$A$9:$AJ$104,$D5=Lists!$G$4,'Chicken Only Calculator'!$A$9:$AJ$104,$D5=Lists!$G$5,'Chicken Only Calculator'!$A$9:$AJ$104,$D5=Lists!$G$6,'Cheese Only Calculator'!$A$8:$AJ$109,$D5=Lists!$G$7,'Beef Only Calculator'!$A$9:$AJ$39,$D5=Lists!$G$8,'Pork Only Calculator'!$A$8:$AJ$95),24,FALSE)</f>
        <v>0</v>
      </c>
      <c r="AK5" s="31">
        <f>VLOOKUP($A5,_xlfn.IFS($D5=Lists!$G$3,'Chicken Only Calculator'!$A$9:$AJ$104,$D5=Lists!$G$4,'Chicken Only Calculator'!$A$9:$AJ$104,$D5=Lists!$G$5,'Chicken Only Calculator'!$A$9:$AJ$104,$D5=Lists!$G$6,'Cheese Only Calculator'!$A$8:$AJ$109,$D5=Lists!$G$7,'Beef Only Calculator'!$A$9:$AJ$39,$D5=Lists!$G$8,'Pork Only Calculator'!$A$8:$AJ$95),24,FALSE)</f>
        <v>0</v>
      </c>
      <c r="AL5" s="31">
        <f>VLOOKUP($A5,_xlfn.IFS($D5=Lists!$G$3,'Chicken Only Calculator'!$A$9:$AJ$104,$D5=Lists!$G$4,'Chicken Only Calculator'!$A$9:$AJ$104,$D5=Lists!$G$5,'Chicken Only Calculator'!$A$9:$AJ$104,$D5=Lists!$G$6,'Cheese Only Calculator'!$A$8:$AJ$109,$D5=Lists!$G$7,'Beef Only Calculator'!$A$9:$AJ$39,$D5=Lists!$G$8,'Pork Only Calculator'!$A$8:$AJ$95),24,FALSE)</f>
        <v>0</v>
      </c>
      <c r="AM5" s="31">
        <f>VLOOKUP($A5,_xlfn.IFS($D5=Lists!$G$3,'Chicken Only Calculator'!$A$9:$AJ$104,$D5=Lists!$G$4,'Chicken Only Calculator'!$A$9:$AJ$104,$D5=Lists!$G$5,'Chicken Only Calculator'!$A$9:$AJ$104,$D5=Lists!$G$6,'Cheese Only Calculator'!$A$8:$AJ$109,$D5=Lists!$G$7,'Beef Only Calculator'!$A$9:$AJ$39,$D5=Lists!$G$8,'Pork Only Calculator'!$A$8:$AJ$95),24,FALSE)</f>
        <v>0</v>
      </c>
      <c r="AO5" s="43"/>
    </row>
    <row r="6" spans="1:41" ht="24.75" x14ac:dyDescent="0.4">
      <c r="A6" s="40">
        <v>10383500928</v>
      </c>
      <c r="B6" s="40" t="str">
        <f>INDEX('Data Sheet'!$A$1:$R$178,MATCH($A6,'Data Sheet'!$A$1:$A$178,0),MATCH(B$3,'Data Sheet'!$A$1:$R$1,0))</f>
        <v>ACT</v>
      </c>
      <c r="C6" s="41" t="str">
        <f>INDEX('Data Sheet'!$A$1:$R$178,MATCH($A6,'Data Sheet'!$A$1:$A$178,0),MATCH(C$3,'Data Sheet'!$A$1:$R$1,0))</f>
        <v>Red Label™ Whole Muscle Grilled Chicken Filets, 3 oz.</v>
      </c>
      <c r="D6" s="40" t="str">
        <f>INDEX('Data Sheet'!$A$1:$R$178,MATCH($A6,'Data Sheet'!$A$1:$A$178,0),MATCH(D$3,'Data Sheet'!$A$1:$R$1,0))</f>
        <v>100103 W</v>
      </c>
      <c r="E6" s="40">
        <f>INDEX('Data Sheet'!$A$1:$R$178,MATCH($A6,'Data Sheet'!$A$1:$A$178,0),MATCH(E$3,'Data Sheet'!$A$1:$R$1,0))</f>
        <v>10</v>
      </c>
      <c r="F6" s="40">
        <f>INDEX('Data Sheet'!$A$1:$R$178,MATCH($A6,'Data Sheet'!$A$1:$A$178,0),MATCH(F$3,'Data Sheet'!$A$1:$R$1,0))</f>
        <v>54</v>
      </c>
      <c r="G6" s="40">
        <f>INDEX('Data Sheet'!$A$1:$R$178,MATCH($A6,'Data Sheet'!$A$1:$A$178,0),MATCH(G$3,'Data Sheet'!$A$1:$R$1,0))</f>
        <v>54</v>
      </c>
      <c r="H6" s="40">
        <f>INDEX('Data Sheet'!$A$1:$R$178,MATCH($A6,'Data Sheet'!$A$1:$A$178,0),MATCH(H$3,'Data Sheet'!$A$1:$R$1,0))</f>
        <v>0</v>
      </c>
      <c r="I6" s="40">
        <f>INDEX('Data Sheet'!$A$1:$R$178,MATCH($A6,'Data Sheet'!$A$1:$A$178,0),MATCH(I$3,'Data Sheet'!$A$1:$R$1,0))</f>
        <v>3</v>
      </c>
      <c r="J6" s="40" t="str">
        <f>INDEX('Data Sheet'!$A$1:$R$178,MATCH($A6,'Data Sheet'!$A$1:$A$178,0),MATCH(J$3,'Data Sheet'!$A$1:$R$1,0))</f>
        <v>1 piece</v>
      </c>
      <c r="K6" s="40">
        <f>INDEX('Data Sheet'!$A$1:$R$178,MATCH($A6,'Data Sheet'!$A$1:$A$178,0),MATCH(K$3,'Data Sheet'!$A$1:$R$1,0))</f>
        <v>2.25</v>
      </c>
      <c r="L6" s="40" t="str">
        <f>INDEX('Data Sheet'!$A$1:$R$178,MATCH($A6,'Data Sheet'!$A$1:$A$178,0),MATCH(L$3,'Data Sheet'!$A$1:$R$1,0))</f>
        <v>-</v>
      </c>
      <c r="M6" s="40">
        <f>INDEX('Data Sheet'!$A$1:$R$178,MATCH($A6,'Data Sheet'!$A$1:$A$178,0),MATCH(M$3,'Data Sheet'!$A$1:$R$1,0))</f>
        <v>13.75</v>
      </c>
      <c r="N6" s="40">
        <f>INDEX('Data Sheet'!$A$1:$R$178,MATCH($A6,'Data Sheet'!$A$1:$A$178,0),MATCH(N$3,'Data Sheet'!$A$1:$R$1,0))</f>
        <v>0</v>
      </c>
      <c r="O6" s="40">
        <f>INDEX('Data Sheet'!$A$1:$R$178,MATCH($A6,'Data Sheet'!$A$1:$A$178,0),MATCH(O$3,'Data Sheet'!$A$1:$R$1,0))</f>
        <v>0</v>
      </c>
      <c r="P6" s="40">
        <f>INDEX('Data Sheet'!$A$1:$R$178,MATCH($A6,'Data Sheet'!$A$1:$A$178,0),MATCH(P$3,'Data Sheet'!$A$1:$R$1,0))</f>
        <v>0</v>
      </c>
      <c r="Q6" s="40">
        <f>INDEX('Data Sheet'!$A$1:$R$178,MATCH($A6,'Data Sheet'!$A$1:$A$178,0),MATCH(Q$3,'Data Sheet'!$A$1:$R$1,0))</f>
        <v>0</v>
      </c>
      <c r="R6" s="42" t="str">
        <f>VLOOKUP(A6,_xlfn.IFS(D6=Lists!$G$3,'Chicken Only Calculator'!$A$9:$U$104,D6=Lists!$G$4,'Chicken Only Calculator'!$A$9:$U$104,D6=Lists!$G$5,'Chicken Only Calculator'!$A$9:$U$104,D6=Lists!$G$6,'Cheese Only Calculator'!$A$8:$U$109,D6=Lists!$G$7,'Beef Only Calculator'!$A$8:$U$39,D6=Lists!$G$8,'Pork Only Calculator'!$A$8:$U$95),15,FALSE)</f>
        <v/>
      </c>
      <c r="S6" s="42" t="str">
        <f t="shared" ref="S6" si="1">IFERROR(ROUNDUP(R6/G6,0),"")</f>
        <v/>
      </c>
      <c r="T6" s="42">
        <f>VLOOKUP(A6,_xlfn.IFS(D6=Lists!$G$3,'Chicken Only Calculator'!$A$9:$U$104,D6=Lists!$G$4,'Chicken Only Calculator'!$A$9:$U$104,D6=Lists!$G$5,'Chicken Only Calculator'!$A$9:$U$104,D6=Lists!$G$6,'Cheese Only Calculator'!$A$8:$U$109,D6=Lists!$G$7,'Beef Only Calculator'!$A$8:$U$39,D6=Lists!$G$8,'Pork Only Calculator'!$A$8:$U$95),17,FALSE)</f>
        <v>0</v>
      </c>
      <c r="U6" s="42" t="str">
        <f t="shared" ref="U6" si="2">IFERROR($S6*H6,"")</f>
        <v/>
      </c>
      <c r="V6" s="42" t="str">
        <f t="shared" ref="V6" si="3">IFERROR($S6*M6,"")</f>
        <v/>
      </c>
      <c r="W6" s="42" t="str">
        <f t="shared" ref="W6" si="4">IFERROR($S6*N6,"")</f>
        <v/>
      </c>
      <c r="X6" s="42" t="str">
        <f t="shared" ref="X6" si="5">IFERROR($S6*O6,"")</f>
        <v/>
      </c>
      <c r="Y6" s="42" t="str">
        <f t="shared" ref="Y6" si="6">IFERROR($S6*P6,"")</f>
        <v/>
      </c>
      <c r="Z6" s="42" t="str">
        <f t="shared" ref="Z6" si="7">IFERROR($S6*Q6,"")</f>
        <v/>
      </c>
      <c r="AA6" s="42">
        <f>VLOOKUP($A6,_xlfn.IFS($D6=Lists!$G$3,'Chicken Only Calculator'!$A$9:$AJ$104,$D6=Lists!$G$4,'Chicken Only Calculator'!$A$9:$AJ$104,$D6=Lists!$G$5,'Chicken Only Calculator'!$A$9:$AJ$104,$D6=Lists!$G$6,'Cheese Only Calculator'!$A$8:$AJ$109,$D6=Lists!$G$7,'Beef Only Calculator'!$A$10:$AJ$39,$D6=Lists!$G$8,'Pork Only Calculator'!$A$8:$AJ$95),24,FALSE)</f>
        <v>0</v>
      </c>
      <c r="AB6" s="42">
        <f>VLOOKUP($A6,_xlfn.IFS($D6=Lists!$G$3,'Chicken Only Calculator'!$A$9:$AJ$104,$D6=Lists!$G$4,'Chicken Only Calculator'!$A$9:$AJ$104,$D6=Lists!$G$5,'Chicken Only Calculator'!$A$9:$AJ$104,$D6=Lists!$G$6,'Cheese Only Calculator'!$A$8:$AJ$109,$D6=Lists!$G$7,'Beef Only Calculator'!$A$10:$AJ$39,$D6=Lists!$G$8,'Pork Only Calculator'!$A$8:$AJ$95),25,FALSE)</f>
        <v>0</v>
      </c>
      <c r="AC6" s="42">
        <f>VLOOKUP($A6,_xlfn.IFS($D6=Lists!$G$3,'Chicken Only Calculator'!$A$9:$AJ$104,$D6=Lists!$G$4,'Chicken Only Calculator'!$A$9:$AJ$104,$D6=Lists!$G$5,'Chicken Only Calculator'!$A$9:$AJ$104,$D6=Lists!$G$6,'Cheese Only Calculator'!$A$8:$AJ$109,$D6=Lists!$G$7,'Beef Only Calculator'!$A$10:$AJ$39,$D6=Lists!$G$8,'Pork Only Calculator'!$A$8:$AJ$95),26,FALSE)</f>
        <v>0</v>
      </c>
      <c r="AD6" s="42">
        <f>VLOOKUP($A6,_xlfn.IFS($D6=Lists!$G$3,'Chicken Only Calculator'!$A$9:$AJ$104,$D6=Lists!$G$4,'Chicken Only Calculator'!$A$9:$AJ$104,$D6=Lists!$G$5,'Chicken Only Calculator'!$A$9:$AJ$104,$D6=Lists!$G$6,'Cheese Only Calculator'!$A$8:$AJ$109,$D6=Lists!$G$7,'Beef Only Calculator'!$A$10:$AJ$39,$D6=Lists!$G$8,'Pork Only Calculator'!$A$8:$AJ$95),27,FALSE)</f>
        <v>0</v>
      </c>
      <c r="AE6" s="42">
        <f>VLOOKUP($A6,_xlfn.IFS($D6=Lists!$G$3,'Chicken Only Calculator'!$A$9:$AJ$104,$D6=Lists!$G$4,'Chicken Only Calculator'!$A$9:$AJ$104,$D6=Lists!$G$5,'Chicken Only Calculator'!$A$9:$AJ$104,$D6=Lists!$G$6,'Cheese Only Calculator'!$A$8:$AJ$109,$D6=Lists!$G$7,'Beef Only Calculator'!$A$10:$AJ$39,$D6=Lists!$G$8,'Pork Only Calculator'!$A$8:$AJ$95),28,FALSE)</f>
        <v>0</v>
      </c>
      <c r="AF6" s="42">
        <f>VLOOKUP($A6,_xlfn.IFS($D6=Lists!$G$3,'Chicken Only Calculator'!$A$9:$AJ$104,$D6=Lists!$G$4,'Chicken Only Calculator'!$A$9:$AJ$104,$D6=Lists!$G$5,'Chicken Only Calculator'!$A$9:$AJ$104,$D6=Lists!$G$6,'Cheese Only Calculator'!$A$8:$AJ$109,$D6=Lists!$G$7,'Beef Only Calculator'!$A$10:$AJ$39,$D6=Lists!$G$8,'Pork Only Calculator'!$A$8:$AJ$95),29,FALSE)</f>
        <v>0</v>
      </c>
      <c r="AG6" s="42">
        <f>VLOOKUP($A6,_xlfn.IFS($D6=Lists!$G$3,'Chicken Only Calculator'!$A$9:$AJ$104,$D6=Lists!$G$4,'Chicken Only Calculator'!$A$9:$AJ$104,$D6=Lists!$G$5,'Chicken Only Calculator'!$A$9:$AJ$104,$D6=Lists!$G$6,'Cheese Only Calculator'!$A$8:$AJ$109,$D6=Lists!$G$7,'Beef Only Calculator'!$A$10:$AJ$39,$D6=Lists!$G$8,'Pork Only Calculator'!$A$8:$AJ$95),30,FALSE)</f>
        <v>0</v>
      </c>
      <c r="AH6" s="42">
        <f>VLOOKUP($A6,_xlfn.IFS($D6=Lists!$G$3,'Chicken Only Calculator'!$A$9:$AJ$104,$D6=Lists!$G$4,'Chicken Only Calculator'!$A$9:$AJ$104,$D6=Lists!$G$5,'Chicken Only Calculator'!$A$9:$AJ$104,$D6=Lists!$G$6,'Cheese Only Calculator'!$A$8:$AJ$109,$D6=Lists!$G$7,'Beef Only Calculator'!$A$10:$AJ$39,$D6=Lists!$G$8,'Pork Only Calculator'!$A$8:$AJ$95),31,FALSE)</f>
        <v>0</v>
      </c>
      <c r="AI6" s="42">
        <f>VLOOKUP($A6,_xlfn.IFS($D6=Lists!$G$3,'Chicken Only Calculator'!$A$9:$AJ$104,$D6=Lists!$G$4,'Chicken Only Calculator'!$A$9:$AJ$104,$D6=Lists!$G$5,'Chicken Only Calculator'!$A$9:$AJ$104,$D6=Lists!$G$6,'Cheese Only Calculator'!$A$8:$AJ$109,$D6=Lists!$G$7,'Beef Only Calculator'!$A$10:$AJ$39,$D6=Lists!$G$8,'Pork Only Calculator'!$A$8:$AJ$95),32,FALSE)</f>
        <v>0</v>
      </c>
      <c r="AJ6" s="42">
        <f>VLOOKUP($A6,_xlfn.IFS($D6=Lists!$G$3,'Chicken Only Calculator'!$A$9:$AJ$104,$D6=Lists!$G$4,'Chicken Only Calculator'!$A$9:$AJ$104,$D6=Lists!$G$5,'Chicken Only Calculator'!$A$9:$AJ$104,$D6=Lists!$G$6,'Cheese Only Calculator'!$A$8:$AJ$109,$D6=Lists!$G$7,'Beef Only Calculator'!$A$10:$AJ$39,$D6=Lists!$G$8,'Pork Only Calculator'!$A$8:$AJ$95),33,FALSE)</f>
        <v>0</v>
      </c>
      <c r="AK6" s="42">
        <f>VLOOKUP($A6,_xlfn.IFS($D6=Lists!$G$3,'Chicken Only Calculator'!$A$9:$AJ$104,$D6=Lists!$G$4,'Chicken Only Calculator'!$A$9:$AJ$104,$D6=Lists!$G$5,'Chicken Only Calculator'!$A$9:$AJ$104,$D6=Lists!$G$6,'Cheese Only Calculator'!$A$8:$AJ$109,$D6=Lists!$G$7,'Beef Only Calculator'!$A$10:$AJ$39,$D6=Lists!$G$8,'Pork Only Calculator'!$A$8:$AJ$95),34,FALSE)</f>
        <v>0</v>
      </c>
      <c r="AL6" s="42">
        <f>VLOOKUP($A6,_xlfn.IFS($D6=Lists!$G$3,'Chicken Only Calculator'!$A$9:$AJ$104,$D6=Lists!$G$4,'Chicken Only Calculator'!$A$9:$AJ$104,$D6=Lists!$G$5,'Chicken Only Calculator'!$A$9:$AJ$104,$D6=Lists!$G$6,'Cheese Only Calculator'!$A$8:$AJ$109,$D6=Lists!$G$7,'Beef Only Calculator'!$A$10:$AJ$39,$D6=Lists!$G$8,'Pork Only Calculator'!$A$8:$AJ$95),35,FALSE)</f>
        <v>0</v>
      </c>
      <c r="AM6" s="42">
        <f t="shared" ref="AM6:AM7" si="8">SUM(AA6:AL6)</f>
        <v>0</v>
      </c>
      <c r="AO6" s="43"/>
    </row>
    <row r="7" spans="1:41" ht="24.75" x14ac:dyDescent="0.4">
      <c r="A7" s="29">
        <v>10703000928</v>
      </c>
      <c r="B7" s="29" t="str">
        <f>INDEX('Data Sheet'!$A$1:$R$178,MATCH($A7,'Data Sheet'!$A$1:$A$178,0),MATCH(B$3,'Data Sheet'!$A$1:$R$1,0))</f>
        <v>ACT</v>
      </c>
      <c r="C7" s="30" t="str">
        <f>INDEX('Data Sheet'!$A$1:$R$178,MATCH($A7,'Data Sheet'!$A$1:$A$178,0),MATCH(C$3,'Data Sheet'!$A$1:$R$1,0))</f>
        <v>Whole Grain Breaded Homestyle Whole Muscle Chicken Breast Filets, 4 oz.</v>
      </c>
      <c r="D7" s="29" t="str">
        <f>INDEX('Data Sheet'!$A$1:$R$178,MATCH($A7,'Data Sheet'!$A$1:$A$178,0),MATCH(D$3,'Data Sheet'!$A$1:$R$1,0))</f>
        <v>100103 W</v>
      </c>
      <c r="E7" s="29">
        <f>INDEX('Data Sheet'!$A$1:$R$178,MATCH($A7,'Data Sheet'!$A$1:$A$178,0),MATCH(E$3,'Data Sheet'!$A$1:$R$1,0))</f>
        <v>30</v>
      </c>
      <c r="F7" s="29" t="str">
        <f>INDEX('Data Sheet'!$A$1:$R$178,MATCH($A7,'Data Sheet'!$A$1:$A$178,0),MATCH(F$3,'Data Sheet'!$A$1:$R$1,0))</f>
        <v>104-136</v>
      </c>
      <c r="G7" s="29">
        <f>INDEX('Data Sheet'!$A$1:$R$178,MATCH($A7,'Data Sheet'!$A$1:$A$178,0),MATCH(G$3,'Data Sheet'!$A$1:$R$1,0))</f>
        <v>120</v>
      </c>
      <c r="H7" s="29">
        <f>INDEX('Data Sheet'!$A$1:$R$178,MATCH($A7,'Data Sheet'!$A$1:$A$178,0),MATCH(H$3,'Data Sheet'!$A$1:$R$1,0))</f>
        <v>0</v>
      </c>
      <c r="I7" s="29">
        <f>INDEX('Data Sheet'!$A$1:$R$178,MATCH($A7,'Data Sheet'!$A$1:$A$178,0),MATCH(I$3,'Data Sheet'!$A$1:$R$1,0))</f>
        <v>4</v>
      </c>
      <c r="J7" s="29" t="str">
        <f>INDEX('Data Sheet'!$A$1:$R$178,MATCH($A7,'Data Sheet'!$A$1:$A$178,0),MATCH(J$3,'Data Sheet'!$A$1:$R$1,0))</f>
        <v>1 piece</v>
      </c>
      <c r="K7" s="29">
        <f>INDEX('Data Sheet'!$A$1:$R$178,MATCH($A7,'Data Sheet'!$A$1:$A$178,0),MATCH(K$3,'Data Sheet'!$A$1:$R$1,0))</f>
        <v>2</v>
      </c>
      <c r="L7" s="29">
        <f>INDEX('Data Sheet'!$A$1:$R$178,MATCH($A7,'Data Sheet'!$A$1:$A$178,0),MATCH(L$3,'Data Sheet'!$A$1:$R$1,0))</f>
        <v>1</v>
      </c>
      <c r="M7" s="29">
        <f>INDEX('Data Sheet'!$A$1:$R$178,MATCH($A7,'Data Sheet'!$A$1:$A$178,0),MATCH(M$3,'Data Sheet'!$A$1:$R$1,0))</f>
        <v>30.95</v>
      </c>
      <c r="N7" s="29">
        <f>INDEX('Data Sheet'!$A$1:$R$178,MATCH($A7,'Data Sheet'!$A$1:$A$178,0),MATCH(N$3,'Data Sheet'!$A$1:$R$1,0))</f>
        <v>0</v>
      </c>
      <c r="O7" s="29">
        <f>INDEX('Data Sheet'!$A$1:$R$178,MATCH($A7,'Data Sheet'!$A$1:$A$178,0),MATCH(O$3,'Data Sheet'!$A$1:$R$1,0))</f>
        <v>0</v>
      </c>
      <c r="P7" s="29">
        <f>INDEX('Data Sheet'!$A$1:$R$178,MATCH($A7,'Data Sheet'!$A$1:$A$178,0),MATCH(P$3,'Data Sheet'!$A$1:$R$1,0))</f>
        <v>0</v>
      </c>
      <c r="Q7" s="29">
        <f>INDEX('Data Sheet'!$A$1:$R$178,MATCH($A7,'Data Sheet'!$A$1:$A$178,0),MATCH(Q$3,'Data Sheet'!$A$1:$R$1,0))</f>
        <v>0</v>
      </c>
      <c r="R7" s="31" t="str">
        <f>VLOOKUP(A7,_xlfn.IFS(D7=Lists!$G$3,'Chicken Only Calculator'!$A$9:$U$104,D7=Lists!$G$4,'Chicken Only Calculator'!$A$9:$U$104,D7=Lists!$G$5,'Chicken Only Calculator'!$A$9:$U$104,D7=Lists!$G$6,'Cheese Only Calculator'!$A$8:$U$109,D7=Lists!$G$7,'Beef Only Calculator'!$A$8:$U$39,D7=Lists!$G$8,'Pork Only Calculator'!$A$8:$U$95),15,FALSE)</f>
        <v/>
      </c>
      <c r="S7" s="31" t="str">
        <f t="shared" ref="S7:S70" si="9">IFERROR(ROUNDUP(R7/G7,0),"")</f>
        <v/>
      </c>
      <c r="T7" s="31">
        <f>VLOOKUP(A7,_xlfn.IFS(D7=Lists!$G$3,'Chicken Only Calculator'!$A$9:$U$104,D7=Lists!$G$4,'Chicken Only Calculator'!$A$9:$U$104,D7=Lists!$G$5,'Chicken Only Calculator'!$A$9:$U$104,D7=Lists!$G$6,'Cheese Only Calculator'!$A$8:$U$109,D7=Lists!$G$7,'Beef Only Calculator'!$A$8:$U$39,D7=Lists!$G$8,'Pork Only Calculator'!$A$8:$U$95),17,FALSE)</f>
        <v>0</v>
      </c>
      <c r="U7" s="31" t="str">
        <f t="shared" ref="U7:U70" si="10">IFERROR($S7*H7,"")</f>
        <v/>
      </c>
      <c r="V7" s="31" t="str">
        <f t="shared" ref="V7:V70" si="11">IFERROR($S7*M7,"")</f>
        <v/>
      </c>
      <c r="W7" s="31" t="str">
        <f t="shared" ref="W7:W70" si="12">IFERROR($S7*N7,"")</f>
        <v/>
      </c>
      <c r="X7" s="31" t="str">
        <f t="shared" ref="X7:X70" si="13">IFERROR($S7*O7,"")</f>
        <v/>
      </c>
      <c r="Y7" s="31" t="str">
        <f t="shared" ref="Y7:Y70" si="14">IFERROR($S7*P7,"")</f>
        <v/>
      </c>
      <c r="Z7" s="31" t="str">
        <f t="shared" ref="Z7:Z70" si="15">IFERROR($S7*Q7,"")</f>
        <v/>
      </c>
      <c r="AA7" s="31">
        <f>VLOOKUP($A7,_xlfn.IFS($D7=Lists!$G$3,'Chicken Only Calculator'!$A$9:$AJ$104,$D7=Lists!$G$4,'Chicken Only Calculator'!$A$9:$AJ$104,$D7=Lists!$G$5,'Chicken Only Calculator'!$A$9:$AJ$104,$D7=Lists!$G$6,'Cheese Only Calculator'!$A$8:$AJ$109,$D7=Lists!$G$7,'Beef Only Calculator'!$A$10:$AJ$39,$D7=Lists!$G$8,'Pork Only Calculator'!$A$8:$AJ$95),24,FALSE)</f>
        <v>0</v>
      </c>
      <c r="AB7" s="31">
        <f>VLOOKUP($A7,_xlfn.IFS($D7=Lists!$G$3,'Chicken Only Calculator'!$A$9:$AJ$104,$D7=Lists!$G$4,'Chicken Only Calculator'!$A$9:$AJ$104,$D7=Lists!$G$5,'Chicken Only Calculator'!$A$9:$AJ$104,$D7=Lists!$G$6,'Cheese Only Calculator'!$A$8:$AJ$109,$D7=Lists!$G$7,'Beef Only Calculator'!$A$10:$AJ$39,$D7=Lists!$G$8,'Pork Only Calculator'!$A$8:$AJ$95),25,FALSE)</f>
        <v>0</v>
      </c>
      <c r="AC7" s="31">
        <f>VLOOKUP($A7,_xlfn.IFS($D7=Lists!$G$3,'Chicken Only Calculator'!$A$9:$AJ$104,$D7=Lists!$G$4,'Chicken Only Calculator'!$A$9:$AJ$104,$D7=Lists!$G$5,'Chicken Only Calculator'!$A$9:$AJ$104,$D7=Lists!$G$6,'Cheese Only Calculator'!$A$8:$AJ$109,$D7=Lists!$G$7,'Beef Only Calculator'!$A$10:$AJ$39,$D7=Lists!$G$8,'Pork Only Calculator'!$A$8:$AJ$95),26,FALSE)</f>
        <v>0</v>
      </c>
      <c r="AD7" s="31">
        <f>VLOOKUP($A7,_xlfn.IFS($D7=Lists!$G$3,'Chicken Only Calculator'!$A$9:$AJ$104,$D7=Lists!$G$4,'Chicken Only Calculator'!$A$9:$AJ$104,$D7=Lists!$G$5,'Chicken Only Calculator'!$A$9:$AJ$104,$D7=Lists!$G$6,'Cheese Only Calculator'!$A$8:$AJ$109,$D7=Lists!$G$7,'Beef Only Calculator'!$A$10:$AJ$39,$D7=Lists!$G$8,'Pork Only Calculator'!$A$8:$AJ$95),27,FALSE)</f>
        <v>0</v>
      </c>
      <c r="AE7" s="31">
        <f>VLOOKUP($A7,_xlfn.IFS($D7=Lists!$G$3,'Chicken Only Calculator'!$A$9:$AJ$104,$D7=Lists!$G$4,'Chicken Only Calculator'!$A$9:$AJ$104,$D7=Lists!$G$5,'Chicken Only Calculator'!$A$9:$AJ$104,$D7=Lists!$G$6,'Cheese Only Calculator'!$A$8:$AJ$109,$D7=Lists!$G$7,'Beef Only Calculator'!$A$10:$AJ$39,$D7=Lists!$G$8,'Pork Only Calculator'!$A$8:$AJ$95),28,FALSE)</f>
        <v>0</v>
      </c>
      <c r="AF7" s="31">
        <f>VLOOKUP($A7,_xlfn.IFS($D7=Lists!$G$3,'Chicken Only Calculator'!$A$9:$AJ$104,$D7=Lists!$G$4,'Chicken Only Calculator'!$A$9:$AJ$104,$D7=Lists!$G$5,'Chicken Only Calculator'!$A$9:$AJ$104,$D7=Lists!$G$6,'Cheese Only Calculator'!$A$8:$AJ$109,$D7=Lists!$G$7,'Beef Only Calculator'!$A$10:$AJ$39,$D7=Lists!$G$8,'Pork Only Calculator'!$A$8:$AJ$95),29,FALSE)</f>
        <v>0</v>
      </c>
      <c r="AG7" s="31">
        <f>VLOOKUP($A7,_xlfn.IFS($D7=Lists!$G$3,'Chicken Only Calculator'!$A$9:$AJ$104,$D7=Lists!$G$4,'Chicken Only Calculator'!$A$9:$AJ$104,$D7=Lists!$G$5,'Chicken Only Calculator'!$A$9:$AJ$104,$D7=Lists!$G$6,'Cheese Only Calculator'!$A$8:$AJ$109,$D7=Lists!$G$7,'Beef Only Calculator'!$A$10:$AJ$39,$D7=Lists!$G$8,'Pork Only Calculator'!$A$8:$AJ$95),30,FALSE)</f>
        <v>0</v>
      </c>
      <c r="AH7" s="31">
        <f>VLOOKUP($A7,_xlfn.IFS($D7=Lists!$G$3,'Chicken Only Calculator'!$A$9:$AJ$104,$D7=Lists!$G$4,'Chicken Only Calculator'!$A$9:$AJ$104,$D7=Lists!$G$5,'Chicken Only Calculator'!$A$9:$AJ$104,$D7=Lists!$G$6,'Cheese Only Calculator'!$A$8:$AJ$109,$D7=Lists!$G$7,'Beef Only Calculator'!$A$10:$AJ$39,$D7=Lists!$G$8,'Pork Only Calculator'!$A$8:$AJ$95),31,FALSE)</f>
        <v>0</v>
      </c>
      <c r="AI7" s="31">
        <f>VLOOKUP($A7,_xlfn.IFS($D7=Lists!$G$3,'Chicken Only Calculator'!$A$9:$AJ$104,$D7=Lists!$G$4,'Chicken Only Calculator'!$A$9:$AJ$104,$D7=Lists!$G$5,'Chicken Only Calculator'!$A$9:$AJ$104,$D7=Lists!$G$6,'Cheese Only Calculator'!$A$8:$AJ$109,$D7=Lists!$G$7,'Beef Only Calculator'!$A$10:$AJ$39,$D7=Lists!$G$8,'Pork Only Calculator'!$A$8:$AJ$95),32,FALSE)</f>
        <v>0</v>
      </c>
      <c r="AJ7" s="31">
        <f>VLOOKUP($A7,_xlfn.IFS($D7=Lists!$G$3,'Chicken Only Calculator'!$A$9:$AJ$104,$D7=Lists!$G$4,'Chicken Only Calculator'!$A$9:$AJ$104,$D7=Lists!$G$5,'Chicken Only Calculator'!$A$9:$AJ$104,$D7=Lists!$G$6,'Cheese Only Calculator'!$A$8:$AJ$109,$D7=Lists!$G$7,'Beef Only Calculator'!$A$10:$AJ$39,$D7=Lists!$G$8,'Pork Only Calculator'!$A$8:$AJ$95),33,FALSE)</f>
        <v>0</v>
      </c>
      <c r="AK7" s="31">
        <f>VLOOKUP($A7,_xlfn.IFS($D7=Lists!$G$3,'Chicken Only Calculator'!$A$9:$AJ$104,$D7=Lists!$G$4,'Chicken Only Calculator'!$A$9:$AJ$104,$D7=Lists!$G$5,'Chicken Only Calculator'!$A$9:$AJ$104,$D7=Lists!$G$6,'Cheese Only Calculator'!$A$8:$AJ$109,$D7=Lists!$G$7,'Beef Only Calculator'!$A$10:$AJ$39,$D7=Lists!$G$8,'Pork Only Calculator'!$A$8:$AJ$95),34,FALSE)</f>
        <v>0</v>
      </c>
      <c r="AL7" s="31">
        <f>VLOOKUP($A7,_xlfn.IFS($D7=Lists!$G$3,'Chicken Only Calculator'!$A$9:$AJ$104,$D7=Lists!$G$4,'Chicken Only Calculator'!$A$9:$AJ$104,$D7=Lists!$G$5,'Chicken Only Calculator'!$A$9:$AJ$104,$D7=Lists!$G$6,'Cheese Only Calculator'!$A$8:$AJ$109,$D7=Lists!$G$7,'Beef Only Calculator'!$A$10:$AJ$39,$D7=Lists!$G$8,'Pork Only Calculator'!$A$8:$AJ$95),35,FALSE)</f>
        <v>0</v>
      </c>
      <c r="AM7" s="31">
        <f t="shared" si="8"/>
        <v>0</v>
      </c>
      <c r="AO7" s="43"/>
    </row>
    <row r="8" spans="1:41" ht="24.75" x14ac:dyDescent="0.4">
      <c r="A8" s="40">
        <v>10703020928</v>
      </c>
      <c r="B8" s="40" t="str">
        <f>INDEX('Data Sheet'!$A$1:$R$178,MATCH($A8,'Data Sheet'!$A$1:$A$178,0),MATCH(B$3,'Data Sheet'!$A$1:$R$1,0))</f>
        <v>ACT</v>
      </c>
      <c r="C8" s="41" t="str">
        <f>INDEX('Data Sheet'!$A$1:$R$178,MATCH($A8,'Data Sheet'!$A$1:$A$178,0),MATCH(C$3,'Data Sheet'!$A$1:$R$1,0))</f>
        <v>Whole Grain Breaded Golden Crispy MWWM Chicken Filets, 3.75 oz.</v>
      </c>
      <c r="D8" s="40" t="str">
        <f>INDEX('Data Sheet'!$A$1:$R$178,MATCH($A8,'Data Sheet'!$A$1:$A$178,0),MATCH(D$3,'Data Sheet'!$A$1:$R$1,0))</f>
        <v>100103 W</v>
      </c>
      <c r="E8" s="40">
        <f>INDEX('Data Sheet'!$A$1:$R$178,MATCH($A8,'Data Sheet'!$A$1:$A$178,0),MATCH(E$3,'Data Sheet'!$A$1:$R$1,0))</f>
        <v>30.94</v>
      </c>
      <c r="F8" s="40">
        <f>INDEX('Data Sheet'!$A$1:$R$178,MATCH($A8,'Data Sheet'!$A$1:$A$178,0),MATCH(F$3,'Data Sheet'!$A$1:$R$1,0))</f>
        <v>132</v>
      </c>
      <c r="G8" s="40">
        <f>INDEX('Data Sheet'!$A$1:$R$178,MATCH($A8,'Data Sheet'!$A$1:$A$178,0),MATCH(G$3,'Data Sheet'!$A$1:$R$1,0))</f>
        <v>132</v>
      </c>
      <c r="H8" s="40">
        <f>INDEX('Data Sheet'!$A$1:$R$178,MATCH($A8,'Data Sheet'!$A$1:$A$178,0),MATCH(H$3,'Data Sheet'!$A$1:$R$1,0))</f>
        <v>0</v>
      </c>
      <c r="I8" s="40">
        <f>INDEX('Data Sheet'!$A$1:$R$178,MATCH($A8,'Data Sheet'!$A$1:$A$178,0),MATCH(I$3,'Data Sheet'!$A$1:$R$1,0))</f>
        <v>3.75</v>
      </c>
      <c r="J8" s="40" t="str">
        <f>INDEX('Data Sheet'!$A$1:$R$178,MATCH($A8,'Data Sheet'!$A$1:$A$178,0),MATCH(J$3,'Data Sheet'!$A$1:$R$1,0))</f>
        <v>1 piece</v>
      </c>
      <c r="K8" s="40">
        <f>INDEX('Data Sheet'!$A$1:$R$178,MATCH($A8,'Data Sheet'!$A$1:$A$178,0),MATCH(K$3,'Data Sheet'!$A$1:$R$1,0))</f>
        <v>2</v>
      </c>
      <c r="L8" s="40">
        <f>INDEX('Data Sheet'!$A$1:$R$178,MATCH($A8,'Data Sheet'!$A$1:$A$178,0),MATCH(L$3,'Data Sheet'!$A$1:$R$1,0))</f>
        <v>1</v>
      </c>
      <c r="M8" s="40">
        <f>INDEX('Data Sheet'!$A$1:$R$178,MATCH($A8,'Data Sheet'!$A$1:$A$178,0),MATCH(M$3,'Data Sheet'!$A$1:$R$1,0))</f>
        <v>33.74</v>
      </c>
      <c r="N8" s="40">
        <f>INDEX('Data Sheet'!$A$1:$R$178,MATCH($A8,'Data Sheet'!$A$1:$A$178,0),MATCH(N$3,'Data Sheet'!$A$1:$R$1,0))</f>
        <v>0</v>
      </c>
      <c r="O8" s="40">
        <f>INDEX('Data Sheet'!$A$1:$R$178,MATCH($A8,'Data Sheet'!$A$1:$A$178,0),MATCH(O$3,'Data Sheet'!$A$1:$R$1,0))</f>
        <v>0</v>
      </c>
      <c r="P8" s="40">
        <f>INDEX('Data Sheet'!$A$1:$R$178,MATCH($A8,'Data Sheet'!$A$1:$A$178,0),MATCH(P$3,'Data Sheet'!$A$1:$R$1,0))</f>
        <v>0</v>
      </c>
      <c r="Q8" s="40">
        <f>INDEX('Data Sheet'!$A$1:$R$178,MATCH($A8,'Data Sheet'!$A$1:$A$178,0),MATCH(Q$3,'Data Sheet'!$A$1:$R$1,0))</f>
        <v>0</v>
      </c>
      <c r="R8" s="42" t="str">
        <f>VLOOKUP(A8,_xlfn.IFS(D8=Lists!$G$3,'Chicken Only Calculator'!$A$9:$U$104,D8=Lists!$G$4,'Chicken Only Calculator'!$A$9:$U$104,D8=Lists!$G$5,'Chicken Only Calculator'!$A$9:$U$104,D8=Lists!$G$6,'Cheese Only Calculator'!$A$8:$U$109,D8=Lists!$G$7,'Beef Only Calculator'!$A$8:$U$39,D8=Lists!$G$8,'Pork Only Calculator'!$A$8:$U$95),15,FALSE)</f>
        <v/>
      </c>
      <c r="S8" s="42" t="str">
        <f t="shared" si="9"/>
        <v/>
      </c>
      <c r="T8" s="42">
        <f>VLOOKUP(A8,_xlfn.IFS(D8=Lists!$G$3,'Chicken Only Calculator'!$A$9:$U$104,D8=Lists!$G$4,'Chicken Only Calculator'!$A$9:$U$104,D8=Lists!$G$5,'Chicken Only Calculator'!$A$9:$U$104,D8=Lists!$G$6,'Cheese Only Calculator'!$A$8:$U$109,D8=Lists!$G$7,'Beef Only Calculator'!$A$8:$U$39,D8=Lists!$G$8,'Pork Only Calculator'!$A$8:$U$95),17,FALSE)</f>
        <v>0</v>
      </c>
      <c r="U8" s="42" t="str">
        <f t="shared" si="10"/>
        <v/>
      </c>
      <c r="V8" s="42" t="str">
        <f t="shared" si="11"/>
        <v/>
      </c>
      <c r="W8" s="42" t="str">
        <f t="shared" si="12"/>
        <v/>
      </c>
      <c r="X8" s="42" t="str">
        <f t="shared" si="13"/>
        <v/>
      </c>
      <c r="Y8" s="42" t="str">
        <f t="shared" si="14"/>
        <v/>
      </c>
      <c r="Z8" s="42" t="str">
        <f t="shared" si="15"/>
        <v/>
      </c>
      <c r="AA8" s="42">
        <f>VLOOKUP($A8,_xlfn.IFS($D8=Lists!$G$3,'Chicken Only Calculator'!$A$9:$AJ$104,$D8=Lists!$G$4,'Chicken Only Calculator'!$A$9:$AJ$104,$D8=Lists!$G$5,'Chicken Only Calculator'!$A$9:$AJ$104,$D8=Lists!$G$6,'Cheese Only Calculator'!$A$8:$AJ$109,$D8=Lists!$G$7,'Beef Only Calculator'!$A$10:$AJ$39,$D8=Lists!$G$8,'Pork Only Calculator'!$A$8:$AJ$95),24,FALSE)</f>
        <v>0</v>
      </c>
      <c r="AB8" s="42">
        <f>VLOOKUP($A8,_xlfn.IFS($D8=Lists!$G$3,'Chicken Only Calculator'!$A$9:$AJ$104,$D8=Lists!$G$4,'Chicken Only Calculator'!$A$9:$AJ$104,$D8=Lists!$G$5,'Chicken Only Calculator'!$A$9:$AJ$104,$D8=Lists!$G$6,'Cheese Only Calculator'!$A$8:$AJ$109,$D8=Lists!$G$7,'Beef Only Calculator'!$A$10:$AJ$39,$D8=Lists!$G$8,'Pork Only Calculator'!$A$8:$AJ$95),25,FALSE)</f>
        <v>0</v>
      </c>
      <c r="AC8" s="42">
        <f>VLOOKUP($A8,_xlfn.IFS($D8=Lists!$G$3,'Chicken Only Calculator'!$A$9:$AJ$104,$D8=Lists!$G$4,'Chicken Only Calculator'!$A$9:$AJ$104,$D8=Lists!$G$5,'Chicken Only Calculator'!$A$9:$AJ$104,$D8=Lists!$G$6,'Cheese Only Calculator'!$A$8:$AJ$109,$D8=Lists!$G$7,'Beef Only Calculator'!$A$10:$AJ$39,$D8=Lists!$G$8,'Pork Only Calculator'!$A$8:$AJ$95),26,FALSE)</f>
        <v>0</v>
      </c>
      <c r="AD8" s="42">
        <f>VLOOKUP($A8,_xlfn.IFS($D8=Lists!$G$3,'Chicken Only Calculator'!$A$9:$AJ$104,$D8=Lists!$G$4,'Chicken Only Calculator'!$A$9:$AJ$104,$D8=Lists!$G$5,'Chicken Only Calculator'!$A$9:$AJ$104,$D8=Lists!$G$6,'Cheese Only Calculator'!$A$8:$AJ$109,$D8=Lists!$G$7,'Beef Only Calculator'!$A$10:$AJ$39,$D8=Lists!$G$8,'Pork Only Calculator'!$A$8:$AJ$95),27,FALSE)</f>
        <v>0</v>
      </c>
      <c r="AE8" s="42">
        <f>VLOOKUP($A8,_xlfn.IFS($D8=Lists!$G$3,'Chicken Only Calculator'!$A$9:$AJ$104,$D8=Lists!$G$4,'Chicken Only Calculator'!$A$9:$AJ$104,$D8=Lists!$G$5,'Chicken Only Calculator'!$A$9:$AJ$104,$D8=Lists!$G$6,'Cheese Only Calculator'!$A$8:$AJ$109,$D8=Lists!$G$7,'Beef Only Calculator'!$A$10:$AJ$39,$D8=Lists!$G$8,'Pork Only Calculator'!$A$8:$AJ$95),28,FALSE)</f>
        <v>0</v>
      </c>
      <c r="AF8" s="42">
        <f>VLOOKUP($A8,_xlfn.IFS($D8=Lists!$G$3,'Chicken Only Calculator'!$A$9:$AJ$104,$D8=Lists!$G$4,'Chicken Only Calculator'!$A$9:$AJ$104,$D8=Lists!$G$5,'Chicken Only Calculator'!$A$9:$AJ$104,$D8=Lists!$G$6,'Cheese Only Calculator'!$A$8:$AJ$109,$D8=Lists!$G$7,'Beef Only Calculator'!$A$10:$AJ$39,$D8=Lists!$G$8,'Pork Only Calculator'!$A$8:$AJ$95),29,FALSE)</f>
        <v>0</v>
      </c>
      <c r="AG8" s="42">
        <f>VLOOKUP($A8,_xlfn.IFS($D8=Lists!$G$3,'Chicken Only Calculator'!$A$9:$AJ$104,$D8=Lists!$G$4,'Chicken Only Calculator'!$A$9:$AJ$104,$D8=Lists!$G$5,'Chicken Only Calculator'!$A$9:$AJ$104,$D8=Lists!$G$6,'Cheese Only Calculator'!$A$8:$AJ$109,$D8=Lists!$G$7,'Beef Only Calculator'!$A$10:$AJ$39,$D8=Lists!$G$8,'Pork Only Calculator'!$A$8:$AJ$95),30,FALSE)</f>
        <v>0</v>
      </c>
      <c r="AH8" s="42">
        <f>VLOOKUP($A8,_xlfn.IFS($D8=Lists!$G$3,'Chicken Only Calculator'!$A$9:$AJ$104,$D8=Lists!$G$4,'Chicken Only Calculator'!$A$9:$AJ$104,$D8=Lists!$G$5,'Chicken Only Calculator'!$A$9:$AJ$104,$D8=Lists!$G$6,'Cheese Only Calculator'!$A$8:$AJ$109,$D8=Lists!$G$7,'Beef Only Calculator'!$A$10:$AJ$39,$D8=Lists!$G$8,'Pork Only Calculator'!$A$8:$AJ$95),31,FALSE)</f>
        <v>0</v>
      </c>
      <c r="AI8" s="42">
        <f>VLOOKUP($A8,_xlfn.IFS($D8=Lists!$G$3,'Chicken Only Calculator'!$A$9:$AJ$104,$D8=Lists!$G$4,'Chicken Only Calculator'!$A$9:$AJ$104,$D8=Lists!$G$5,'Chicken Only Calculator'!$A$9:$AJ$104,$D8=Lists!$G$6,'Cheese Only Calculator'!$A$8:$AJ$109,$D8=Lists!$G$7,'Beef Only Calculator'!$A$10:$AJ$39,$D8=Lists!$G$8,'Pork Only Calculator'!$A$8:$AJ$95),32,FALSE)</f>
        <v>0</v>
      </c>
      <c r="AJ8" s="42">
        <f>VLOOKUP($A8,_xlfn.IFS($D8=Lists!$G$3,'Chicken Only Calculator'!$A$9:$AJ$104,$D8=Lists!$G$4,'Chicken Only Calculator'!$A$9:$AJ$104,$D8=Lists!$G$5,'Chicken Only Calculator'!$A$9:$AJ$104,$D8=Lists!$G$6,'Cheese Only Calculator'!$A$8:$AJ$109,$D8=Lists!$G$7,'Beef Only Calculator'!$A$10:$AJ$39,$D8=Lists!$G$8,'Pork Only Calculator'!$A$8:$AJ$95),33,FALSE)</f>
        <v>0</v>
      </c>
      <c r="AK8" s="42">
        <f>VLOOKUP($A8,_xlfn.IFS($D8=Lists!$G$3,'Chicken Only Calculator'!$A$9:$AJ$104,$D8=Lists!$G$4,'Chicken Only Calculator'!$A$9:$AJ$104,$D8=Lists!$G$5,'Chicken Only Calculator'!$A$9:$AJ$104,$D8=Lists!$G$6,'Cheese Only Calculator'!$A$8:$AJ$109,$D8=Lists!$G$7,'Beef Only Calculator'!$A$10:$AJ$39,$D8=Lists!$G$8,'Pork Only Calculator'!$A$8:$AJ$95),34,FALSE)</f>
        <v>0</v>
      </c>
      <c r="AL8" s="42">
        <f>VLOOKUP($A8,_xlfn.IFS($D8=Lists!$G$3,'Chicken Only Calculator'!$A$9:$AJ$104,$D8=Lists!$G$4,'Chicken Only Calculator'!$A$9:$AJ$104,$D8=Lists!$G$5,'Chicken Only Calculator'!$A$9:$AJ$104,$D8=Lists!$G$6,'Cheese Only Calculator'!$A$8:$AJ$109,$D8=Lists!$G$7,'Beef Only Calculator'!$A$10:$AJ$39,$D8=Lists!$G$8,'Pork Only Calculator'!$A$8:$AJ$95),35,FALSE)</f>
        <v>0</v>
      </c>
      <c r="AM8" s="42">
        <f t="shared" ref="AM8:AM71" si="16">SUM(AA8:AL8)</f>
        <v>0</v>
      </c>
      <c r="AO8" s="43"/>
    </row>
    <row r="9" spans="1:41" ht="24.75" x14ac:dyDescent="0.4">
      <c r="A9" s="29">
        <v>10703030928</v>
      </c>
      <c r="B9" s="29" t="str">
        <f>INDEX('Data Sheet'!$A$1:$R$178,MATCH($A9,'Data Sheet'!$A$1:$A$178,0),MATCH(B$3,'Data Sheet'!$A$1:$R$1,0))</f>
        <v>ACT</v>
      </c>
      <c r="C9" s="30" t="str">
        <f>INDEX('Data Sheet'!$A$1:$R$178,MATCH($A9,'Data Sheet'!$A$1:$A$178,0),MATCH(C$3,'Data Sheet'!$A$1:$R$1,0))</f>
        <v>Whole Grain Breaded Southern Style MWWM Chicken Filets, 2.12 oz.</v>
      </c>
      <c r="D9" s="29" t="str">
        <f>INDEX('Data Sheet'!$A$1:$R$178,MATCH($A9,'Data Sheet'!$A$1:$A$178,0),MATCH(D$3,'Data Sheet'!$A$1:$R$1,0))</f>
        <v>100103 W</v>
      </c>
      <c r="E9" s="29">
        <f>INDEX('Data Sheet'!$A$1:$R$178,MATCH($A9,'Data Sheet'!$A$1:$A$178,0),MATCH(E$3,'Data Sheet'!$A$1:$R$1,0))</f>
        <v>30</v>
      </c>
      <c r="F9" s="29">
        <f>INDEX('Data Sheet'!$A$1:$R$178,MATCH($A9,'Data Sheet'!$A$1:$A$178,0),MATCH(F$3,'Data Sheet'!$A$1:$R$1,0))</f>
        <v>226</v>
      </c>
      <c r="G9" s="29">
        <f>INDEX('Data Sheet'!$A$1:$R$178,MATCH($A9,'Data Sheet'!$A$1:$A$178,0),MATCH(G$3,'Data Sheet'!$A$1:$R$1,0))</f>
        <v>226</v>
      </c>
      <c r="H9" s="29">
        <f>INDEX('Data Sheet'!$A$1:$R$178,MATCH($A9,'Data Sheet'!$A$1:$A$178,0),MATCH(H$3,'Data Sheet'!$A$1:$R$1,0))</f>
        <v>0</v>
      </c>
      <c r="I9" s="29">
        <f>INDEX('Data Sheet'!$A$1:$R$178,MATCH($A9,'Data Sheet'!$A$1:$A$178,0),MATCH(I$3,'Data Sheet'!$A$1:$R$1,0))</f>
        <v>2.12</v>
      </c>
      <c r="J9" s="29" t="str">
        <f>INDEX('Data Sheet'!$A$1:$R$178,MATCH($A9,'Data Sheet'!$A$1:$A$178,0),MATCH(J$3,'Data Sheet'!$A$1:$R$1,0))</f>
        <v>1 piece</v>
      </c>
      <c r="K9" s="29">
        <f>INDEX('Data Sheet'!$A$1:$R$178,MATCH($A9,'Data Sheet'!$A$1:$A$178,0),MATCH(K$3,'Data Sheet'!$A$1:$R$1,0))</f>
        <v>1</v>
      </c>
      <c r="L9" s="29">
        <f>INDEX('Data Sheet'!$A$1:$R$178,MATCH($A9,'Data Sheet'!$A$1:$A$178,0),MATCH(L$3,'Data Sheet'!$A$1:$R$1,0))</f>
        <v>0.5</v>
      </c>
      <c r="M9" s="29">
        <f>INDEX('Data Sheet'!$A$1:$R$178,MATCH($A9,'Data Sheet'!$A$1:$A$178,0),MATCH(M$3,'Data Sheet'!$A$1:$R$1,0))</f>
        <v>31.84</v>
      </c>
      <c r="N9" s="29">
        <f>INDEX('Data Sheet'!$A$1:$R$178,MATCH($A9,'Data Sheet'!$A$1:$A$178,0),MATCH(N$3,'Data Sheet'!$A$1:$R$1,0))</f>
        <v>0</v>
      </c>
      <c r="O9" s="29">
        <f>INDEX('Data Sheet'!$A$1:$R$178,MATCH($A9,'Data Sheet'!$A$1:$A$178,0),MATCH(O$3,'Data Sheet'!$A$1:$R$1,0))</f>
        <v>0</v>
      </c>
      <c r="P9" s="29">
        <f>INDEX('Data Sheet'!$A$1:$R$178,MATCH($A9,'Data Sheet'!$A$1:$A$178,0),MATCH(P$3,'Data Sheet'!$A$1:$R$1,0))</f>
        <v>0</v>
      </c>
      <c r="Q9" s="29">
        <f>INDEX('Data Sheet'!$A$1:$R$178,MATCH($A9,'Data Sheet'!$A$1:$A$178,0),MATCH(Q$3,'Data Sheet'!$A$1:$R$1,0))</f>
        <v>0</v>
      </c>
      <c r="R9" s="31" t="str">
        <f>VLOOKUP(A9,_xlfn.IFS(D9=Lists!$G$3,'Chicken Only Calculator'!$A$9:$U$104,D9=Lists!$G$4,'Chicken Only Calculator'!$A$9:$U$104,D9=Lists!$G$5,'Chicken Only Calculator'!$A$9:$U$104,D9=Lists!$G$6,'Cheese Only Calculator'!$A$8:$U$109,D9=Lists!$G$7,'Beef Only Calculator'!$A$8:$U$39,D9=Lists!$G$8,'Pork Only Calculator'!$A$8:$U$95),15,FALSE)</f>
        <v/>
      </c>
      <c r="S9" s="31" t="str">
        <f t="shared" si="9"/>
        <v/>
      </c>
      <c r="T9" s="31">
        <f>VLOOKUP(A9,_xlfn.IFS(D9=Lists!$G$3,'Chicken Only Calculator'!$A$9:$U$104,D9=Lists!$G$4,'Chicken Only Calculator'!$A$9:$U$104,D9=Lists!$G$5,'Chicken Only Calculator'!$A$9:$U$104,D9=Lists!$G$6,'Cheese Only Calculator'!$A$8:$U$109,D9=Lists!$G$7,'Beef Only Calculator'!$A$8:$U$39,D9=Lists!$G$8,'Pork Only Calculator'!$A$8:$U$95),17,FALSE)</f>
        <v>0</v>
      </c>
      <c r="U9" s="31" t="str">
        <f t="shared" si="10"/>
        <v/>
      </c>
      <c r="V9" s="31" t="str">
        <f t="shared" si="11"/>
        <v/>
      </c>
      <c r="W9" s="31" t="str">
        <f t="shared" si="12"/>
        <v/>
      </c>
      <c r="X9" s="31" t="str">
        <f t="shared" si="13"/>
        <v/>
      </c>
      <c r="Y9" s="31" t="str">
        <f t="shared" si="14"/>
        <v/>
      </c>
      <c r="Z9" s="31" t="str">
        <f t="shared" si="15"/>
        <v/>
      </c>
      <c r="AA9" s="31">
        <f>VLOOKUP($A9,_xlfn.IFS($D9=Lists!$G$3,'Chicken Only Calculator'!$A$9:$AJ$104,$D9=Lists!$G$4,'Chicken Only Calculator'!$A$9:$AJ$104,$D9=Lists!$G$5,'Chicken Only Calculator'!$A$9:$AJ$104,$D9=Lists!$G$6,'Cheese Only Calculator'!$A$8:$AJ$109,$D9=Lists!$G$7,'Beef Only Calculator'!$A$10:$AJ$39,$D9=Lists!$G$8,'Pork Only Calculator'!$A$8:$AJ$95),24,FALSE)</f>
        <v>0</v>
      </c>
      <c r="AB9" s="31">
        <f>VLOOKUP($A9,_xlfn.IFS($D9=Lists!$G$3,'Chicken Only Calculator'!$A$9:$AJ$104,$D9=Lists!$G$4,'Chicken Only Calculator'!$A$9:$AJ$104,$D9=Lists!$G$5,'Chicken Only Calculator'!$A$9:$AJ$104,$D9=Lists!$G$6,'Cheese Only Calculator'!$A$8:$AJ$109,$D9=Lists!$G$7,'Beef Only Calculator'!$A$10:$AJ$39,$D9=Lists!$G$8,'Pork Only Calculator'!$A$8:$AJ$95),25,FALSE)</f>
        <v>0</v>
      </c>
      <c r="AC9" s="31">
        <f>VLOOKUP($A9,_xlfn.IFS($D9=Lists!$G$3,'Chicken Only Calculator'!$A$9:$AJ$104,$D9=Lists!$G$4,'Chicken Only Calculator'!$A$9:$AJ$104,$D9=Lists!$G$5,'Chicken Only Calculator'!$A$9:$AJ$104,$D9=Lists!$G$6,'Cheese Only Calculator'!$A$8:$AJ$109,$D9=Lists!$G$7,'Beef Only Calculator'!$A$10:$AJ$39,$D9=Lists!$G$8,'Pork Only Calculator'!$A$8:$AJ$95),26,FALSE)</f>
        <v>0</v>
      </c>
      <c r="AD9" s="31">
        <f>VLOOKUP($A9,_xlfn.IFS($D9=Lists!$G$3,'Chicken Only Calculator'!$A$9:$AJ$104,$D9=Lists!$G$4,'Chicken Only Calculator'!$A$9:$AJ$104,$D9=Lists!$G$5,'Chicken Only Calculator'!$A$9:$AJ$104,$D9=Lists!$G$6,'Cheese Only Calculator'!$A$8:$AJ$109,$D9=Lists!$G$7,'Beef Only Calculator'!$A$10:$AJ$39,$D9=Lists!$G$8,'Pork Only Calculator'!$A$8:$AJ$95),27,FALSE)</f>
        <v>0</v>
      </c>
      <c r="AE9" s="31">
        <f>VLOOKUP($A9,_xlfn.IFS($D9=Lists!$G$3,'Chicken Only Calculator'!$A$9:$AJ$104,$D9=Lists!$G$4,'Chicken Only Calculator'!$A$9:$AJ$104,$D9=Lists!$G$5,'Chicken Only Calculator'!$A$9:$AJ$104,$D9=Lists!$G$6,'Cheese Only Calculator'!$A$8:$AJ$109,$D9=Lists!$G$7,'Beef Only Calculator'!$A$10:$AJ$39,$D9=Lists!$G$8,'Pork Only Calculator'!$A$8:$AJ$95),28,FALSE)</f>
        <v>0</v>
      </c>
      <c r="AF9" s="31">
        <f>VLOOKUP($A9,_xlfn.IFS($D9=Lists!$G$3,'Chicken Only Calculator'!$A$9:$AJ$104,$D9=Lists!$G$4,'Chicken Only Calculator'!$A$9:$AJ$104,$D9=Lists!$G$5,'Chicken Only Calculator'!$A$9:$AJ$104,$D9=Lists!$G$6,'Cheese Only Calculator'!$A$8:$AJ$109,$D9=Lists!$G$7,'Beef Only Calculator'!$A$10:$AJ$39,$D9=Lists!$G$8,'Pork Only Calculator'!$A$8:$AJ$95),29,FALSE)</f>
        <v>0</v>
      </c>
      <c r="AG9" s="31">
        <f>VLOOKUP($A9,_xlfn.IFS($D9=Lists!$G$3,'Chicken Only Calculator'!$A$9:$AJ$104,$D9=Lists!$G$4,'Chicken Only Calculator'!$A$9:$AJ$104,$D9=Lists!$G$5,'Chicken Only Calculator'!$A$9:$AJ$104,$D9=Lists!$G$6,'Cheese Only Calculator'!$A$8:$AJ$109,$D9=Lists!$G$7,'Beef Only Calculator'!$A$10:$AJ$39,$D9=Lists!$G$8,'Pork Only Calculator'!$A$8:$AJ$95),30,FALSE)</f>
        <v>0</v>
      </c>
      <c r="AH9" s="31">
        <f>VLOOKUP($A9,_xlfn.IFS($D9=Lists!$G$3,'Chicken Only Calculator'!$A$9:$AJ$104,$D9=Lists!$G$4,'Chicken Only Calculator'!$A$9:$AJ$104,$D9=Lists!$G$5,'Chicken Only Calculator'!$A$9:$AJ$104,$D9=Lists!$G$6,'Cheese Only Calculator'!$A$8:$AJ$109,$D9=Lists!$G$7,'Beef Only Calculator'!$A$10:$AJ$39,$D9=Lists!$G$8,'Pork Only Calculator'!$A$8:$AJ$95),31,FALSE)</f>
        <v>0</v>
      </c>
      <c r="AI9" s="31">
        <f>VLOOKUP($A9,_xlfn.IFS($D9=Lists!$G$3,'Chicken Only Calculator'!$A$9:$AJ$104,$D9=Lists!$G$4,'Chicken Only Calculator'!$A$9:$AJ$104,$D9=Lists!$G$5,'Chicken Only Calculator'!$A$9:$AJ$104,$D9=Lists!$G$6,'Cheese Only Calculator'!$A$8:$AJ$109,$D9=Lists!$G$7,'Beef Only Calculator'!$A$10:$AJ$39,$D9=Lists!$G$8,'Pork Only Calculator'!$A$8:$AJ$95),32,FALSE)</f>
        <v>0</v>
      </c>
      <c r="AJ9" s="31">
        <f>VLOOKUP($A9,_xlfn.IFS($D9=Lists!$G$3,'Chicken Only Calculator'!$A$9:$AJ$104,$D9=Lists!$G$4,'Chicken Only Calculator'!$A$9:$AJ$104,$D9=Lists!$G$5,'Chicken Only Calculator'!$A$9:$AJ$104,$D9=Lists!$G$6,'Cheese Only Calculator'!$A$8:$AJ$109,$D9=Lists!$G$7,'Beef Only Calculator'!$A$10:$AJ$39,$D9=Lists!$G$8,'Pork Only Calculator'!$A$8:$AJ$95),33,FALSE)</f>
        <v>0</v>
      </c>
      <c r="AK9" s="31">
        <f>VLOOKUP($A9,_xlfn.IFS($D9=Lists!$G$3,'Chicken Only Calculator'!$A$9:$AJ$104,$D9=Lists!$G$4,'Chicken Only Calculator'!$A$9:$AJ$104,$D9=Lists!$G$5,'Chicken Only Calculator'!$A$9:$AJ$104,$D9=Lists!$G$6,'Cheese Only Calculator'!$A$8:$AJ$109,$D9=Lists!$G$7,'Beef Only Calculator'!$A$10:$AJ$39,$D9=Lists!$G$8,'Pork Only Calculator'!$A$8:$AJ$95),34,FALSE)</f>
        <v>0</v>
      </c>
      <c r="AL9" s="31">
        <f>VLOOKUP($A9,_xlfn.IFS($D9=Lists!$G$3,'Chicken Only Calculator'!$A$9:$AJ$104,$D9=Lists!$G$4,'Chicken Only Calculator'!$A$9:$AJ$104,$D9=Lists!$G$5,'Chicken Only Calculator'!$A$9:$AJ$104,$D9=Lists!$G$6,'Cheese Only Calculator'!$A$8:$AJ$109,$D9=Lists!$G$7,'Beef Only Calculator'!$A$10:$AJ$39,$D9=Lists!$G$8,'Pork Only Calculator'!$A$8:$AJ$95),35,FALSE)</f>
        <v>0</v>
      </c>
      <c r="AM9" s="31">
        <f t="shared" si="16"/>
        <v>0</v>
      </c>
      <c r="AO9" s="43"/>
    </row>
    <row r="10" spans="1:41" ht="24.75" x14ac:dyDescent="0.4">
      <c r="A10" s="40">
        <v>10703100928</v>
      </c>
      <c r="B10" s="40" t="str">
        <f>INDEX('Data Sheet'!$A$1:$R$178,MATCH($A10,'Data Sheet'!$A$1:$A$178,0),MATCH(B$3,'Data Sheet'!$A$1:$R$1,0))</f>
        <v>ACT</v>
      </c>
      <c r="C10" s="41" t="str">
        <f>INDEX('Data Sheet'!$A$1:$R$178,MATCH($A10,'Data Sheet'!$A$1:$A$178,0),MATCH(C$3,'Data Sheet'!$A$1:$R$1,0))</f>
        <v>Whole Muscle Hot &amp; Spicy Chicken Breast Filets, 4 oz.</v>
      </c>
      <c r="D10" s="40" t="str">
        <f>INDEX('Data Sheet'!$A$1:$R$178,MATCH($A10,'Data Sheet'!$A$1:$A$178,0),MATCH(D$3,'Data Sheet'!$A$1:$R$1,0))</f>
        <v>100103 W</v>
      </c>
      <c r="E10" s="40">
        <f>INDEX('Data Sheet'!$A$1:$R$178,MATCH($A10,'Data Sheet'!$A$1:$A$178,0),MATCH(E$3,'Data Sheet'!$A$1:$R$1,0))</f>
        <v>30</v>
      </c>
      <c r="F10" s="40" t="str">
        <f>INDEX('Data Sheet'!$A$1:$R$178,MATCH($A10,'Data Sheet'!$A$1:$A$178,0),MATCH(F$3,'Data Sheet'!$A$1:$R$1,0))</f>
        <v>104-136</v>
      </c>
      <c r="G10" s="40">
        <f>INDEX('Data Sheet'!$A$1:$R$178,MATCH($A10,'Data Sheet'!$A$1:$A$178,0),MATCH(G$3,'Data Sheet'!$A$1:$R$1,0))</f>
        <v>120</v>
      </c>
      <c r="H10" s="40">
        <f>INDEX('Data Sheet'!$A$1:$R$178,MATCH($A10,'Data Sheet'!$A$1:$A$178,0),MATCH(H$3,'Data Sheet'!$A$1:$R$1,0))</f>
        <v>0</v>
      </c>
      <c r="I10" s="40">
        <f>INDEX('Data Sheet'!$A$1:$R$178,MATCH($A10,'Data Sheet'!$A$1:$A$178,0),MATCH(I$3,'Data Sheet'!$A$1:$R$1,0))</f>
        <v>4</v>
      </c>
      <c r="J10" s="40" t="str">
        <f>INDEX('Data Sheet'!$A$1:$R$178,MATCH($A10,'Data Sheet'!$A$1:$A$178,0),MATCH(J$3,'Data Sheet'!$A$1:$R$1,0))</f>
        <v>1 piece</v>
      </c>
      <c r="K10" s="40">
        <f>INDEX('Data Sheet'!$A$1:$R$178,MATCH($A10,'Data Sheet'!$A$1:$A$178,0),MATCH(K$3,'Data Sheet'!$A$1:$R$1,0))</f>
        <v>2</v>
      </c>
      <c r="L10" s="40">
        <f>INDEX('Data Sheet'!$A$1:$R$178,MATCH($A10,'Data Sheet'!$A$1:$A$178,0),MATCH(L$3,'Data Sheet'!$A$1:$R$1,0))</f>
        <v>1</v>
      </c>
      <c r="M10" s="40">
        <f>INDEX('Data Sheet'!$A$1:$R$178,MATCH($A10,'Data Sheet'!$A$1:$A$178,0),MATCH(M$3,'Data Sheet'!$A$1:$R$1,0))</f>
        <v>30.95</v>
      </c>
      <c r="N10" s="40">
        <f>INDEX('Data Sheet'!$A$1:$R$178,MATCH($A10,'Data Sheet'!$A$1:$A$178,0),MATCH(N$3,'Data Sheet'!$A$1:$R$1,0))</f>
        <v>0</v>
      </c>
      <c r="O10" s="40">
        <f>INDEX('Data Sheet'!$A$1:$R$178,MATCH($A10,'Data Sheet'!$A$1:$A$178,0),MATCH(O$3,'Data Sheet'!$A$1:$R$1,0))</f>
        <v>0</v>
      </c>
      <c r="P10" s="40">
        <f>INDEX('Data Sheet'!$A$1:$R$178,MATCH($A10,'Data Sheet'!$A$1:$A$178,0),MATCH(P$3,'Data Sheet'!$A$1:$R$1,0))</f>
        <v>0</v>
      </c>
      <c r="Q10" s="40">
        <f>INDEX('Data Sheet'!$A$1:$R$178,MATCH($A10,'Data Sheet'!$A$1:$A$178,0),MATCH(Q$3,'Data Sheet'!$A$1:$R$1,0))</f>
        <v>0</v>
      </c>
      <c r="R10" s="42" t="str">
        <f>VLOOKUP(A10,_xlfn.IFS(D10=Lists!$G$3,'Chicken Only Calculator'!$A$9:$U$104,D10=Lists!$G$4,'Chicken Only Calculator'!$A$9:$U$104,D10=Lists!$G$5,'Chicken Only Calculator'!$A$9:$U$104,D10=Lists!$G$6,'Cheese Only Calculator'!$A$8:$U$109,D10=Lists!$G$7,'Beef Only Calculator'!$A$8:$U$39,D10=Lists!$G$8,'Pork Only Calculator'!$A$8:$U$95),15,FALSE)</f>
        <v/>
      </c>
      <c r="S10" s="42" t="str">
        <f t="shared" si="9"/>
        <v/>
      </c>
      <c r="T10" s="42">
        <f>VLOOKUP(A10,_xlfn.IFS(D10=Lists!$G$3,'Chicken Only Calculator'!$A$9:$U$104,D10=Lists!$G$4,'Chicken Only Calculator'!$A$9:$U$104,D10=Lists!$G$5,'Chicken Only Calculator'!$A$9:$U$104,D10=Lists!$G$6,'Cheese Only Calculator'!$A$8:$U$109,D10=Lists!$G$7,'Beef Only Calculator'!$A$8:$U$39,D10=Lists!$G$8,'Pork Only Calculator'!$A$8:$U$95),17,FALSE)</f>
        <v>0</v>
      </c>
      <c r="U10" s="42" t="str">
        <f t="shared" si="10"/>
        <v/>
      </c>
      <c r="V10" s="42" t="str">
        <f t="shared" si="11"/>
        <v/>
      </c>
      <c r="W10" s="42" t="str">
        <f t="shared" si="12"/>
        <v/>
      </c>
      <c r="X10" s="42" t="str">
        <f t="shared" si="13"/>
        <v/>
      </c>
      <c r="Y10" s="42" t="str">
        <f t="shared" si="14"/>
        <v/>
      </c>
      <c r="Z10" s="42" t="str">
        <f t="shared" si="15"/>
        <v/>
      </c>
      <c r="AA10" s="42">
        <f>VLOOKUP($A10,_xlfn.IFS($D10=Lists!$G$3,'Chicken Only Calculator'!$A$9:$AJ$104,$D10=Lists!$G$4,'Chicken Only Calculator'!$A$9:$AJ$104,$D10=Lists!$G$5,'Chicken Only Calculator'!$A$9:$AJ$104,$D10=Lists!$G$6,'Cheese Only Calculator'!$A$8:$AJ$109,$D10=Lists!$G$7,'Beef Only Calculator'!$A$10:$AJ$39,$D10=Lists!$G$8,'Pork Only Calculator'!$A$8:$AJ$95),24,FALSE)</f>
        <v>0</v>
      </c>
      <c r="AB10" s="42">
        <f>VLOOKUP($A10,_xlfn.IFS($D10=Lists!$G$3,'Chicken Only Calculator'!$A$9:$AJ$104,$D10=Lists!$G$4,'Chicken Only Calculator'!$A$9:$AJ$104,$D10=Lists!$G$5,'Chicken Only Calculator'!$A$9:$AJ$104,$D10=Lists!$G$6,'Cheese Only Calculator'!$A$8:$AJ$109,$D10=Lists!$G$7,'Beef Only Calculator'!$A$10:$AJ$39,$D10=Lists!$G$8,'Pork Only Calculator'!$A$8:$AJ$95),25,FALSE)</f>
        <v>0</v>
      </c>
      <c r="AC10" s="42">
        <f>VLOOKUP($A10,_xlfn.IFS($D10=Lists!$G$3,'Chicken Only Calculator'!$A$9:$AJ$104,$D10=Lists!$G$4,'Chicken Only Calculator'!$A$9:$AJ$104,$D10=Lists!$G$5,'Chicken Only Calculator'!$A$9:$AJ$104,$D10=Lists!$G$6,'Cheese Only Calculator'!$A$8:$AJ$109,$D10=Lists!$G$7,'Beef Only Calculator'!$A$10:$AJ$39,$D10=Lists!$G$8,'Pork Only Calculator'!$A$8:$AJ$95),26,FALSE)</f>
        <v>0</v>
      </c>
      <c r="AD10" s="42">
        <f>VLOOKUP($A10,_xlfn.IFS($D10=Lists!$G$3,'Chicken Only Calculator'!$A$9:$AJ$104,$D10=Lists!$G$4,'Chicken Only Calculator'!$A$9:$AJ$104,$D10=Lists!$G$5,'Chicken Only Calculator'!$A$9:$AJ$104,$D10=Lists!$G$6,'Cheese Only Calculator'!$A$8:$AJ$109,$D10=Lists!$G$7,'Beef Only Calculator'!$A$10:$AJ$39,$D10=Lists!$G$8,'Pork Only Calculator'!$A$8:$AJ$95),27,FALSE)</f>
        <v>0</v>
      </c>
      <c r="AE10" s="42">
        <f>VLOOKUP($A10,_xlfn.IFS($D10=Lists!$G$3,'Chicken Only Calculator'!$A$9:$AJ$104,$D10=Lists!$G$4,'Chicken Only Calculator'!$A$9:$AJ$104,$D10=Lists!$G$5,'Chicken Only Calculator'!$A$9:$AJ$104,$D10=Lists!$G$6,'Cheese Only Calculator'!$A$8:$AJ$109,$D10=Lists!$G$7,'Beef Only Calculator'!$A$10:$AJ$39,$D10=Lists!$G$8,'Pork Only Calculator'!$A$8:$AJ$95),28,FALSE)</f>
        <v>0</v>
      </c>
      <c r="AF10" s="42">
        <f>VLOOKUP($A10,_xlfn.IFS($D10=Lists!$G$3,'Chicken Only Calculator'!$A$9:$AJ$104,$D10=Lists!$G$4,'Chicken Only Calculator'!$A$9:$AJ$104,$D10=Lists!$G$5,'Chicken Only Calculator'!$A$9:$AJ$104,$D10=Lists!$G$6,'Cheese Only Calculator'!$A$8:$AJ$109,$D10=Lists!$G$7,'Beef Only Calculator'!$A$10:$AJ$39,$D10=Lists!$G$8,'Pork Only Calculator'!$A$8:$AJ$95),29,FALSE)</f>
        <v>0</v>
      </c>
      <c r="AG10" s="42">
        <f>VLOOKUP($A10,_xlfn.IFS($D10=Lists!$G$3,'Chicken Only Calculator'!$A$9:$AJ$104,$D10=Lists!$G$4,'Chicken Only Calculator'!$A$9:$AJ$104,$D10=Lists!$G$5,'Chicken Only Calculator'!$A$9:$AJ$104,$D10=Lists!$G$6,'Cheese Only Calculator'!$A$8:$AJ$109,$D10=Lists!$G$7,'Beef Only Calculator'!$A$10:$AJ$39,$D10=Lists!$G$8,'Pork Only Calculator'!$A$8:$AJ$95),30,FALSE)</f>
        <v>0</v>
      </c>
      <c r="AH10" s="42">
        <f>VLOOKUP($A10,_xlfn.IFS($D10=Lists!$G$3,'Chicken Only Calculator'!$A$9:$AJ$104,$D10=Lists!$G$4,'Chicken Only Calculator'!$A$9:$AJ$104,$D10=Lists!$G$5,'Chicken Only Calculator'!$A$9:$AJ$104,$D10=Lists!$G$6,'Cheese Only Calculator'!$A$8:$AJ$109,$D10=Lists!$G$7,'Beef Only Calculator'!$A$10:$AJ$39,$D10=Lists!$G$8,'Pork Only Calculator'!$A$8:$AJ$95),31,FALSE)</f>
        <v>0</v>
      </c>
      <c r="AI10" s="42">
        <f>VLOOKUP($A10,_xlfn.IFS($D10=Lists!$G$3,'Chicken Only Calculator'!$A$9:$AJ$104,$D10=Lists!$G$4,'Chicken Only Calculator'!$A$9:$AJ$104,$D10=Lists!$G$5,'Chicken Only Calculator'!$A$9:$AJ$104,$D10=Lists!$G$6,'Cheese Only Calculator'!$A$8:$AJ$109,$D10=Lists!$G$7,'Beef Only Calculator'!$A$10:$AJ$39,$D10=Lists!$G$8,'Pork Only Calculator'!$A$8:$AJ$95),32,FALSE)</f>
        <v>0</v>
      </c>
      <c r="AJ10" s="42">
        <f>VLOOKUP($A10,_xlfn.IFS($D10=Lists!$G$3,'Chicken Only Calculator'!$A$9:$AJ$104,$D10=Lists!$G$4,'Chicken Only Calculator'!$A$9:$AJ$104,$D10=Lists!$G$5,'Chicken Only Calculator'!$A$9:$AJ$104,$D10=Lists!$G$6,'Cheese Only Calculator'!$A$8:$AJ$109,$D10=Lists!$G$7,'Beef Only Calculator'!$A$10:$AJ$39,$D10=Lists!$G$8,'Pork Only Calculator'!$A$8:$AJ$95),33,FALSE)</f>
        <v>0</v>
      </c>
      <c r="AK10" s="42">
        <f>VLOOKUP($A10,_xlfn.IFS($D10=Lists!$G$3,'Chicken Only Calculator'!$A$9:$AJ$104,$D10=Lists!$G$4,'Chicken Only Calculator'!$A$9:$AJ$104,$D10=Lists!$G$5,'Chicken Only Calculator'!$A$9:$AJ$104,$D10=Lists!$G$6,'Cheese Only Calculator'!$A$8:$AJ$109,$D10=Lists!$G$7,'Beef Only Calculator'!$A$10:$AJ$39,$D10=Lists!$G$8,'Pork Only Calculator'!$A$8:$AJ$95),34,FALSE)</f>
        <v>0</v>
      </c>
      <c r="AL10" s="42">
        <f>VLOOKUP($A10,_xlfn.IFS($D10=Lists!$G$3,'Chicken Only Calculator'!$A$9:$AJ$104,$D10=Lists!$G$4,'Chicken Only Calculator'!$A$9:$AJ$104,$D10=Lists!$G$5,'Chicken Only Calculator'!$A$9:$AJ$104,$D10=Lists!$G$6,'Cheese Only Calculator'!$A$8:$AJ$109,$D10=Lists!$G$7,'Beef Only Calculator'!$A$10:$AJ$39,$D10=Lists!$G$8,'Pork Only Calculator'!$A$8:$AJ$95),35,FALSE)</f>
        <v>0</v>
      </c>
      <c r="AM10" s="42">
        <f t="shared" si="16"/>
        <v>0</v>
      </c>
      <c r="AO10" s="43"/>
    </row>
    <row r="11" spans="1:41" ht="24.75" x14ac:dyDescent="0.4">
      <c r="A11" s="29">
        <v>10703120928</v>
      </c>
      <c r="B11" s="29" t="str">
        <f>INDEX('Data Sheet'!$A$1:$R$178,MATCH($A11,'Data Sheet'!$A$1:$A$178,0),MATCH(B$3,'Data Sheet'!$A$1:$R$1,0))</f>
        <v>ACT</v>
      </c>
      <c r="C11" s="30" t="str">
        <f>INDEX('Data Sheet'!$A$1:$R$178,MATCH($A11,'Data Sheet'!$A$1:$A$178,0),MATCH(C$3,'Data Sheet'!$A$1:$R$1,0))</f>
        <v>Whole Grain Breaded Hot 'N Spicy MWWM Chicken Filets, 3.75 oz.</v>
      </c>
      <c r="D11" s="29" t="str">
        <f>INDEX('Data Sheet'!$A$1:$R$178,MATCH($A11,'Data Sheet'!$A$1:$A$178,0),MATCH(D$3,'Data Sheet'!$A$1:$R$1,0))</f>
        <v>100103 W</v>
      </c>
      <c r="E11" s="29">
        <f>INDEX('Data Sheet'!$A$1:$R$178,MATCH($A11,'Data Sheet'!$A$1:$A$178,0),MATCH(E$3,'Data Sheet'!$A$1:$R$1,0))</f>
        <v>30.9</v>
      </c>
      <c r="F11" s="29">
        <f>INDEX('Data Sheet'!$A$1:$R$178,MATCH($A11,'Data Sheet'!$A$1:$A$178,0),MATCH(F$3,'Data Sheet'!$A$1:$R$1,0))</f>
        <v>132</v>
      </c>
      <c r="G11" s="29">
        <f>INDEX('Data Sheet'!$A$1:$R$178,MATCH($A11,'Data Sheet'!$A$1:$A$178,0),MATCH(G$3,'Data Sheet'!$A$1:$R$1,0))</f>
        <v>132</v>
      </c>
      <c r="H11" s="29">
        <f>INDEX('Data Sheet'!$A$1:$R$178,MATCH($A11,'Data Sheet'!$A$1:$A$178,0),MATCH(H$3,'Data Sheet'!$A$1:$R$1,0))</f>
        <v>0</v>
      </c>
      <c r="I11" s="29">
        <f>INDEX('Data Sheet'!$A$1:$R$178,MATCH($A11,'Data Sheet'!$A$1:$A$178,0),MATCH(I$3,'Data Sheet'!$A$1:$R$1,0))</f>
        <v>3.75</v>
      </c>
      <c r="J11" s="29" t="str">
        <f>INDEX('Data Sheet'!$A$1:$R$178,MATCH($A11,'Data Sheet'!$A$1:$A$178,0),MATCH(J$3,'Data Sheet'!$A$1:$R$1,0))</f>
        <v>1 piece</v>
      </c>
      <c r="K11" s="29">
        <f>INDEX('Data Sheet'!$A$1:$R$178,MATCH($A11,'Data Sheet'!$A$1:$A$178,0),MATCH(K$3,'Data Sheet'!$A$1:$R$1,0))</f>
        <v>2</v>
      </c>
      <c r="L11" s="29">
        <f>INDEX('Data Sheet'!$A$1:$R$178,MATCH($A11,'Data Sheet'!$A$1:$A$178,0),MATCH(L$3,'Data Sheet'!$A$1:$R$1,0))</f>
        <v>1</v>
      </c>
      <c r="M11" s="29">
        <f>INDEX('Data Sheet'!$A$1:$R$178,MATCH($A11,'Data Sheet'!$A$1:$A$178,0),MATCH(M$3,'Data Sheet'!$A$1:$R$1,0))</f>
        <v>33.74</v>
      </c>
      <c r="N11" s="29">
        <f>INDEX('Data Sheet'!$A$1:$R$178,MATCH($A11,'Data Sheet'!$A$1:$A$178,0),MATCH(N$3,'Data Sheet'!$A$1:$R$1,0))</f>
        <v>0</v>
      </c>
      <c r="O11" s="29">
        <f>INDEX('Data Sheet'!$A$1:$R$178,MATCH($A11,'Data Sheet'!$A$1:$A$178,0),MATCH(O$3,'Data Sheet'!$A$1:$R$1,0))</f>
        <v>0</v>
      </c>
      <c r="P11" s="29">
        <f>INDEX('Data Sheet'!$A$1:$R$178,MATCH($A11,'Data Sheet'!$A$1:$A$178,0),MATCH(P$3,'Data Sheet'!$A$1:$R$1,0))</f>
        <v>0</v>
      </c>
      <c r="Q11" s="29">
        <f>INDEX('Data Sheet'!$A$1:$R$178,MATCH($A11,'Data Sheet'!$A$1:$A$178,0),MATCH(Q$3,'Data Sheet'!$A$1:$R$1,0))</f>
        <v>0</v>
      </c>
      <c r="R11" s="31" t="str">
        <f>VLOOKUP(A11,_xlfn.IFS(D11=Lists!$G$3,'Chicken Only Calculator'!$A$9:$U$104,D11=Lists!$G$4,'Chicken Only Calculator'!$A$9:$U$104,D11=Lists!$G$5,'Chicken Only Calculator'!$A$9:$U$104,D11=Lists!$G$6,'Cheese Only Calculator'!$A$8:$U$109,D11=Lists!$G$7,'Beef Only Calculator'!$A$8:$U$39,D11=Lists!$G$8,'Pork Only Calculator'!$A$8:$U$95),15,FALSE)</f>
        <v/>
      </c>
      <c r="S11" s="31" t="str">
        <f t="shared" si="9"/>
        <v/>
      </c>
      <c r="T11" s="31">
        <f>VLOOKUP(A11,_xlfn.IFS(D11=Lists!$G$3,'Chicken Only Calculator'!$A$9:$U$104,D11=Lists!$G$4,'Chicken Only Calculator'!$A$9:$U$104,D11=Lists!$G$5,'Chicken Only Calculator'!$A$9:$U$104,D11=Lists!$G$6,'Cheese Only Calculator'!$A$8:$U$109,D11=Lists!$G$7,'Beef Only Calculator'!$A$8:$U$39,D11=Lists!$G$8,'Pork Only Calculator'!$A$8:$U$95),17,FALSE)</f>
        <v>0</v>
      </c>
      <c r="U11" s="31" t="str">
        <f t="shared" si="10"/>
        <v/>
      </c>
      <c r="V11" s="31" t="str">
        <f t="shared" si="11"/>
        <v/>
      </c>
      <c r="W11" s="31" t="str">
        <f t="shared" si="12"/>
        <v/>
      </c>
      <c r="X11" s="31" t="str">
        <f t="shared" si="13"/>
        <v/>
      </c>
      <c r="Y11" s="31" t="str">
        <f t="shared" si="14"/>
        <v/>
      </c>
      <c r="Z11" s="31" t="str">
        <f t="shared" si="15"/>
        <v/>
      </c>
      <c r="AA11" s="31">
        <f>VLOOKUP($A11,_xlfn.IFS($D11=Lists!$G$3,'Chicken Only Calculator'!$A$9:$AJ$104,$D11=Lists!$G$4,'Chicken Only Calculator'!$A$9:$AJ$104,$D11=Lists!$G$5,'Chicken Only Calculator'!$A$9:$AJ$104,$D11=Lists!$G$6,'Cheese Only Calculator'!$A$8:$AJ$109,$D11=Lists!$G$7,'Beef Only Calculator'!$A$10:$AJ$39,$D11=Lists!$G$8,'Pork Only Calculator'!$A$8:$AJ$95),24,FALSE)</f>
        <v>0</v>
      </c>
      <c r="AB11" s="31">
        <f>VLOOKUP($A11,_xlfn.IFS($D11=Lists!$G$3,'Chicken Only Calculator'!$A$9:$AJ$104,$D11=Lists!$G$4,'Chicken Only Calculator'!$A$9:$AJ$104,$D11=Lists!$G$5,'Chicken Only Calculator'!$A$9:$AJ$104,$D11=Lists!$G$6,'Cheese Only Calculator'!$A$8:$AJ$109,$D11=Lists!$G$7,'Beef Only Calculator'!$A$10:$AJ$39,$D11=Lists!$G$8,'Pork Only Calculator'!$A$8:$AJ$95),25,FALSE)</f>
        <v>0</v>
      </c>
      <c r="AC11" s="31">
        <f>VLOOKUP($A11,_xlfn.IFS($D11=Lists!$G$3,'Chicken Only Calculator'!$A$9:$AJ$104,$D11=Lists!$G$4,'Chicken Only Calculator'!$A$9:$AJ$104,$D11=Lists!$G$5,'Chicken Only Calculator'!$A$9:$AJ$104,$D11=Lists!$G$6,'Cheese Only Calculator'!$A$8:$AJ$109,$D11=Lists!$G$7,'Beef Only Calculator'!$A$10:$AJ$39,$D11=Lists!$G$8,'Pork Only Calculator'!$A$8:$AJ$95),26,FALSE)</f>
        <v>0</v>
      </c>
      <c r="AD11" s="31">
        <f>VLOOKUP($A11,_xlfn.IFS($D11=Lists!$G$3,'Chicken Only Calculator'!$A$9:$AJ$104,$D11=Lists!$G$4,'Chicken Only Calculator'!$A$9:$AJ$104,$D11=Lists!$G$5,'Chicken Only Calculator'!$A$9:$AJ$104,$D11=Lists!$G$6,'Cheese Only Calculator'!$A$8:$AJ$109,$D11=Lists!$G$7,'Beef Only Calculator'!$A$10:$AJ$39,$D11=Lists!$G$8,'Pork Only Calculator'!$A$8:$AJ$95),27,FALSE)</f>
        <v>0</v>
      </c>
      <c r="AE11" s="31">
        <f>VLOOKUP($A11,_xlfn.IFS($D11=Lists!$G$3,'Chicken Only Calculator'!$A$9:$AJ$104,$D11=Lists!$G$4,'Chicken Only Calculator'!$A$9:$AJ$104,$D11=Lists!$G$5,'Chicken Only Calculator'!$A$9:$AJ$104,$D11=Lists!$G$6,'Cheese Only Calculator'!$A$8:$AJ$109,$D11=Lists!$G$7,'Beef Only Calculator'!$A$10:$AJ$39,$D11=Lists!$G$8,'Pork Only Calculator'!$A$8:$AJ$95),28,FALSE)</f>
        <v>0</v>
      </c>
      <c r="AF11" s="31">
        <f>VLOOKUP($A11,_xlfn.IFS($D11=Lists!$G$3,'Chicken Only Calculator'!$A$9:$AJ$104,$D11=Lists!$G$4,'Chicken Only Calculator'!$A$9:$AJ$104,$D11=Lists!$G$5,'Chicken Only Calculator'!$A$9:$AJ$104,$D11=Lists!$G$6,'Cheese Only Calculator'!$A$8:$AJ$109,$D11=Lists!$G$7,'Beef Only Calculator'!$A$10:$AJ$39,$D11=Lists!$G$8,'Pork Only Calculator'!$A$8:$AJ$95),29,FALSE)</f>
        <v>0</v>
      </c>
      <c r="AG11" s="31">
        <f>VLOOKUP($A11,_xlfn.IFS($D11=Lists!$G$3,'Chicken Only Calculator'!$A$9:$AJ$104,$D11=Lists!$G$4,'Chicken Only Calculator'!$A$9:$AJ$104,$D11=Lists!$G$5,'Chicken Only Calculator'!$A$9:$AJ$104,$D11=Lists!$G$6,'Cheese Only Calculator'!$A$8:$AJ$109,$D11=Lists!$G$7,'Beef Only Calculator'!$A$10:$AJ$39,$D11=Lists!$G$8,'Pork Only Calculator'!$A$8:$AJ$95),30,FALSE)</f>
        <v>0</v>
      </c>
      <c r="AH11" s="31">
        <f>VLOOKUP($A11,_xlfn.IFS($D11=Lists!$G$3,'Chicken Only Calculator'!$A$9:$AJ$104,$D11=Lists!$G$4,'Chicken Only Calculator'!$A$9:$AJ$104,$D11=Lists!$G$5,'Chicken Only Calculator'!$A$9:$AJ$104,$D11=Lists!$G$6,'Cheese Only Calculator'!$A$8:$AJ$109,$D11=Lists!$G$7,'Beef Only Calculator'!$A$10:$AJ$39,$D11=Lists!$G$8,'Pork Only Calculator'!$A$8:$AJ$95),31,FALSE)</f>
        <v>0</v>
      </c>
      <c r="AI11" s="31">
        <f>VLOOKUP($A11,_xlfn.IFS($D11=Lists!$G$3,'Chicken Only Calculator'!$A$9:$AJ$104,$D11=Lists!$G$4,'Chicken Only Calculator'!$A$9:$AJ$104,$D11=Lists!$G$5,'Chicken Only Calculator'!$A$9:$AJ$104,$D11=Lists!$G$6,'Cheese Only Calculator'!$A$8:$AJ$109,$D11=Lists!$G$7,'Beef Only Calculator'!$A$10:$AJ$39,$D11=Lists!$G$8,'Pork Only Calculator'!$A$8:$AJ$95),32,FALSE)</f>
        <v>0</v>
      </c>
      <c r="AJ11" s="31">
        <f>VLOOKUP($A11,_xlfn.IFS($D11=Lists!$G$3,'Chicken Only Calculator'!$A$9:$AJ$104,$D11=Lists!$G$4,'Chicken Only Calculator'!$A$9:$AJ$104,$D11=Lists!$G$5,'Chicken Only Calculator'!$A$9:$AJ$104,$D11=Lists!$G$6,'Cheese Only Calculator'!$A$8:$AJ$109,$D11=Lists!$G$7,'Beef Only Calculator'!$A$10:$AJ$39,$D11=Lists!$G$8,'Pork Only Calculator'!$A$8:$AJ$95),33,FALSE)</f>
        <v>0</v>
      </c>
      <c r="AK11" s="31">
        <f>VLOOKUP($A11,_xlfn.IFS($D11=Lists!$G$3,'Chicken Only Calculator'!$A$9:$AJ$104,$D11=Lists!$G$4,'Chicken Only Calculator'!$A$9:$AJ$104,$D11=Lists!$G$5,'Chicken Only Calculator'!$A$9:$AJ$104,$D11=Lists!$G$6,'Cheese Only Calculator'!$A$8:$AJ$109,$D11=Lists!$G$7,'Beef Only Calculator'!$A$10:$AJ$39,$D11=Lists!$G$8,'Pork Only Calculator'!$A$8:$AJ$95),34,FALSE)</f>
        <v>0</v>
      </c>
      <c r="AL11" s="31">
        <f>VLOOKUP($A11,_xlfn.IFS($D11=Lists!$G$3,'Chicken Only Calculator'!$A$9:$AJ$104,$D11=Lists!$G$4,'Chicken Only Calculator'!$A$9:$AJ$104,$D11=Lists!$G$5,'Chicken Only Calculator'!$A$9:$AJ$104,$D11=Lists!$G$6,'Cheese Only Calculator'!$A$8:$AJ$109,$D11=Lists!$G$7,'Beef Only Calculator'!$A$10:$AJ$39,$D11=Lists!$G$8,'Pork Only Calculator'!$A$8:$AJ$95),35,FALSE)</f>
        <v>0</v>
      </c>
      <c r="AM11" s="31">
        <f t="shared" si="16"/>
        <v>0</v>
      </c>
      <c r="AO11" s="43"/>
    </row>
    <row r="12" spans="1:41" ht="24.75" x14ac:dyDescent="0.4">
      <c r="A12" s="40">
        <v>10000051698</v>
      </c>
      <c r="B12" s="40" t="str">
        <f>INDEX('Data Sheet'!$A$1:$R$178,MATCH($A12,'Data Sheet'!$A$1:$A$178,0),MATCH(B$3,'Data Sheet'!$A$1:$R$1,0))</f>
        <v>ACT</v>
      </c>
      <c r="C12" s="41" t="str">
        <f>INDEX('Data Sheet'!$A$1:$R$178,MATCH($A12,'Data Sheet'!$A$1:$A$178,0),MATCH(C$3,'Data Sheet'!$A$1:$R$1,0))</f>
        <v>Whole Grain Breaded Homestyle Whole Muscle Boneless Wings</v>
      </c>
      <c r="D12" s="40" t="str">
        <f>INDEX('Data Sheet'!$A$1:$R$178,MATCH($A12,'Data Sheet'!$A$1:$A$178,0),MATCH(D$3,'Data Sheet'!$A$1:$R$1,0))</f>
        <v>100103 W</v>
      </c>
      <c r="E12" s="40">
        <f>INDEX('Data Sheet'!$A$1:$R$178,MATCH($A12,'Data Sheet'!$A$1:$A$178,0),MATCH(E$3,'Data Sheet'!$A$1:$R$1,0))</f>
        <v>30.24</v>
      </c>
      <c r="F12" s="40">
        <f>INDEX('Data Sheet'!$A$1:$R$178,MATCH($A12,'Data Sheet'!$A$1:$A$178,0),MATCH(F$3,'Data Sheet'!$A$1:$R$1,0))</f>
        <v>128</v>
      </c>
      <c r="G12" s="40">
        <f>INDEX('Data Sheet'!$A$1:$R$178,MATCH($A12,'Data Sheet'!$A$1:$A$178,0),MATCH(G$3,'Data Sheet'!$A$1:$R$1,0))</f>
        <v>128</v>
      </c>
      <c r="H12" s="40">
        <f>INDEX('Data Sheet'!$A$1:$R$178,MATCH($A12,'Data Sheet'!$A$1:$A$178,0),MATCH(H$3,'Data Sheet'!$A$1:$R$1,0))</f>
        <v>40</v>
      </c>
      <c r="I12" s="40">
        <f>INDEX('Data Sheet'!$A$1:$R$178,MATCH($A12,'Data Sheet'!$A$1:$A$178,0),MATCH(I$3,'Data Sheet'!$A$1:$R$1,0))</f>
        <v>3.78</v>
      </c>
      <c r="J12" s="40" t="str">
        <f>INDEX('Data Sheet'!$A$1:$R$178,MATCH($A12,'Data Sheet'!$A$1:$A$178,0),MATCH(J$3,'Data Sheet'!$A$1:$R$1,0))</f>
        <v>3.74 oz.</v>
      </c>
      <c r="K12" s="40">
        <f>INDEX('Data Sheet'!$A$1:$R$178,MATCH($A12,'Data Sheet'!$A$1:$A$178,0),MATCH(K$3,'Data Sheet'!$A$1:$R$1,0))</f>
        <v>2</v>
      </c>
      <c r="L12" s="40">
        <f>INDEX('Data Sheet'!$A$1:$R$178,MATCH($A12,'Data Sheet'!$A$1:$A$178,0),MATCH(L$3,'Data Sheet'!$A$1:$R$1,0))</f>
        <v>1</v>
      </c>
      <c r="M12" s="40">
        <f>INDEX('Data Sheet'!$A$1:$R$178,MATCH($A12,'Data Sheet'!$A$1:$A$178,0),MATCH(M$3,'Data Sheet'!$A$1:$R$1,0))</f>
        <v>32.43</v>
      </c>
      <c r="N12" s="40">
        <f>INDEX('Data Sheet'!$A$1:$R$178,MATCH($A12,'Data Sheet'!$A$1:$A$178,0),MATCH(N$3,'Data Sheet'!$A$1:$R$1,0))</f>
        <v>0</v>
      </c>
      <c r="O12" s="40">
        <f>INDEX('Data Sheet'!$A$1:$R$178,MATCH($A12,'Data Sheet'!$A$1:$A$178,0),MATCH(O$3,'Data Sheet'!$A$1:$R$1,0))</f>
        <v>0</v>
      </c>
      <c r="P12" s="40">
        <f>INDEX('Data Sheet'!$A$1:$R$178,MATCH($A12,'Data Sheet'!$A$1:$A$178,0),MATCH(P$3,'Data Sheet'!$A$1:$R$1,0))</f>
        <v>0</v>
      </c>
      <c r="Q12" s="40">
        <f>INDEX('Data Sheet'!$A$1:$R$178,MATCH($A12,'Data Sheet'!$A$1:$A$178,0),MATCH(Q$3,'Data Sheet'!$A$1:$R$1,0))</f>
        <v>0</v>
      </c>
      <c r="R12" s="42" t="str">
        <f>VLOOKUP(A12,_xlfn.IFS(D12=Lists!$G$3,'Chicken Only Calculator'!$A$9:$U$104,D12=Lists!$G$4,'Chicken Only Calculator'!$A$9:$U$104,D12=Lists!$G$5,'Chicken Only Calculator'!$A$9:$U$104,D12=Lists!$G$6,'Cheese Only Calculator'!$A$8:$U$109,D12=Lists!$G$7,'Beef Only Calculator'!$A$8:$U$39,D12=Lists!$G$8,'Pork Only Calculator'!$A$8:$U$95),15,FALSE)</f>
        <v/>
      </c>
      <c r="S12" s="42" t="str">
        <f t="shared" si="9"/>
        <v/>
      </c>
      <c r="T12" s="42">
        <f>VLOOKUP(A12,_xlfn.IFS(D12=Lists!$G$3,'Chicken Only Calculator'!$A$9:$U$104,D12=Lists!$G$4,'Chicken Only Calculator'!$A$9:$U$104,D12=Lists!$G$5,'Chicken Only Calculator'!$A$9:$U$104,D12=Lists!$G$6,'Cheese Only Calculator'!$A$8:$U$109,D12=Lists!$G$7,'Beef Only Calculator'!$A$8:$U$39,D12=Lists!$G$8,'Pork Only Calculator'!$A$8:$U$95),17,FALSE)</f>
        <v>0</v>
      </c>
      <c r="U12" s="42" t="str">
        <f t="shared" si="10"/>
        <v/>
      </c>
      <c r="V12" s="42" t="str">
        <f t="shared" si="11"/>
        <v/>
      </c>
      <c r="W12" s="42" t="str">
        <f t="shared" si="12"/>
        <v/>
      </c>
      <c r="X12" s="42" t="str">
        <f t="shared" si="13"/>
        <v/>
      </c>
      <c r="Y12" s="42" t="str">
        <f t="shared" si="14"/>
        <v/>
      </c>
      <c r="Z12" s="42" t="str">
        <f t="shared" si="15"/>
        <v/>
      </c>
      <c r="AA12" s="42">
        <f>VLOOKUP($A12,_xlfn.IFS($D12=Lists!$G$3,'Chicken Only Calculator'!$A$9:$AJ$104,$D12=Lists!$G$4,'Chicken Only Calculator'!$A$9:$AJ$104,$D12=Lists!$G$5,'Chicken Only Calculator'!$A$9:$AJ$104,$D12=Lists!$G$6,'Cheese Only Calculator'!$A$8:$AJ$109,$D12=Lists!$G$7,'Beef Only Calculator'!$A$10:$AJ$39,$D12=Lists!$G$8,'Pork Only Calculator'!$A$8:$AJ$95),24,FALSE)</f>
        <v>0</v>
      </c>
      <c r="AB12" s="42">
        <f>VLOOKUP($A12,_xlfn.IFS($D12=Lists!$G$3,'Chicken Only Calculator'!$A$9:$AJ$104,$D12=Lists!$G$4,'Chicken Only Calculator'!$A$9:$AJ$104,$D12=Lists!$G$5,'Chicken Only Calculator'!$A$9:$AJ$104,$D12=Lists!$G$6,'Cheese Only Calculator'!$A$8:$AJ$109,$D12=Lists!$G$7,'Beef Only Calculator'!$A$10:$AJ$39,$D12=Lists!$G$8,'Pork Only Calculator'!$A$8:$AJ$95),25,FALSE)</f>
        <v>0</v>
      </c>
      <c r="AC12" s="42">
        <f>VLOOKUP($A12,_xlfn.IFS($D12=Lists!$G$3,'Chicken Only Calculator'!$A$9:$AJ$104,$D12=Lists!$G$4,'Chicken Only Calculator'!$A$9:$AJ$104,$D12=Lists!$G$5,'Chicken Only Calculator'!$A$9:$AJ$104,$D12=Lists!$G$6,'Cheese Only Calculator'!$A$8:$AJ$109,$D12=Lists!$G$7,'Beef Only Calculator'!$A$10:$AJ$39,$D12=Lists!$G$8,'Pork Only Calculator'!$A$8:$AJ$95),26,FALSE)</f>
        <v>0</v>
      </c>
      <c r="AD12" s="42">
        <f>VLOOKUP($A12,_xlfn.IFS($D12=Lists!$G$3,'Chicken Only Calculator'!$A$9:$AJ$104,$D12=Lists!$G$4,'Chicken Only Calculator'!$A$9:$AJ$104,$D12=Lists!$G$5,'Chicken Only Calculator'!$A$9:$AJ$104,$D12=Lists!$G$6,'Cheese Only Calculator'!$A$8:$AJ$109,$D12=Lists!$G$7,'Beef Only Calculator'!$A$10:$AJ$39,$D12=Lists!$G$8,'Pork Only Calculator'!$A$8:$AJ$95),27,FALSE)</f>
        <v>0</v>
      </c>
      <c r="AE12" s="42">
        <f>VLOOKUP($A12,_xlfn.IFS($D12=Lists!$G$3,'Chicken Only Calculator'!$A$9:$AJ$104,$D12=Lists!$G$4,'Chicken Only Calculator'!$A$9:$AJ$104,$D12=Lists!$G$5,'Chicken Only Calculator'!$A$9:$AJ$104,$D12=Lists!$G$6,'Cheese Only Calculator'!$A$8:$AJ$109,$D12=Lists!$G$7,'Beef Only Calculator'!$A$10:$AJ$39,$D12=Lists!$G$8,'Pork Only Calculator'!$A$8:$AJ$95),28,FALSE)</f>
        <v>0</v>
      </c>
      <c r="AF12" s="42">
        <f>VLOOKUP($A12,_xlfn.IFS($D12=Lists!$G$3,'Chicken Only Calculator'!$A$9:$AJ$104,$D12=Lists!$G$4,'Chicken Only Calculator'!$A$9:$AJ$104,$D12=Lists!$G$5,'Chicken Only Calculator'!$A$9:$AJ$104,$D12=Lists!$G$6,'Cheese Only Calculator'!$A$8:$AJ$109,$D12=Lists!$G$7,'Beef Only Calculator'!$A$10:$AJ$39,$D12=Lists!$G$8,'Pork Only Calculator'!$A$8:$AJ$95),29,FALSE)</f>
        <v>0</v>
      </c>
      <c r="AG12" s="42">
        <f>VLOOKUP($A12,_xlfn.IFS($D12=Lists!$G$3,'Chicken Only Calculator'!$A$9:$AJ$104,$D12=Lists!$G$4,'Chicken Only Calculator'!$A$9:$AJ$104,$D12=Lists!$G$5,'Chicken Only Calculator'!$A$9:$AJ$104,$D12=Lists!$G$6,'Cheese Only Calculator'!$A$8:$AJ$109,$D12=Lists!$G$7,'Beef Only Calculator'!$A$10:$AJ$39,$D12=Lists!$G$8,'Pork Only Calculator'!$A$8:$AJ$95),30,FALSE)</f>
        <v>0</v>
      </c>
      <c r="AH12" s="42">
        <f>VLOOKUP($A12,_xlfn.IFS($D12=Lists!$G$3,'Chicken Only Calculator'!$A$9:$AJ$104,$D12=Lists!$G$4,'Chicken Only Calculator'!$A$9:$AJ$104,$D12=Lists!$G$5,'Chicken Only Calculator'!$A$9:$AJ$104,$D12=Lists!$G$6,'Cheese Only Calculator'!$A$8:$AJ$109,$D12=Lists!$G$7,'Beef Only Calculator'!$A$10:$AJ$39,$D12=Lists!$G$8,'Pork Only Calculator'!$A$8:$AJ$95),31,FALSE)</f>
        <v>0</v>
      </c>
      <c r="AI12" s="42">
        <f>VLOOKUP($A12,_xlfn.IFS($D12=Lists!$G$3,'Chicken Only Calculator'!$A$9:$AJ$104,$D12=Lists!$G$4,'Chicken Only Calculator'!$A$9:$AJ$104,$D12=Lists!$G$5,'Chicken Only Calculator'!$A$9:$AJ$104,$D12=Lists!$G$6,'Cheese Only Calculator'!$A$8:$AJ$109,$D12=Lists!$G$7,'Beef Only Calculator'!$A$10:$AJ$39,$D12=Lists!$G$8,'Pork Only Calculator'!$A$8:$AJ$95),32,FALSE)</f>
        <v>0</v>
      </c>
      <c r="AJ12" s="42">
        <f>VLOOKUP($A12,_xlfn.IFS($D12=Lists!$G$3,'Chicken Only Calculator'!$A$9:$AJ$104,$D12=Lists!$G$4,'Chicken Only Calculator'!$A$9:$AJ$104,$D12=Lists!$G$5,'Chicken Only Calculator'!$A$9:$AJ$104,$D12=Lists!$G$6,'Cheese Only Calculator'!$A$8:$AJ$109,$D12=Lists!$G$7,'Beef Only Calculator'!$A$10:$AJ$39,$D12=Lists!$G$8,'Pork Only Calculator'!$A$8:$AJ$95),33,FALSE)</f>
        <v>0</v>
      </c>
      <c r="AK12" s="42">
        <f>VLOOKUP($A12,_xlfn.IFS($D12=Lists!$G$3,'Chicken Only Calculator'!$A$9:$AJ$104,$D12=Lists!$G$4,'Chicken Only Calculator'!$A$9:$AJ$104,$D12=Lists!$G$5,'Chicken Only Calculator'!$A$9:$AJ$104,$D12=Lists!$G$6,'Cheese Only Calculator'!$A$8:$AJ$109,$D12=Lists!$G$7,'Beef Only Calculator'!$A$10:$AJ$39,$D12=Lists!$G$8,'Pork Only Calculator'!$A$8:$AJ$95),34,FALSE)</f>
        <v>0</v>
      </c>
      <c r="AL12" s="42">
        <f>VLOOKUP($A12,_xlfn.IFS($D12=Lists!$G$3,'Chicken Only Calculator'!$A$9:$AJ$104,$D12=Lists!$G$4,'Chicken Only Calculator'!$A$9:$AJ$104,$D12=Lists!$G$5,'Chicken Only Calculator'!$A$9:$AJ$104,$D12=Lists!$G$6,'Cheese Only Calculator'!$A$8:$AJ$109,$D12=Lists!$G$7,'Beef Only Calculator'!$A$10:$AJ$39,$D12=Lists!$G$8,'Pork Only Calculator'!$A$8:$AJ$95),35,FALSE)</f>
        <v>0</v>
      </c>
      <c r="AM12" s="42">
        <f t="shared" si="16"/>
        <v>0</v>
      </c>
      <c r="AO12" s="43"/>
    </row>
    <row r="13" spans="1:41" ht="24.75" x14ac:dyDescent="0.4">
      <c r="A13" s="29">
        <v>10061470928</v>
      </c>
      <c r="B13" s="29" t="str">
        <f>INDEX('Data Sheet'!$A$1:$R$178,MATCH($A13,'Data Sheet'!$A$1:$A$178,0),MATCH(B$3,'Data Sheet'!$A$1:$R$1,0))</f>
        <v>ACT</v>
      </c>
      <c r="C13" s="30" t="str">
        <f>INDEX('Data Sheet'!$A$1:$R$178,MATCH($A13,'Data Sheet'!$A$1:$A$178,0),MATCH(C$3,'Data Sheet'!$A$1:$R$1,0))</f>
        <v>Whole Grain Breaded MWWM Honey Sriracha Glazed Boneless Chicken Wings, 0.86 oz.</v>
      </c>
      <c r="D13" s="29" t="str">
        <f>INDEX('Data Sheet'!$A$1:$R$178,MATCH($A13,'Data Sheet'!$A$1:$A$178,0),MATCH(D$3,'Data Sheet'!$A$1:$R$1,0))</f>
        <v>100103 W</v>
      </c>
      <c r="E13" s="29">
        <f>INDEX('Data Sheet'!$A$1:$R$178,MATCH($A13,'Data Sheet'!$A$1:$A$178,0),MATCH(E$3,'Data Sheet'!$A$1:$R$1,0))</f>
        <v>28.5</v>
      </c>
      <c r="F13" s="29">
        <f>INDEX('Data Sheet'!$A$1:$R$178,MATCH($A13,'Data Sheet'!$A$1:$A$178,0),MATCH(F$3,'Data Sheet'!$A$1:$R$1,0))</f>
        <v>88</v>
      </c>
      <c r="G13" s="29">
        <f>INDEX('Data Sheet'!$A$1:$R$178,MATCH($A13,'Data Sheet'!$A$1:$A$178,0),MATCH(G$3,'Data Sheet'!$A$1:$R$1,0))</f>
        <v>88</v>
      </c>
      <c r="H13" s="29">
        <f>INDEX('Data Sheet'!$A$1:$R$178,MATCH($A13,'Data Sheet'!$A$1:$A$178,0),MATCH(H$3,'Data Sheet'!$A$1:$R$1,0))</f>
        <v>25</v>
      </c>
      <c r="I13" s="29">
        <f>INDEX('Data Sheet'!$A$1:$R$178,MATCH($A13,'Data Sheet'!$A$1:$A$178,0),MATCH(I$3,'Data Sheet'!$A$1:$R$1,0))</f>
        <v>5.16</v>
      </c>
      <c r="J13" s="29" t="str">
        <f>INDEX('Data Sheet'!$A$1:$R$178,MATCH($A13,'Data Sheet'!$A$1:$A$178,0),MATCH(J$3,'Data Sheet'!$A$1:$R$1,0))</f>
        <v>6 pieces</v>
      </c>
      <c r="K13" s="29">
        <f>INDEX('Data Sheet'!$A$1:$R$178,MATCH($A13,'Data Sheet'!$A$1:$A$178,0),MATCH(K$3,'Data Sheet'!$A$1:$R$1,0))</f>
        <v>2</v>
      </c>
      <c r="L13" s="29">
        <f>INDEX('Data Sheet'!$A$1:$R$178,MATCH($A13,'Data Sheet'!$A$1:$A$178,0),MATCH(L$3,'Data Sheet'!$A$1:$R$1,0))</f>
        <v>1</v>
      </c>
      <c r="M13" s="29">
        <f>INDEX('Data Sheet'!$A$1:$R$178,MATCH($A13,'Data Sheet'!$A$1:$A$178,0),MATCH(M$3,'Data Sheet'!$A$1:$R$1,0))</f>
        <v>22.66</v>
      </c>
      <c r="N13" s="29">
        <f>INDEX('Data Sheet'!$A$1:$R$178,MATCH($A13,'Data Sheet'!$A$1:$A$178,0),MATCH(N$3,'Data Sheet'!$A$1:$R$1,0))</f>
        <v>0</v>
      </c>
      <c r="O13" s="29">
        <f>INDEX('Data Sheet'!$A$1:$R$178,MATCH($A13,'Data Sheet'!$A$1:$A$178,0),MATCH(O$3,'Data Sheet'!$A$1:$R$1,0))</f>
        <v>0</v>
      </c>
      <c r="P13" s="29">
        <f>INDEX('Data Sheet'!$A$1:$R$178,MATCH($A13,'Data Sheet'!$A$1:$A$178,0),MATCH(P$3,'Data Sheet'!$A$1:$R$1,0))</f>
        <v>0</v>
      </c>
      <c r="Q13" s="29">
        <f>INDEX('Data Sheet'!$A$1:$R$178,MATCH($A13,'Data Sheet'!$A$1:$A$178,0),MATCH(Q$3,'Data Sheet'!$A$1:$R$1,0))</f>
        <v>0</v>
      </c>
      <c r="R13" s="31" t="str">
        <f>VLOOKUP(A13,_xlfn.IFS(D13=Lists!$G$3,'Chicken Only Calculator'!$A$9:$U$104,D13=Lists!$G$4,'Chicken Only Calculator'!$A$9:$U$104,D13=Lists!$G$5,'Chicken Only Calculator'!$A$9:$U$104,D13=Lists!$G$6,'Cheese Only Calculator'!$A$8:$U$109,D13=Lists!$G$7,'Beef Only Calculator'!$A$8:$U$39,D13=Lists!$G$8,'Pork Only Calculator'!$A$8:$U$95),15,FALSE)</f>
        <v/>
      </c>
      <c r="S13" s="31" t="str">
        <f t="shared" si="9"/>
        <v/>
      </c>
      <c r="T13" s="31">
        <f>VLOOKUP(A13,_xlfn.IFS(D13=Lists!$G$3,'Chicken Only Calculator'!$A$9:$U$104,D13=Lists!$G$4,'Chicken Only Calculator'!$A$9:$U$104,D13=Lists!$G$5,'Chicken Only Calculator'!$A$9:$U$104,D13=Lists!$G$6,'Cheese Only Calculator'!$A$8:$U$109,D13=Lists!$G$7,'Beef Only Calculator'!$A$8:$U$39,D13=Lists!$G$8,'Pork Only Calculator'!$A$8:$U$95),17,FALSE)</f>
        <v>0</v>
      </c>
      <c r="U13" s="31" t="str">
        <f t="shared" si="10"/>
        <v/>
      </c>
      <c r="V13" s="31" t="str">
        <f t="shared" si="11"/>
        <v/>
      </c>
      <c r="W13" s="31" t="str">
        <f t="shared" si="12"/>
        <v/>
      </c>
      <c r="X13" s="31" t="str">
        <f t="shared" si="13"/>
        <v/>
      </c>
      <c r="Y13" s="31" t="str">
        <f t="shared" si="14"/>
        <v/>
      </c>
      <c r="Z13" s="31" t="str">
        <f t="shared" si="15"/>
        <v/>
      </c>
      <c r="AA13" s="31">
        <f>VLOOKUP($A13,_xlfn.IFS($D13=Lists!$G$3,'Chicken Only Calculator'!$A$9:$AJ$104,$D13=Lists!$G$4,'Chicken Only Calculator'!$A$9:$AJ$104,$D13=Lists!$G$5,'Chicken Only Calculator'!$A$9:$AJ$104,$D13=Lists!$G$6,'Cheese Only Calculator'!$A$8:$AJ$109,$D13=Lists!$G$7,'Beef Only Calculator'!$A$10:$AJ$39,$D13=Lists!$G$8,'Pork Only Calculator'!$A$8:$AJ$95),24,FALSE)</f>
        <v>0</v>
      </c>
      <c r="AB13" s="31">
        <f>VLOOKUP($A13,_xlfn.IFS($D13=Lists!$G$3,'Chicken Only Calculator'!$A$9:$AJ$104,$D13=Lists!$G$4,'Chicken Only Calculator'!$A$9:$AJ$104,$D13=Lists!$G$5,'Chicken Only Calculator'!$A$9:$AJ$104,$D13=Lists!$G$6,'Cheese Only Calculator'!$A$8:$AJ$109,$D13=Lists!$G$7,'Beef Only Calculator'!$A$10:$AJ$39,$D13=Lists!$G$8,'Pork Only Calculator'!$A$8:$AJ$95),25,FALSE)</f>
        <v>0</v>
      </c>
      <c r="AC13" s="31">
        <f>VLOOKUP($A13,_xlfn.IFS($D13=Lists!$G$3,'Chicken Only Calculator'!$A$9:$AJ$104,$D13=Lists!$G$4,'Chicken Only Calculator'!$A$9:$AJ$104,$D13=Lists!$G$5,'Chicken Only Calculator'!$A$9:$AJ$104,$D13=Lists!$G$6,'Cheese Only Calculator'!$A$8:$AJ$109,$D13=Lists!$G$7,'Beef Only Calculator'!$A$10:$AJ$39,$D13=Lists!$G$8,'Pork Only Calculator'!$A$8:$AJ$95),26,FALSE)</f>
        <v>0</v>
      </c>
      <c r="AD13" s="31">
        <f>VLOOKUP($A13,_xlfn.IFS($D13=Lists!$G$3,'Chicken Only Calculator'!$A$9:$AJ$104,$D13=Lists!$G$4,'Chicken Only Calculator'!$A$9:$AJ$104,$D13=Lists!$G$5,'Chicken Only Calculator'!$A$9:$AJ$104,$D13=Lists!$G$6,'Cheese Only Calculator'!$A$8:$AJ$109,$D13=Lists!$G$7,'Beef Only Calculator'!$A$10:$AJ$39,$D13=Lists!$G$8,'Pork Only Calculator'!$A$8:$AJ$95),27,FALSE)</f>
        <v>0</v>
      </c>
      <c r="AE13" s="31">
        <f>VLOOKUP($A13,_xlfn.IFS($D13=Lists!$G$3,'Chicken Only Calculator'!$A$9:$AJ$104,$D13=Lists!$G$4,'Chicken Only Calculator'!$A$9:$AJ$104,$D13=Lists!$G$5,'Chicken Only Calculator'!$A$9:$AJ$104,$D13=Lists!$G$6,'Cheese Only Calculator'!$A$8:$AJ$109,$D13=Lists!$G$7,'Beef Only Calculator'!$A$10:$AJ$39,$D13=Lists!$G$8,'Pork Only Calculator'!$A$8:$AJ$95),28,FALSE)</f>
        <v>0</v>
      </c>
      <c r="AF13" s="31">
        <f>VLOOKUP($A13,_xlfn.IFS($D13=Lists!$G$3,'Chicken Only Calculator'!$A$9:$AJ$104,$D13=Lists!$G$4,'Chicken Only Calculator'!$A$9:$AJ$104,$D13=Lists!$G$5,'Chicken Only Calculator'!$A$9:$AJ$104,$D13=Lists!$G$6,'Cheese Only Calculator'!$A$8:$AJ$109,$D13=Lists!$G$7,'Beef Only Calculator'!$A$10:$AJ$39,$D13=Lists!$G$8,'Pork Only Calculator'!$A$8:$AJ$95),29,FALSE)</f>
        <v>0</v>
      </c>
      <c r="AG13" s="31">
        <f>VLOOKUP($A13,_xlfn.IFS($D13=Lists!$G$3,'Chicken Only Calculator'!$A$9:$AJ$104,$D13=Lists!$G$4,'Chicken Only Calculator'!$A$9:$AJ$104,$D13=Lists!$G$5,'Chicken Only Calculator'!$A$9:$AJ$104,$D13=Lists!$G$6,'Cheese Only Calculator'!$A$8:$AJ$109,$D13=Lists!$G$7,'Beef Only Calculator'!$A$10:$AJ$39,$D13=Lists!$G$8,'Pork Only Calculator'!$A$8:$AJ$95),30,FALSE)</f>
        <v>0</v>
      </c>
      <c r="AH13" s="31">
        <f>VLOOKUP($A13,_xlfn.IFS($D13=Lists!$G$3,'Chicken Only Calculator'!$A$9:$AJ$104,$D13=Lists!$G$4,'Chicken Only Calculator'!$A$9:$AJ$104,$D13=Lists!$G$5,'Chicken Only Calculator'!$A$9:$AJ$104,$D13=Lists!$G$6,'Cheese Only Calculator'!$A$8:$AJ$109,$D13=Lists!$G$7,'Beef Only Calculator'!$A$10:$AJ$39,$D13=Lists!$G$8,'Pork Only Calculator'!$A$8:$AJ$95),31,FALSE)</f>
        <v>0</v>
      </c>
      <c r="AI13" s="31">
        <f>VLOOKUP($A13,_xlfn.IFS($D13=Lists!$G$3,'Chicken Only Calculator'!$A$9:$AJ$104,$D13=Lists!$G$4,'Chicken Only Calculator'!$A$9:$AJ$104,$D13=Lists!$G$5,'Chicken Only Calculator'!$A$9:$AJ$104,$D13=Lists!$G$6,'Cheese Only Calculator'!$A$8:$AJ$109,$D13=Lists!$G$7,'Beef Only Calculator'!$A$10:$AJ$39,$D13=Lists!$G$8,'Pork Only Calculator'!$A$8:$AJ$95),32,FALSE)</f>
        <v>0</v>
      </c>
      <c r="AJ13" s="31">
        <f>VLOOKUP($A13,_xlfn.IFS($D13=Lists!$G$3,'Chicken Only Calculator'!$A$9:$AJ$104,$D13=Lists!$G$4,'Chicken Only Calculator'!$A$9:$AJ$104,$D13=Lists!$G$5,'Chicken Only Calculator'!$A$9:$AJ$104,$D13=Lists!$G$6,'Cheese Only Calculator'!$A$8:$AJ$109,$D13=Lists!$G$7,'Beef Only Calculator'!$A$10:$AJ$39,$D13=Lists!$G$8,'Pork Only Calculator'!$A$8:$AJ$95),33,FALSE)</f>
        <v>0</v>
      </c>
      <c r="AK13" s="31">
        <f>VLOOKUP($A13,_xlfn.IFS($D13=Lists!$G$3,'Chicken Only Calculator'!$A$9:$AJ$104,$D13=Lists!$G$4,'Chicken Only Calculator'!$A$9:$AJ$104,$D13=Lists!$G$5,'Chicken Only Calculator'!$A$9:$AJ$104,$D13=Lists!$G$6,'Cheese Only Calculator'!$A$8:$AJ$109,$D13=Lists!$G$7,'Beef Only Calculator'!$A$10:$AJ$39,$D13=Lists!$G$8,'Pork Only Calculator'!$A$8:$AJ$95),34,FALSE)</f>
        <v>0</v>
      </c>
      <c r="AL13" s="31">
        <f>VLOOKUP($A13,_xlfn.IFS($D13=Lists!$G$3,'Chicken Only Calculator'!$A$9:$AJ$104,$D13=Lists!$G$4,'Chicken Only Calculator'!$A$9:$AJ$104,$D13=Lists!$G$5,'Chicken Only Calculator'!$A$9:$AJ$104,$D13=Lists!$G$6,'Cheese Only Calculator'!$A$8:$AJ$109,$D13=Lists!$G$7,'Beef Only Calculator'!$A$10:$AJ$39,$D13=Lists!$G$8,'Pork Only Calculator'!$A$8:$AJ$95),35,FALSE)</f>
        <v>0</v>
      </c>
      <c r="AM13" s="31">
        <f t="shared" si="16"/>
        <v>0</v>
      </c>
      <c r="AO13" s="43"/>
    </row>
    <row r="14" spans="1:41" ht="24.75" x14ac:dyDescent="0.4">
      <c r="A14" s="40">
        <v>10214220928</v>
      </c>
      <c r="B14" s="40" t="str">
        <f>INDEX('Data Sheet'!$A$1:$R$178,MATCH($A14,'Data Sheet'!$A$1:$A$178,0),MATCH(B$3,'Data Sheet'!$A$1:$R$1,0))</f>
        <v>ACT</v>
      </c>
      <c r="C14" s="41" t="str">
        <f>INDEX('Data Sheet'!$A$1:$R$178,MATCH($A14,'Data Sheet'!$A$1:$A$178,0),MATCH(C$3,'Data Sheet'!$A$1:$R$1,0))</f>
        <v>Whole Grain Breaded MWWM Homestyle Boneless Chicken Wings, 0.85 oz.</v>
      </c>
      <c r="D14" s="40" t="str">
        <f>INDEX('Data Sheet'!$A$1:$R$178,MATCH($A14,'Data Sheet'!$A$1:$A$178,0),MATCH(D$3,'Data Sheet'!$A$1:$R$1,0))</f>
        <v>100103 W</v>
      </c>
      <c r="E14" s="40">
        <f>INDEX('Data Sheet'!$A$1:$R$178,MATCH($A14,'Data Sheet'!$A$1:$A$178,0),MATCH(E$3,'Data Sheet'!$A$1:$R$1,0))</f>
        <v>10</v>
      </c>
      <c r="F14" s="40">
        <f>INDEX('Data Sheet'!$A$1:$R$178,MATCH($A14,'Data Sheet'!$A$1:$A$178,0),MATCH(F$3,'Data Sheet'!$A$1:$R$1,0))</f>
        <v>34</v>
      </c>
      <c r="G14" s="40">
        <f>INDEX('Data Sheet'!$A$1:$R$178,MATCH($A14,'Data Sheet'!$A$1:$A$178,0),MATCH(G$3,'Data Sheet'!$A$1:$R$1,0))</f>
        <v>34</v>
      </c>
      <c r="H14" s="40">
        <f>INDEX('Data Sheet'!$A$1:$R$178,MATCH($A14,'Data Sheet'!$A$1:$A$178,0),MATCH(H$3,'Data Sheet'!$A$1:$R$1,0))</f>
        <v>0</v>
      </c>
      <c r="I14" s="40">
        <f>INDEX('Data Sheet'!$A$1:$R$178,MATCH($A14,'Data Sheet'!$A$1:$A$178,0),MATCH(I$3,'Data Sheet'!$A$1:$R$1,0))</f>
        <v>4.68</v>
      </c>
      <c r="J14" s="40" t="str">
        <f>INDEX('Data Sheet'!$A$1:$R$178,MATCH($A14,'Data Sheet'!$A$1:$A$178,0),MATCH(J$3,'Data Sheet'!$A$1:$R$1,0))</f>
        <v>6 pieces</v>
      </c>
      <c r="K14" s="40">
        <f>INDEX('Data Sheet'!$A$1:$R$178,MATCH($A14,'Data Sheet'!$A$1:$A$178,0),MATCH(K$3,'Data Sheet'!$A$1:$R$1,0))</f>
        <v>2</v>
      </c>
      <c r="L14" s="40">
        <f>INDEX('Data Sheet'!$A$1:$R$178,MATCH($A14,'Data Sheet'!$A$1:$A$178,0),MATCH(L$3,'Data Sheet'!$A$1:$R$1,0))</f>
        <v>1.5</v>
      </c>
      <c r="M14" s="40">
        <f>INDEX('Data Sheet'!$A$1:$R$178,MATCH($A14,'Data Sheet'!$A$1:$A$178,0),MATCH(M$3,'Data Sheet'!$A$1:$R$1,0))</f>
        <v>10.46</v>
      </c>
      <c r="N14" s="40">
        <f>INDEX('Data Sheet'!$A$1:$R$178,MATCH($A14,'Data Sheet'!$A$1:$A$178,0),MATCH(N$3,'Data Sheet'!$A$1:$R$1,0))</f>
        <v>0</v>
      </c>
      <c r="O14" s="40">
        <f>INDEX('Data Sheet'!$A$1:$R$178,MATCH($A14,'Data Sheet'!$A$1:$A$178,0),MATCH(O$3,'Data Sheet'!$A$1:$R$1,0))</f>
        <v>0</v>
      </c>
      <c r="P14" s="40">
        <f>INDEX('Data Sheet'!$A$1:$R$178,MATCH($A14,'Data Sheet'!$A$1:$A$178,0),MATCH(P$3,'Data Sheet'!$A$1:$R$1,0))</f>
        <v>0</v>
      </c>
      <c r="Q14" s="40">
        <f>INDEX('Data Sheet'!$A$1:$R$178,MATCH($A14,'Data Sheet'!$A$1:$A$178,0),MATCH(Q$3,'Data Sheet'!$A$1:$R$1,0))</f>
        <v>0</v>
      </c>
      <c r="R14" s="42" t="str">
        <f>VLOOKUP(A14,_xlfn.IFS(D14=Lists!$G$3,'Chicken Only Calculator'!$A$9:$U$104,D14=Lists!$G$4,'Chicken Only Calculator'!$A$9:$U$104,D14=Lists!$G$5,'Chicken Only Calculator'!$A$9:$U$104,D14=Lists!$G$6,'Cheese Only Calculator'!$A$8:$U$109,D14=Lists!$G$7,'Beef Only Calculator'!$A$8:$U$39,D14=Lists!$G$8,'Pork Only Calculator'!$A$8:$U$95),15,FALSE)</f>
        <v/>
      </c>
      <c r="S14" s="42" t="str">
        <f t="shared" si="9"/>
        <v/>
      </c>
      <c r="T14" s="42">
        <f>VLOOKUP(A14,_xlfn.IFS(D14=Lists!$G$3,'Chicken Only Calculator'!$A$9:$U$104,D14=Lists!$G$4,'Chicken Only Calculator'!$A$9:$U$104,D14=Lists!$G$5,'Chicken Only Calculator'!$A$9:$U$104,D14=Lists!$G$6,'Cheese Only Calculator'!$A$8:$U$109,D14=Lists!$G$7,'Beef Only Calculator'!$A$8:$U$39,D14=Lists!$G$8,'Pork Only Calculator'!$A$8:$U$95),17,FALSE)</f>
        <v>0</v>
      </c>
      <c r="U14" s="42" t="str">
        <f t="shared" si="10"/>
        <v/>
      </c>
      <c r="V14" s="42" t="str">
        <f t="shared" si="11"/>
        <v/>
      </c>
      <c r="W14" s="42" t="str">
        <f t="shared" si="12"/>
        <v/>
      </c>
      <c r="X14" s="42" t="str">
        <f t="shared" si="13"/>
        <v/>
      </c>
      <c r="Y14" s="42" t="str">
        <f t="shared" si="14"/>
        <v/>
      </c>
      <c r="Z14" s="42" t="str">
        <f t="shared" si="15"/>
        <v/>
      </c>
      <c r="AA14" s="42">
        <f>VLOOKUP($A14,_xlfn.IFS($D14=Lists!$G$3,'Chicken Only Calculator'!$A$9:$AJ$104,$D14=Lists!$G$4,'Chicken Only Calculator'!$A$9:$AJ$104,$D14=Lists!$G$5,'Chicken Only Calculator'!$A$9:$AJ$104,$D14=Lists!$G$6,'Cheese Only Calculator'!$A$8:$AJ$109,$D14=Lists!$G$7,'Beef Only Calculator'!$A$10:$AJ$39,$D14=Lists!$G$8,'Pork Only Calculator'!$A$8:$AJ$95),24,FALSE)</f>
        <v>0</v>
      </c>
      <c r="AB14" s="42">
        <f>VLOOKUP($A14,_xlfn.IFS($D14=Lists!$G$3,'Chicken Only Calculator'!$A$9:$AJ$104,$D14=Lists!$G$4,'Chicken Only Calculator'!$A$9:$AJ$104,$D14=Lists!$G$5,'Chicken Only Calculator'!$A$9:$AJ$104,$D14=Lists!$G$6,'Cheese Only Calculator'!$A$8:$AJ$109,$D14=Lists!$G$7,'Beef Only Calculator'!$A$10:$AJ$39,$D14=Lists!$G$8,'Pork Only Calculator'!$A$8:$AJ$95),25,FALSE)</f>
        <v>0</v>
      </c>
      <c r="AC14" s="42">
        <f>VLOOKUP($A14,_xlfn.IFS($D14=Lists!$G$3,'Chicken Only Calculator'!$A$9:$AJ$104,$D14=Lists!$G$4,'Chicken Only Calculator'!$A$9:$AJ$104,$D14=Lists!$G$5,'Chicken Only Calculator'!$A$9:$AJ$104,$D14=Lists!$G$6,'Cheese Only Calculator'!$A$8:$AJ$109,$D14=Lists!$G$7,'Beef Only Calculator'!$A$10:$AJ$39,$D14=Lists!$G$8,'Pork Only Calculator'!$A$8:$AJ$95),26,FALSE)</f>
        <v>0</v>
      </c>
      <c r="AD14" s="42">
        <f>VLOOKUP($A14,_xlfn.IFS($D14=Lists!$G$3,'Chicken Only Calculator'!$A$9:$AJ$104,$D14=Lists!$G$4,'Chicken Only Calculator'!$A$9:$AJ$104,$D14=Lists!$G$5,'Chicken Only Calculator'!$A$9:$AJ$104,$D14=Lists!$G$6,'Cheese Only Calculator'!$A$8:$AJ$109,$D14=Lists!$G$7,'Beef Only Calculator'!$A$10:$AJ$39,$D14=Lists!$G$8,'Pork Only Calculator'!$A$8:$AJ$95),27,FALSE)</f>
        <v>0</v>
      </c>
      <c r="AE14" s="42">
        <f>VLOOKUP($A14,_xlfn.IFS($D14=Lists!$G$3,'Chicken Only Calculator'!$A$9:$AJ$104,$D14=Lists!$G$4,'Chicken Only Calculator'!$A$9:$AJ$104,$D14=Lists!$G$5,'Chicken Only Calculator'!$A$9:$AJ$104,$D14=Lists!$G$6,'Cheese Only Calculator'!$A$8:$AJ$109,$D14=Lists!$G$7,'Beef Only Calculator'!$A$10:$AJ$39,$D14=Lists!$G$8,'Pork Only Calculator'!$A$8:$AJ$95),28,FALSE)</f>
        <v>0</v>
      </c>
      <c r="AF14" s="42">
        <f>VLOOKUP($A14,_xlfn.IFS($D14=Lists!$G$3,'Chicken Only Calculator'!$A$9:$AJ$104,$D14=Lists!$G$4,'Chicken Only Calculator'!$A$9:$AJ$104,$D14=Lists!$G$5,'Chicken Only Calculator'!$A$9:$AJ$104,$D14=Lists!$G$6,'Cheese Only Calculator'!$A$8:$AJ$109,$D14=Lists!$G$7,'Beef Only Calculator'!$A$10:$AJ$39,$D14=Lists!$G$8,'Pork Only Calculator'!$A$8:$AJ$95),29,FALSE)</f>
        <v>0</v>
      </c>
      <c r="AG14" s="42">
        <f>VLOOKUP($A14,_xlfn.IFS($D14=Lists!$G$3,'Chicken Only Calculator'!$A$9:$AJ$104,$D14=Lists!$G$4,'Chicken Only Calculator'!$A$9:$AJ$104,$D14=Lists!$G$5,'Chicken Only Calculator'!$A$9:$AJ$104,$D14=Lists!$G$6,'Cheese Only Calculator'!$A$8:$AJ$109,$D14=Lists!$G$7,'Beef Only Calculator'!$A$10:$AJ$39,$D14=Lists!$G$8,'Pork Only Calculator'!$A$8:$AJ$95),30,FALSE)</f>
        <v>0</v>
      </c>
      <c r="AH14" s="42">
        <f>VLOOKUP($A14,_xlfn.IFS($D14=Lists!$G$3,'Chicken Only Calculator'!$A$9:$AJ$104,$D14=Lists!$G$4,'Chicken Only Calculator'!$A$9:$AJ$104,$D14=Lists!$G$5,'Chicken Only Calculator'!$A$9:$AJ$104,$D14=Lists!$G$6,'Cheese Only Calculator'!$A$8:$AJ$109,$D14=Lists!$G$7,'Beef Only Calculator'!$A$10:$AJ$39,$D14=Lists!$G$8,'Pork Only Calculator'!$A$8:$AJ$95),31,FALSE)</f>
        <v>0</v>
      </c>
      <c r="AI14" s="42">
        <f>VLOOKUP($A14,_xlfn.IFS($D14=Lists!$G$3,'Chicken Only Calculator'!$A$9:$AJ$104,$D14=Lists!$G$4,'Chicken Only Calculator'!$A$9:$AJ$104,$D14=Lists!$G$5,'Chicken Only Calculator'!$A$9:$AJ$104,$D14=Lists!$G$6,'Cheese Only Calculator'!$A$8:$AJ$109,$D14=Lists!$G$7,'Beef Only Calculator'!$A$10:$AJ$39,$D14=Lists!$G$8,'Pork Only Calculator'!$A$8:$AJ$95),32,FALSE)</f>
        <v>0</v>
      </c>
      <c r="AJ14" s="42">
        <f>VLOOKUP($A14,_xlfn.IFS($D14=Lists!$G$3,'Chicken Only Calculator'!$A$9:$AJ$104,$D14=Lists!$G$4,'Chicken Only Calculator'!$A$9:$AJ$104,$D14=Lists!$G$5,'Chicken Only Calculator'!$A$9:$AJ$104,$D14=Lists!$G$6,'Cheese Only Calculator'!$A$8:$AJ$109,$D14=Lists!$G$7,'Beef Only Calculator'!$A$10:$AJ$39,$D14=Lists!$G$8,'Pork Only Calculator'!$A$8:$AJ$95),33,FALSE)</f>
        <v>0</v>
      </c>
      <c r="AK14" s="42">
        <f>VLOOKUP($A14,_xlfn.IFS($D14=Lists!$G$3,'Chicken Only Calculator'!$A$9:$AJ$104,$D14=Lists!$G$4,'Chicken Only Calculator'!$A$9:$AJ$104,$D14=Lists!$G$5,'Chicken Only Calculator'!$A$9:$AJ$104,$D14=Lists!$G$6,'Cheese Only Calculator'!$A$8:$AJ$109,$D14=Lists!$G$7,'Beef Only Calculator'!$A$10:$AJ$39,$D14=Lists!$G$8,'Pork Only Calculator'!$A$8:$AJ$95),34,FALSE)</f>
        <v>0</v>
      </c>
      <c r="AL14" s="42">
        <f>VLOOKUP($A14,_xlfn.IFS($D14=Lists!$G$3,'Chicken Only Calculator'!$A$9:$AJ$104,$D14=Lists!$G$4,'Chicken Only Calculator'!$A$9:$AJ$104,$D14=Lists!$G$5,'Chicken Only Calculator'!$A$9:$AJ$104,$D14=Lists!$G$6,'Cheese Only Calculator'!$A$8:$AJ$109,$D14=Lists!$G$7,'Beef Only Calculator'!$A$10:$AJ$39,$D14=Lists!$G$8,'Pork Only Calculator'!$A$8:$AJ$95),35,FALSE)</f>
        <v>0</v>
      </c>
      <c r="AM14" s="42">
        <f t="shared" si="16"/>
        <v>0</v>
      </c>
      <c r="AO14" s="43"/>
    </row>
    <row r="15" spans="1:41" ht="24.75" x14ac:dyDescent="0.4">
      <c r="A15" s="29">
        <v>10269760928</v>
      </c>
      <c r="B15" s="29" t="str">
        <f>INDEX('Data Sheet'!$A$1:$R$178,MATCH($A15,'Data Sheet'!$A$1:$A$178,0),MATCH(B$3,'Data Sheet'!$A$1:$R$1,0))</f>
        <v>ACT</v>
      </c>
      <c r="C15" s="30" t="str">
        <f>INDEX('Data Sheet'!$A$1:$R$178,MATCH($A15,'Data Sheet'!$A$1:$A$178,0),MATCH(C$3,'Data Sheet'!$A$1:$R$1,0))</f>
        <v>Mega Minis® Whole Grain Breaded Homestyle MWWM Chicken Chunks, 0.43 oz.</v>
      </c>
      <c r="D15" s="29" t="str">
        <f>INDEX('Data Sheet'!$A$1:$R$178,MATCH($A15,'Data Sheet'!$A$1:$A$178,0),MATCH(D$3,'Data Sheet'!$A$1:$R$1,0))</f>
        <v>100103 W</v>
      </c>
      <c r="E15" s="29">
        <f>INDEX('Data Sheet'!$A$1:$R$178,MATCH($A15,'Data Sheet'!$A$1:$A$178,0),MATCH(E$3,'Data Sheet'!$A$1:$R$1,0))</f>
        <v>30.26</v>
      </c>
      <c r="F15" s="29">
        <f>INDEX('Data Sheet'!$A$1:$R$178,MATCH($A15,'Data Sheet'!$A$1:$A$178,0),MATCH(F$3,'Data Sheet'!$A$1:$R$1,0))</f>
        <v>112</v>
      </c>
      <c r="G15" s="29">
        <f>INDEX('Data Sheet'!$A$1:$R$178,MATCH($A15,'Data Sheet'!$A$1:$A$178,0),MATCH(G$3,'Data Sheet'!$A$1:$R$1,0))</f>
        <v>112</v>
      </c>
      <c r="H15" s="29">
        <f>INDEX('Data Sheet'!$A$1:$R$178,MATCH($A15,'Data Sheet'!$A$1:$A$178,0),MATCH(H$3,'Data Sheet'!$A$1:$R$1,0))</f>
        <v>0</v>
      </c>
      <c r="I15" s="29">
        <f>INDEX('Data Sheet'!$A$1:$R$178,MATCH($A15,'Data Sheet'!$A$1:$A$178,0),MATCH(I$3,'Data Sheet'!$A$1:$R$1,0))</f>
        <v>4.3</v>
      </c>
      <c r="J15" s="29" t="str">
        <f>INDEX('Data Sheet'!$A$1:$R$178,MATCH($A15,'Data Sheet'!$A$1:$A$178,0),MATCH(J$3,'Data Sheet'!$A$1:$R$1,0))</f>
        <v>10 pieces</v>
      </c>
      <c r="K15" s="29">
        <f>INDEX('Data Sheet'!$A$1:$R$178,MATCH($A15,'Data Sheet'!$A$1:$A$178,0),MATCH(K$3,'Data Sheet'!$A$1:$R$1,0))</f>
        <v>2</v>
      </c>
      <c r="L15" s="29">
        <f>INDEX('Data Sheet'!$A$1:$R$178,MATCH($A15,'Data Sheet'!$A$1:$A$178,0),MATCH(L$3,'Data Sheet'!$A$1:$R$1,0))</f>
        <v>1</v>
      </c>
      <c r="M15" s="29">
        <f>INDEX('Data Sheet'!$A$1:$R$178,MATCH($A15,'Data Sheet'!$A$1:$A$178,0),MATCH(M$3,'Data Sheet'!$A$1:$R$1,0))</f>
        <v>32.840000000000003</v>
      </c>
      <c r="N15" s="29">
        <f>INDEX('Data Sheet'!$A$1:$R$178,MATCH($A15,'Data Sheet'!$A$1:$A$178,0),MATCH(N$3,'Data Sheet'!$A$1:$R$1,0))</f>
        <v>0</v>
      </c>
      <c r="O15" s="29">
        <f>INDEX('Data Sheet'!$A$1:$R$178,MATCH($A15,'Data Sheet'!$A$1:$A$178,0),MATCH(O$3,'Data Sheet'!$A$1:$R$1,0))</f>
        <v>0</v>
      </c>
      <c r="P15" s="29">
        <f>INDEX('Data Sheet'!$A$1:$R$178,MATCH($A15,'Data Sheet'!$A$1:$A$178,0),MATCH(P$3,'Data Sheet'!$A$1:$R$1,0))</f>
        <v>0</v>
      </c>
      <c r="Q15" s="29">
        <f>INDEX('Data Sheet'!$A$1:$R$178,MATCH($A15,'Data Sheet'!$A$1:$A$178,0),MATCH(Q$3,'Data Sheet'!$A$1:$R$1,0))</f>
        <v>0</v>
      </c>
      <c r="R15" s="31" t="str">
        <f>VLOOKUP(A15,_xlfn.IFS(D15=Lists!$G$3,'Chicken Only Calculator'!$A$9:$U$104,D15=Lists!$G$4,'Chicken Only Calculator'!$A$9:$U$104,D15=Lists!$G$5,'Chicken Only Calculator'!$A$9:$U$104,D15=Lists!$G$6,'Cheese Only Calculator'!$A$8:$U$109,D15=Lists!$G$7,'Beef Only Calculator'!$A$8:$U$39,D15=Lists!$G$8,'Pork Only Calculator'!$A$8:$U$95),15,FALSE)</f>
        <v/>
      </c>
      <c r="S15" s="31" t="str">
        <f t="shared" si="9"/>
        <v/>
      </c>
      <c r="T15" s="31">
        <f>VLOOKUP(A15,_xlfn.IFS(D15=Lists!$G$3,'Chicken Only Calculator'!$A$9:$U$104,D15=Lists!$G$4,'Chicken Only Calculator'!$A$9:$U$104,D15=Lists!$G$5,'Chicken Only Calculator'!$A$9:$U$104,D15=Lists!$G$6,'Cheese Only Calculator'!$A$8:$U$109,D15=Lists!$G$7,'Beef Only Calculator'!$A$8:$U$39,D15=Lists!$G$8,'Pork Only Calculator'!$A$8:$U$95),17,FALSE)</f>
        <v>0</v>
      </c>
      <c r="U15" s="31" t="str">
        <f t="shared" si="10"/>
        <v/>
      </c>
      <c r="V15" s="31" t="str">
        <f t="shared" si="11"/>
        <v/>
      </c>
      <c r="W15" s="31" t="str">
        <f t="shared" si="12"/>
        <v/>
      </c>
      <c r="X15" s="31" t="str">
        <f t="shared" si="13"/>
        <v/>
      </c>
      <c r="Y15" s="31" t="str">
        <f t="shared" si="14"/>
        <v/>
      </c>
      <c r="Z15" s="31" t="str">
        <f t="shared" si="15"/>
        <v/>
      </c>
      <c r="AA15" s="31">
        <f>VLOOKUP($A15,_xlfn.IFS($D15=Lists!$G$3,'Chicken Only Calculator'!$A$9:$AJ$104,$D15=Lists!$G$4,'Chicken Only Calculator'!$A$9:$AJ$104,$D15=Lists!$G$5,'Chicken Only Calculator'!$A$9:$AJ$104,$D15=Lists!$G$6,'Cheese Only Calculator'!$A$8:$AJ$109,$D15=Lists!$G$7,'Beef Only Calculator'!$A$10:$AJ$39,$D15=Lists!$G$8,'Pork Only Calculator'!$A$8:$AJ$95),24,FALSE)</f>
        <v>0</v>
      </c>
      <c r="AB15" s="31">
        <f>VLOOKUP($A15,_xlfn.IFS($D15=Lists!$G$3,'Chicken Only Calculator'!$A$9:$AJ$104,$D15=Lists!$G$4,'Chicken Only Calculator'!$A$9:$AJ$104,$D15=Lists!$G$5,'Chicken Only Calculator'!$A$9:$AJ$104,$D15=Lists!$G$6,'Cheese Only Calculator'!$A$8:$AJ$109,$D15=Lists!$G$7,'Beef Only Calculator'!$A$10:$AJ$39,$D15=Lists!$G$8,'Pork Only Calculator'!$A$8:$AJ$95),25,FALSE)</f>
        <v>0</v>
      </c>
      <c r="AC15" s="31">
        <f>VLOOKUP($A15,_xlfn.IFS($D15=Lists!$G$3,'Chicken Only Calculator'!$A$9:$AJ$104,$D15=Lists!$G$4,'Chicken Only Calculator'!$A$9:$AJ$104,$D15=Lists!$G$5,'Chicken Only Calculator'!$A$9:$AJ$104,$D15=Lists!$G$6,'Cheese Only Calculator'!$A$8:$AJ$109,$D15=Lists!$G$7,'Beef Only Calculator'!$A$10:$AJ$39,$D15=Lists!$G$8,'Pork Only Calculator'!$A$8:$AJ$95),26,FALSE)</f>
        <v>0</v>
      </c>
      <c r="AD15" s="31">
        <f>VLOOKUP($A15,_xlfn.IFS($D15=Lists!$G$3,'Chicken Only Calculator'!$A$9:$AJ$104,$D15=Lists!$G$4,'Chicken Only Calculator'!$A$9:$AJ$104,$D15=Lists!$G$5,'Chicken Only Calculator'!$A$9:$AJ$104,$D15=Lists!$G$6,'Cheese Only Calculator'!$A$8:$AJ$109,$D15=Lists!$G$7,'Beef Only Calculator'!$A$10:$AJ$39,$D15=Lists!$G$8,'Pork Only Calculator'!$A$8:$AJ$95),27,FALSE)</f>
        <v>0</v>
      </c>
      <c r="AE15" s="31">
        <f>VLOOKUP($A15,_xlfn.IFS($D15=Lists!$G$3,'Chicken Only Calculator'!$A$9:$AJ$104,$D15=Lists!$G$4,'Chicken Only Calculator'!$A$9:$AJ$104,$D15=Lists!$G$5,'Chicken Only Calculator'!$A$9:$AJ$104,$D15=Lists!$G$6,'Cheese Only Calculator'!$A$8:$AJ$109,$D15=Lists!$G$7,'Beef Only Calculator'!$A$10:$AJ$39,$D15=Lists!$G$8,'Pork Only Calculator'!$A$8:$AJ$95),28,FALSE)</f>
        <v>0</v>
      </c>
      <c r="AF15" s="31">
        <f>VLOOKUP($A15,_xlfn.IFS($D15=Lists!$G$3,'Chicken Only Calculator'!$A$9:$AJ$104,$D15=Lists!$G$4,'Chicken Only Calculator'!$A$9:$AJ$104,$D15=Lists!$G$5,'Chicken Only Calculator'!$A$9:$AJ$104,$D15=Lists!$G$6,'Cheese Only Calculator'!$A$8:$AJ$109,$D15=Lists!$G$7,'Beef Only Calculator'!$A$10:$AJ$39,$D15=Lists!$G$8,'Pork Only Calculator'!$A$8:$AJ$95),29,FALSE)</f>
        <v>0</v>
      </c>
      <c r="AG15" s="31">
        <f>VLOOKUP($A15,_xlfn.IFS($D15=Lists!$G$3,'Chicken Only Calculator'!$A$9:$AJ$104,$D15=Lists!$G$4,'Chicken Only Calculator'!$A$9:$AJ$104,$D15=Lists!$G$5,'Chicken Only Calculator'!$A$9:$AJ$104,$D15=Lists!$G$6,'Cheese Only Calculator'!$A$8:$AJ$109,$D15=Lists!$G$7,'Beef Only Calculator'!$A$10:$AJ$39,$D15=Lists!$G$8,'Pork Only Calculator'!$A$8:$AJ$95),30,FALSE)</f>
        <v>0</v>
      </c>
      <c r="AH15" s="31">
        <f>VLOOKUP($A15,_xlfn.IFS($D15=Lists!$G$3,'Chicken Only Calculator'!$A$9:$AJ$104,$D15=Lists!$G$4,'Chicken Only Calculator'!$A$9:$AJ$104,$D15=Lists!$G$5,'Chicken Only Calculator'!$A$9:$AJ$104,$D15=Lists!$G$6,'Cheese Only Calculator'!$A$8:$AJ$109,$D15=Lists!$G$7,'Beef Only Calculator'!$A$10:$AJ$39,$D15=Lists!$G$8,'Pork Only Calculator'!$A$8:$AJ$95),31,FALSE)</f>
        <v>0</v>
      </c>
      <c r="AI15" s="31">
        <f>VLOOKUP($A15,_xlfn.IFS($D15=Lists!$G$3,'Chicken Only Calculator'!$A$9:$AJ$104,$D15=Lists!$G$4,'Chicken Only Calculator'!$A$9:$AJ$104,$D15=Lists!$G$5,'Chicken Only Calculator'!$A$9:$AJ$104,$D15=Lists!$G$6,'Cheese Only Calculator'!$A$8:$AJ$109,$D15=Lists!$G$7,'Beef Only Calculator'!$A$10:$AJ$39,$D15=Lists!$G$8,'Pork Only Calculator'!$A$8:$AJ$95),32,FALSE)</f>
        <v>0</v>
      </c>
      <c r="AJ15" s="31">
        <f>VLOOKUP($A15,_xlfn.IFS($D15=Lists!$G$3,'Chicken Only Calculator'!$A$9:$AJ$104,$D15=Lists!$G$4,'Chicken Only Calculator'!$A$9:$AJ$104,$D15=Lists!$G$5,'Chicken Only Calculator'!$A$9:$AJ$104,$D15=Lists!$G$6,'Cheese Only Calculator'!$A$8:$AJ$109,$D15=Lists!$G$7,'Beef Only Calculator'!$A$10:$AJ$39,$D15=Lists!$G$8,'Pork Only Calculator'!$A$8:$AJ$95),33,FALSE)</f>
        <v>0</v>
      </c>
      <c r="AK15" s="31">
        <f>VLOOKUP($A15,_xlfn.IFS($D15=Lists!$G$3,'Chicken Only Calculator'!$A$9:$AJ$104,$D15=Lists!$G$4,'Chicken Only Calculator'!$A$9:$AJ$104,$D15=Lists!$G$5,'Chicken Only Calculator'!$A$9:$AJ$104,$D15=Lists!$G$6,'Cheese Only Calculator'!$A$8:$AJ$109,$D15=Lists!$G$7,'Beef Only Calculator'!$A$10:$AJ$39,$D15=Lists!$G$8,'Pork Only Calculator'!$A$8:$AJ$95),34,FALSE)</f>
        <v>0</v>
      </c>
      <c r="AL15" s="31">
        <f>VLOOKUP($A15,_xlfn.IFS($D15=Lists!$G$3,'Chicken Only Calculator'!$A$9:$AJ$104,$D15=Lists!$G$4,'Chicken Only Calculator'!$A$9:$AJ$104,$D15=Lists!$G$5,'Chicken Only Calculator'!$A$9:$AJ$104,$D15=Lists!$G$6,'Cheese Only Calculator'!$A$8:$AJ$109,$D15=Lists!$G$7,'Beef Only Calculator'!$A$10:$AJ$39,$D15=Lists!$G$8,'Pork Only Calculator'!$A$8:$AJ$95),35,FALSE)</f>
        <v>0</v>
      </c>
      <c r="AM15" s="31">
        <f t="shared" si="16"/>
        <v>0</v>
      </c>
      <c r="AO15" s="43"/>
    </row>
    <row r="16" spans="1:41" ht="24.75" x14ac:dyDescent="0.4">
      <c r="A16" s="40">
        <v>10286860928</v>
      </c>
      <c r="B16" s="40" t="str">
        <f>INDEX('Data Sheet'!$A$1:$R$178,MATCH($A16,'Data Sheet'!$A$1:$A$178,0),MATCH(B$3,'Data Sheet'!$A$1:$R$1,0))</f>
        <v>ACT</v>
      </c>
      <c r="C16" s="41" t="str">
        <f>INDEX('Data Sheet'!$A$1:$R$178,MATCH($A16,'Data Sheet'!$A$1:$A$178,0),MATCH(C$3,'Data Sheet'!$A$1:$R$1,0))</f>
        <v>Mega Minis® Whole Grain Breaded Nashville Hot MWWM Chunks, 0.45 oz.</v>
      </c>
      <c r="D16" s="40" t="str">
        <f>INDEX('Data Sheet'!$A$1:$R$178,MATCH($A16,'Data Sheet'!$A$1:$A$178,0),MATCH(D$3,'Data Sheet'!$A$1:$R$1,0))</f>
        <v>100103 W</v>
      </c>
      <c r="E16" s="40">
        <f>INDEX('Data Sheet'!$A$1:$R$178,MATCH($A16,'Data Sheet'!$A$1:$A$178,0),MATCH(E$3,'Data Sheet'!$A$1:$R$1,0))</f>
        <v>31.5</v>
      </c>
      <c r="F16" s="40">
        <f>INDEX('Data Sheet'!$A$1:$R$178,MATCH($A16,'Data Sheet'!$A$1:$A$178,0),MATCH(F$3,'Data Sheet'!$A$1:$R$1,0))</f>
        <v>112</v>
      </c>
      <c r="G16" s="40">
        <f>INDEX('Data Sheet'!$A$1:$R$178,MATCH($A16,'Data Sheet'!$A$1:$A$178,0),MATCH(G$3,'Data Sheet'!$A$1:$R$1,0))</f>
        <v>112</v>
      </c>
      <c r="H16" s="40">
        <f>INDEX('Data Sheet'!$A$1:$R$178,MATCH($A16,'Data Sheet'!$A$1:$A$178,0),MATCH(H$3,'Data Sheet'!$A$1:$R$1,0))</f>
        <v>25</v>
      </c>
      <c r="I16" s="40">
        <f>INDEX('Data Sheet'!$A$1:$R$178,MATCH($A16,'Data Sheet'!$A$1:$A$178,0),MATCH(I$3,'Data Sheet'!$A$1:$R$1,0))</f>
        <v>4.5</v>
      </c>
      <c r="J16" s="40" t="str">
        <f>INDEX('Data Sheet'!$A$1:$R$178,MATCH($A16,'Data Sheet'!$A$1:$A$178,0),MATCH(J$3,'Data Sheet'!$A$1:$R$1,0))</f>
        <v>10 pieces</v>
      </c>
      <c r="K16" s="40">
        <f>INDEX('Data Sheet'!$A$1:$R$178,MATCH($A16,'Data Sheet'!$A$1:$A$178,0),MATCH(K$3,'Data Sheet'!$A$1:$R$1,0))</f>
        <v>2</v>
      </c>
      <c r="L16" s="40">
        <f>INDEX('Data Sheet'!$A$1:$R$178,MATCH($A16,'Data Sheet'!$A$1:$A$178,0),MATCH(L$3,'Data Sheet'!$A$1:$R$1,0))</f>
        <v>1</v>
      </c>
      <c r="M16" s="40">
        <f>INDEX('Data Sheet'!$A$1:$R$178,MATCH($A16,'Data Sheet'!$A$1:$A$178,0),MATCH(M$3,'Data Sheet'!$A$1:$R$1,0))</f>
        <v>27.42</v>
      </c>
      <c r="N16" s="40">
        <f>INDEX('Data Sheet'!$A$1:$R$178,MATCH($A16,'Data Sheet'!$A$1:$A$178,0),MATCH(N$3,'Data Sheet'!$A$1:$R$1,0))</f>
        <v>0</v>
      </c>
      <c r="O16" s="40">
        <f>INDEX('Data Sheet'!$A$1:$R$178,MATCH($A16,'Data Sheet'!$A$1:$A$178,0),MATCH(O$3,'Data Sheet'!$A$1:$R$1,0))</f>
        <v>0</v>
      </c>
      <c r="P16" s="40">
        <f>INDEX('Data Sheet'!$A$1:$R$178,MATCH($A16,'Data Sheet'!$A$1:$A$178,0),MATCH(P$3,'Data Sheet'!$A$1:$R$1,0))</f>
        <v>0</v>
      </c>
      <c r="Q16" s="40">
        <f>INDEX('Data Sheet'!$A$1:$R$178,MATCH($A16,'Data Sheet'!$A$1:$A$178,0),MATCH(Q$3,'Data Sheet'!$A$1:$R$1,0))</f>
        <v>0</v>
      </c>
      <c r="R16" s="42" t="str">
        <f>VLOOKUP(A16,_xlfn.IFS(D16=Lists!$G$3,'Chicken Only Calculator'!$A$9:$U$104,D16=Lists!$G$4,'Chicken Only Calculator'!$A$9:$U$104,D16=Lists!$G$5,'Chicken Only Calculator'!$A$9:$U$104,D16=Lists!$G$6,'Cheese Only Calculator'!$A$8:$U$109,D16=Lists!$G$7,'Beef Only Calculator'!$A$8:$U$39,D16=Lists!$G$8,'Pork Only Calculator'!$A$8:$U$95),15,FALSE)</f>
        <v/>
      </c>
      <c r="S16" s="42" t="str">
        <f t="shared" si="9"/>
        <v/>
      </c>
      <c r="T16" s="42">
        <f>VLOOKUP(A16,_xlfn.IFS(D16=Lists!$G$3,'Chicken Only Calculator'!$A$9:$U$104,D16=Lists!$G$4,'Chicken Only Calculator'!$A$9:$U$104,D16=Lists!$G$5,'Chicken Only Calculator'!$A$9:$U$104,D16=Lists!$G$6,'Cheese Only Calculator'!$A$8:$U$109,D16=Lists!$G$7,'Beef Only Calculator'!$A$8:$U$39,D16=Lists!$G$8,'Pork Only Calculator'!$A$8:$U$95),17,FALSE)</f>
        <v>0</v>
      </c>
      <c r="U16" s="42" t="str">
        <f t="shared" si="10"/>
        <v/>
      </c>
      <c r="V16" s="42" t="str">
        <f t="shared" si="11"/>
        <v/>
      </c>
      <c r="W16" s="42" t="str">
        <f t="shared" si="12"/>
        <v/>
      </c>
      <c r="X16" s="42" t="str">
        <f t="shared" si="13"/>
        <v/>
      </c>
      <c r="Y16" s="42" t="str">
        <f t="shared" si="14"/>
        <v/>
      </c>
      <c r="Z16" s="42" t="str">
        <f t="shared" si="15"/>
        <v/>
      </c>
      <c r="AA16" s="42">
        <f>VLOOKUP($A16,_xlfn.IFS($D16=Lists!$G$3,'Chicken Only Calculator'!$A$9:$AJ$104,$D16=Lists!$G$4,'Chicken Only Calculator'!$A$9:$AJ$104,$D16=Lists!$G$5,'Chicken Only Calculator'!$A$9:$AJ$104,$D16=Lists!$G$6,'Cheese Only Calculator'!$A$8:$AJ$109,$D16=Lists!$G$7,'Beef Only Calculator'!$A$10:$AJ$39,$D16=Lists!$G$8,'Pork Only Calculator'!$A$8:$AJ$95),24,FALSE)</f>
        <v>0</v>
      </c>
      <c r="AB16" s="42">
        <f>VLOOKUP($A16,_xlfn.IFS($D16=Lists!$G$3,'Chicken Only Calculator'!$A$9:$AJ$104,$D16=Lists!$G$4,'Chicken Only Calculator'!$A$9:$AJ$104,$D16=Lists!$G$5,'Chicken Only Calculator'!$A$9:$AJ$104,$D16=Lists!$G$6,'Cheese Only Calculator'!$A$8:$AJ$109,$D16=Lists!$G$7,'Beef Only Calculator'!$A$10:$AJ$39,$D16=Lists!$G$8,'Pork Only Calculator'!$A$8:$AJ$95),25,FALSE)</f>
        <v>0</v>
      </c>
      <c r="AC16" s="42">
        <f>VLOOKUP($A16,_xlfn.IFS($D16=Lists!$G$3,'Chicken Only Calculator'!$A$9:$AJ$104,$D16=Lists!$G$4,'Chicken Only Calculator'!$A$9:$AJ$104,$D16=Lists!$G$5,'Chicken Only Calculator'!$A$9:$AJ$104,$D16=Lists!$G$6,'Cheese Only Calculator'!$A$8:$AJ$109,$D16=Lists!$G$7,'Beef Only Calculator'!$A$10:$AJ$39,$D16=Lists!$G$8,'Pork Only Calculator'!$A$8:$AJ$95),26,FALSE)</f>
        <v>0</v>
      </c>
      <c r="AD16" s="42">
        <f>VLOOKUP($A16,_xlfn.IFS($D16=Lists!$G$3,'Chicken Only Calculator'!$A$9:$AJ$104,$D16=Lists!$G$4,'Chicken Only Calculator'!$A$9:$AJ$104,$D16=Lists!$G$5,'Chicken Only Calculator'!$A$9:$AJ$104,$D16=Lists!$G$6,'Cheese Only Calculator'!$A$8:$AJ$109,$D16=Lists!$G$7,'Beef Only Calculator'!$A$10:$AJ$39,$D16=Lists!$G$8,'Pork Only Calculator'!$A$8:$AJ$95),27,FALSE)</f>
        <v>0</v>
      </c>
      <c r="AE16" s="42">
        <f>VLOOKUP($A16,_xlfn.IFS($D16=Lists!$G$3,'Chicken Only Calculator'!$A$9:$AJ$104,$D16=Lists!$G$4,'Chicken Only Calculator'!$A$9:$AJ$104,$D16=Lists!$G$5,'Chicken Only Calculator'!$A$9:$AJ$104,$D16=Lists!$G$6,'Cheese Only Calculator'!$A$8:$AJ$109,$D16=Lists!$G$7,'Beef Only Calculator'!$A$10:$AJ$39,$D16=Lists!$G$8,'Pork Only Calculator'!$A$8:$AJ$95),28,FALSE)</f>
        <v>0</v>
      </c>
      <c r="AF16" s="42">
        <f>VLOOKUP($A16,_xlfn.IFS($D16=Lists!$G$3,'Chicken Only Calculator'!$A$9:$AJ$104,$D16=Lists!$G$4,'Chicken Only Calculator'!$A$9:$AJ$104,$D16=Lists!$G$5,'Chicken Only Calculator'!$A$9:$AJ$104,$D16=Lists!$G$6,'Cheese Only Calculator'!$A$8:$AJ$109,$D16=Lists!$G$7,'Beef Only Calculator'!$A$10:$AJ$39,$D16=Lists!$G$8,'Pork Only Calculator'!$A$8:$AJ$95),29,FALSE)</f>
        <v>0</v>
      </c>
      <c r="AG16" s="42">
        <f>VLOOKUP($A16,_xlfn.IFS($D16=Lists!$G$3,'Chicken Only Calculator'!$A$9:$AJ$104,$D16=Lists!$G$4,'Chicken Only Calculator'!$A$9:$AJ$104,$D16=Lists!$G$5,'Chicken Only Calculator'!$A$9:$AJ$104,$D16=Lists!$G$6,'Cheese Only Calculator'!$A$8:$AJ$109,$D16=Lists!$G$7,'Beef Only Calculator'!$A$10:$AJ$39,$D16=Lists!$G$8,'Pork Only Calculator'!$A$8:$AJ$95),30,FALSE)</f>
        <v>0</v>
      </c>
      <c r="AH16" s="42">
        <f>VLOOKUP($A16,_xlfn.IFS($D16=Lists!$G$3,'Chicken Only Calculator'!$A$9:$AJ$104,$D16=Lists!$G$4,'Chicken Only Calculator'!$A$9:$AJ$104,$D16=Lists!$G$5,'Chicken Only Calculator'!$A$9:$AJ$104,$D16=Lists!$G$6,'Cheese Only Calculator'!$A$8:$AJ$109,$D16=Lists!$G$7,'Beef Only Calculator'!$A$10:$AJ$39,$D16=Lists!$G$8,'Pork Only Calculator'!$A$8:$AJ$95),31,FALSE)</f>
        <v>0</v>
      </c>
      <c r="AI16" s="42">
        <f>VLOOKUP($A16,_xlfn.IFS($D16=Lists!$G$3,'Chicken Only Calculator'!$A$9:$AJ$104,$D16=Lists!$G$4,'Chicken Only Calculator'!$A$9:$AJ$104,$D16=Lists!$G$5,'Chicken Only Calculator'!$A$9:$AJ$104,$D16=Lists!$G$6,'Cheese Only Calculator'!$A$8:$AJ$109,$D16=Lists!$G$7,'Beef Only Calculator'!$A$10:$AJ$39,$D16=Lists!$G$8,'Pork Only Calculator'!$A$8:$AJ$95),32,FALSE)</f>
        <v>0</v>
      </c>
      <c r="AJ16" s="42">
        <f>VLOOKUP($A16,_xlfn.IFS($D16=Lists!$G$3,'Chicken Only Calculator'!$A$9:$AJ$104,$D16=Lists!$G$4,'Chicken Only Calculator'!$A$9:$AJ$104,$D16=Lists!$G$5,'Chicken Only Calculator'!$A$9:$AJ$104,$D16=Lists!$G$6,'Cheese Only Calculator'!$A$8:$AJ$109,$D16=Lists!$G$7,'Beef Only Calculator'!$A$10:$AJ$39,$D16=Lists!$G$8,'Pork Only Calculator'!$A$8:$AJ$95),33,FALSE)</f>
        <v>0</v>
      </c>
      <c r="AK16" s="42">
        <f>VLOOKUP($A16,_xlfn.IFS($D16=Lists!$G$3,'Chicken Only Calculator'!$A$9:$AJ$104,$D16=Lists!$G$4,'Chicken Only Calculator'!$A$9:$AJ$104,$D16=Lists!$G$5,'Chicken Only Calculator'!$A$9:$AJ$104,$D16=Lists!$G$6,'Cheese Only Calculator'!$A$8:$AJ$109,$D16=Lists!$G$7,'Beef Only Calculator'!$A$10:$AJ$39,$D16=Lists!$G$8,'Pork Only Calculator'!$A$8:$AJ$95),34,FALSE)</f>
        <v>0</v>
      </c>
      <c r="AL16" s="42">
        <f>VLOOKUP($A16,_xlfn.IFS($D16=Lists!$G$3,'Chicken Only Calculator'!$A$9:$AJ$104,$D16=Lists!$G$4,'Chicken Only Calculator'!$A$9:$AJ$104,$D16=Lists!$G$5,'Chicken Only Calculator'!$A$9:$AJ$104,$D16=Lists!$G$6,'Cheese Only Calculator'!$A$8:$AJ$109,$D16=Lists!$G$7,'Beef Only Calculator'!$A$10:$AJ$39,$D16=Lists!$G$8,'Pork Only Calculator'!$A$8:$AJ$95),35,FALSE)</f>
        <v>0</v>
      </c>
      <c r="AM16" s="42">
        <f t="shared" si="16"/>
        <v>0</v>
      </c>
      <c r="AO16" s="43"/>
    </row>
    <row r="17" spans="1:41" ht="24.75" x14ac:dyDescent="0.4">
      <c r="A17" s="29">
        <v>10703620928</v>
      </c>
      <c r="B17" s="29" t="str">
        <f>INDEX('Data Sheet'!$A$1:$R$178,MATCH($A17,'Data Sheet'!$A$1:$A$178,0),MATCH(B$3,'Data Sheet'!$A$1:$R$1,0))</f>
        <v>ACT</v>
      </c>
      <c r="C17" s="30" t="str">
        <f>INDEX('Data Sheet'!$A$1:$R$178,MATCH($A17,'Data Sheet'!$A$1:$A$178,0),MATCH(C$3,'Data Sheet'!$A$1:$R$1,0))</f>
        <v>Whole Grain Breaded Golden Crispy MWWM Boneless Chicken Wings, 0.79 oz.</v>
      </c>
      <c r="D17" s="29" t="str">
        <f>INDEX('Data Sheet'!$A$1:$R$178,MATCH($A17,'Data Sheet'!$A$1:$A$178,0),MATCH(D$3,'Data Sheet'!$A$1:$R$1,0))</f>
        <v>100103 W</v>
      </c>
      <c r="E17" s="29">
        <f>INDEX('Data Sheet'!$A$1:$R$178,MATCH($A17,'Data Sheet'!$A$1:$A$178,0),MATCH(E$3,'Data Sheet'!$A$1:$R$1,0))</f>
        <v>30</v>
      </c>
      <c r="F17" s="29">
        <f>INDEX('Data Sheet'!$A$1:$R$178,MATCH($A17,'Data Sheet'!$A$1:$A$178,0),MATCH(F$3,'Data Sheet'!$A$1:$R$1,0))</f>
        <v>121</v>
      </c>
      <c r="G17" s="29">
        <f>INDEX('Data Sheet'!$A$1:$R$178,MATCH($A17,'Data Sheet'!$A$1:$A$178,0),MATCH(G$3,'Data Sheet'!$A$1:$R$1,0))</f>
        <v>121</v>
      </c>
      <c r="H17" s="29">
        <f>INDEX('Data Sheet'!$A$1:$R$178,MATCH($A17,'Data Sheet'!$A$1:$A$178,0),MATCH(H$3,'Data Sheet'!$A$1:$R$1,0))</f>
        <v>10</v>
      </c>
      <c r="I17" s="29">
        <f>INDEX('Data Sheet'!$A$1:$R$178,MATCH($A17,'Data Sheet'!$A$1:$A$178,0),MATCH(I$3,'Data Sheet'!$A$1:$R$1,0))</f>
        <v>3.95</v>
      </c>
      <c r="J17" s="29" t="str">
        <f>INDEX('Data Sheet'!$A$1:$R$178,MATCH($A17,'Data Sheet'!$A$1:$A$178,0),MATCH(J$3,'Data Sheet'!$A$1:$R$1,0))</f>
        <v>5 pieces</v>
      </c>
      <c r="K17" s="29">
        <f>INDEX('Data Sheet'!$A$1:$R$178,MATCH($A17,'Data Sheet'!$A$1:$A$178,0),MATCH(K$3,'Data Sheet'!$A$1:$R$1,0))</f>
        <v>2</v>
      </c>
      <c r="L17" s="29">
        <f>INDEX('Data Sheet'!$A$1:$R$178,MATCH($A17,'Data Sheet'!$A$1:$A$178,0),MATCH(L$3,'Data Sheet'!$A$1:$R$1,0))</f>
        <v>1</v>
      </c>
      <c r="M17" s="29">
        <f>INDEX('Data Sheet'!$A$1:$R$178,MATCH($A17,'Data Sheet'!$A$1:$A$178,0),MATCH(M$3,'Data Sheet'!$A$1:$R$1,0))</f>
        <v>32.74</v>
      </c>
      <c r="N17" s="29">
        <f>INDEX('Data Sheet'!$A$1:$R$178,MATCH($A17,'Data Sheet'!$A$1:$A$178,0),MATCH(N$3,'Data Sheet'!$A$1:$R$1,0))</f>
        <v>0</v>
      </c>
      <c r="O17" s="29">
        <f>INDEX('Data Sheet'!$A$1:$R$178,MATCH($A17,'Data Sheet'!$A$1:$A$178,0),MATCH(O$3,'Data Sheet'!$A$1:$R$1,0))</f>
        <v>0</v>
      </c>
      <c r="P17" s="29">
        <f>INDEX('Data Sheet'!$A$1:$R$178,MATCH($A17,'Data Sheet'!$A$1:$A$178,0),MATCH(P$3,'Data Sheet'!$A$1:$R$1,0))</f>
        <v>0</v>
      </c>
      <c r="Q17" s="29">
        <f>INDEX('Data Sheet'!$A$1:$R$178,MATCH($A17,'Data Sheet'!$A$1:$A$178,0),MATCH(Q$3,'Data Sheet'!$A$1:$R$1,0))</f>
        <v>0</v>
      </c>
      <c r="R17" s="31" t="str">
        <f>VLOOKUP(A17,_xlfn.IFS(D17=Lists!$G$3,'Chicken Only Calculator'!$A$9:$U$104,D17=Lists!$G$4,'Chicken Only Calculator'!$A$9:$U$104,D17=Lists!$G$5,'Chicken Only Calculator'!$A$9:$U$104,D17=Lists!$G$6,'Cheese Only Calculator'!$A$8:$U$109,D17=Lists!$G$7,'Beef Only Calculator'!$A$8:$U$39,D17=Lists!$G$8,'Pork Only Calculator'!$A$8:$U$95),15,FALSE)</f>
        <v/>
      </c>
      <c r="S17" s="31" t="str">
        <f t="shared" si="9"/>
        <v/>
      </c>
      <c r="T17" s="31">
        <f>VLOOKUP(A17,_xlfn.IFS(D17=Lists!$G$3,'Chicken Only Calculator'!$A$9:$U$104,D17=Lists!$G$4,'Chicken Only Calculator'!$A$9:$U$104,D17=Lists!$G$5,'Chicken Only Calculator'!$A$9:$U$104,D17=Lists!$G$6,'Cheese Only Calculator'!$A$8:$U$109,D17=Lists!$G$7,'Beef Only Calculator'!$A$8:$U$39,D17=Lists!$G$8,'Pork Only Calculator'!$A$8:$U$95),17,FALSE)</f>
        <v>0</v>
      </c>
      <c r="U17" s="31" t="str">
        <f t="shared" si="10"/>
        <v/>
      </c>
      <c r="V17" s="31" t="str">
        <f t="shared" si="11"/>
        <v/>
      </c>
      <c r="W17" s="31" t="str">
        <f t="shared" si="12"/>
        <v/>
      </c>
      <c r="X17" s="31" t="str">
        <f t="shared" si="13"/>
        <v/>
      </c>
      <c r="Y17" s="31" t="str">
        <f t="shared" si="14"/>
        <v/>
      </c>
      <c r="Z17" s="31" t="str">
        <f t="shared" si="15"/>
        <v/>
      </c>
      <c r="AA17" s="31">
        <f>VLOOKUP($A17,_xlfn.IFS($D17=Lists!$G$3,'Chicken Only Calculator'!$A$9:$AJ$104,$D17=Lists!$G$4,'Chicken Only Calculator'!$A$9:$AJ$104,$D17=Lists!$G$5,'Chicken Only Calculator'!$A$9:$AJ$104,$D17=Lists!$G$6,'Cheese Only Calculator'!$A$8:$AJ$109,$D17=Lists!$G$7,'Beef Only Calculator'!$A$10:$AJ$39,$D17=Lists!$G$8,'Pork Only Calculator'!$A$8:$AJ$95),24,FALSE)</f>
        <v>0</v>
      </c>
      <c r="AB17" s="31">
        <f>VLOOKUP($A17,_xlfn.IFS($D17=Lists!$G$3,'Chicken Only Calculator'!$A$9:$AJ$104,$D17=Lists!$G$4,'Chicken Only Calculator'!$A$9:$AJ$104,$D17=Lists!$G$5,'Chicken Only Calculator'!$A$9:$AJ$104,$D17=Lists!$G$6,'Cheese Only Calculator'!$A$8:$AJ$109,$D17=Lists!$G$7,'Beef Only Calculator'!$A$10:$AJ$39,$D17=Lists!$G$8,'Pork Only Calculator'!$A$8:$AJ$95),25,FALSE)</f>
        <v>0</v>
      </c>
      <c r="AC17" s="31">
        <f>VLOOKUP($A17,_xlfn.IFS($D17=Lists!$G$3,'Chicken Only Calculator'!$A$9:$AJ$104,$D17=Lists!$G$4,'Chicken Only Calculator'!$A$9:$AJ$104,$D17=Lists!$G$5,'Chicken Only Calculator'!$A$9:$AJ$104,$D17=Lists!$G$6,'Cheese Only Calculator'!$A$8:$AJ$109,$D17=Lists!$G$7,'Beef Only Calculator'!$A$10:$AJ$39,$D17=Lists!$G$8,'Pork Only Calculator'!$A$8:$AJ$95),26,FALSE)</f>
        <v>0</v>
      </c>
      <c r="AD17" s="31">
        <f>VLOOKUP($A17,_xlfn.IFS($D17=Lists!$G$3,'Chicken Only Calculator'!$A$9:$AJ$104,$D17=Lists!$G$4,'Chicken Only Calculator'!$A$9:$AJ$104,$D17=Lists!$G$5,'Chicken Only Calculator'!$A$9:$AJ$104,$D17=Lists!$G$6,'Cheese Only Calculator'!$A$8:$AJ$109,$D17=Lists!$G$7,'Beef Only Calculator'!$A$10:$AJ$39,$D17=Lists!$G$8,'Pork Only Calculator'!$A$8:$AJ$95),27,FALSE)</f>
        <v>0</v>
      </c>
      <c r="AE17" s="31">
        <f>VLOOKUP($A17,_xlfn.IFS($D17=Lists!$G$3,'Chicken Only Calculator'!$A$9:$AJ$104,$D17=Lists!$G$4,'Chicken Only Calculator'!$A$9:$AJ$104,$D17=Lists!$G$5,'Chicken Only Calculator'!$A$9:$AJ$104,$D17=Lists!$G$6,'Cheese Only Calculator'!$A$8:$AJ$109,$D17=Lists!$G$7,'Beef Only Calculator'!$A$10:$AJ$39,$D17=Lists!$G$8,'Pork Only Calculator'!$A$8:$AJ$95),28,FALSE)</f>
        <v>0</v>
      </c>
      <c r="AF17" s="31">
        <f>VLOOKUP($A17,_xlfn.IFS($D17=Lists!$G$3,'Chicken Only Calculator'!$A$9:$AJ$104,$D17=Lists!$G$4,'Chicken Only Calculator'!$A$9:$AJ$104,$D17=Lists!$G$5,'Chicken Only Calculator'!$A$9:$AJ$104,$D17=Lists!$G$6,'Cheese Only Calculator'!$A$8:$AJ$109,$D17=Lists!$G$7,'Beef Only Calculator'!$A$10:$AJ$39,$D17=Lists!$G$8,'Pork Only Calculator'!$A$8:$AJ$95),29,FALSE)</f>
        <v>0</v>
      </c>
      <c r="AG17" s="31">
        <f>VLOOKUP($A17,_xlfn.IFS($D17=Lists!$G$3,'Chicken Only Calculator'!$A$9:$AJ$104,$D17=Lists!$G$4,'Chicken Only Calculator'!$A$9:$AJ$104,$D17=Lists!$G$5,'Chicken Only Calculator'!$A$9:$AJ$104,$D17=Lists!$G$6,'Cheese Only Calculator'!$A$8:$AJ$109,$D17=Lists!$G$7,'Beef Only Calculator'!$A$10:$AJ$39,$D17=Lists!$G$8,'Pork Only Calculator'!$A$8:$AJ$95),30,FALSE)</f>
        <v>0</v>
      </c>
      <c r="AH17" s="31">
        <f>VLOOKUP($A17,_xlfn.IFS($D17=Lists!$G$3,'Chicken Only Calculator'!$A$9:$AJ$104,$D17=Lists!$G$4,'Chicken Only Calculator'!$A$9:$AJ$104,$D17=Lists!$G$5,'Chicken Only Calculator'!$A$9:$AJ$104,$D17=Lists!$G$6,'Cheese Only Calculator'!$A$8:$AJ$109,$D17=Lists!$G$7,'Beef Only Calculator'!$A$10:$AJ$39,$D17=Lists!$G$8,'Pork Only Calculator'!$A$8:$AJ$95),31,FALSE)</f>
        <v>0</v>
      </c>
      <c r="AI17" s="31">
        <f>VLOOKUP($A17,_xlfn.IFS($D17=Lists!$G$3,'Chicken Only Calculator'!$A$9:$AJ$104,$D17=Lists!$G$4,'Chicken Only Calculator'!$A$9:$AJ$104,$D17=Lists!$G$5,'Chicken Only Calculator'!$A$9:$AJ$104,$D17=Lists!$G$6,'Cheese Only Calculator'!$A$8:$AJ$109,$D17=Lists!$G$7,'Beef Only Calculator'!$A$10:$AJ$39,$D17=Lists!$G$8,'Pork Only Calculator'!$A$8:$AJ$95),32,FALSE)</f>
        <v>0</v>
      </c>
      <c r="AJ17" s="31">
        <f>VLOOKUP($A17,_xlfn.IFS($D17=Lists!$G$3,'Chicken Only Calculator'!$A$9:$AJ$104,$D17=Lists!$G$4,'Chicken Only Calculator'!$A$9:$AJ$104,$D17=Lists!$G$5,'Chicken Only Calculator'!$A$9:$AJ$104,$D17=Lists!$G$6,'Cheese Only Calculator'!$A$8:$AJ$109,$D17=Lists!$G$7,'Beef Only Calculator'!$A$10:$AJ$39,$D17=Lists!$G$8,'Pork Only Calculator'!$A$8:$AJ$95),33,FALSE)</f>
        <v>0</v>
      </c>
      <c r="AK17" s="31">
        <f>VLOOKUP($A17,_xlfn.IFS($D17=Lists!$G$3,'Chicken Only Calculator'!$A$9:$AJ$104,$D17=Lists!$G$4,'Chicken Only Calculator'!$A$9:$AJ$104,$D17=Lists!$G$5,'Chicken Only Calculator'!$A$9:$AJ$104,$D17=Lists!$G$6,'Cheese Only Calculator'!$A$8:$AJ$109,$D17=Lists!$G$7,'Beef Only Calculator'!$A$10:$AJ$39,$D17=Lists!$G$8,'Pork Only Calculator'!$A$8:$AJ$95),34,FALSE)</f>
        <v>0</v>
      </c>
      <c r="AL17" s="31">
        <f>VLOOKUP($A17,_xlfn.IFS($D17=Lists!$G$3,'Chicken Only Calculator'!$A$9:$AJ$104,$D17=Lists!$G$4,'Chicken Only Calculator'!$A$9:$AJ$104,$D17=Lists!$G$5,'Chicken Only Calculator'!$A$9:$AJ$104,$D17=Lists!$G$6,'Cheese Only Calculator'!$A$8:$AJ$109,$D17=Lists!$G$7,'Beef Only Calculator'!$A$10:$AJ$39,$D17=Lists!$G$8,'Pork Only Calculator'!$A$8:$AJ$95),35,FALSE)</f>
        <v>0</v>
      </c>
      <c r="AM17" s="31">
        <f t="shared" si="16"/>
        <v>0</v>
      </c>
      <c r="AO17" s="43"/>
    </row>
    <row r="18" spans="1:41" ht="24.75" x14ac:dyDescent="0.4">
      <c r="A18" s="40">
        <v>10703720928</v>
      </c>
      <c r="B18" s="40" t="str">
        <f>INDEX('Data Sheet'!$A$1:$R$178,MATCH($A18,'Data Sheet'!$A$1:$A$178,0),MATCH(B$3,'Data Sheet'!$A$1:$R$1,0))</f>
        <v>ACT</v>
      </c>
      <c r="C18" s="41" t="str">
        <f>INDEX('Data Sheet'!$A$1:$R$178,MATCH($A18,'Data Sheet'!$A$1:$A$178,0),MATCH(C$3,'Data Sheet'!$A$1:$R$1,0))</f>
        <v>Whole Grain Breaded Hot 'N Spicy MWWM Boneless Chicken Wings, 0.76 oz.</v>
      </c>
      <c r="D18" s="40" t="str">
        <f>INDEX('Data Sheet'!$A$1:$R$178,MATCH($A18,'Data Sheet'!$A$1:$A$178,0),MATCH(D$3,'Data Sheet'!$A$1:$R$1,0))</f>
        <v>100103 W</v>
      </c>
      <c r="E18" s="40">
        <f>INDEX('Data Sheet'!$A$1:$R$178,MATCH($A18,'Data Sheet'!$A$1:$A$178,0),MATCH(E$3,'Data Sheet'!$A$1:$R$1,0))</f>
        <v>30</v>
      </c>
      <c r="F18" s="40">
        <f>INDEX('Data Sheet'!$A$1:$R$178,MATCH($A18,'Data Sheet'!$A$1:$A$178,0),MATCH(F$3,'Data Sheet'!$A$1:$R$1,0))</f>
        <v>126</v>
      </c>
      <c r="G18" s="40">
        <f>INDEX('Data Sheet'!$A$1:$R$178,MATCH($A18,'Data Sheet'!$A$1:$A$178,0),MATCH(G$3,'Data Sheet'!$A$1:$R$1,0))</f>
        <v>126</v>
      </c>
      <c r="H18" s="40">
        <f>INDEX('Data Sheet'!$A$1:$R$178,MATCH($A18,'Data Sheet'!$A$1:$A$178,0),MATCH(H$3,'Data Sheet'!$A$1:$R$1,0))</f>
        <v>0</v>
      </c>
      <c r="I18" s="40">
        <f>INDEX('Data Sheet'!$A$1:$R$178,MATCH($A18,'Data Sheet'!$A$1:$A$178,0),MATCH(I$3,'Data Sheet'!$A$1:$R$1,0))</f>
        <v>3.8</v>
      </c>
      <c r="J18" s="40" t="str">
        <f>INDEX('Data Sheet'!$A$1:$R$178,MATCH($A18,'Data Sheet'!$A$1:$A$178,0),MATCH(J$3,'Data Sheet'!$A$1:$R$1,0))</f>
        <v>5 pieces</v>
      </c>
      <c r="K18" s="40">
        <f>INDEX('Data Sheet'!$A$1:$R$178,MATCH($A18,'Data Sheet'!$A$1:$A$178,0),MATCH(K$3,'Data Sheet'!$A$1:$R$1,0))</f>
        <v>2</v>
      </c>
      <c r="L18" s="40">
        <f>INDEX('Data Sheet'!$A$1:$R$178,MATCH($A18,'Data Sheet'!$A$1:$A$178,0),MATCH(L$3,'Data Sheet'!$A$1:$R$1,0))</f>
        <v>1</v>
      </c>
      <c r="M18" s="40">
        <f>INDEX('Data Sheet'!$A$1:$R$178,MATCH($A18,'Data Sheet'!$A$1:$A$178,0),MATCH(M$3,'Data Sheet'!$A$1:$R$1,0))</f>
        <v>32.74</v>
      </c>
      <c r="N18" s="40">
        <f>INDEX('Data Sheet'!$A$1:$R$178,MATCH($A18,'Data Sheet'!$A$1:$A$178,0),MATCH(N$3,'Data Sheet'!$A$1:$R$1,0))</f>
        <v>0</v>
      </c>
      <c r="O18" s="40">
        <f>INDEX('Data Sheet'!$A$1:$R$178,MATCH($A18,'Data Sheet'!$A$1:$A$178,0),MATCH(O$3,'Data Sheet'!$A$1:$R$1,0))</f>
        <v>0</v>
      </c>
      <c r="P18" s="40">
        <f>INDEX('Data Sheet'!$A$1:$R$178,MATCH($A18,'Data Sheet'!$A$1:$A$178,0),MATCH(P$3,'Data Sheet'!$A$1:$R$1,0))</f>
        <v>0</v>
      </c>
      <c r="Q18" s="40">
        <f>INDEX('Data Sheet'!$A$1:$R$178,MATCH($A18,'Data Sheet'!$A$1:$A$178,0),MATCH(Q$3,'Data Sheet'!$A$1:$R$1,0))</f>
        <v>0</v>
      </c>
      <c r="R18" s="42" t="str">
        <f>VLOOKUP(A18,_xlfn.IFS(D18=Lists!$G$3,'Chicken Only Calculator'!$A$9:$U$104,D18=Lists!$G$4,'Chicken Only Calculator'!$A$9:$U$104,D18=Lists!$G$5,'Chicken Only Calculator'!$A$9:$U$104,D18=Lists!$G$6,'Cheese Only Calculator'!$A$8:$U$109,D18=Lists!$G$7,'Beef Only Calculator'!$A$8:$U$39,D18=Lists!$G$8,'Pork Only Calculator'!$A$8:$U$95),15,FALSE)</f>
        <v/>
      </c>
      <c r="S18" s="42" t="str">
        <f t="shared" si="9"/>
        <v/>
      </c>
      <c r="T18" s="42">
        <f>VLOOKUP(A18,_xlfn.IFS(D18=Lists!$G$3,'Chicken Only Calculator'!$A$9:$U$104,D18=Lists!$G$4,'Chicken Only Calculator'!$A$9:$U$104,D18=Lists!$G$5,'Chicken Only Calculator'!$A$9:$U$104,D18=Lists!$G$6,'Cheese Only Calculator'!$A$8:$U$109,D18=Lists!$G$7,'Beef Only Calculator'!$A$8:$U$39,D18=Lists!$G$8,'Pork Only Calculator'!$A$8:$U$95),17,FALSE)</f>
        <v>0</v>
      </c>
      <c r="U18" s="42" t="str">
        <f t="shared" si="10"/>
        <v/>
      </c>
      <c r="V18" s="42" t="str">
        <f t="shared" si="11"/>
        <v/>
      </c>
      <c r="W18" s="42" t="str">
        <f t="shared" si="12"/>
        <v/>
      </c>
      <c r="X18" s="42" t="str">
        <f t="shared" si="13"/>
        <v/>
      </c>
      <c r="Y18" s="42" t="str">
        <f t="shared" si="14"/>
        <v/>
      </c>
      <c r="Z18" s="42" t="str">
        <f t="shared" si="15"/>
        <v/>
      </c>
      <c r="AA18" s="42">
        <f>VLOOKUP($A18,_xlfn.IFS($D18=Lists!$G$3,'Chicken Only Calculator'!$A$9:$AJ$104,$D18=Lists!$G$4,'Chicken Only Calculator'!$A$9:$AJ$104,$D18=Lists!$G$5,'Chicken Only Calculator'!$A$9:$AJ$104,$D18=Lists!$G$6,'Cheese Only Calculator'!$A$8:$AJ$109,$D18=Lists!$G$7,'Beef Only Calculator'!$A$10:$AJ$39,$D18=Lists!$G$8,'Pork Only Calculator'!$A$8:$AJ$95),24,FALSE)</f>
        <v>0</v>
      </c>
      <c r="AB18" s="42">
        <f>VLOOKUP($A18,_xlfn.IFS($D18=Lists!$G$3,'Chicken Only Calculator'!$A$9:$AJ$104,$D18=Lists!$G$4,'Chicken Only Calculator'!$A$9:$AJ$104,$D18=Lists!$G$5,'Chicken Only Calculator'!$A$9:$AJ$104,$D18=Lists!$G$6,'Cheese Only Calculator'!$A$8:$AJ$109,$D18=Lists!$G$7,'Beef Only Calculator'!$A$10:$AJ$39,$D18=Lists!$G$8,'Pork Only Calculator'!$A$8:$AJ$95),25,FALSE)</f>
        <v>0</v>
      </c>
      <c r="AC18" s="42">
        <f>VLOOKUP($A18,_xlfn.IFS($D18=Lists!$G$3,'Chicken Only Calculator'!$A$9:$AJ$104,$D18=Lists!$G$4,'Chicken Only Calculator'!$A$9:$AJ$104,$D18=Lists!$G$5,'Chicken Only Calculator'!$A$9:$AJ$104,$D18=Lists!$G$6,'Cheese Only Calculator'!$A$8:$AJ$109,$D18=Lists!$G$7,'Beef Only Calculator'!$A$10:$AJ$39,$D18=Lists!$G$8,'Pork Only Calculator'!$A$8:$AJ$95),26,FALSE)</f>
        <v>0</v>
      </c>
      <c r="AD18" s="42">
        <f>VLOOKUP($A18,_xlfn.IFS($D18=Lists!$G$3,'Chicken Only Calculator'!$A$9:$AJ$104,$D18=Lists!$G$4,'Chicken Only Calculator'!$A$9:$AJ$104,$D18=Lists!$G$5,'Chicken Only Calculator'!$A$9:$AJ$104,$D18=Lists!$G$6,'Cheese Only Calculator'!$A$8:$AJ$109,$D18=Lists!$G$7,'Beef Only Calculator'!$A$10:$AJ$39,$D18=Lists!$G$8,'Pork Only Calculator'!$A$8:$AJ$95),27,FALSE)</f>
        <v>0</v>
      </c>
      <c r="AE18" s="42">
        <f>VLOOKUP($A18,_xlfn.IFS($D18=Lists!$G$3,'Chicken Only Calculator'!$A$9:$AJ$104,$D18=Lists!$G$4,'Chicken Only Calculator'!$A$9:$AJ$104,$D18=Lists!$G$5,'Chicken Only Calculator'!$A$9:$AJ$104,$D18=Lists!$G$6,'Cheese Only Calculator'!$A$8:$AJ$109,$D18=Lists!$G$7,'Beef Only Calculator'!$A$10:$AJ$39,$D18=Lists!$G$8,'Pork Only Calculator'!$A$8:$AJ$95),28,FALSE)</f>
        <v>0</v>
      </c>
      <c r="AF18" s="42">
        <f>VLOOKUP($A18,_xlfn.IFS($D18=Lists!$G$3,'Chicken Only Calculator'!$A$9:$AJ$104,$D18=Lists!$G$4,'Chicken Only Calculator'!$A$9:$AJ$104,$D18=Lists!$G$5,'Chicken Only Calculator'!$A$9:$AJ$104,$D18=Lists!$G$6,'Cheese Only Calculator'!$A$8:$AJ$109,$D18=Lists!$G$7,'Beef Only Calculator'!$A$10:$AJ$39,$D18=Lists!$G$8,'Pork Only Calculator'!$A$8:$AJ$95),29,FALSE)</f>
        <v>0</v>
      </c>
      <c r="AG18" s="42">
        <f>VLOOKUP($A18,_xlfn.IFS($D18=Lists!$G$3,'Chicken Only Calculator'!$A$9:$AJ$104,$D18=Lists!$G$4,'Chicken Only Calculator'!$A$9:$AJ$104,$D18=Lists!$G$5,'Chicken Only Calculator'!$A$9:$AJ$104,$D18=Lists!$G$6,'Cheese Only Calculator'!$A$8:$AJ$109,$D18=Lists!$G$7,'Beef Only Calculator'!$A$10:$AJ$39,$D18=Lists!$G$8,'Pork Only Calculator'!$A$8:$AJ$95),30,FALSE)</f>
        <v>0</v>
      </c>
      <c r="AH18" s="42">
        <f>VLOOKUP($A18,_xlfn.IFS($D18=Lists!$G$3,'Chicken Only Calculator'!$A$9:$AJ$104,$D18=Lists!$G$4,'Chicken Only Calculator'!$A$9:$AJ$104,$D18=Lists!$G$5,'Chicken Only Calculator'!$A$9:$AJ$104,$D18=Lists!$G$6,'Cheese Only Calculator'!$A$8:$AJ$109,$D18=Lists!$G$7,'Beef Only Calculator'!$A$10:$AJ$39,$D18=Lists!$G$8,'Pork Only Calculator'!$A$8:$AJ$95),31,FALSE)</f>
        <v>0</v>
      </c>
      <c r="AI18" s="42">
        <f>VLOOKUP($A18,_xlfn.IFS($D18=Lists!$G$3,'Chicken Only Calculator'!$A$9:$AJ$104,$D18=Lists!$G$4,'Chicken Only Calculator'!$A$9:$AJ$104,$D18=Lists!$G$5,'Chicken Only Calculator'!$A$9:$AJ$104,$D18=Lists!$G$6,'Cheese Only Calculator'!$A$8:$AJ$109,$D18=Lists!$G$7,'Beef Only Calculator'!$A$10:$AJ$39,$D18=Lists!$G$8,'Pork Only Calculator'!$A$8:$AJ$95),32,FALSE)</f>
        <v>0</v>
      </c>
      <c r="AJ18" s="42">
        <f>VLOOKUP($A18,_xlfn.IFS($D18=Lists!$G$3,'Chicken Only Calculator'!$A$9:$AJ$104,$D18=Lists!$G$4,'Chicken Only Calculator'!$A$9:$AJ$104,$D18=Lists!$G$5,'Chicken Only Calculator'!$A$9:$AJ$104,$D18=Lists!$G$6,'Cheese Only Calculator'!$A$8:$AJ$109,$D18=Lists!$G$7,'Beef Only Calculator'!$A$10:$AJ$39,$D18=Lists!$G$8,'Pork Only Calculator'!$A$8:$AJ$95),33,FALSE)</f>
        <v>0</v>
      </c>
      <c r="AK18" s="42">
        <f>VLOOKUP($A18,_xlfn.IFS($D18=Lists!$G$3,'Chicken Only Calculator'!$A$9:$AJ$104,$D18=Lists!$G$4,'Chicken Only Calculator'!$A$9:$AJ$104,$D18=Lists!$G$5,'Chicken Only Calculator'!$A$9:$AJ$104,$D18=Lists!$G$6,'Cheese Only Calculator'!$A$8:$AJ$109,$D18=Lists!$G$7,'Beef Only Calculator'!$A$10:$AJ$39,$D18=Lists!$G$8,'Pork Only Calculator'!$A$8:$AJ$95),34,FALSE)</f>
        <v>0</v>
      </c>
      <c r="AL18" s="42">
        <f>VLOOKUP($A18,_xlfn.IFS($D18=Lists!$G$3,'Chicken Only Calculator'!$A$9:$AJ$104,$D18=Lists!$G$4,'Chicken Only Calculator'!$A$9:$AJ$104,$D18=Lists!$G$5,'Chicken Only Calculator'!$A$9:$AJ$104,$D18=Lists!$G$6,'Cheese Only Calculator'!$A$8:$AJ$109,$D18=Lists!$G$7,'Beef Only Calculator'!$A$10:$AJ$39,$D18=Lists!$G$8,'Pork Only Calculator'!$A$8:$AJ$95),35,FALSE)</f>
        <v>0</v>
      </c>
      <c r="AM18" s="42">
        <f t="shared" si="16"/>
        <v>0</v>
      </c>
      <c r="AO18" s="43"/>
    </row>
    <row r="19" spans="1:41" ht="24.75" x14ac:dyDescent="0.4">
      <c r="A19" s="29">
        <v>10000038942</v>
      </c>
      <c r="B19" s="29" t="str">
        <f>INDEX('Data Sheet'!$A$1:$R$178,MATCH($A19,'Data Sheet'!$A$1:$A$178,0),MATCH(B$3,'Data Sheet'!$A$1:$R$1,0))</f>
        <v>ACT</v>
      </c>
      <c r="C19" s="30" t="str">
        <f>INDEX('Data Sheet'!$A$1:$R$178,MATCH($A19,'Data Sheet'!$A$1:$A$178,0),MATCH(C$3,'Data Sheet'!$A$1:$R$1,0))</f>
        <v>Wings of Fire Bone-In Chicken Wings</v>
      </c>
      <c r="D19" s="29" t="str">
        <f>INDEX('Data Sheet'!$A$1:$R$178,MATCH($A19,'Data Sheet'!$A$1:$A$178,0),MATCH(D$3,'Data Sheet'!$A$1:$R$1,0))</f>
        <v>100103 W</v>
      </c>
      <c r="E19" s="29">
        <f>INDEX('Data Sheet'!$A$1:$R$178,MATCH($A19,'Data Sheet'!$A$1:$A$178,0),MATCH(E$3,'Data Sheet'!$A$1:$R$1,0))</f>
        <v>30</v>
      </c>
      <c r="F19" s="29" t="str">
        <f>INDEX('Data Sheet'!$A$1:$R$178,MATCH($A19,'Data Sheet'!$A$1:$A$178,0),MATCH(F$3,'Data Sheet'!$A$1:$R$1,0))</f>
        <v>71-88</v>
      </c>
      <c r="G19" s="29">
        <f>INDEX('Data Sheet'!$A$1:$R$178,MATCH($A19,'Data Sheet'!$A$1:$A$178,0),MATCH(G$3,'Data Sheet'!$A$1:$R$1,0))</f>
        <v>79</v>
      </c>
      <c r="H19" s="29">
        <f>INDEX('Data Sheet'!$A$1:$R$178,MATCH($A19,'Data Sheet'!$A$1:$A$178,0),MATCH(H$3,'Data Sheet'!$A$1:$R$1,0))</f>
        <v>0</v>
      </c>
      <c r="I19" s="29" t="str">
        <f>INDEX('Data Sheet'!$A$1:$R$178,MATCH($A19,'Data Sheet'!$A$1:$A$178,0),MATCH(I$3,'Data Sheet'!$A$1:$R$1,0))</f>
        <v>5.40 - 6.73</v>
      </c>
      <c r="J19" s="29" t="str">
        <f>INDEX('Data Sheet'!$A$1:$R$178,MATCH($A19,'Data Sheet'!$A$1:$A$178,0),MATCH(J$3,'Data Sheet'!$A$1:$R$1,0))</f>
        <v>4 Pieces</v>
      </c>
      <c r="K19" s="29">
        <f>INDEX('Data Sheet'!$A$1:$R$178,MATCH($A19,'Data Sheet'!$A$1:$A$178,0),MATCH(K$3,'Data Sheet'!$A$1:$R$1,0))</f>
        <v>2</v>
      </c>
      <c r="L19" s="29" t="str">
        <f>INDEX('Data Sheet'!$A$1:$R$178,MATCH($A19,'Data Sheet'!$A$1:$A$178,0),MATCH(L$3,'Data Sheet'!$A$1:$R$1,0))</f>
        <v>-</v>
      </c>
      <c r="M19" s="29">
        <f>INDEX('Data Sheet'!$A$1:$R$178,MATCH($A19,'Data Sheet'!$A$1:$A$178,0),MATCH(M$3,'Data Sheet'!$A$1:$R$1,0))</f>
        <v>24.13</v>
      </c>
      <c r="N19" s="29">
        <f>INDEX('Data Sheet'!$A$1:$R$178,MATCH($A19,'Data Sheet'!$A$1:$A$178,0),MATCH(N$3,'Data Sheet'!$A$1:$R$1,0))</f>
        <v>0</v>
      </c>
      <c r="O19" s="29">
        <f>INDEX('Data Sheet'!$A$1:$R$178,MATCH($A19,'Data Sheet'!$A$1:$A$178,0),MATCH(O$3,'Data Sheet'!$A$1:$R$1,0))</f>
        <v>0</v>
      </c>
      <c r="P19" s="29">
        <f>INDEX('Data Sheet'!$A$1:$R$178,MATCH($A19,'Data Sheet'!$A$1:$A$178,0),MATCH(P$3,'Data Sheet'!$A$1:$R$1,0))</f>
        <v>0</v>
      </c>
      <c r="Q19" s="29">
        <f>INDEX('Data Sheet'!$A$1:$R$178,MATCH($A19,'Data Sheet'!$A$1:$A$178,0),MATCH(Q$3,'Data Sheet'!$A$1:$R$1,0))</f>
        <v>0</v>
      </c>
      <c r="R19" s="31" t="str">
        <f>VLOOKUP(A19,_xlfn.IFS(D19=Lists!$G$3,'Chicken Only Calculator'!$A$9:$U$104,D19=Lists!$G$4,'Chicken Only Calculator'!$A$9:$U$104,D19=Lists!$G$5,'Chicken Only Calculator'!$A$9:$U$104,D19=Lists!$G$6,'Cheese Only Calculator'!$A$8:$U$109,D19=Lists!$G$7,'Beef Only Calculator'!$A$8:$U$39,D19=Lists!$G$8,'Pork Only Calculator'!$A$8:$U$95),15,FALSE)</f>
        <v/>
      </c>
      <c r="S19" s="31" t="str">
        <f t="shared" si="9"/>
        <v/>
      </c>
      <c r="T19" s="31">
        <f>VLOOKUP(A19,_xlfn.IFS(D19=Lists!$G$3,'Chicken Only Calculator'!$A$9:$U$104,D19=Lists!$G$4,'Chicken Only Calculator'!$A$9:$U$104,D19=Lists!$G$5,'Chicken Only Calculator'!$A$9:$U$104,D19=Lists!$G$6,'Cheese Only Calculator'!$A$8:$U$109,D19=Lists!$G$7,'Beef Only Calculator'!$A$8:$U$39,D19=Lists!$G$8,'Pork Only Calculator'!$A$8:$U$95),17,FALSE)</f>
        <v>0</v>
      </c>
      <c r="U19" s="31" t="str">
        <f t="shared" si="10"/>
        <v/>
      </c>
      <c r="V19" s="31" t="str">
        <f t="shared" si="11"/>
        <v/>
      </c>
      <c r="W19" s="31" t="str">
        <f t="shared" si="12"/>
        <v/>
      </c>
      <c r="X19" s="31" t="str">
        <f t="shared" si="13"/>
        <v/>
      </c>
      <c r="Y19" s="31" t="str">
        <f t="shared" si="14"/>
        <v/>
      </c>
      <c r="Z19" s="31" t="str">
        <f t="shared" si="15"/>
        <v/>
      </c>
      <c r="AA19" s="31">
        <f>VLOOKUP($A19,_xlfn.IFS($D19=Lists!$G$3,'Chicken Only Calculator'!$A$9:$AJ$104,$D19=Lists!$G$4,'Chicken Only Calculator'!$A$9:$AJ$104,$D19=Lists!$G$5,'Chicken Only Calculator'!$A$9:$AJ$104,$D19=Lists!$G$6,'Cheese Only Calculator'!$A$8:$AJ$109,$D19=Lists!$G$7,'Beef Only Calculator'!$A$10:$AJ$39,$D19=Lists!$G$8,'Pork Only Calculator'!$A$8:$AJ$95),24,FALSE)</f>
        <v>0</v>
      </c>
      <c r="AB19" s="31">
        <f>VLOOKUP($A19,_xlfn.IFS($D19=Lists!$G$3,'Chicken Only Calculator'!$A$9:$AJ$104,$D19=Lists!$G$4,'Chicken Only Calculator'!$A$9:$AJ$104,$D19=Lists!$G$5,'Chicken Only Calculator'!$A$9:$AJ$104,$D19=Lists!$G$6,'Cheese Only Calculator'!$A$8:$AJ$109,$D19=Lists!$G$7,'Beef Only Calculator'!$A$10:$AJ$39,$D19=Lists!$G$8,'Pork Only Calculator'!$A$8:$AJ$95),25,FALSE)</f>
        <v>0</v>
      </c>
      <c r="AC19" s="31">
        <f>VLOOKUP($A19,_xlfn.IFS($D19=Lists!$G$3,'Chicken Only Calculator'!$A$9:$AJ$104,$D19=Lists!$G$4,'Chicken Only Calculator'!$A$9:$AJ$104,$D19=Lists!$G$5,'Chicken Only Calculator'!$A$9:$AJ$104,$D19=Lists!$G$6,'Cheese Only Calculator'!$A$8:$AJ$109,$D19=Lists!$G$7,'Beef Only Calculator'!$A$10:$AJ$39,$D19=Lists!$G$8,'Pork Only Calculator'!$A$8:$AJ$95),26,FALSE)</f>
        <v>0</v>
      </c>
      <c r="AD19" s="31">
        <f>VLOOKUP($A19,_xlfn.IFS($D19=Lists!$G$3,'Chicken Only Calculator'!$A$9:$AJ$104,$D19=Lists!$G$4,'Chicken Only Calculator'!$A$9:$AJ$104,$D19=Lists!$G$5,'Chicken Only Calculator'!$A$9:$AJ$104,$D19=Lists!$G$6,'Cheese Only Calculator'!$A$8:$AJ$109,$D19=Lists!$G$7,'Beef Only Calculator'!$A$10:$AJ$39,$D19=Lists!$G$8,'Pork Only Calculator'!$A$8:$AJ$95),27,FALSE)</f>
        <v>0</v>
      </c>
      <c r="AE19" s="31">
        <f>VLOOKUP($A19,_xlfn.IFS($D19=Lists!$G$3,'Chicken Only Calculator'!$A$9:$AJ$104,$D19=Lists!$G$4,'Chicken Only Calculator'!$A$9:$AJ$104,$D19=Lists!$G$5,'Chicken Only Calculator'!$A$9:$AJ$104,$D19=Lists!$G$6,'Cheese Only Calculator'!$A$8:$AJ$109,$D19=Lists!$G$7,'Beef Only Calculator'!$A$10:$AJ$39,$D19=Lists!$G$8,'Pork Only Calculator'!$A$8:$AJ$95),28,FALSE)</f>
        <v>0</v>
      </c>
      <c r="AF19" s="31">
        <f>VLOOKUP($A19,_xlfn.IFS($D19=Lists!$G$3,'Chicken Only Calculator'!$A$9:$AJ$104,$D19=Lists!$G$4,'Chicken Only Calculator'!$A$9:$AJ$104,$D19=Lists!$G$5,'Chicken Only Calculator'!$A$9:$AJ$104,$D19=Lists!$G$6,'Cheese Only Calculator'!$A$8:$AJ$109,$D19=Lists!$G$7,'Beef Only Calculator'!$A$10:$AJ$39,$D19=Lists!$G$8,'Pork Only Calculator'!$A$8:$AJ$95),29,FALSE)</f>
        <v>0</v>
      </c>
      <c r="AG19" s="31">
        <f>VLOOKUP($A19,_xlfn.IFS($D19=Lists!$G$3,'Chicken Only Calculator'!$A$9:$AJ$104,$D19=Lists!$G$4,'Chicken Only Calculator'!$A$9:$AJ$104,$D19=Lists!$G$5,'Chicken Only Calculator'!$A$9:$AJ$104,$D19=Lists!$G$6,'Cheese Only Calculator'!$A$8:$AJ$109,$D19=Lists!$G$7,'Beef Only Calculator'!$A$10:$AJ$39,$D19=Lists!$G$8,'Pork Only Calculator'!$A$8:$AJ$95),30,FALSE)</f>
        <v>0</v>
      </c>
      <c r="AH19" s="31">
        <f>VLOOKUP($A19,_xlfn.IFS($D19=Lists!$G$3,'Chicken Only Calculator'!$A$9:$AJ$104,$D19=Lists!$G$4,'Chicken Only Calculator'!$A$9:$AJ$104,$D19=Lists!$G$5,'Chicken Only Calculator'!$A$9:$AJ$104,$D19=Lists!$G$6,'Cheese Only Calculator'!$A$8:$AJ$109,$D19=Lists!$G$7,'Beef Only Calculator'!$A$10:$AJ$39,$D19=Lists!$G$8,'Pork Only Calculator'!$A$8:$AJ$95),31,FALSE)</f>
        <v>0</v>
      </c>
      <c r="AI19" s="31">
        <f>VLOOKUP($A19,_xlfn.IFS($D19=Lists!$G$3,'Chicken Only Calculator'!$A$9:$AJ$104,$D19=Lists!$G$4,'Chicken Only Calculator'!$A$9:$AJ$104,$D19=Lists!$G$5,'Chicken Only Calculator'!$A$9:$AJ$104,$D19=Lists!$G$6,'Cheese Only Calculator'!$A$8:$AJ$109,$D19=Lists!$G$7,'Beef Only Calculator'!$A$10:$AJ$39,$D19=Lists!$G$8,'Pork Only Calculator'!$A$8:$AJ$95),32,FALSE)</f>
        <v>0</v>
      </c>
      <c r="AJ19" s="31">
        <f>VLOOKUP($A19,_xlfn.IFS($D19=Lists!$G$3,'Chicken Only Calculator'!$A$9:$AJ$104,$D19=Lists!$G$4,'Chicken Only Calculator'!$A$9:$AJ$104,$D19=Lists!$G$5,'Chicken Only Calculator'!$A$9:$AJ$104,$D19=Lists!$G$6,'Cheese Only Calculator'!$A$8:$AJ$109,$D19=Lists!$G$7,'Beef Only Calculator'!$A$10:$AJ$39,$D19=Lists!$G$8,'Pork Only Calculator'!$A$8:$AJ$95),33,FALSE)</f>
        <v>0</v>
      </c>
      <c r="AK19" s="31">
        <f>VLOOKUP($A19,_xlfn.IFS($D19=Lists!$G$3,'Chicken Only Calculator'!$A$9:$AJ$104,$D19=Lists!$G$4,'Chicken Only Calculator'!$A$9:$AJ$104,$D19=Lists!$G$5,'Chicken Only Calculator'!$A$9:$AJ$104,$D19=Lists!$G$6,'Cheese Only Calculator'!$A$8:$AJ$109,$D19=Lists!$G$7,'Beef Only Calculator'!$A$10:$AJ$39,$D19=Lists!$G$8,'Pork Only Calculator'!$A$8:$AJ$95),34,FALSE)</f>
        <v>0</v>
      </c>
      <c r="AL19" s="31">
        <f>VLOOKUP($A19,_xlfn.IFS($D19=Lists!$G$3,'Chicken Only Calculator'!$A$9:$AJ$104,$D19=Lists!$G$4,'Chicken Only Calculator'!$A$9:$AJ$104,$D19=Lists!$G$5,'Chicken Only Calculator'!$A$9:$AJ$104,$D19=Lists!$G$6,'Cheese Only Calculator'!$A$8:$AJ$109,$D19=Lists!$G$7,'Beef Only Calculator'!$A$10:$AJ$39,$D19=Lists!$G$8,'Pork Only Calculator'!$A$8:$AJ$95),35,FALSE)</f>
        <v>0</v>
      </c>
      <c r="AM19" s="31">
        <f t="shared" si="16"/>
        <v>0</v>
      </c>
      <c r="AO19" s="43"/>
    </row>
    <row r="20" spans="1:41" ht="24.75" x14ac:dyDescent="0.4">
      <c r="A20" s="40">
        <v>10346960928</v>
      </c>
      <c r="B20" s="40" t="str">
        <f>INDEX('Data Sheet'!$A$1:$R$178,MATCH($A20,'Data Sheet'!$A$1:$A$178,0),MATCH(B$3,'Data Sheet'!$A$1:$R$1,0))</f>
        <v>ACT</v>
      </c>
      <c r="C20" s="41" t="str">
        <f>INDEX('Data Sheet'!$A$1:$R$178,MATCH($A20,'Data Sheet'!$A$1:$A$178,0),MATCH(C$3,'Data Sheet'!$A$1:$R$1,0))</f>
        <v>Oven Roasted Glazed Chicken Wings</v>
      </c>
      <c r="D20" s="40" t="str">
        <f>INDEX('Data Sheet'!$A$1:$R$178,MATCH($A20,'Data Sheet'!$A$1:$A$178,0),MATCH(D$3,'Data Sheet'!$A$1:$R$1,0))</f>
        <v>100103 W</v>
      </c>
      <c r="E20" s="40">
        <f>INDEX('Data Sheet'!$A$1:$R$178,MATCH($A20,'Data Sheet'!$A$1:$A$178,0),MATCH(E$3,'Data Sheet'!$A$1:$R$1,0))</f>
        <v>30</v>
      </c>
      <c r="F20" s="40" t="str">
        <f>INDEX('Data Sheet'!$A$1:$R$178,MATCH($A20,'Data Sheet'!$A$1:$A$178,0),MATCH(F$3,'Data Sheet'!$A$1:$R$1,0))</f>
        <v>71-88</v>
      </c>
      <c r="G20" s="40">
        <f>INDEX('Data Sheet'!$A$1:$R$178,MATCH($A20,'Data Sheet'!$A$1:$A$178,0),MATCH(G$3,'Data Sheet'!$A$1:$R$1,0))</f>
        <v>79</v>
      </c>
      <c r="H20" s="40">
        <f>INDEX('Data Sheet'!$A$1:$R$178,MATCH($A20,'Data Sheet'!$A$1:$A$178,0),MATCH(H$3,'Data Sheet'!$A$1:$R$1,0))</f>
        <v>0</v>
      </c>
      <c r="I20" s="40" t="str">
        <f>INDEX('Data Sheet'!$A$1:$R$178,MATCH($A20,'Data Sheet'!$A$1:$A$178,0),MATCH(I$3,'Data Sheet'!$A$1:$R$1,0))</f>
        <v>5.4-6.73</v>
      </c>
      <c r="J20" s="40" t="str">
        <f>INDEX('Data Sheet'!$A$1:$R$178,MATCH($A20,'Data Sheet'!$A$1:$A$178,0),MATCH(J$3,'Data Sheet'!$A$1:$R$1,0))</f>
        <v>4 Pieces</v>
      </c>
      <c r="K20" s="40">
        <f>INDEX('Data Sheet'!$A$1:$R$178,MATCH($A20,'Data Sheet'!$A$1:$A$178,0),MATCH(K$3,'Data Sheet'!$A$1:$R$1,0))</f>
        <v>2</v>
      </c>
      <c r="L20" s="40" t="str">
        <f>INDEX('Data Sheet'!$A$1:$R$178,MATCH($A20,'Data Sheet'!$A$1:$A$178,0),MATCH(L$3,'Data Sheet'!$A$1:$R$1,0))</f>
        <v>-</v>
      </c>
      <c r="M20" s="40">
        <f>INDEX('Data Sheet'!$A$1:$R$178,MATCH($A20,'Data Sheet'!$A$1:$A$178,0),MATCH(M$3,'Data Sheet'!$A$1:$R$1,0))</f>
        <v>26.39</v>
      </c>
      <c r="N20" s="40">
        <f>INDEX('Data Sheet'!$A$1:$R$178,MATCH($A20,'Data Sheet'!$A$1:$A$178,0),MATCH(N$3,'Data Sheet'!$A$1:$R$1,0))</f>
        <v>0</v>
      </c>
      <c r="O20" s="40">
        <f>INDEX('Data Sheet'!$A$1:$R$178,MATCH($A20,'Data Sheet'!$A$1:$A$178,0),MATCH(O$3,'Data Sheet'!$A$1:$R$1,0))</f>
        <v>0</v>
      </c>
      <c r="P20" s="40">
        <f>INDEX('Data Sheet'!$A$1:$R$178,MATCH($A20,'Data Sheet'!$A$1:$A$178,0),MATCH(P$3,'Data Sheet'!$A$1:$R$1,0))</f>
        <v>0</v>
      </c>
      <c r="Q20" s="40">
        <f>INDEX('Data Sheet'!$A$1:$R$178,MATCH($A20,'Data Sheet'!$A$1:$A$178,0),MATCH(Q$3,'Data Sheet'!$A$1:$R$1,0))</f>
        <v>0</v>
      </c>
      <c r="R20" s="42" t="str">
        <f>VLOOKUP(A20,_xlfn.IFS(D20=Lists!$G$3,'Chicken Only Calculator'!$A$9:$U$104,D20=Lists!$G$4,'Chicken Only Calculator'!$A$9:$U$104,D20=Lists!$G$5,'Chicken Only Calculator'!$A$9:$U$104,D20=Lists!$G$6,'Cheese Only Calculator'!$A$8:$U$109,D20=Lists!$G$7,'Beef Only Calculator'!$A$8:$U$39,D20=Lists!$G$8,'Pork Only Calculator'!$A$8:$U$95),15,FALSE)</f>
        <v/>
      </c>
      <c r="S20" s="42" t="str">
        <f t="shared" si="9"/>
        <v/>
      </c>
      <c r="T20" s="42">
        <f>VLOOKUP(A20,_xlfn.IFS(D20=Lists!$G$3,'Chicken Only Calculator'!$A$9:$U$104,D20=Lists!$G$4,'Chicken Only Calculator'!$A$9:$U$104,D20=Lists!$G$5,'Chicken Only Calculator'!$A$9:$U$104,D20=Lists!$G$6,'Cheese Only Calculator'!$A$8:$U$109,D20=Lists!$G$7,'Beef Only Calculator'!$A$8:$U$39,D20=Lists!$G$8,'Pork Only Calculator'!$A$8:$U$95),17,FALSE)</f>
        <v>0</v>
      </c>
      <c r="U20" s="42" t="str">
        <f t="shared" si="10"/>
        <v/>
      </c>
      <c r="V20" s="42" t="str">
        <f t="shared" si="11"/>
        <v/>
      </c>
      <c r="W20" s="42" t="str">
        <f t="shared" si="12"/>
        <v/>
      </c>
      <c r="X20" s="42" t="str">
        <f t="shared" si="13"/>
        <v/>
      </c>
      <c r="Y20" s="42" t="str">
        <f t="shared" si="14"/>
        <v/>
      </c>
      <c r="Z20" s="42" t="str">
        <f t="shared" si="15"/>
        <v/>
      </c>
      <c r="AA20" s="42">
        <f>VLOOKUP($A20,_xlfn.IFS($D20=Lists!$G$3,'Chicken Only Calculator'!$A$9:$AJ$104,$D20=Lists!$G$4,'Chicken Only Calculator'!$A$9:$AJ$104,$D20=Lists!$G$5,'Chicken Only Calculator'!$A$9:$AJ$104,$D20=Lists!$G$6,'Cheese Only Calculator'!$A$8:$AJ$109,$D20=Lists!$G$7,'Beef Only Calculator'!$A$10:$AJ$39,$D20=Lists!$G$8,'Pork Only Calculator'!$A$8:$AJ$95),24,FALSE)</f>
        <v>0</v>
      </c>
      <c r="AB20" s="42">
        <f>VLOOKUP($A20,_xlfn.IFS($D20=Lists!$G$3,'Chicken Only Calculator'!$A$9:$AJ$104,$D20=Lists!$G$4,'Chicken Only Calculator'!$A$9:$AJ$104,$D20=Lists!$G$5,'Chicken Only Calculator'!$A$9:$AJ$104,$D20=Lists!$G$6,'Cheese Only Calculator'!$A$8:$AJ$109,$D20=Lists!$G$7,'Beef Only Calculator'!$A$10:$AJ$39,$D20=Lists!$G$8,'Pork Only Calculator'!$A$8:$AJ$95),25,FALSE)</f>
        <v>0</v>
      </c>
      <c r="AC20" s="42">
        <f>VLOOKUP($A20,_xlfn.IFS($D20=Lists!$G$3,'Chicken Only Calculator'!$A$9:$AJ$104,$D20=Lists!$G$4,'Chicken Only Calculator'!$A$9:$AJ$104,$D20=Lists!$G$5,'Chicken Only Calculator'!$A$9:$AJ$104,$D20=Lists!$G$6,'Cheese Only Calculator'!$A$8:$AJ$109,$D20=Lists!$G$7,'Beef Only Calculator'!$A$10:$AJ$39,$D20=Lists!$G$8,'Pork Only Calculator'!$A$8:$AJ$95),26,FALSE)</f>
        <v>0</v>
      </c>
      <c r="AD20" s="42">
        <f>VLOOKUP($A20,_xlfn.IFS($D20=Lists!$G$3,'Chicken Only Calculator'!$A$9:$AJ$104,$D20=Lists!$G$4,'Chicken Only Calculator'!$A$9:$AJ$104,$D20=Lists!$G$5,'Chicken Only Calculator'!$A$9:$AJ$104,$D20=Lists!$G$6,'Cheese Only Calculator'!$A$8:$AJ$109,$D20=Lists!$G$7,'Beef Only Calculator'!$A$10:$AJ$39,$D20=Lists!$G$8,'Pork Only Calculator'!$A$8:$AJ$95),27,FALSE)</f>
        <v>0</v>
      </c>
      <c r="AE20" s="42">
        <f>VLOOKUP($A20,_xlfn.IFS($D20=Lists!$G$3,'Chicken Only Calculator'!$A$9:$AJ$104,$D20=Lists!$G$4,'Chicken Only Calculator'!$A$9:$AJ$104,$D20=Lists!$G$5,'Chicken Only Calculator'!$A$9:$AJ$104,$D20=Lists!$G$6,'Cheese Only Calculator'!$A$8:$AJ$109,$D20=Lists!$G$7,'Beef Only Calculator'!$A$10:$AJ$39,$D20=Lists!$G$8,'Pork Only Calculator'!$A$8:$AJ$95),28,FALSE)</f>
        <v>0</v>
      </c>
      <c r="AF20" s="42">
        <f>VLOOKUP($A20,_xlfn.IFS($D20=Lists!$G$3,'Chicken Only Calculator'!$A$9:$AJ$104,$D20=Lists!$G$4,'Chicken Only Calculator'!$A$9:$AJ$104,$D20=Lists!$G$5,'Chicken Only Calculator'!$A$9:$AJ$104,$D20=Lists!$G$6,'Cheese Only Calculator'!$A$8:$AJ$109,$D20=Lists!$G$7,'Beef Only Calculator'!$A$10:$AJ$39,$D20=Lists!$G$8,'Pork Only Calculator'!$A$8:$AJ$95),29,FALSE)</f>
        <v>0</v>
      </c>
      <c r="AG20" s="42">
        <f>VLOOKUP($A20,_xlfn.IFS($D20=Lists!$G$3,'Chicken Only Calculator'!$A$9:$AJ$104,$D20=Lists!$G$4,'Chicken Only Calculator'!$A$9:$AJ$104,$D20=Lists!$G$5,'Chicken Only Calculator'!$A$9:$AJ$104,$D20=Lists!$G$6,'Cheese Only Calculator'!$A$8:$AJ$109,$D20=Lists!$G$7,'Beef Only Calculator'!$A$10:$AJ$39,$D20=Lists!$G$8,'Pork Only Calculator'!$A$8:$AJ$95),30,FALSE)</f>
        <v>0</v>
      </c>
      <c r="AH20" s="42">
        <f>VLOOKUP($A20,_xlfn.IFS($D20=Lists!$G$3,'Chicken Only Calculator'!$A$9:$AJ$104,$D20=Lists!$G$4,'Chicken Only Calculator'!$A$9:$AJ$104,$D20=Lists!$G$5,'Chicken Only Calculator'!$A$9:$AJ$104,$D20=Lists!$G$6,'Cheese Only Calculator'!$A$8:$AJ$109,$D20=Lists!$G$7,'Beef Only Calculator'!$A$10:$AJ$39,$D20=Lists!$G$8,'Pork Only Calculator'!$A$8:$AJ$95),31,FALSE)</f>
        <v>0</v>
      </c>
      <c r="AI20" s="42">
        <f>VLOOKUP($A20,_xlfn.IFS($D20=Lists!$G$3,'Chicken Only Calculator'!$A$9:$AJ$104,$D20=Lists!$G$4,'Chicken Only Calculator'!$A$9:$AJ$104,$D20=Lists!$G$5,'Chicken Only Calculator'!$A$9:$AJ$104,$D20=Lists!$G$6,'Cheese Only Calculator'!$A$8:$AJ$109,$D20=Lists!$G$7,'Beef Only Calculator'!$A$10:$AJ$39,$D20=Lists!$G$8,'Pork Only Calculator'!$A$8:$AJ$95),32,FALSE)</f>
        <v>0</v>
      </c>
      <c r="AJ20" s="42">
        <f>VLOOKUP($A20,_xlfn.IFS($D20=Lists!$G$3,'Chicken Only Calculator'!$A$9:$AJ$104,$D20=Lists!$G$4,'Chicken Only Calculator'!$A$9:$AJ$104,$D20=Lists!$G$5,'Chicken Only Calculator'!$A$9:$AJ$104,$D20=Lists!$G$6,'Cheese Only Calculator'!$A$8:$AJ$109,$D20=Lists!$G$7,'Beef Only Calculator'!$A$10:$AJ$39,$D20=Lists!$G$8,'Pork Only Calculator'!$A$8:$AJ$95),33,FALSE)</f>
        <v>0</v>
      </c>
      <c r="AK20" s="42">
        <f>VLOOKUP($A20,_xlfn.IFS($D20=Lists!$G$3,'Chicken Only Calculator'!$A$9:$AJ$104,$D20=Lists!$G$4,'Chicken Only Calculator'!$A$9:$AJ$104,$D20=Lists!$G$5,'Chicken Only Calculator'!$A$9:$AJ$104,$D20=Lists!$G$6,'Cheese Only Calculator'!$A$8:$AJ$109,$D20=Lists!$G$7,'Beef Only Calculator'!$A$10:$AJ$39,$D20=Lists!$G$8,'Pork Only Calculator'!$A$8:$AJ$95),34,FALSE)</f>
        <v>0</v>
      </c>
      <c r="AL20" s="42">
        <f>VLOOKUP($A20,_xlfn.IFS($D20=Lists!$G$3,'Chicken Only Calculator'!$A$9:$AJ$104,$D20=Lists!$G$4,'Chicken Only Calculator'!$A$9:$AJ$104,$D20=Lists!$G$5,'Chicken Only Calculator'!$A$9:$AJ$104,$D20=Lists!$G$6,'Cheese Only Calculator'!$A$8:$AJ$109,$D20=Lists!$G$7,'Beef Only Calculator'!$A$10:$AJ$39,$D20=Lists!$G$8,'Pork Only Calculator'!$A$8:$AJ$95),35,FALSE)</f>
        <v>0</v>
      </c>
      <c r="AM20" s="42">
        <f t="shared" si="16"/>
        <v>0</v>
      </c>
      <c r="AO20" s="43"/>
    </row>
    <row r="21" spans="1:41" ht="24.75" x14ac:dyDescent="0.4">
      <c r="A21" s="29">
        <v>10221780928</v>
      </c>
      <c r="B21" s="29" t="str">
        <f>INDEX('Data Sheet'!$A$1:$R$178,MATCH($A21,'Data Sheet'!$A$1:$A$178,0),MATCH(B$3,'Data Sheet'!$A$1:$R$1,0))</f>
        <v>ACT</v>
      </c>
      <c r="C21" s="30" t="str">
        <f>INDEX('Data Sheet'!$A$1:$R$178,MATCH($A21,'Data Sheet'!$A$1:$A$178,0),MATCH(C$3,'Data Sheet'!$A$1:$R$1,0))</f>
        <v>Whole Grain Battered Tempura Style Chicken Nuggets, 0.75 oz.</v>
      </c>
      <c r="D21" s="29" t="str">
        <f>INDEX('Data Sheet'!$A$1:$R$178,MATCH($A21,'Data Sheet'!$A$1:$A$178,0),MATCH(D$3,'Data Sheet'!$A$1:$R$1,0))</f>
        <v>100103 W</v>
      </c>
      <c r="E21" s="29">
        <f>INDEX('Data Sheet'!$A$1:$R$178,MATCH($A21,'Data Sheet'!$A$1:$A$178,0),MATCH(E$3,'Data Sheet'!$A$1:$R$1,0))</f>
        <v>23.12</v>
      </c>
      <c r="F21" s="29">
        <f>INDEX('Data Sheet'!$A$1:$R$178,MATCH($A21,'Data Sheet'!$A$1:$A$178,0),MATCH(F$3,'Data Sheet'!$A$1:$R$1,0))</f>
        <v>98</v>
      </c>
      <c r="G21" s="29">
        <f>INDEX('Data Sheet'!$A$1:$R$178,MATCH($A21,'Data Sheet'!$A$1:$A$178,0),MATCH(G$3,'Data Sheet'!$A$1:$R$1,0))</f>
        <v>98</v>
      </c>
      <c r="H21" s="29">
        <f>INDEX('Data Sheet'!$A$1:$R$178,MATCH($A21,'Data Sheet'!$A$1:$A$178,0),MATCH(H$3,'Data Sheet'!$A$1:$R$1,0))</f>
        <v>10</v>
      </c>
      <c r="I21" s="29">
        <f>INDEX('Data Sheet'!$A$1:$R$178,MATCH($A21,'Data Sheet'!$A$1:$A$178,0),MATCH(I$3,'Data Sheet'!$A$1:$R$1,0))</f>
        <v>3.75</v>
      </c>
      <c r="J21" s="29" t="str">
        <f>INDEX('Data Sheet'!$A$1:$R$178,MATCH($A21,'Data Sheet'!$A$1:$A$178,0),MATCH(J$3,'Data Sheet'!$A$1:$R$1,0))</f>
        <v>5 pieces</v>
      </c>
      <c r="K21" s="29">
        <f>INDEX('Data Sheet'!$A$1:$R$178,MATCH($A21,'Data Sheet'!$A$1:$A$178,0),MATCH(K$3,'Data Sheet'!$A$1:$R$1,0))</f>
        <v>2</v>
      </c>
      <c r="L21" s="29">
        <f>INDEX('Data Sheet'!$A$1:$R$178,MATCH($A21,'Data Sheet'!$A$1:$A$178,0),MATCH(L$3,'Data Sheet'!$A$1:$R$1,0))</f>
        <v>1</v>
      </c>
      <c r="M21" s="29">
        <f>INDEX('Data Sheet'!$A$1:$R$178,MATCH($A21,'Data Sheet'!$A$1:$A$178,0),MATCH(M$3,'Data Sheet'!$A$1:$R$1,0))</f>
        <v>17.91</v>
      </c>
      <c r="N21" s="29">
        <f>INDEX('Data Sheet'!$A$1:$R$178,MATCH($A21,'Data Sheet'!$A$1:$A$178,0),MATCH(N$3,'Data Sheet'!$A$1:$R$1,0))</f>
        <v>0</v>
      </c>
      <c r="O21" s="29">
        <f>INDEX('Data Sheet'!$A$1:$R$178,MATCH($A21,'Data Sheet'!$A$1:$A$178,0),MATCH(O$3,'Data Sheet'!$A$1:$R$1,0))</f>
        <v>0</v>
      </c>
      <c r="P21" s="29">
        <f>INDEX('Data Sheet'!$A$1:$R$178,MATCH($A21,'Data Sheet'!$A$1:$A$178,0),MATCH(P$3,'Data Sheet'!$A$1:$R$1,0))</f>
        <v>0</v>
      </c>
      <c r="Q21" s="29">
        <f>INDEX('Data Sheet'!$A$1:$R$178,MATCH($A21,'Data Sheet'!$A$1:$A$178,0),MATCH(Q$3,'Data Sheet'!$A$1:$R$1,0))</f>
        <v>0</v>
      </c>
      <c r="R21" s="31" t="str">
        <f>VLOOKUP(A21,_xlfn.IFS(D21=Lists!$G$3,'Chicken Only Calculator'!$A$9:$U$104,D21=Lists!$G$4,'Chicken Only Calculator'!$A$9:$U$104,D21=Lists!$G$5,'Chicken Only Calculator'!$A$9:$U$104,D21=Lists!$G$6,'Cheese Only Calculator'!$A$8:$U$109,D21=Lists!$G$7,'Beef Only Calculator'!$A$8:$U$39,D21=Lists!$G$8,'Pork Only Calculator'!$A$8:$U$95),15,FALSE)</f>
        <v/>
      </c>
      <c r="S21" s="31" t="str">
        <f t="shared" si="9"/>
        <v/>
      </c>
      <c r="T21" s="31">
        <f>VLOOKUP(A21,_xlfn.IFS(D21=Lists!$G$3,'Chicken Only Calculator'!$A$9:$U$104,D21=Lists!$G$4,'Chicken Only Calculator'!$A$9:$U$104,D21=Lists!$G$5,'Chicken Only Calculator'!$A$9:$U$104,D21=Lists!$G$6,'Cheese Only Calculator'!$A$8:$U$109,D21=Lists!$G$7,'Beef Only Calculator'!$A$8:$U$39,D21=Lists!$G$8,'Pork Only Calculator'!$A$8:$U$95),17,FALSE)</f>
        <v>0</v>
      </c>
      <c r="U21" s="31" t="str">
        <f t="shared" si="10"/>
        <v/>
      </c>
      <c r="V21" s="31" t="str">
        <f t="shared" si="11"/>
        <v/>
      </c>
      <c r="W21" s="31" t="str">
        <f t="shared" si="12"/>
        <v/>
      </c>
      <c r="X21" s="31" t="str">
        <f t="shared" si="13"/>
        <v/>
      </c>
      <c r="Y21" s="31" t="str">
        <f t="shared" si="14"/>
        <v/>
      </c>
      <c r="Z21" s="31" t="str">
        <f t="shared" si="15"/>
        <v/>
      </c>
      <c r="AA21" s="31">
        <f>VLOOKUP($A21,_xlfn.IFS($D21=Lists!$G$3,'Chicken Only Calculator'!$A$9:$AJ$104,$D21=Lists!$G$4,'Chicken Only Calculator'!$A$9:$AJ$104,$D21=Lists!$G$5,'Chicken Only Calculator'!$A$9:$AJ$104,$D21=Lists!$G$6,'Cheese Only Calculator'!$A$8:$AJ$109,$D21=Lists!$G$7,'Beef Only Calculator'!$A$10:$AJ$39,$D21=Lists!$G$8,'Pork Only Calculator'!$A$8:$AJ$95),24,FALSE)</f>
        <v>0</v>
      </c>
      <c r="AB21" s="31">
        <f>VLOOKUP($A21,_xlfn.IFS($D21=Lists!$G$3,'Chicken Only Calculator'!$A$9:$AJ$104,$D21=Lists!$G$4,'Chicken Only Calculator'!$A$9:$AJ$104,$D21=Lists!$G$5,'Chicken Only Calculator'!$A$9:$AJ$104,$D21=Lists!$G$6,'Cheese Only Calculator'!$A$8:$AJ$109,$D21=Lists!$G$7,'Beef Only Calculator'!$A$10:$AJ$39,$D21=Lists!$G$8,'Pork Only Calculator'!$A$8:$AJ$95),25,FALSE)</f>
        <v>0</v>
      </c>
      <c r="AC21" s="31">
        <f>VLOOKUP($A21,_xlfn.IFS($D21=Lists!$G$3,'Chicken Only Calculator'!$A$9:$AJ$104,$D21=Lists!$G$4,'Chicken Only Calculator'!$A$9:$AJ$104,$D21=Lists!$G$5,'Chicken Only Calculator'!$A$9:$AJ$104,$D21=Lists!$G$6,'Cheese Only Calculator'!$A$8:$AJ$109,$D21=Lists!$G$7,'Beef Only Calculator'!$A$10:$AJ$39,$D21=Lists!$G$8,'Pork Only Calculator'!$A$8:$AJ$95),26,FALSE)</f>
        <v>0</v>
      </c>
      <c r="AD21" s="31">
        <f>VLOOKUP($A21,_xlfn.IFS($D21=Lists!$G$3,'Chicken Only Calculator'!$A$9:$AJ$104,$D21=Lists!$G$4,'Chicken Only Calculator'!$A$9:$AJ$104,$D21=Lists!$G$5,'Chicken Only Calculator'!$A$9:$AJ$104,$D21=Lists!$G$6,'Cheese Only Calculator'!$A$8:$AJ$109,$D21=Lists!$G$7,'Beef Only Calculator'!$A$10:$AJ$39,$D21=Lists!$G$8,'Pork Only Calculator'!$A$8:$AJ$95),27,FALSE)</f>
        <v>0</v>
      </c>
      <c r="AE21" s="31">
        <f>VLOOKUP($A21,_xlfn.IFS($D21=Lists!$G$3,'Chicken Only Calculator'!$A$9:$AJ$104,$D21=Lists!$G$4,'Chicken Only Calculator'!$A$9:$AJ$104,$D21=Lists!$G$5,'Chicken Only Calculator'!$A$9:$AJ$104,$D21=Lists!$G$6,'Cheese Only Calculator'!$A$8:$AJ$109,$D21=Lists!$G$7,'Beef Only Calculator'!$A$10:$AJ$39,$D21=Lists!$G$8,'Pork Only Calculator'!$A$8:$AJ$95),28,FALSE)</f>
        <v>0</v>
      </c>
      <c r="AF21" s="31">
        <f>VLOOKUP($A21,_xlfn.IFS($D21=Lists!$G$3,'Chicken Only Calculator'!$A$9:$AJ$104,$D21=Lists!$G$4,'Chicken Only Calculator'!$A$9:$AJ$104,$D21=Lists!$G$5,'Chicken Only Calculator'!$A$9:$AJ$104,$D21=Lists!$G$6,'Cheese Only Calculator'!$A$8:$AJ$109,$D21=Lists!$G$7,'Beef Only Calculator'!$A$10:$AJ$39,$D21=Lists!$G$8,'Pork Only Calculator'!$A$8:$AJ$95),29,FALSE)</f>
        <v>0</v>
      </c>
      <c r="AG21" s="31">
        <f>VLOOKUP($A21,_xlfn.IFS($D21=Lists!$G$3,'Chicken Only Calculator'!$A$9:$AJ$104,$D21=Lists!$G$4,'Chicken Only Calculator'!$A$9:$AJ$104,$D21=Lists!$G$5,'Chicken Only Calculator'!$A$9:$AJ$104,$D21=Lists!$G$6,'Cheese Only Calculator'!$A$8:$AJ$109,$D21=Lists!$G$7,'Beef Only Calculator'!$A$10:$AJ$39,$D21=Lists!$G$8,'Pork Only Calculator'!$A$8:$AJ$95),30,FALSE)</f>
        <v>0</v>
      </c>
      <c r="AH21" s="31">
        <f>VLOOKUP($A21,_xlfn.IFS($D21=Lists!$G$3,'Chicken Only Calculator'!$A$9:$AJ$104,$D21=Lists!$G$4,'Chicken Only Calculator'!$A$9:$AJ$104,$D21=Lists!$G$5,'Chicken Only Calculator'!$A$9:$AJ$104,$D21=Lists!$G$6,'Cheese Only Calculator'!$A$8:$AJ$109,$D21=Lists!$G$7,'Beef Only Calculator'!$A$10:$AJ$39,$D21=Lists!$G$8,'Pork Only Calculator'!$A$8:$AJ$95),31,FALSE)</f>
        <v>0</v>
      </c>
      <c r="AI21" s="31">
        <f>VLOOKUP($A21,_xlfn.IFS($D21=Lists!$G$3,'Chicken Only Calculator'!$A$9:$AJ$104,$D21=Lists!$G$4,'Chicken Only Calculator'!$A$9:$AJ$104,$D21=Lists!$G$5,'Chicken Only Calculator'!$A$9:$AJ$104,$D21=Lists!$G$6,'Cheese Only Calculator'!$A$8:$AJ$109,$D21=Lists!$G$7,'Beef Only Calculator'!$A$10:$AJ$39,$D21=Lists!$G$8,'Pork Only Calculator'!$A$8:$AJ$95),32,FALSE)</f>
        <v>0</v>
      </c>
      <c r="AJ21" s="31">
        <f>VLOOKUP($A21,_xlfn.IFS($D21=Lists!$G$3,'Chicken Only Calculator'!$A$9:$AJ$104,$D21=Lists!$G$4,'Chicken Only Calculator'!$A$9:$AJ$104,$D21=Lists!$G$5,'Chicken Only Calculator'!$A$9:$AJ$104,$D21=Lists!$G$6,'Cheese Only Calculator'!$A$8:$AJ$109,$D21=Lists!$G$7,'Beef Only Calculator'!$A$10:$AJ$39,$D21=Lists!$G$8,'Pork Only Calculator'!$A$8:$AJ$95),33,FALSE)</f>
        <v>0</v>
      </c>
      <c r="AK21" s="31">
        <f>VLOOKUP($A21,_xlfn.IFS($D21=Lists!$G$3,'Chicken Only Calculator'!$A$9:$AJ$104,$D21=Lists!$G$4,'Chicken Only Calculator'!$A$9:$AJ$104,$D21=Lists!$G$5,'Chicken Only Calculator'!$A$9:$AJ$104,$D21=Lists!$G$6,'Cheese Only Calculator'!$A$8:$AJ$109,$D21=Lists!$G$7,'Beef Only Calculator'!$A$10:$AJ$39,$D21=Lists!$G$8,'Pork Only Calculator'!$A$8:$AJ$95),34,FALSE)</f>
        <v>0</v>
      </c>
      <c r="AL21" s="31">
        <f>VLOOKUP($A21,_xlfn.IFS($D21=Lists!$G$3,'Chicken Only Calculator'!$A$9:$AJ$104,$D21=Lists!$G$4,'Chicken Only Calculator'!$A$9:$AJ$104,$D21=Lists!$G$5,'Chicken Only Calculator'!$A$9:$AJ$104,$D21=Lists!$G$6,'Cheese Only Calculator'!$A$8:$AJ$109,$D21=Lists!$G$7,'Beef Only Calculator'!$A$10:$AJ$39,$D21=Lists!$G$8,'Pork Only Calculator'!$A$8:$AJ$95),35,FALSE)</f>
        <v>0</v>
      </c>
      <c r="AM21" s="31">
        <f t="shared" si="16"/>
        <v>0</v>
      </c>
      <c r="AO21" s="43"/>
    </row>
    <row r="22" spans="1:41" ht="24.75" x14ac:dyDescent="0.4">
      <c r="A22" s="40">
        <v>10000038479</v>
      </c>
      <c r="B22" s="40" t="str">
        <f>INDEX('Data Sheet'!$A$1:$R$178,MATCH($A22,'Data Sheet'!$A$1:$A$178,0),MATCH(B$3,'Data Sheet'!$A$1:$R$1,0))</f>
        <v>ACT</v>
      </c>
      <c r="C22" s="41" t="str">
        <f>INDEX('Data Sheet'!$A$1:$R$178,MATCH($A22,'Data Sheet'!$A$1:$A$178,0),MATCH(C$3,'Data Sheet'!$A$1:$R$1,0))</f>
        <v>Whole Grain Breaded Nashville Hot MWWM Tenders, 1.55 oz.</v>
      </c>
      <c r="D22" s="40" t="str">
        <f>INDEX('Data Sheet'!$A$1:$R$178,MATCH($A22,'Data Sheet'!$A$1:$A$178,0),MATCH(D$3,'Data Sheet'!$A$1:$R$1,0))</f>
        <v>100103 W</v>
      </c>
      <c r="E22" s="40">
        <f>INDEX('Data Sheet'!$A$1:$R$178,MATCH($A22,'Data Sheet'!$A$1:$A$178,0),MATCH(E$3,'Data Sheet'!$A$1:$R$1,0))</f>
        <v>30.6</v>
      </c>
      <c r="F22" s="40">
        <f>INDEX('Data Sheet'!$A$1:$R$178,MATCH($A22,'Data Sheet'!$A$1:$A$178,0),MATCH(F$3,'Data Sheet'!$A$1:$R$1,0))</f>
        <v>105</v>
      </c>
      <c r="G22" s="40">
        <f>INDEX('Data Sheet'!$A$1:$R$178,MATCH($A22,'Data Sheet'!$A$1:$A$178,0),MATCH(G$3,'Data Sheet'!$A$1:$R$1,0))</f>
        <v>105</v>
      </c>
      <c r="H22" s="40">
        <f>INDEX('Data Sheet'!$A$1:$R$178,MATCH($A22,'Data Sheet'!$A$1:$A$178,0),MATCH(H$3,'Data Sheet'!$A$1:$R$1,0))</f>
        <v>25</v>
      </c>
      <c r="I22" s="40">
        <f>INDEX('Data Sheet'!$A$1:$R$178,MATCH($A22,'Data Sheet'!$A$1:$A$178,0),MATCH(I$3,'Data Sheet'!$A$1:$R$1,0))</f>
        <v>4.6500000000000004</v>
      </c>
      <c r="J22" s="40" t="str">
        <f>INDEX('Data Sheet'!$A$1:$R$178,MATCH($A22,'Data Sheet'!$A$1:$A$178,0),MATCH(J$3,'Data Sheet'!$A$1:$R$1,0))</f>
        <v>3 Pieces</v>
      </c>
      <c r="K22" s="40">
        <f>INDEX('Data Sheet'!$A$1:$R$178,MATCH($A22,'Data Sheet'!$A$1:$A$178,0),MATCH(K$3,'Data Sheet'!$A$1:$R$1,0))</f>
        <v>2</v>
      </c>
      <c r="L22" s="40">
        <f>INDEX('Data Sheet'!$A$1:$R$178,MATCH($A22,'Data Sheet'!$A$1:$A$178,0),MATCH(L$3,'Data Sheet'!$A$1:$R$1,0))</f>
        <v>1</v>
      </c>
      <c r="M22" s="40">
        <f>INDEX('Data Sheet'!$A$1:$R$178,MATCH($A22,'Data Sheet'!$A$1:$A$178,0),MATCH(M$3,'Data Sheet'!$A$1:$R$1,0))</f>
        <v>26.65</v>
      </c>
      <c r="N22" s="40">
        <f>INDEX('Data Sheet'!$A$1:$R$178,MATCH($A22,'Data Sheet'!$A$1:$A$178,0),MATCH(N$3,'Data Sheet'!$A$1:$R$1,0))</f>
        <v>0</v>
      </c>
      <c r="O22" s="40">
        <f>INDEX('Data Sheet'!$A$1:$R$178,MATCH($A22,'Data Sheet'!$A$1:$A$178,0),MATCH(O$3,'Data Sheet'!$A$1:$R$1,0))</f>
        <v>0</v>
      </c>
      <c r="P22" s="40">
        <f>INDEX('Data Sheet'!$A$1:$R$178,MATCH($A22,'Data Sheet'!$A$1:$A$178,0),MATCH(P$3,'Data Sheet'!$A$1:$R$1,0))</f>
        <v>0</v>
      </c>
      <c r="Q22" s="40">
        <f>INDEX('Data Sheet'!$A$1:$R$178,MATCH($A22,'Data Sheet'!$A$1:$A$178,0),MATCH(Q$3,'Data Sheet'!$A$1:$R$1,0))</f>
        <v>0</v>
      </c>
      <c r="R22" s="42" t="str">
        <f>VLOOKUP(A22,_xlfn.IFS(D22=Lists!$G$3,'Chicken Only Calculator'!$A$9:$U$104,D22=Lists!$G$4,'Chicken Only Calculator'!$A$9:$U$104,D22=Lists!$G$5,'Chicken Only Calculator'!$A$9:$U$104,D22=Lists!$G$6,'Cheese Only Calculator'!$A$8:$U$109,D22=Lists!$G$7,'Beef Only Calculator'!$A$8:$U$39,D22=Lists!$G$8,'Pork Only Calculator'!$A$8:$U$95),15,FALSE)</f>
        <v/>
      </c>
      <c r="S22" s="42" t="str">
        <f t="shared" si="9"/>
        <v/>
      </c>
      <c r="T22" s="42">
        <f>VLOOKUP(A22,_xlfn.IFS(D22=Lists!$G$3,'Chicken Only Calculator'!$A$9:$U$104,D22=Lists!$G$4,'Chicken Only Calculator'!$A$9:$U$104,D22=Lists!$G$5,'Chicken Only Calculator'!$A$9:$U$104,D22=Lists!$G$6,'Cheese Only Calculator'!$A$8:$U$109,D22=Lists!$G$7,'Beef Only Calculator'!$A$8:$U$39,D22=Lists!$G$8,'Pork Only Calculator'!$A$8:$U$95),17,FALSE)</f>
        <v>0</v>
      </c>
      <c r="U22" s="42" t="str">
        <f t="shared" si="10"/>
        <v/>
      </c>
      <c r="V22" s="42" t="str">
        <f t="shared" si="11"/>
        <v/>
      </c>
      <c r="W22" s="42" t="str">
        <f t="shared" si="12"/>
        <v/>
      </c>
      <c r="X22" s="42" t="str">
        <f t="shared" si="13"/>
        <v/>
      </c>
      <c r="Y22" s="42" t="str">
        <f t="shared" si="14"/>
        <v/>
      </c>
      <c r="Z22" s="42" t="str">
        <f t="shared" si="15"/>
        <v/>
      </c>
      <c r="AA22" s="42">
        <f>VLOOKUP($A22,_xlfn.IFS($D22=Lists!$G$3,'Chicken Only Calculator'!$A$9:$AJ$104,$D22=Lists!$G$4,'Chicken Only Calculator'!$A$9:$AJ$104,$D22=Lists!$G$5,'Chicken Only Calculator'!$A$9:$AJ$104,$D22=Lists!$G$6,'Cheese Only Calculator'!$A$8:$AJ$109,$D22=Lists!$G$7,'Beef Only Calculator'!$A$10:$AJ$39,$D22=Lists!$G$8,'Pork Only Calculator'!$A$8:$AJ$95),24,FALSE)</f>
        <v>0</v>
      </c>
      <c r="AB22" s="42">
        <f>VLOOKUP($A22,_xlfn.IFS($D22=Lists!$G$3,'Chicken Only Calculator'!$A$9:$AJ$104,$D22=Lists!$G$4,'Chicken Only Calculator'!$A$9:$AJ$104,$D22=Lists!$G$5,'Chicken Only Calculator'!$A$9:$AJ$104,$D22=Lists!$G$6,'Cheese Only Calculator'!$A$8:$AJ$109,$D22=Lists!$G$7,'Beef Only Calculator'!$A$10:$AJ$39,$D22=Lists!$G$8,'Pork Only Calculator'!$A$8:$AJ$95),25,FALSE)</f>
        <v>0</v>
      </c>
      <c r="AC22" s="42">
        <f>VLOOKUP($A22,_xlfn.IFS($D22=Lists!$G$3,'Chicken Only Calculator'!$A$9:$AJ$104,$D22=Lists!$G$4,'Chicken Only Calculator'!$A$9:$AJ$104,$D22=Lists!$G$5,'Chicken Only Calculator'!$A$9:$AJ$104,$D22=Lists!$G$6,'Cheese Only Calculator'!$A$8:$AJ$109,$D22=Lists!$G$7,'Beef Only Calculator'!$A$10:$AJ$39,$D22=Lists!$G$8,'Pork Only Calculator'!$A$8:$AJ$95),26,FALSE)</f>
        <v>0</v>
      </c>
      <c r="AD22" s="42">
        <f>VLOOKUP($A22,_xlfn.IFS($D22=Lists!$G$3,'Chicken Only Calculator'!$A$9:$AJ$104,$D22=Lists!$G$4,'Chicken Only Calculator'!$A$9:$AJ$104,$D22=Lists!$G$5,'Chicken Only Calculator'!$A$9:$AJ$104,$D22=Lists!$G$6,'Cheese Only Calculator'!$A$8:$AJ$109,$D22=Lists!$G$7,'Beef Only Calculator'!$A$10:$AJ$39,$D22=Lists!$G$8,'Pork Only Calculator'!$A$8:$AJ$95),27,FALSE)</f>
        <v>0</v>
      </c>
      <c r="AE22" s="42">
        <f>VLOOKUP($A22,_xlfn.IFS($D22=Lists!$G$3,'Chicken Only Calculator'!$A$9:$AJ$104,$D22=Lists!$G$4,'Chicken Only Calculator'!$A$9:$AJ$104,$D22=Lists!$G$5,'Chicken Only Calculator'!$A$9:$AJ$104,$D22=Lists!$G$6,'Cheese Only Calculator'!$A$8:$AJ$109,$D22=Lists!$G$7,'Beef Only Calculator'!$A$10:$AJ$39,$D22=Lists!$G$8,'Pork Only Calculator'!$A$8:$AJ$95),28,FALSE)</f>
        <v>0</v>
      </c>
      <c r="AF22" s="42">
        <f>VLOOKUP($A22,_xlfn.IFS($D22=Lists!$G$3,'Chicken Only Calculator'!$A$9:$AJ$104,$D22=Lists!$G$4,'Chicken Only Calculator'!$A$9:$AJ$104,$D22=Lists!$G$5,'Chicken Only Calculator'!$A$9:$AJ$104,$D22=Lists!$G$6,'Cheese Only Calculator'!$A$8:$AJ$109,$D22=Lists!$G$7,'Beef Only Calculator'!$A$10:$AJ$39,$D22=Lists!$G$8,'Pork Only Calculator'!$A$8:$AJ$95),29,FALSE)</f>
        <v>0</v>
      </c>
      <c r="AG22" s="42">
        <f>VLOOKUP($A22,_xlfn.IFS($D22=Lists!$G$3,'Chicken Only Calculator'!$A$9:$AJ$104,$D22=Lists!$G$4,'Chicken Only Calculator'!$A$9:$AJ$104,$D22=Lists!$G$5,'Chicken Only Calculator'!$A$9:$AJ$104,$D22=Lists!$G$6,'Cheese Only Calculator'!$A$8:$AJ$109,$D22=Lists!$G$7,'Beef Only Calculator'!$A$10:$AJ$39,$D22=Lists!$G$8,'Pork Only Calculator'!$A$8:$AJ$95),30,FALSE)</f>
        <v>0</v>
      </c>
      <c r="AH22" s="42">
        <f>VLOOKUP($A22,_xlfn.IFS($D22=Lists!$G$3,'Chicken Only Calculator'!$A$9:$AJ$104,$D22=Lists!$G$4,'Chicken Only Calculator'!$A$9:$AJ$104,$D22=Lists!$G$5,'Chicken Only Calculator'!$A$9:$AJ$104,$D22=Lists!$G$6,'Cheese Only Calculator'!$A$8:$AJ$109,$D22=Lists!$G$7,'Beef Only Calculator'!$A$10:$AJ$39,$D22=Lists!$G$8,'Pork Only Calculator'!$A$8:$AJ$95),31,FALSE)</f>
        <v>0</v>
      </c>
      <c r="AI22" s="42">
        <f>VLOOKUP($A22,_xlfn.IFS($D22=Lists!$G$3,'Chicken Only Calculator'!$A$9:$AJ$104,$D22=Lists!$G$4,'Chicken Only Calculator'!$A$9:$AJ$104,$D22=Lists!$G$5,'Chicken Only Calculator'!$A$9:$AJ$104,$D22=Lists!$G$6,'Cheese Only Calculator'!$A$8:$AJ$109,$D22=Lists!$G$7,'Beef Only Calculator'!$A$10:$AJ$39,$D22=Lists!$G$8,'Pork Only Calculator'!$A$8:$AJ$95),32,FALSE)</f>
        <v>0</v>
      </c>
      <c r="AJ22" s="42">
        <f>VLOOKUP($A22,_xlfn.IFS($D22=Lists!$G$3,'Chicken Only Calculator'!$A$9:$AJ$104,$D22=Lists!$G$4,'Chicken Only Calculator'!$A$9:$AJ$104,$D22=Lists!$G$5,'Chicken Only Calculator'!$A$9:$AJ$104,$D22=Lists!$G$6,'Cheese Only Calculator'!$A$8:$AJ$109,$D22=Lists!$G$7,'Beef Only Calculator'!$A$10:$AJ$39,$D22=Lists!$G$8,'Pork Only Calculator'!$A$8:$AJ$95),33,FALSE)</f>
        <v>0</v>
      </c>
      <c r="AK22" s="42">
        <f>VLOOKUP($A22,_xlfn.IFS($D22=Lists!$G$3,'Chicken Only Calculator'!$A$9:$AJ$104,$D22=Lists!$G$4,'Chicken Only Calculator'!$A$9:$AJ$104,$D22=Lists!$G$5,'Chicken Only Calculator'!$A$9:$AJ$104,$D22=Lists!$G$6,'Cheese Only Calculator'!$A$8:$AJ$109,$D22=Lists!$G$7,'Beef Only Calculator'!$A$10:$AJ$39,$D22=Lists!$G$8,'Pork Only Calculator'!$A$8:$AJ$95),34,FALSE)</f>
        <v>0</v>
      </c>
      <c r="AL22" s="42">
        <f>VLOOKUP($A22,_xlfn.IFS($D22=Lists!$G$3,'Chicken Only Calculator'!$A$9:$AJ$104,$D22=Lists!$G$4,'Chicken Only Calculator'!$A$9:$AJ$104,$D22=Lists!$G$5,'Chicken Only Calculator'!$A$9:$AJ$104,$D22=Lists!$G$6,'Cheese Only Calculator'!$A$8:$AJ$109,$D22=Lists!$G$7,'Beef Only Calculator'!$A$10:$AJ$39,$D22=Lists!$G$8,'Pork Only Calculator'!$A$8:$AJ$95),35,FALSE)</f>
        <v>0</v>
      </c>
      <c r="AM22" s="42">
        <f t="shared" si="16"/>
        <v>0</v>
      </c>
      <c r="AO22" s="43"/>
    </row>
    <row r="23" spans="1:41" ht="24.75" x14ac:dyDescent="0.4">
      <c r="A23" s="29">
        <v>10368640928</v>
      </c>
      <c r="B23" s="29" t="str">
        <f>INDEX('Data Sheet'!$A$1:$R$178,MATCH($A23,'Data Sheet'!$A$1:$A$178,0),MATCH(B$3,'Data Sheet'!$A$1:$R$1,0))</f>
        <v>ACT</v>
      </c>
      <c r="C23" s="30" t="str">
        <f>INDEX('Data Sheet'!$A$1:$R$178,MATCH($A23,'Data Sheet'!$A$1:$A$178,0),MATCH(C$3,'Data Sheet'!$A$1:$R$1,0))</f>
        <v>Whole Grain Breaded Homestyle Whole Muscle Tenderloin, 2.23 oz.</v>
      </c>
      <c r="D23" s="29" t="str">
        <f>INDEX('Data Sheet'!$A$1:$R$178,MATCH($A23,'Data Sheet'!$A$1:$A$178,0),MATCH(D$3,'Data Sheet'!$A$1:$R$1,0))</f>
        <v>100103 W</v>
      </c>
      <c r="E23" s="29">
        <f>INDEX('Data Sheet'!$A$1:$R$178,MATCH($A23,'Data Sheet'!$A$1:$A$178,0),MATCH(E$3,'Data Sheet'!$A$1:$R$1,0))</f>
        <v>30</v>
      </c>
      <c r="F23" s="29">
        <f>INDEX('Data Sheet'!$A$1:$R$178,MATCH($A23,'Data Sheet'!$A$1:$A$178,0),MATCH(F$3,'Data Sheet'!$A$1:$R$1,0))</f>
        <v>107</v>
      </c>
      <c r="G23" s="29">
        <f>INDEX('Data Sheet'!$A$1:$R$178,MATCH($A23,'Data Sheet'!$A$1:$A$178,0),MATCH(G$3,'Data Sheet'!$A$1:$R$1,0))</f>
        <v>107</v>
      </c>
      <c r="H23" s="29">
        <f>INDEX('Data Sheet'!$A$1:$R$178,MATCH($A23,'Data Sheet'!$A$1:$A$178,0),MATCH(H$3,'Data Sheet'!$A$1:$R$1,0))</f>
        <v>25</v>
      </c>
      <c r="I23" s="29">
        <f>INDEX('Data Sheet'!$A$1:$R$178,MATCH($A23,'Data Sheet'!$A$1:$A$178,0),MATCH(I$3,'Data Sheet'!$A$1:$R$1,0))</f>
        <v>4.46</v>
      </c>
      <c r="J23" s="29" t="str">
        <f>INDEX('Data Sheet'!$A$1:$R$178,MATCH($A23,'Data Sheet'!$A$1:$A$178,0),MATCH(J$3,'Data Sheet'!$A$1:$R$1,0))</f>
        <v>2 Pieces</v>
      </c>
      <c r="K23" s="29">
        <f>INDEX('Data Sheet'!$A$1:$R$178,MATCH($A23,'Data Sheet'!$A$1:$A$178,0),MATCH(K$3,'Data Sheet'!$A$1:$R$1,0))</f>
        <v>2.5</v>
      </c>
      <c r="L23" s="29">
        <f>INDEX('Data Sheet'!$A$1:$R$178,MATCH($A23,'Data Sheet'!$A$1:$A$178,0),MATCH(L$3,'Data Sheet'!$A$1:$R$1,0))</f>
        <v>1</v>
      </c>
      <c r="M23" s="29">
        <f>INDEX('Data Sheet'!$A$1:$R$178,MATCH($A23,'Data Sheet'!$A$1:$A$178,0),MATCH(M$3,'Data Sheet'!$A$1:$R$1,0))</f>
        <v>34.07</v>
      </c>
      <c r="N23" s="29">
        <f>INDEX('Data Sheet'!$A$1:$R$178,MATCH($A23,'Data Sheet'!$A$1:$A$178,0),MATCH(N$3,'Data Sheet'!$A$1:$R$1,0))</f>
        <v>0</v>
      </c>
      <c r="O23" s="29">
        <f>INDEX('Data Sheet'!$A$1:$R$178,MATCH($A23,'Data Sheet'!$A$1:$A$178,0),MATCH(O$3,'Data Sheet'!$A$1:$R$1,0))</f>
        <v>0</v>
      </c>
      <c r="P23" s="29">
        <f>INDEX('Data Sheet'!$A$1:$R$178,MATCH($A23,'Data Sheet'!$A$1:$A$178,0),MATCH(P$3,'Data Sheet'!$A$1:$R$1,0))</f>
        <v>0</v>
      </c>
      <c r="Q23" s="29">
        <f>INDEX('Data Sheet'!$A$1:$R$178,MATCH($A23,'Data Sheet'!$A$1:$A$178,0),MATCH(Q$3,'Data Sheet'!$A$1:$R$1,0))</f>
        <v>0</v>
      </c>
      <c r="R23" s="31" t="str">
        <f>VLOOKUP(A23,_xlfn.IFS(D23=Lists!$G$3,'Chicken Only Calculator'!$A$9:$U$104,D23=Lists!$G$4,'Chicken Only Calculator'!$A$9:$U$104,D23=Lists!$G$5,'Chicken Only Calculator'!$A$9:$U$104,D23=Lists!$G$6,'Cheese Only Calculator'!$A$8:$U$109,D23=Lists!$G$7,'Beef Only Calculator'!$A$8:$U$39,D23=Lists!$G$8,'Pork Only Calculator'!$A$8:$U$95),15,FALSE)</f>
        <v/>
      </c>
      <c r="S23" s="31" t="str">
        <f t="shared" si="9"/>
        <v/>
      </c>
      <c r="T23" s="31">
        <f>VLOOKUP(A23,_xlfn.IFS(D23=Lists!$G$3,'Chicken Only Calculator'!$A$9:$U$104,D23=Lists!$G$4,'Chicken Only Calculator'!$A$9:$U$104,D23=Lists!$G$5,'Chicken Only Calculator'!$A$9:$U$104,D23=Lists!$G$6,'Cheese Only Calculator'!$A$8:$U$109,D23=Lists!$G$7,'Beef Only Calculator'!$A$8:$U$39,D23=Lists!$G$8,'Pork Only Calculator'!$A$8:$U$95),17,FALSE)</f>
        <v>0</v>
      </c>
      <c r="U23" s="31" t="str">
        <f t="shared" si="10"/>
        <v/>
      </c>
      <c r="V23" s="31" t="str">
        <f t="shared" si="11"/>
        <v/>
      </c>
      <c r="W23" s="31" t="str">
        <f t="shared" si="12"/>
        <v/>
      </c>
      <c r="X23" s="31" t="str">
        <f t="shared" si="13"/>
        <v/>
      </c>
      <c r="Y23" s="31" t="str">
        <f t="shared" si="14"/>
        <v/>
      </c>
      <c r="Z23" s="31" t="str">
        <f t="shared" si="15"/>
        <v/>
      </c>
      <c r="AA23" s="31">
        <f>VLOOKUP($A23,_xlfn.IFS($D23=Lists!$G$3,'Chicken Only Calculator'!$A$9:$AJ$104,$D23=Lists!$G$4,'Chicken Only Calculator'!$A$9:$AJ$104,$D23=Lists!$G$5,'Chicken Only Calculator'!$A$9:$AJ$104,$D23=Lists!$G$6,'Cheese Only Calculator'!$A$8:$AJ$109,$D23=Lists!$G$7,'Beef Only Calculator'!$A$10:$AJ$39,$D23=Lists!$G$8,'Pork Only Calculator'!$A$8:$AJ$95),24,FALSE)</f>
        <v>0</v>
      </c>
      <c r="AB23" s="31">
        <f>VLOOKUP($A23,_xlfn.IFS($D23=Lists!$G$3,'Chicken Only Calculator'!$A$9:$AJ$104,$D23=Lists!$G$4,'Chicken Only Calculator'!$A$9:$AJ$104,$D23=Lists!$G$5,'Chicken Only Calculator'!$A$9:$AJ$104,$D23=Lists!$G$6,'Cheese Only Calculator'!$A$8:$AJ$109,$D23=Lists!$G$7,'Beef Only Calculator'!$A$10:$AJ$39,$D23=Lists!$G$8,'Pork Only Calculator'!$A$8:$AJ$95),25,FALSE)</f>
        <v>0</v>
      </c>
      <c r="AC23" s="31">
        <f>VLOOKUP($A23,_xlfn.IFS($D23=Lists!$G$3,'Chicken Only Calculator'!$A$9:$AJ$104,$D23=Lists!$G$4,'Chicken Only Calculator'!$A$9:$AJ$104,$D23=Lists!$G$5,'Chicken Only Calculator'!$A$9:$AJ$104,$D23=Lists!$G$6,'Cheese Only Calculator'!$A$8:$AJ$109,$D23=Lists!$G$7,'Beef Only Calculator'!$A$10:$AJ$39,$D23=Lists!$G$8,'Pork Only Calculator'!$A$8:$AJ$95),26,FALSE)</f>
        <v>0</v>
      </c>
      <c r="AD23" s="31">
        <f>VLOOKUP($A23,_xlfn.IFS($D23=Lists!$G$3,'Chicken Only Calculator'!$A$9:$AJ$104,$D23=Lists!$G$4,'Chicken Only Calculator'!$A$9:$AJ$104,$D23=Lists!$G$5,'Chicken Only Calculator'!$A$9:$AJ$104,$D23=Lists!$G$6,'Cheese Only Calculator'!$A$8:$AJ$109,$D23=Lists!$G$7,'Beef Only Calculator'!$A$10:$AJ$39,$D23=Lists!$G$8,'Pork Only Calculator'!$A$8:$AJ$95),27,FALSE)</f>
        <v>0</v>
      </c>
      <c r="AE23" s="31">
        <f>VLOOKUP($A23,_xlfn.IFS($D23=Lists!$G$3,'Chicken Only Calculator'!$A$9:$AJ$104,$D23=Lists!$G$4,'Chicken Only Calculator'!$A$9:$AJ$104,$D23=Lists!$G$5,'Chicken Only Calculator'!$A$9:$AJ$104,$D23=Lists!$G$6,'Cheese Only Calculator'!$A$8:$AJ$109,$D23=Lists!$G$7,'Beef Only Calculator'!$A$10:$AJ$39,$D23=Lists!$G$8,'Pork Only Calculator'!$A$8:$AJ$95),28,FALSE)</f>
        <v>0</v>
      </c>
      <c r="AF23" s="31">
        <f>VLOOKUP($A23,_xlfn.IFS($D23=Lists!$G$3,'Chicken Only Calculator'!$A$9:$AJ$104,$D23=Lists!$G$4,'Chicken Only Calculator'!$A$9:$AJ$104,$D23=Lists!$G$5,'Chicken Only Calculator'!$A$9:$AJ$104,$D23=Lists!$G$6,'Cheese Only Calculator'!$A$8:$AJ$109,$D23=Lists!$G$7,'Beef Only Calculator'!$A$10:$AJ$39,$D23=Lists!$G$8,'Pork Only Calculator'!$A$8:$AJ$95),29,FALSE)</f>
        <v>0</v>
      </c>
      <c r="AG23" s="31">
        <f>VLOOKUP($A23,_xlfn.IFS($D23=Lists!$G$3,'Chicken Only Calculator'!$A$9:$AJ$104,$D23=Lists!$G$4,'Chicken Only Calculator'!$A$9:$AJ$104,$D23=Lists!$G$5,'Chicken Only Calculator'!$A$9:$AJ$104,$D23=Lists!$G$6,'Cheese Only Calculator'!$A$8:$AJ$109,$D23=Lists!$G$7,'Beef Only Calculator'!$A$10:$AJ$39,$D23=Lists!$G$8,'Pork Only Calculator'!$A$8:$AJ$95),30,FALSE)</f>
        <v>0</v>
      </c>
      <c r="AH23" s="31">
        <f>VLOOKUP($A23,_xlfn.IFS($D23=Lists!$G$3,'Chicken Only Calculator'!$A$9:$AJ$104,$D23=Lists!$G$4,'Chicken Only Calculator'!$A$9:$AJ$104,$D23=Lists!$G$5,'Chicken Only Calculator'!$A$9:$AJ$104,$D23=Lists!$G$6,'Cheese Only Calculator'!$A$8:$AJ$109,$D23=Lists!$G$7,'Beef Only Calculator'!$A$10:$AJ$39,$D23=Lists!$G$8,'Pork Only Calculator'!$A$8:$AJ$95),31,FALSE)</f>
        <v>0</v>
      </c>
      <c r="AI23" s="31">
        <f>VLOOKUP($A23,_xlfn.IFS($D23=Lists!$G$3,'Chicken Only Calculator'!$A$9:$AJ$104,$D23=Lists!$G$4,'Chicken Only Calculator'!$A$9:$AJ$104,$D23=Lists!$G$5,'Chicken Only Calculator'!$A$9:$AJ$104,$D23=Lists!$G$6,'Cheese Only Calculator'!$A$8:$AJ$109,$D23=Lists!$G$7,'Beef Only Calculator'!$A$10:$AJ$39,$D23=Lists!$G$8,'Pork Only Calculator'!$A$8:$AJ$95),32,FALSE)</f>
        <v>0</v>
      </c>
      <c r="AJ23" s="31">
        <f>VLOOKUP($A23,_xlfn.IFS($D23=Lists!$G$3,'Chicken Only Calculator'!$A$9:$AJ$104,$D23=Lists!$G$4,'Chicken Only Calculator'!$A$9:$AJ$104,$D23=Lists!$G$5,'Chicken Only Calculator'!$A$9:$AJ$104,$D23=Lists!$G$6,'Cheese Only Calculator'!$A$8:$AJ$109,$D23=Lists!$G$7,'Beef Only Calculator'!$A$10:$AJ$39,$D23=Lists!$G$8,'Pork Only Calculator'!$A$8:$AJ$95),33,FALSE)</f>
        <v>0</v>
      </c>
      <c r="AK23" s="31">
        <f>VLOOKUP($A23,_xlfn.IFS($D23=Lists!$G$3,'Chicken Only Calculator'!$A$9:$AJ$104,$D23=Lists!$G$4,'Chicken Only Calculator'!$A$9:$AJ$104,$D23=Lists!$G$5,'Chicken Only Calculator'!$A$9:$AJ$104,$D23=Lists!$G$6,'Cheese Only Calculator'!$A$8:$AJ$109,$D23=Lists!$G$7,'Beef Only Calculator'!$A$10:$AJ$39,$D23=Lists!$G$8,'Pork Only Calculator'!$A$8:$AJ$95),34,FALSE)</f>
        <v>0</v>
      </c>
      <c r="AL23" s="31">
        <f>VLOOKUP($A23,_xlfn.IFS($D23=Lists!$G$3,'Chicken Only Calculator'!$A$9:$AJ$104,$D23=Lists!$G$4,'Chicken Only Calculator'!$A$9:$AJ$104,$D23=Lists!$G$5,'Chicken Only Calculator'!$A$9:$AJ$104,$D23=Lists!$G$6,'Cheese Only Calculator'!$A$8:$AJ$109,$D23=Lists!$G$7,'Beef Only Calculator'!$A$10:$AJ$39,$D23=Lists!$G$8,'Pork Only Calculator'!$A$8:$AJ$95),35,FALSE)</f>
        <v>0</v>
      </c>
      <c r="AM23" s="31">
        <f t="shared" si="16"/>
        <v>0</v>
      </c>
      <c r="AO23" s="43"/>
    </row>
    <row r="24" spans="1:41" ht="24.75" x14ac:dyDescent="0.4">
      <c r="A24" s="40">
        <v>10703320928</v>
      </c>
      <c r="B24" s="40" t="str">
        <f>INDEX('Data Sheet'!$A$1:$R$178,MATCH($A24,'Data Sheet'!$A$1:$A$178,0),MATCH(B$3,'Data Sheet'!$A$1:$R$1,0))</f>
        <v>ACT</v>
      </c>
      <c r="C24" s="41" t="str">
        <f>INDEX('Data Sheet'!$A$1:$R$178,MATCH($A24,'Data Sheet'!$A$1:$A$178,0),MATCH(C$3,'Data Sheet'!$A$1:$R$1,0))</f>
        <v>Whole Grain Breaded Golden Crispy MWWM Chicken Tenders, 2.07 oz.</v>
      </c>
      <c r="D24" s="40" t="str">
        <f>INDEX('Data Sheet'!$A$1:$R$178,MATCH($A24,'Data Sheet'!$A$1:$A$178,0),MATCH(D$3,'Data Sheet'!$A$1:$R$1,0))</f>
        <v>100103 W</v>
      </c>
      <c r="E24" s="40">
        <f>INDEX('Data Sheet'!$A$1:$R$178,MATCH($A24,'Data Sheet'!$A$1:$A$178,0),MATCH(E$3,'Data Sheet'!$A$1:$R$1,0))</f>
        <v>30.99</v>
      </c>
      <c r="F24" s="40">
        <f>INDEX('Data Sheet'!$A$1:$R$178,MATCH($A24,'Data Sheet'!$A$1:$A$178,0),MATCH(F$3,'Data Sheet'!$A$1:$R$1,0))</f>
        <v>119</v>
      </c>
      <c r="G24" s="40">
        <f>INDEX('Data Sheet'!$A$1:$R$178,MATCH($A24,'Data Sheet'!$A$1:$A$178,0),MATCH(G$3,'Data Sheet'!$A$1:$R$1,0))</f>
        <v>119</v>
      </c>
      <c r="H24" s="40">
        <f>INDEX('Data Sheet'!$A$1:$R$178,MATCH($A24,'Data Sheet'!$A$1:$A$178,0),MATCH(H$3,'Data Sheet'!$A$1:$R$1,0))</f>
        <v>0</v>
      </c>
      <c r="I24" s="40">
        <f>INDEX('Data Sheet'!$A$1:$R$178,MATCH($A24,'Data Sheet'!$A$1:$A$178,0),MATCH(I$3,'Data Sheet'!$A$1:$R$1,0))</f>
        <v>4.1399999999999997</v>
      </c>
      <c r="J24" s="40" t="str">
        <f>INDEX('Data Sheet'!$A$1:$R$178,MATCH($A24,'Data Sheet'!$A$1:$A$178,0),MATCH(J$3,'Data Sheet'!$A$1:$R$1,0))</f>
        <v>2 pieces</v>
      </c>
      <c r="K24" s="40">
        <f>INDEX('Data Sheet'!$A$1:$R$178,MATCH($A24,'Data Sheet'!$A$1:$A$178,0),MATCH(K$3,'Data Sheet'!$A$1:$R$1,0))</f>
        <v>2</v>
      </c>
      <c r="L24" s="40">
        <f>INDEX('Data Sheet'!$A$1:$R$178,MATCH($A24,'Data Sheet'!$A$1:$A$178,0),MATCH(L$3,'Data Sheet'!$A$1:$R$1,0))</f>
        <v>1</v>
      </c>
      <c r="M24" s="40">
        <f>INDEX('Data Sheet'!$A$1:$R$178,MATCH($A24,'Data Sheet'!$A$1:$A$178,0),MATCH(M$3,'Data Sheet'!$A$1:$R$1,0))</f>
        <v>34.29</v>
      </c>
      <c r="N24" s="40">
        <f>INDEX('Data Sheet'!$A$1:$R$178,MATCH($A24,'Data Sheet'!$A$1:$A$178,0),MATCH(N$3,'Data Sheet'!$A$1:$R$1,0))</f>
        <v>0</v>
      </c>
      <c r="O24" s="40">
        <f>INDEX('Data Sheet'!$A$1:$R$178,MATCH($A24,'Data Sheet'!$A$1:$A$178,0),MATCH(O$3,'Data Sheet'!$A$1:$R$1,0))</f>
        <v>0</v>
      </c>
      <c r="P24" s="40">
        <f>INDEX('Data Sheet'!$A$1:$R$178,MATCH($A24,'Data Sheet'!$A$1:$A$178,0),MATCH(P$3,'Data Sheet'!$A$1:$R$1,0))</f>
        <v>0</v>
      </c>
      <c r="Q24" s="40">
        <f>INDEX('Data Sheet'!$A$1:$R$178,MATCH($A24,'Data Sheet'!$A$1:$A$178,0),MATCH(Q$3,'Data Sheet'!$A$1:$R$1,0))</f>
        <v>0</v>
      </c>
      <c r="R24" s="42" t="str">
        <f>VLOOKUP(A24,_xlfn.IFS(D24=Lists!$G$3,'Chicken Only Calculator'!$A$9:$U$104,D24=Lists!$G$4,'Chicken Only Calculator'!$A$9:$U$104,D24=Lists!$G$5,'Chicken Only Calculator'!$A$9:$U$104,D24=Lists!$G$6,'Cheese Only Calculator'!$A$8:$U$109,D24=Lists!$G$7,'Beef Only Calculator'!$A$8:$U$39,D24=Lists!$G$8,'Pork Only Calculator'!$A$8:$U$95),15,FALSE)</f>
        <v/>
      </c>
      <c r="S24" s="42" t="str">
        <f t="shared" si="9"/>
        <v/>
      </c>
      <c r="T24" s="42">
        <f>VLOOKUP(A24,_xlfn.IFS(D24=Lists!$G$3,'Chicken Only Calculator'!$A$9:$U$104,D24=Lists!$G$4,'Chicken Only Calculator'!$A$9:$U$104,D24=Lists!$G$5,'Chicken Only Calculator'!$A$9:$U$104,D24=Lists!$G$6,'Cheese Only Calculator'!$A$8:$U$109,D24=Lists!$G$7,'Beef Only Calculator'!$A$8:$U$39,D24=Lists!$G$8,'Pork Only Calculator'!$A$8:$U$95),17,FALSE)</f>
        <v>0</v>
      </c>
      <c r="U24" s="42" t="str">
        <f t="shared" si="10"/>
        <v/>
      </c>
      <c r="V24" s="42" t="str">
        <f t="shared" si="11"/>
        <v/>
      </c>
      <c r="W24" s="42" t="str">
        <f t="shared" si="12"/>
        <v/>
      </c>
      <c r="X24" s="42" t="str">
        <f t="shared" si="13"/>
        <v/>
      </c>
      <c r="Y24" s="42" t="str">
        <f t="shared" si="14"/>
        <v/>
      </c>
      <c r="Z24" s="42" t="str">
        <f t="shared" si="15"/>
        <v/>
      </c>
      <c r="AA24" s="42">
        <f>VLOOKUP($A24,_xlfn.IFS($D24=Lists!$G$3,'Chicken Only Calculator'!$A$9:$AJ$104,$D24=Lists!$G$4,'Chicken Only Calculator'!$A$9:$AJ$104,$D24=Lists!$G$5,'Chicken Only Calculator'!$A$9:$AJ$104,$D24=Lists!$G$6,'Cheese Only Calculator'!$A$8:$AJ$109,$D24=Lists!$G$7,'Beef Only Calculator'!$A$10:$AJ$39,$D24=Lists!$G$8,'Pork Only Calculator'!$A$8:$AJ$95),24,FALSE)</f>
        <v>0</v>
      </c>
      <c r="AB24" s="42">
        <f>VLOOKUP($A24,_xlfn.IFS($D24=Lists!$G$3,'Chicken Only Calculator'!$A$9:$AJ$104,$D24=Lists!$G$4,'Chicken Only Calculator'!$A$9:$AJ$104,$D24=Lists!$G$5,'Chicken Only Calculator'!$A$9:$AJ$104,$D24=Lists!$G$6,'Cheese Only Calculator'!$A$8:$AJ$109,$D24=Lists!$G$7,'Beef Only Calculator'!$A$10:$AJ$39,$D24=Lists!$G$8,'Pork Only Calculator'!$A$8:$AJ$95),25,FALSE)</f>
        <v>0</v>
      </c>
      <c r="AC24" s="42">
        <f>VLOOKUP($A24,_xlfn.IFS($D24=Lists!$G$3,'Chicken Only Calculator'!$A$9:$AJ$104,$D24=Lists!$G$4,'Chicken Only Calculator'!$A$9:$AJ$104,$D24=Lists!$G$5,'Chicken Only Calculator'!$A$9:$AJ$104,$D24=Lists!$G$6,'Cheese Only Calculator'!$A$8:$AJ$109,$D24=Lists!$G$7,'Beef Only Calculator'!$A$10:$AJ$39,$D24=Lists!$G$8,'Pork Only Calculator'!$A$8:$AJ$95),26,FALSE)</f>
        <v>0</v>
      </c>
      <c r="AD24" s="42">
        <f>VLOOKUP($A24,_xlfn.IFS($D24=Lists!$G$3,'Chicken Only Calculator'!$A$9:$AJ$104,$D24=Lists!$G$4,'Chicken Only Calculator'!$A$9:$AJ$104,$D24=Lists!$G$5,'Chicken Only Calculator'!$A$9:$AJ$104,$D24=Lists!$G$6,'Cheese Only Calculator'!$A$8:$AJ$109,$D24=Lists!$G$7,'Beef Only Calculator'!$A$10:$AJ$39,$D24=Lists!$G$8,'Pork Only Calculator'!$A$8:$AJ$95),27,FALSE)</f>
        <v>0</v>
      </c>
      <c r="AE24" s="42">
        <f>VLOOKUP($A24,_xlfn.IFS($D24=Lists!$G$3,'Chicken Only Calculator'!$A$9:$AJ$104,$D24=Lists!$G$4,'Chicken Only Calculator'!$A$9:$AJ$104,$D24=Lists!$G$5,'Chicken Only Calculator'!$A$9:$AJ$104,$D24=Lists!$G$6,'Cheese Only Calculator'!$A$8:$AJ$109,$D24=Lists!$G$7,'Beef Only Calculator'!$A$10:$AJ$39,$D24=Lists!$G$8,'Pork Only Calculator'!$A$8:$AJ$95),28,FALSE)</f>
        <v>0</v>
      </c>
      <c r="AF24" s="42">
        <f>VLOOKUP($A24,_xlfn.IFS($D24=Lists!$G$3,'Chicken Only Calculator'!$A$9:$AJ$104,$D24=Lists!$G$4,'Chicken Only Calculator'!$A$9:$AJ$104,$D24=Lists!$G$5,'Chicken Only Calculator'!$A$9:$AJ$104,$D24=Lists!$G$6,'Cheese Only Calculator'!$A$8:$AJ$109,$D24=Lists!$G$7,'Beef Only Calculator'!$A$10:$AJ$39,$D24=Lists!$G$8,'Pork Only Calculator'!$A$8:$AJ$95),29,FALSE)</f>
        <v>0</v>
      </c>
      <c r="AG24" s="42">
        <f>VLOOKUP($A24,_xlfn.IFS($D24=Lists!$G$3,'Chicken Only Calculator'!$A$9:$AJ$104,$D24=Lists!$G$4,'Chicken Only Calculator'!$A$9:$AJ$104,$D24=Lists!$G$5,'Chicken Only Calculator'!$A$9:$AJ$104,$D24=Lists!$G$6,'Cheese Only Calculator'!$A$8:$AJ$109,$D24=Lists!$G$7,'Beef Only Calculator'!$A$10:$AJ$39,$D24=Lists!$G$8,'Pork Only Calculator'!$A$8:$AJ$95),30,FALSE)</f>
        <v>0</v>
      </c>
      <c r="AH24" s="42">
        <f>VLOOKUP($A24,_xlfn.IFS($D24=Lists!$G$3,'Chicken Only Calculator'!$A$9:$AJ$104,$D24=Lists!$G$4,'Chicken Only Calculator'!$A$9:$AJ$104,$D24=Lists!$G$5,'Chicken Only Calculator'!$A$9:$AJ$104,$D24=Lists!$G$6,'Cheese Only Calculator'!$A$8:$AJ$109,$D24=Lists!$G$7,'Beef Only Calculator'!$A$10:$AJ$39,$D24=Lists!$G$8,'Pork Only Calculator'!$A$8:$AJ$95),31,FALSE)</f>
        <v>0</v>
      </c>
      <c r="AI24" s="42">
        <f>VLOOKUP($A24,_xlfn.IFS($D24=Lists!$G$3,'Chicken Only Calculator'!$A$9:$AJ$104,$D24=Lists!$G$4,'Chicken Only Calculator'!$A$9:$AJ$104,$D24=Lists!$G$5,'Chicken Only Calculator'!$A$9:$AJ$104,$D24=Lists!$G$6,'Cheese Only Calculator'!$A$8:$AJ$109,$D24=Lists!$G$7,'Beef Only Calculator'!$A$10:$AJ$39,$D24=Lists!$G$8,'Pork Only Calculator'!$A$8:$AJ$95),32,FALSE)</f>
        <v>0</v>
      </c>
      <c r="AJ24" s="42">
        <f>VLOOKUP($A24,_xlfn.IFS($D24=Lists!$G$3,'Chicken Only Calculator'!$A$9:$AJ$104,$D24=Lists!$G$4,'Chicken Only Calculator'!$A$9:$AJ$104,$D24=Lists!$G$5,'Chicken Only Calculator'!$A$9:$AJ$104,$D24=Lists!$G$6,'Cheese Only Calculator'!$A$8:$AJ$109,$D24=Lists!$G$7,'Beef Only Calculator'!$A$10:$AJ$39,$D24=Lists!$G$8,'Pork Only Calculator'!$A$8:$AJ$95),33,FALSE)</f>
        <v>0</v>
      </c>
      <c r="AK24" s="42">
        <f>VLOOKUP($A24,_xlfn.IFS($D24=Lists!$G$3,'Chicken Only Calculator'!$A$9:$AJ$104,$D24=Lists!$G$4,'Chicken Only Calculator'!$A$9:$AJ$104,$D24=Lists!$G$5,'Chicken Only Calculator'!$A$9:$AJ$104,$D24=Lists!$G$6,'Cheese Only Calculator'!$A$8:$AJ$109,$D24=Lists!$G$7,'Beef Only Calculator'!$A$10:$AJ$39,$D24=Lists!$G$8,'Pork Only Calculator'!$A$8:$AJ$95),34,FALSE)</f>
        <v>0</v>
      </c>
      <c r="AL24" s="42">
        <f>VLOOKUP($A24,_xlfn.IFS($D24=Lists!$G$3,'Chicken Only Calculator'!$A$9:$AJ$104,$D24=Lists!$G$4,'Chicken Only Calculator'!$A$9:$AJ$104,$D24=Lists!$G$5,'Chicken Only Calculator'!$A$9:$AJ$104,$D24=Lists!$G$6,'Cheese Only Calculator'!$A$8:$AJ$109,$D24=Lists!$G$7,'Beef Only Calculator'!$A$10:$AJ$39,$D24=Lists!$G$8,'Pork Only Calculator'!$A$8:$AJ$95),35,FALSE)</f>
        <v>0</v>
      </c>
      <c r="AM24" s="42">
        <f t="shared" si="16"/>
        <v>0</v>
      </c>
      <c r="AO24" s="43"/>
    </row>
    <row r="25" spans="1:41" ht="24.75" x14ac:dyDescent="0.4">
      <c r="A25" s="29">
        <v>10703420928</v>
      </c>
      <c r="B25" s="29" t="str">
        <f>INDEX('Data Sheet'!$A$1:$R$178,MATCH($A25,'Data Sheet'!$A$1:$A$178,0),MATCH(B$3,'Data Sheet'!$A$1:$R$1,0))</f>
        <v>ACT</v>
      </c>
      <c r="C25" s="30" t="str">
        <f>INDEX('Data Sheet'!$A$1:$R$178,MATCH($A25,'Data Sheet'!$A$1:$A$178,0),MATCH(C$3,'Data Sheet'!$A$1:$R$1,0))</f>
        <v>Whole Grain Breaded Hot N Spicy MWWM Chicken Tenders, 2.05 oz.</v>
      </c>
      <c r="D25" s="29" t="str">
        <f>INDEX('Data Sheet'!$A$1:$R$178,MATCH($A25,'Data Sheet'!$A$1:$A$178,0),MATCH(D$3,'Data Sheet'!$A$1:$R$1,0))</f>
        <v>100103 W</v>
      </c>
      <c r="E25" s="29">
        <f>INDEX('Data Sheet'!$A$1:$R$178,MATCH($A25,'Data Sheet'!$A$1:$A$178,0),MATCH(E$3,'Data Sheet'!$A$1:$R$1,0))</f>
        <v>30.99</v>
      </c>
      <c r="F25" s="29">
        <f>INDEX('Data Sheet'!$A$1:$R$178,MATCH($A25,'Data Sheet'!$A$1:$A$178,0),MATCH(F$3,'Data Sheet'!$A$1:$R$1,0))</f>
        <v>120</v>
      </c>
      <c r="G25" s="29">
        <f>INDEX('Data Sheet'!$A$1:$R$178,MATCH($A25,'Data Sheet'!$A$1:$A$178,0),MATCH(G$3,'Data Sheet'!$A$1:$R$1,0))</f>
        <v>120</v>
      </c>
      <c r="H25" s="29">
        <f>INDEX('Data Sheet'!$A$1:$R$178,MATCH($A25,'Data Sheet'!$A$1:$A$178,0),MATCH(H$3,'Data Sheet'!$A$1:$R$1,0))</f>
        <v>0</v>
      </c>
      <c r="I25" s="29">
        <f>INDEX('Data Sheet'!$A$1:$R$178,MATCH($A25,'Data Sheet'!$A$1:$A$178,0),MATCH(I$3,'Data Sheet'!$A$1:$R$1,0))</f>
        <v>4.09</v>
      </c>
      <c r="J25" s="29" t="str">
        <f>INDEX('Data Sheet'!$A$1:$R$178,MATCH($A25,'Data Sheet'!$A$1:$A$178,0),MATCH(J$3,'Data Sheet'!$A$1:$R$1,0))</f>
        <v>2 pieces</v>
      </c>
      <c r="K25" s="29">
        <f>INDEX('Data Sheet'!$A$1:$R$178,MATCH($A25,'Data Sheet'!$A$1:$A$178,0),MATCH(K$3,'Data Sheet'!$A$1:$R$1,0))</f>
        <v>2</v>
      </c>
      <c r="L25" s="29">
        <f>INDEX('Data Sheet'!$A$1:$R$178,MATCH($A25,'Data Sheet'!$A$1:$A$178,0),MATCH(L$3,'Data Sheet'!$A$1:$R$1,0))</f>
        <v>1</v>
      </c>
      <c r="M25" s="29">
        <f>INDEX('Data Sheet'!$A$1:$R$178,MATCH($A25,'Data Sheet'!$A$1:$A$178,0),MATCH(M$3,'Data Sheet'!$A$1:$R$1,0))</f>
        <v>34.29</v>
      </c>
      <c r="N25" s="29">
        <f>INDEX('Data Sheet'!$A$1:$R$178,MATCH($A25,'Data Sheet'!$A$1:$A$178,0),MATCH(N$3,'Data Sheet'!$A$1:$R$1,0))</f>
        <v>0</v>
      </c>
      <c r="O25" s="29">
        <f>INDEX('Data Sheet'!$A$1:$R$178,MATCH($A25,'Data Sheet'!$A$1:$A$178,0),MATCH(O$3,'Data Sheet'!$A$1:$R$1,0))</f>
        <v>0</v>
      </c>
      <c r="P25" s="29">
        <f>INDEX('Data Sheet'!$A$1:$R$178,MATCH($A25,'Data Sheet'!$A$1:$A$178,0),MATCH(P$3,'Data Sheet'!$A$1:$R$1,0))</f>
        <v>0</v>
      </c>
      <c r="Q25" s="29">
        <f>INDEX('Data Sheet'!$A$1:$R$178,MATCH($A25,'Data Sheet'!$A$1:$A$178,0),MATCH(Q$3,'Data Sheet'!$A$1:$R$1,0))</f>
        <v>0</v>
      </c>
      <c r="R25" s="31" t="str">
        <f>VLOOKUP(A25,_xlfn.IFS(D25=Lists!$G$3,'Chicken Only Calculator'!$A$9:$U$104,D25=Lists!$G$4,'Chicken Only Calculator'!$A$9:$U$104,D25=Lists!$G$5,'Chicken Only Calculator'!$A$9:$U$104,D25=Lists!$G$6,'Cheese Only Calculator'!$A$8:$U$109,D25=Lists!$G$7,'Beef Only Calculator'!$A$8:$U$39,D25=Lists!$G$8,'Pork Only Calculator'!$A$8:$U$95),15,FALSE)</f>
        <v/>
      </c>
      <c r="S25" s="31" t="str">
        <f t="shared" si="9"/>
        <v/>
      </c>
      <c r="T25" s="31">
        <f>VLOOKUP(A25,_xlfn.IFS(D25=Lists!$G$3,'Chicken Only Calculator'!$A$9:$U$104,D25=Lists!$G$4,'Chicken Only Calculator'!$A$9:$U$104,D25=Lists!$G$5,'Chicken Only Calculator'!$A$9:$U$104,D25=Lists!$G$6,'Cheese Only Calculator'!$A$8:$U$109,D25=Lists!$G$7,'Beef Only Calculator'!$A$8:$U$39,D25=Lists!$G$8,'Pork Only Calculator'!$A$8:$U$95),17,FALSE)</f>
        <v>0</v>
      </c>
      <c r="U25" s="31" t="str">
        <f t="shared" si="10"/>
        <v/>
      </c>
      <c r="V25" s="31" t="str">
        <f t="shared" si="11"/>
        <v/>
      </c>
      <c r="W25" s="31" t="str">
        <f t="shared" si="12"/>
        <v/>
      </c>
      <c r="X25" s="31" t="str">
        <f t="shared" si="13"/>
        <v/>
      </c>
      <c r="Y25" s="31" t="str">
        <f t="shared" si="14"/>
        <v/>
      </c>
      <c r="Z25" s="31" t="str">
        <f t="shared" si="15"/>
        <v/>
      </c>
      <c r="AA25" s="31">
        <f>VLOOKUP($A25,_xlfn.IFS($D25=Lists!$G$3,'Chicken Only Calculator'!$A$9:$AJ$104,$D25=Lists!$G$4,'Chicken Only Calculator'!$A$9:$AJ$104,$D25=Lists!$G$5,'Chicken Only Calculator'!$A$9:$AJ$104,$D25=Lists!$G$6,'Cheese Only Calculator'!$A$8:$AJ$109,$D25=Lists!$G$7,'Beef Only Calculator'!$A$10:$AJ$39,$D25=Lists!$G$8,'Pork Only Calculator'!$A$8:$AJ$95),24,FALSE)</f>
        <v>0</v>
      </c>
      <c r="AB25" s="31">
        <f>VLOOKUP($A25,_xlfn.IFS($D25=Lists!$G$3,'Chicken Only Calculator'!$A$9:$AJ$104,$D25=Lists!$G$4,'Chicken Only Calculator'!$A$9:$AJ$104,$D25=Lists!$G$5,'Chicken Only Calculator'!$A$9:$AJ$104,$D25=Lists!$G$6,'Cheese Only Calculator'!$A$8:$AJ$109,$D25=Lists!$G$7,'Beef Only Calculator'!$A$10:$AJ$39,$D25=Lists!$G$8,'Pork Only Calculator'!$A$8:$AJ$95),25,FALSE)</f>
        <v>0</v>
      </c>
      <c r="AC25" s="31">
        <f>VLOOKUP($A25,_xlfn.IFS($D25=Lists!$G$3,'Chicken Only Calculator'!$A$9:$AJ$104,$D25=Lists!$G$4,'Chicken Only Calculator'!$A$9:$AJ$104,$D25=Lists!$G$5,'Chicken Only Calculator'!$A$9:$AJ$104,$D25=Lists!$G$6,'Cheese Only Calculator'!$A$8:$AJ$109,$D25=Lists!$G$7,'Beef Only Calculator'!$A$10:$AJ$39,$D25=Lists!$G$8,'Pork Only Calculator'!$A$8:$AJ$95),26,FALSE)</f>
        <v>0</v>
      </c>
      <c r="AD25" s="31">
        <f>VLOOKUP($A25,_xlfn.IFS($D25=Lists!$G$3,'Chicken Only Calculator'!$A$9:$AJ$104,$D25=Lists!$G$4,'Chicken Only Calculator'!$A$9:$AJ$104,$D25=Lists!$G$5,'Chicken Only Calculator'!$A$9:$AJ$104,$D25=Lists!$G$6,'Cheese Only Calculator'!$A$8:$AJ$109,$D25=Lists!$G$7,'Beef Only Calculator'!$A$10:$AJ$39,$D25=Lists!$G$8,'Pork Only Calculator'!$A$8:$AJ$95),27,FALSE)</f>
        <v>0</v>
      </c>
      <c r="AE25" s="31">
        <f>VLOOKUP($A25,_xlfn.IFS($D25=Lists!$G$3,'Chicken Only Calculator'!$A$9:$AJ$104,$D25=Lists!$G$4,'Chicken Only Calculator'!$A$9:$AJ$104,$D25=Lists!$G$5,'Chicken Only Calculator'!$A$9:$AJ$104,$D25=Lists!$G$6,'Cheese Only Calculator'!$A$8:$AJ$109,$D25=Lists!$G$7,'Beef Only Calculator'!$A$10:$AJ$39,$D25=Lists!$G$8,'Pork Only Calculator'!$A$8:$AJ$95),28,FALSE)</f>
        <v>0</v>
      </c>
      <c r="AF25" s="31">
        <f>VLOOKUP($A25,_xlfn.IFS($D25=Lists!$G$3,'Chicken Only Calculator'!$A$9:$AJ$104,$D25=Lists!$G$4,'Chicken Only Calculator'!$A$9:$AJ$104,$D25=Lists!$G$5,'Chicken Only Calculator'!$A$9:$AJ$104,$D25=Lists!$G$6,'Cheese Only Calculator'!$A$8:$AJ$109,$D25=Lists!$G$7,'Beef Only Calculator'!$A$10:$AJ$39,$D25=Lists!$G$8,'Pork Only Calculator'!$A$8:$AJ$95),29,FALSE)</f>
        <v>0</v>
      </c>
      <c r="AG25" s="31">
        <f>VLOOKUP($A25,_xlfn.IFS($D25=Lists!$G$3,'Chicken Only Calculator'!$A$9:$AJ$104,$D25=Lists!$G$4,'Chicken Only Calculator'!$A$9:$AJ$104,$D25=Lists!$G$5,'Chicken Only Calculator'!$A$9:$AJ$104,$D25=Lists!$G$6,'Cheese Only Calculator'!$A$8:$AJ$109,$D25=Lists!$G$7,'Beef Only Calculator'!$A$10:$AJ$39,$D25=Lists!$G$8,'Pork Only Calculator'!$A$8:$AJ$95),30,FALSE)</f>
        <v>0</v>
      </c>
      <c r="AH25" s="31">
        <f>VLOOKUP($A25,_xlfn.IFS($D25=Lists!$G$3,'Chicken Only Calculator'!$A$9:$AJ$104,$D25=Lists!$G$4,'Chicken Only Calculator'!$A$9:$AJ$104,$D25=Lists!$G$5,'Chicken Only Calculator'!$A$9:$AJ$104,$D25=Lists!$G$6,'Cheese Only Calculator'!$A$8:$AJ$109,$D25=Lists!$G$7,'Beef Only Calculator'!$A$10:$AJ$39,$D25=Lists!$G$8,'Pork Only Calculator'!$A$8:$AJ$95),31,FALSE)</f>
        <v>0</v>
      </c>
      <c r="AI25" s="31">
        <f>VLOOKUP($A25,_xlfn.IFS($D25=Lists!$G$3,'Chicken Only Calculator'!$A$9:$AJ$104,$D25=Lists!$G$4,'Chicken Only Calculator'!$A$9:$AJ$104,$D25=Lists!$G$5,'Chicken Only Calculator'!$A$9:$AJ$104,$D25=Lists!$G$6,'Cheese Only Calculator'!$A$8:$AJ$109,$D25=Lists!$G$7,'Beef Only Calculator'!$A$10:$AJ$39,$D25=Lists!$G$8,'Pork Only Calculator'!$A$8:$AJ$95),32,FALSE)</f>
        <v>0</v>
      </c>
      <c r="AJ25" s="31">
        <f>VLOOKUP($A25,_xlfn.IFS($D25=Lists!$G$3,'Chicken Only Calculator'!$A$9:$AJ$104,$D25=Lists!$G$4,'Chicken Only Calculator'!$A$9:$AJ$104,$D25=Lists!$G$5,'Chicken Only Calculator'!$A$9:$AJ$104,$D25=Lists!$G$6,'Cheese Only Calculator'!$A$8:$AJ$109,$D25=Lists!$G$7,'Beef Only Calculator'!$A$10:$AJ$39,$D25=Lists!$G$8,'Pork Only Calculator'!$A$8:$AJ$95),33,FALSE)</f>
        <v>0</v>
      </c>
      <c r="AK25" s="31">
        <f>VLOOKUP($A25,_xlfn.IFS($D25=Lists!$G$3,'Chicken Only Calculator'!$A$9:$AJ$104,$D25=Lists!$G$4,'Chicken Only Calculator'!$A$9:$AJ$104,$D25=Lists!$G$5,'Chicken Only Calculator'!$A$9:$AJ$104,$D25=Lists!$G$6,'Cheese Only Calculator'!$A$8:$AJ$109,$D25=Lists!$G$7,'Beef Only Calculator'!$A$10:$AJ$39,$D25=Lists!$G$8,'Pork Only Calculator'!$A$8:$AJ$95),34,FALSE)</f>
        <v>0</v>
      </c>
      <c r="AL25" s="31">
        <f>VLOOKUP($A25,_xlfn.IFS($D25=Lists!$G$3,'Chicken Only Calculator'!$A$9:$AJ$104,$D25=Lists!$G$4,'Chicken Only Calculator'!$A$9:$AJ$104,$D25=Lists!$G$5,'Chicken Only Calculator'!$A$9:$AJ$104,$D25=Lists!$G$6,'Cheese Only Calculator'!$A$8:$AJ$109,$D25=Lists!$G$7,'Beef Only Calculator'!$A$10:$AJ$39,$D25=Lists!$G$8,'Pork Only Calculator'!$A$8:$AJ$95),35,FALSE)</f>
        <v>0</v>
      </c>
      <c r="AM25" s="31">
        <f t="shared" si="16"/>
        <v>0</v>
      </c>
      <c r="AO25" s="43"/>
    </row>
    <row r="26" spans="1:41" ht="24.75" x14ac:dyDescent="0.4">
      <c r="A26" s="40">
        <v>17033220928</v>
      </c>
      <c r="B26" s="40" t="str">
        <f>INDEX('Data Sheet'!$A$1:$R$178,MATCH($A26,'Data Sheet'!$A$1:$A$178,0),MATCH(B$3,'Data Sheet'!$A$1:$R$1,0))</f>
        <v>ACT</v>
      </c>
      <c r="C26" s="41" t="str">
        <f>INDEX('Data Sheet'!$A$1:$R$178,MATCH($A26,'Data Sheet'!$A$1:$A$178,0),MATCH(C$3,'Data Sheet'!$A$1:$R$1,0))</f>
        <v>Whole Grain Breaded Homestyle MWWM Chicken Tenders, 1.50 oz.</v>
      </c>
      <c r="D26" s="40" t="str">
        <f>INDEX('Data Sheet'!$A$1:$R$178,MATCH($A26,'Data Sheet'!$A$1:$A$178,0),MATCH(D$3,'Data Sheet'!$A$1:$R$1,0))</f>
        <v>100103 W</v>
      </c>
      <c r="E26" s="40">
        <f>INDEX('Data Sheet'!$A$1:$R$178,MATCH($A26,'Data Sheet'!$A$1:$A$178,0),MATCH(E$3,'Data Sheet'!$A$1:$R$1,0))</f>
        <v>30.9</v>
      </c>
      <c r="F26" s="40">
        <f>INDEX('Data Sheet'!$A$1:$R$178,MATCH($A26,'Data Sheet'!$A$1:$A$178,0),MATCH(F$3,'Data Sheet'!$A$1:$R$1,0))</f>
        <v>110</v>
      </c>
      <c r="G26" s="40">
        <f>INDEX('Data Sheet'!$A$1:$R$178,MATCH($A26,'Data Sheet'!$A$1:$A$178,0),MATCH(G$3,'Data Sheet'!$A$1:$R$1,0))</f>
        <v>110</v>
      </c>
      <c r="H26" s="40">
        <f>INDEX('Data Sheet'!$A$1:$R$178,MATCH($A26,'Data Sheet'!$A$1:$A$178,0),MATCH(H$3,'Data Sheet'!$A$1:$R$1,0))</f>
        <v>10</v>
      </c>
      <c r="I26" s="40">
        <f>INDEX('Data Sheet'!$A$1:$R$178,MATCH($A26,'Data Sheet'!$A$1:$A$178,0),MATCH(I$3,'Data Sheet'!$A$1:$R$1,0))</f>
        <v>4.5</v>
      </c>
      <c r="J26" s="40" t="str">
        <f>INDEX('Data Sheet'!$A$1:$R$178,MATCH($A26,'Data Sheet'!$A$1:$A$178,0),MATCH(J$3,'Data Sheet'!$A$1:$R$1,0))</f>
        <v>3 pieces</v>
      </c>
      <c r="K26" s="40">
        <f>INDEX('Data Sheet'!$A$1:$R$178,MATCH($A26,'Data Sheet'!$A$1:$A$178,0),MATCH(K$3,'Data Sheet'!$A$1:$R$1,0))</f>
        <v>2</v>
      </c>
      <c r="L26" s="40">
        <f>INDEX('Data Sheet'!$A$1:$R$178,MATCH($A26,'Data Sheet'!$A$1:$A$178,0),MATCH(L$3,'Data Sheet'!$A$1:$R$1,0))</f>
        <v>1</v>
      </c>
      <c r="M26" s="40">
        <f>INDEX('Data Sheet'!$A$1:$R$178,MATCH($A26,'Data Sheet'!$A$1:$A$178,0),MATCH(M$3,'Data Sheet'!$A$1:$R$1,0))</f>
        <v>32.630000000000003</v>
      </c>
      <c r="N26" s="40">
        <f>INDEX('Data Sheet'!$A$1:$R$178,MATCH($A26,'Data Sheet'!$A$1:$A$178,0),MATCH(N$3,'Data Sheet'!$A$1:$R$1,0))</f>
        <v>0</v>
      </c>
      <c r="O26" s="40">
        <f>INDEX('Data Sheet'!$A$1:$R$178,MATCH($A26,'Data Sheet'!$A$1:$A$178,0),MATCH(O$3,'Data Sheet'!$A$1:$R$1,0))</f>
        <v>0</v>
      </c>
      <c r="P26" s="40">
        <f>INDEX('Data Sheet'!$A$1:$R$178,MATCH($A26,'Data Sheet'!$A$1:$A$178,0),MATCH(P$3,'Data Sheet'!$A$1:$R$1,0))</f>
        <v>0</v>
      </c>
      <c r="Q26" s="40">
        <f>INDEX('Data Sheet'!$A$1:$R$178,MATCH($A26,'Data Sheet'!$A$1:$A$178,0),MATCH(Q$3,'Data Sheet'!$A$1:$R$1,0))</f>
        <v>0</v>
      </c>
      <c r="R26" s="42" t="str">
        <f>VLOOKUP(A26,_xlfn.IFS(D26=Lists!$G$3,'Chicken Only Calculator'!$A$9:$U$104,D26=Lists!$G$4,'Chicken Only Calculator'!$A$9:$U$104,D26=Lists!$G$5,'Chicken Only Calculator'!$A$9:$U$104,D26=Lists!$G$6,'Cheese Only Calculator'!$A$8:$U$109,D26=Lists!$G$7,'Beef Only Calculator'!$A$8:$U$39,D26=Lists!$G$8,'Pork Only Calculator'!$A$8:$U$95),15,FALSE)</f>
        <v/>
      </c>
      <c r="S26" s="42" t="str">
        <f t="shared" si="9"/>
        <v/>
      </c>
      <c r="T26" s="42">
        <f>VLOOKUP(A26,_xlfn.IFS(D26=Lists!$G$3,'Chicken Only Calculator'!$A$9:$U$104,D26=Lists!$G$4,'Chicken Only Calculator'!$A$9:$U$104,D26=Lists!$G$5,'Chicken Only Calculator'!$A$9:$U$104,D26=Lists!$G$6,'Cheese Only Calculator'!$A$8:$U$109,D26=Lists!$G$7,'Beef Only Calculator'!$A$8:$U$39,D26=Lists!$G$8,'Pork Only Calculator'!$A$8:$U$95),17,FALSE)</f>
        <v>0</v>
      </c>
      <c r="U26" s="42" t="str">
        <f t="shared" si="10"/>
        <v/>
      </c>
      <c r="V26" s="42" t="str">
        <f t="shared" si="11"/>
        <v/>
      </c>
      <c r="W26" s="42" t="str">
        <f t="shared" si="12"/>
        <v/>
      </c>
      <c r="X26" s="42" t="str">
        <f t="shared" si="13"/>
        <v/>
      </c>
      <c r="Y26" s="42" t="str">
        <f t="shared" si="14"/>
        <v/>
      </c>
      <c r="Z26" s="42" t="str">
        <f t="shared" si="15"/>
        <v/>
      </c>
      <c r="AA26" s="42">
        <f>VLOOKUP($A26,_xlfn.IFS($D26=Lists!$G$3,'Chicken Only Calculator'!$A$9:$AJ$104,$D26=Lists!$G$4,'Chicken Only Calculator'!$A$9:$AJ$104,$D26=Lists!$G$5,'Chicken Only Calculator'!$A$9:$AJ$104,$D26=Lists!$G$6,'Cheese Only Calculator'!$A$8:$AJ$109,$D26=Lists!$G$7,'Beef Only Calculator'!$A$10:$AJ$39,$D26=Lists!$G$8,'Pork Only Calculator'!$A$8:$AJ$95),24,FALSE)</f>
        <v>0</v>
      </c>
      <c r="AB26" s="42">
        <f>VLOOKUP($A26,_xlfn.IFS($D26=Lists!$G$3,'Chicken Only Calculator'!$A$9:$AJ$104,$D26=Lists!$G$4,'Chicken Only Calculator'!$A$9:$AJ$104,$D26=Lists!$G$5,'Chicken Only Calculator'!$A$9:$AJ$104,$D26=Lists!$G$6,'Cheese Only Calculator'!$A$8:$AJ$109,$D26=Lists!$G$7,'Beef Only Calculator'!$A$10:$AJ$39,$D26=Lists!$G$8,'Pork Only Calculator'!$A$8:$AJ$95),25,FALSE)</f>
        <v>0</v>
      </c>
      <c r="AC26" s="42">
        <f>VLOOKUP($A26,_xlfn.IFS($D26=Lists!$G$3,'Chicken Only Calculator'!$A$9:$AJ$104,$D26=Lists!$G$4,'Chicken Only Calculator'!$A$9:$AJ$104,$D26=Lists!$G$5,'Chicken Only Calculator'!$A$9:$AJ$104,$D26=Lists!$G$6,'Cheese Only Calculator'!$A$8:$AJ$109,$D26=Lists!$G$7,'Beef Only Calculator'!$A$10:$AJ$39,$D26=Lists!$G$8,'Pork Only Calculator'!$A$8:$AJ$95),26,FALSE)</f>
        <v>0</v>
      </c>
      <c r="AD26" s="42">
        <f>VLOOKUP($A26,_xlfn.IFS($D26=Lists!$G$3,'Chicken Only Calculator'!$A$9:$AJ$104,$D26=Lists!$G$4,'Chicken Only Calculator'!$A$9:$AJ$104,$D26=Lists!$G$5,'Chicken Only Calculator'!$A$9:$AJ$104,$D26=Lists!$G$6,'Cheese Only Calculator'!$A$8:$AJ$109,$D26=Lists!$G$7,'Beef Only Calculator'!$A$10:$AJ$39,$D26=Lists!$G$8,'Pork Only Calculator'!$A$8:$AJ$95),27,FALSE)</f>
        <v>0</v>
      </c>
      <c r="AE26" s="42">
        <f>VLOOKUP($A26,_xlfn.IFS($D26=Lists!$G$3,'Chicken Only Calculator'!$A$9:$AJ$104,$D26=Lists!$G$4,'Chicken Only Calculator'!$A$9:$AJ$104,$D26=Lists!$G$5,'Chicken Only Calculator'!$A$9:$AJ$104,$D26=Lists!$G$6,'Cheese Only Calculator'!$A$8:$AJ$109,$D26=Lists!$G$7,'Beef Only Calculator'!$A$10:$AJ$39,$D26=Lists!$G$8,'Pork Only Calculator'!$A$8:$AJ$95),28,FALSE)</f>
        <v>0</v>
      </c>
      <c r="AF26" s="42">
        <f>VLOOKUP($A26,_xlfn.IFS($D26=Lists!$G$3,'Chicken Only Calculator'!$A$9:$AJ$104,$D26=Lists!$G$4,'Chicken Only Calculator'!$A$9:$AJ$104,$D26=Lists!$G$5,'Chicken Only Calculator'!$A$9:$AJ$104,$D26=Lists!$G$6,'Cheese Only Calculator'!$A$8:$AJ$109,$D26=Lists!$G$7,'Beef Only Calculator'!$A$10:$AJ$39,$D26=Lists!$G$8,'Pork Only Calculator'!$A$8:$AJ$95),29,FALSE)</f>
        <v>0</v>
      </c>
      <c r="AG26" s="42">
        <f>VLOOKUP($A26,_xlfn.IFS($D26=Lists!$G$3,'Chicken Only Calculator'!$A$9:$AJ$104,$D26=Lists!$G$4,'Chicken Only Calculator'!$A$9:$AJ$104,$D26=Lists!$G$5,'Chicken Only Calculator'!$A$9:$AJ$104,$D26=Lists!$G$6,'Cheese Only Calculator'!$A$8:$AJ$109,$D26=Lists!$G$7,'Beef Only Calculator'!$A$10:$AJ$39,$D26=Lists!$G$8,'Pork Only Calculator'!$A$8:$AJ$95),30,FALSE)</f>
        <v>0</v>
      </c>
      <c r="AH26" s="42">
        <f>VLOOKUP($A26,_xlfn.IFS($D26=Lists!$G$3,'Chicken Only Calculator'!$A$9:$AJ$104,$D26=Lists!$G$4,'Chicken Only Calculator'!$A$9:$AJ$104,$D26=Lists!$G$5,'Chicken Only Calculator'!$A$9:$AJ$104,$D26=Lists!$G$6,'Cheese Only Calculator'!$A$8:$AJ$109,$D26=Lists!$G$7,'Beef Only Calculator'!$A$10:$AJ$39,$D26=Lists!$G$8,'Pork Only Calculator'!$A$8:$AJ$95),31,FALSE)</f>
        <v>0</v>
      </c>
      <c r="AI26" s="42">
        <f>VLOOKUP($A26,_xlfn.IFS($D26=Lists!$G$3,'Chicken Only Calculator'!$A$9:$AJ$104,$D26=Lists!$G$4,'Chicken Only Calculator'!$A$9:$AJ$104,$D26=Lists!$G$5,'Chicken Only Calculator'!$A$9:$AJ$104,$D26=Lists!$G$6,'Cheese Only Calculator'!$A$8:$AJ$109,$D26=Lists!$G$7,'Beef Only Calculator'!$A$10:$AJ$39,$D26=Lists!$G$8,'Pork Only Calculator'!$A$8:$AJ$95),32,FALSE)</f>
        <v>0</v>
      </c>
      <c r="AJ26" s="42">
        <f>VLOOKUP($A26,_xlfn.IFS($D26=Lists!$G$3,'Chicken Only Calculator'!$A$9:$AJ$104,$D26=Lists!$G$4,'Chicken Only Calculator'!$A$9:$AJ$104,$D26=Lists!$G$5,'Chicken Only Calculator'!$A$9:$AJ$104,$D26=Lists!$G$6,'Cheese Only Calculator'!$A$8:$AJ$109,$D26=Lists!$G$7,'Beef Only Calculator'!$A$10:$AJ$39,$D26=Lists!$G$8,'Pork Only Calculator'!$A$8:$AJ$95),33,FALSE)</f>
        <v>0</v>
      </c>
      <c r="AK26" s="42">
        <f>VLOOKUP($A26,_xlfn.IFS($D26=Lists!$G$3,'Chicken Only Calculator'!$A$9:$AJ$104,$D26=Lists!$G$4,'Chicken Only Calculator'!$A$9:$AJ$104,$D26=Lists!$G$5,'Chicken Only Calculator'!$A$9:$AJ$104,$D26=Lists!$G$6,'Cheese Only Calculator'!$A$8:$AJ$109,$D26=Lists!$G$7,'Beef Only Calculator'!$A$10:$AJ$39,$D26=Lists!$G$8,'Pork Only Calculator'!$A$8:$AJ$95),34,FALSE)</f>
        <v>0</v>
      </c>
      <c r="AL26" s="42">
        <f>VLOOKUP($A26,_xlfn.IFS($D26=Lists!$G$3,'Chicken Only Calculator'!$A$9:$AJ$104,$D26=Lists!$G$4,'Chicken Only Calculator'!$A$9:$AJ$104,$D26=Lists!$G$5,'Chicken Only Calculator'!$A$9:$AJ$104,$D26=Lists!$G$6,'Cheese Only Calculator'!$A$8:$AJ$109,$D26=Lists!$G$7,'Beef Only Calculator'!$A$10:$AJ$39,$D26=Lists!$G$8,'Pork Only Calculator'!$A$8:$AJ$95),35,FALSE)</f>
        <v>0</v>
      </c>
      <c r="AM26" s="42">
        <f t="shared" si="16"/>
        <v>0</v>
      </c>
      <c r="AO26" s="43"/>
    </row>
    <row r="27" spans="1:41" ht="24.75" x14ac:dyDescent="0.4">
      <c r="A27" s="29">
        <v>10195430928</v>
      </c>
      <c r="B27" s="29" t="str">
        <f>INDEX('Data Sheet'!$A$1:$R$178,MATCH($A27,'Data Sheet'!$A$1:$A$178,0),MATCH(B$3,'Data Sheet'!$A$1:$R$1,0))</f>
        <v>ACT</v>
      </c>
      <c r="C27" s="30" t="str">
        <f>INDEX('Data Sheet'!$A$1:$R$178,MATCH($A27,'Data Sheet'!$A$1:$A$178,0),MATCH(C$3,'Data Sheet'!$A$1:$R$1,0))</f>
        <v>Whole Grain Breaded Pancake Flavored Chicken Sausage Bites, 0.58 oz.</v>
      </c>
      <c r="D27" s="29" t="str">
        <f>INDEX('Data Sheet'!$A$1:$R$178,MATCH($A27,'Data Sheet'!$A$1:$A$178,0),MATCH(D$3,'Data Sheet'!$A$1:$R$1,0))</f>
        <v>100103 D</v>
      </c>
      <c r="E27" s="29">
        <f>INDEX('Data Sheet'!$A$1:$R$178,MATCH($A27,'Data Sheet'!$A$1:$A$178,0),MATCH(E$3,'Data Sheet'!$A$1:$R$1,0))</f>
        <v>30</v>
      </c>
      <c r="F27" s="29">
        <f>INDEX('Data Sheet'!$A$1:$R$178,MATCH($A27,'Data Sheet'!$A$1:$A$178,0),MATCH(F$3,'Data Sheet'!$A$1:$R$1,0))</f>
        <v>165</v>
      </c>
      <c r="G27" s="29">
        <f>INDEX('Data Sheet'!$A$1:$R$178,MATCH($A27,'Data Sheet'!$A$1:$A$178,0),MATCH(G$3,'Data Sheet'!$A$1:$R$1,0))</f>
        <v>165</v>
      </c>
      <c r="H27" s="29">
        <f>INDEX('Data Sheet'!$A$1:$R$178,MATCH($A27,'Data Sheet'!$A$1:$A$178,0),MATCH(H$3,'Data Sheet'!$A$1:$R$1,0))</f>
        <v>25</v>
      </c>
      <c r="I27" s="29">
        <f>INDEX('Data Sheet'!$A$1:$R$178,MATCH($A27,'Data Sheet'!$A$1:$A$178,0),MATCH(I$3,'Data Sheet'!$A$1:$R$1,0))</f>
        <v>2.9</v>
      </c>
      <c r="J27" s="29" t="str">
        <f>INDEX('Data Sheet'!$A$1:$R$178,MATCH($A27,'Data Sheet'!$A$1:$A$178,0),MATCH(J$3,'Data Sheet'!$A$1:$R$1,0))</f>
        <v>5 pieces</v>
      </c>
      <c r="K27" s="29">
        <f>INDEX('Data Sheet'!$A$1:$R$178,MATCH($A27,'Data Sheet'!$A$1:$A$178,0),MATCH(K$3,'Data Sheet'!$A$1:$R$1,0))</f>
        <v>1</v>
      </c>
      <c r="L27" s="29">
        <f>INDEX('Data Sheet'!$A$1:$R$178,MATCH($A27,'Data Sheet'!$A$1:$A$178,0),MATCH(L$3,'Data Sheet'!$A$1:$R$1,0))</f>
        <v>1</v>
      </c>
      <c r="M27" s="29">
        <f>INDEX('Data Sheet'!$A$1:$R$178,MATCH($A27,'Data Sheet'!$A$1:$A$178,0),MATCH(M$3,'Data Sheet'!$A$1:$R$1,0))</f>
        <v>0</v>
      </c>
      <c r="N27" s="29">
        <f>INDEX('Data Sheet'!$A$1:$R$178,MATCH($A27,'Data Sheet'!$A$1:$A$178,0),MATCH(N$3,'Data Sheet'!$A$1:$R$1,0))</f>
        <v>22.95</v>
      </c>
      <c r="O27" s="29">
        <f>INDEX('Data Sheet'!$A$1:$R$178,MATCH($A27,'Data Sheet'!$A$1:$A$178,0),MATCH(O$3,'Data Sheet'!$A$1:$R$1,0))</f>
        <v>0</v>
      </c>
      <c r="P27" s="29">
        <f>INDEX('Data Sheet'!$A$1:$R$178,MATCH($A27,'Data Sheet'!$A$1:$A$178,0),MATCH(P$3,'Data Sheet'!$A$1:$R$1,0))</f>
        <v>0</v>
      </c>
      <c r="Q27" s="29">
        <f>INDEX('Data Sheet'!$A$1:$R$178,MATCH($A27,'Data Sheet'!$A$1:$A$178,0),MATCH(Q$3,'Data Sheet'!$A$1:$R$1,0))</f>
        <v>0</v>
      </c>
      <c r="R27" s="31" t="str">
        <f>VLOOKUP(A27,_xlfn.IFS(D27=Lists!$G$3,'Chicken Only Calculator'!$A$9:$U$104,D27=Lists!$G$4,'Chicken Only Calculator'!$A$9:$U$104,D27=Lists!$G$5,'Chicken Only Calculator'!$A$9:$U$104,D27=Lists!$G$6,'Cheese Only Calculator'!$A$8:$U$109,D27=Lists!$G$7,'Beef Only Calculator'!$A$8:$U$39,D27=Lists!$G$8,'Pork Only Calculator'!$A$8:$U$95),15,FALSE)</f>
        <v/>
      </c>
      <c r="S27" s="31" t="str">
        <f t="shared" si="9"/>
        <v/>
      </c>
      <c r="T27" s="31">
        <f>VLOOKUP(A27,_xlfn.IFS(D27=Lists!$G$3,'Chicken Only Calculator'!$A$9:$U$104,D27=Lists!$G$4,'Chicken Only Calculator'!$A$9:$U$104,D27=Lists!$G$5,'Chicken Only Calculator'!$A$9:$U$104,D27=Lists!$G$6,'Cheese Only Calculator'!$A$8:$U$109,D27=Lists!$G$7,'Beef Only Calculator'!$A$8:$U$39,D27=Lists!$G$8,'Pork Only Calculator'!$A$8:$U$95),17,FALSE)</f>
        <v>0</v>
      </c>
      <c r="U27" s="31" t="str">
        <f t="shared" si="10"/>
        <v/>
      </c>
      <c r="V27" s="31" t="str">
        <f t="shared" si="11"/>
        <v/>
      </c>
      <c r="W27" s="31" t="str">
        <f t="shared" si="12"/>
        <v/>
      </c>
      <c r="X27" s="31" t="str">
        <f t="shared" si="13"/>
        <v/>
      </c>
      <c r="Y27" s="31" t="str">
        <f t="shared" si="14"/>
        <v/>
      </c>
      <c r="Z27" s="31" t="str">
        <f t="shared" si="15"/>
        <v/>
      </c>
      <c r="AA27" s="31">
        <f>VLOOKUP($A27,_xlfn.IFS($D27=Lists!$G$3,'Chicken Only Calculator'!$A$9:$AJ$104,$D27=Lists!$G$4,'Chicken Only Calculator'!$A$9:$AJ$104,$D27=Lists!$G$5,'Chicken Only Calculator'!$A$9:$AJ$104,$D27=Lists!$G$6,'Cheese Only Calculator'!$A$8:$AJ$109,$D27=Lists!$G$7,'Beef Only Calculator'!$A$10:$AJ$39,$D27=Lists!$G$8,'Pork Only Calculator'!$A$8:$AJ$95),24,FALSE)</f>
        <v>0</v>
      </c>
      <c r="AB27" s="31">
        <f>VLOOKUP($A27,_xlfn.IFS($D27=Lists!$G$3,'Chicken Only Calculator'!$A$9:$AJ$104,$D27=Lists!$G$4,'Chicken Only Calculator'!$A$9:$AJ$104,$D27=Lists!$G$5,'Chicken Only Calculator'!$A$9:$AJ$104,$D27=Lists!$G$6,'Cheese Only Calculator'!$A$8:$AJ$109,$D27=Lists!$G$7,'Beef Only Calculator'!$A$10:$AJ$39,$D27=Lists!$G$8,'Pork Only Calculator'!$A$8:$AJ$95),25,FALSE)</f>
        <v>0</v>
      </c>
      <c r="AC27" s="31">
        <f>VLOOKUP($A27,_xlfn.IFS($D27=Lists!$G$3,'Chicken Only Calculator'!$A$9:$AJ$104,$D27=Lists!$G$4,'Chicken Only Calculator'!$A$9:$AJ$104,$D27=Lists!$G$5,'Chicken Only Calculator'!$A$9:$AJ$104,$D27=Lists!$G$6,'Cheese Only Calculator'!$A$8:$AJ$109,$D27=Lists!$G$7,'Beef Only Calculator'!$A$10:$AJ$39,$D27=Lists!$G$8,'Pork Only Calculator'!$A$8:$AJ$95),26,FALSE)</f>
        <v>0</v>
      </c>
      <c r="AD27" s="31">
        <f>VLOOKUP($A27,_xlfn.IFS($D27=Lists!$G$3,'Chicken Only Calculator'!$A$9:$AJ$104,$D27=Lists!$G$4,'Chicken Only Calculator'!$A$9:$AJ$104,$D27=Lists!$G$5,'Chicken Only Calculator'!$A$9:$AJ$104,$D27=Lists!$G$6,'Cheese Only Calculator'!$A$8:$AJ$109,$D27=Lists!$G$7,'Beef Only Calculator'!$A$10:$AJ$39,$D27=Lists!$G$8,'Pork Only Calculator'!$A$8:$AJ$95),27,FALSE)</f>
        <v>0</v>
      </c>
      <c r="AE27" s="31">
        <f>VLOOKUP($A27,_xlfn.IFS($D27=Lists!$G$3,'Chicken Only Calculator'!$A$9:$AJ$104,$D27=Lists!$G$4,'Chicken Only Calculator'!$A$9:$AJ$104,$D27=Lists!$G$5,'Chicken Only Calculator'!$A$9:$AJ$104,$D27=Lists!$G$6,'Cheese Only Calculator'!$A$8:$AJ$109,$D27=Lists!$G$7,'Beef Only Calculator'!$A$10:$AJ$39,$D27=Lists!$G$8,'Pork Only Calculator'!$A$8:$AJ$95),28,FALSE)</f>
        <v>0</v>
      </c>
      <c r="AF27" s="31">
        <f>VLOOKUP($A27,_xlfn.IFS($D27=Lists!$G$3,'Chicken Only Calculator'!$A$9:$AJ$104,$D27=Lists!$G$4,'Chicken Only Calculator'!$A$9:$AJ$104,$D27=Lists!$G$5,'Chicken Only Calculator'!$A$9:$AJ$104,$D27=Lists!$G$6,'Cheese Only Calculator'!$A$8:$AJ$109,$D27=Lists!$G$7,'Beef Only Calculator'!$A$10:$AJ$39,$D27=Lists!$G$8,'Pork Only Calculator'!$A$8:$AJ$95),29,FALSE)</f>
        <v>0</v>
      </c>
      <c r="AG27" s="31">
        <f>VLOOKUP($A27,_xlfn.IFS($D27=Lists!$G$3,'Chicken Only Calculator'!$A$9:$AJ$104,$D27=Lists!$G$4,'Chicken Only Calculator'!$A$9:$AJ$104,$D27=Lists!$G$5,'Chicken Only Calculator'!$A$9:$AJ$104,$D27=Lists!$G$6,'Cheese Only Calculator'!$A$8:$AJ$109,$D27=Lists!$G$7,'Beef Only Calculator'!$A$10:$AJ$39,$D27=Lists!$G$8,'Pork Only Calculator'!$A$8:$AJ$95),30,FALSE)</f>
        <v>0</v>
      </c>
      <c r="AH27" s="31">
        <f>VLOOKUP($A27,_xlfn.IFS($D27=Lists!$G$3,'Chicken Only Calculator'!$A$9:$AJ$104,$D27=Lists!$G$4,'Chicken Only Calculator'!$A$9:$AJ$104,$D27=Lists!$G$5,'Chicken Only Calculator'!$A$9:$AJ$104,$D27=Lists!$G$6,'Cheese Only Calculator'!$A$8:$AJ$109,$D27=Lists!$G$7,'Beef Only Calculator'!$A$10:$AJ$39,$D27=Lists!$G$8,'Pork Only Calculator'!$A$8:$AJ$95),31,FALSE)</f>
        <v>0</v>
      </c>
      <c r="AI27" s="31">
        <f>VLOOKUP($A27,_xlfn.IFS($D27=Lists!$G$3,'Chicken Only Calculator'!$A$9:$AJ$104,$D27=Lists!$G$4,'Chicken Only Calculator'!$A$9:$AJ$104,$D27=Lists!$G$5,'Chicken Only Calculator'!$A$9:$AJ$104,$D27=Lists!$G$6,'Cheese Only Calculator'!$A$8:$AJ$109,$D27=Lists!$G$7,'Beef Only Calculator'!$A$10:$AJ$39,$D27=Lists!$G$8,'Pork Only Calculator'!$A$8:$AJ$95),32,FALSE)</f>
        <v>0</v>
      </c>
      <c r="AJ27" s="31">
        <f>VLOOKUP($A27,_xlfn.IFS($D27=Lists!$G$3,'Chicken Only Calculator'!$A$9:$AJ$104,$D27=Lists!$G$4,'Chicken Only Calculator'!$A$9:$AJ$104,$D27=Lists!$G$5,'Chicken Only Calculator'!$A$9:$AJ$104,$D27=Lists!$G$6,'Cheese Only Calculator'!$A$8:$AJ$109,$D27=Lists!$G$7,'Beef Only Calculator'!$A$10:$AJ$39,$D27=Lists!$G$8,'Pork Only Calculator'!$A$8:$AJ$95),33,FALSE)</f>
        <v>0</v>
      </c>
      <c r="AK27" s="31">
        <f>VLOOKUP($A27,_xlfn.IFS($D27=Lists!$G$3,'Chicken Only Calculator'!$A$9:$AJ$104,$D27=Lists!$G$4,'Chicken Only Calculator'!$A$9:$AJ$104,$D27=Lists!$G$5,'Chicken Only Calculator'!$A$9:$AJ$104,$D27=Lists!$G$6,'Cheese Only Calculator'!$A$8:$AJ$109,$D27=Lists!$G$7,'Beef Only Calculator'!$A$10:$AJ$39,$D27=Lists!$G$8,'Pork Only Calculator'!$A$8:$AJ$95),34,FALSE)</f>
        <v>0</v>
      </c>
      <c r="AL27" s="31">
        <f>VLOOKUP($A27,_xlfn.IFS($D27=Lists!$G$3,'Chicken Only Calculator'!$A$9:$AJ$104,$D27=Lists!$G$4,'Chicken Only Calculator'!$A$9:$AJ$104,$D27=Lists!$G$5,'Chicken Only Calculator'!$A$9:$AJ$104,$D27=Lists!$G$6,'Cheese Only Calculator'!$A$8:$AJ$109,$D27=Lists!$G$7,'Beef Only Calculator'!$A$10:$AJ$39,$D27=Lists!$G$8,'Pork Only Calculator'!$A$8:$AJ$95),35,FALSE)</f>
        <v>0</v>
      </c>
      <c r="AM27" s="31">
        <f t="shared" si="16"/>
        <v>0</v>
      </c>
      <c r="AO27" s="43"/>
    </row>
    <row r="28" spans="1:41" ht="24.75" x14ac:dyDescent="0.4">
      <c r="A28" s="29">
        <v>10174430928</v>
      </c>
      <c r="B28" s="29" t="str">
        <f>INDEX('Data Sheet'!$A$1:$R$178,MATCH($A28,'Data Sheet'!$A$1:$A$178,0),MATCH(B$3,'Data Sheet'!$A$1:$R$1,0))</f>
        <v>ACT</v>
      </c>
      <c r="C28" s="30" t="str">
        <f>INDEX('Data Sheet'!$A$1:$R$178,MATCH($A28,'Data Sheet'!$A$1:$A$178,0),MATCH(C$3,'Data Sheet'!$A$1:$R$1,0))</f>
        <v>Chicken Sausage Patties, 1.43 oz.</v>
      </c>
      <c r="D28" s="29" t="str">
        <f>INDEX('Data Sheet'!$A$1:$R$178,MATCH($A28,'Data Sheet'!$A$1:$A$178,0),MATCH(D$3,'Data Sheet'!$A$1:$R$1,0))</f>
        <v>100103 D</v>
      </c>
      <c r="E28" s="29">
        <f>INDEX('Data Sheet'!$A$1:$R$178,MATCH($A28,'Data Sheet'!$A$1:$A$178,0),MATCH(E$3,'Data Sheet'!$A$1:$R$1,0))</f>
        <v>30.07</v>
      </c>
      <c r="F28" s="29">
        <f>INDEX('Data Sheet'!$A$1:$R$178,MATCH($A28,'Data Sheet'!$A$1:$A$178,0),MATCH(F$3,'Data Sheet'!$A$1:$R$1,0))</f>
        <v>336</v>
      </c>
      <c r="G28" s="29">
        <f>INDEX('Data Sheet'!$A$1:$R$178,MATCH($A28,'Data Sheet'!$A$1:$A$178,0),MATCH(G$3,'Data Sheet'!$A$1:$R$1,0))</f>
        <v>336</v>
      </c>
      <c r="H28" s="29">
        <f>INDEX('Data Sheet'!$A$1:$R$178,MATCH($A28,'Data Sheet'!$A$1:$A$178,0),MATCH(H$3,'Data Sheet'!$A$1:$R$1,0))</f>
        <v>25</v>
      </c>
      <c r="I28" s="29">
        <f>INDEX('Data Sheet'!$A$1:$R$178,MATCH($A28,'Data Sheet'!$A$1:$A$178,0),MATCH(I$3,'Data Sheet'!$A$1:$R$1,0))</f>
        <v>1.43</v>
      </c>
      <c r="J28" s="29" t="str">
        <f>INDEX('Data Sheet'!$A$1:$R$178,MATCH($A28,'Data Sheet'!$A$1:$A$178,0),MATCH(J$3,'Data Sheet'!$A$1:$R$1,0))</f>
        <v>1 piece</v>
      </c>
      <c r="K28" s="29">
        <f>INDEX('Data Sheet'!$A$1:$R$178,MATCH($A28,'Data Sheet'!$A$1:$A$178,0),MATCH(K$3,'Data Sheet'!$A$1:$R$1,0))</f>
        <v>1</v>
      </c>
      <c r="L28" s="29" t="str">
        <f>INDEX('Data Sheet'!$A$1:$R$178,MATCH($A28,'Data Sheet'!$A$1:$A$178,0),MATCH(L$3,'Data Sheet'!$A$1:$R$1,0))</f>
        <v>-</v>
      </c>
      <c r="M28" s="29">
        <f>INDEX('Data Sheet'!$A$1:$R$178,MATCH($A28,'Data Sheet'!$A$1:$A$178,0),MATCH(M$3,'Data Sheet'!$A$1:$R$1,0))</f>
        <v>0</v>
      </c>
      <c r="N28" s="29">
        <f>INDEX('Data Sheet'!$A$1:$R$178,MATCH($A28,'Data Sheet'!$A$1:$A$178,0),MATCH(N$3,'Data Sheet'!$A$1:$R$1,0))</f>
        <v>44.75</v>
      </c>
      <c r="O28" s="29">
        <f>INDEX('Data Sheet'!$A$1:$R$178,MATCH($A28,'Data Sheet'!$A$1:$A$178,0),MATCH(O$3,'Data Sheet'!$A$1:$R$1,0))</f>
        <v>0</v>
      </c>
      <c r="P28" s="29">
        <f>INDEX('Data Sheet'!$A$1:$R$178,MATCH($A28,'Data Sheet'!$A$1:$A$178,0),MATCH(P$3,'Data Sheet'!$A$1:$R$1,0))</f>
        <v>0</v>
      </c>
      <c r="Q28" s="29">
        <f>INDEX('Data Sheet'!$A$1:$R$178,MATCH($A28,'Data Sheet'!$A$1:$A$178,0),MATCH(Q$3,'Data Sheet'!$A$1:$R$1,0))</f>
        <v>0</v>
      </c>
      <c r="R28" s="31" t="str">
        <f>VLOOKUP(A28,_xlfn.IFS(D28=Lists!$G$3,'Chicken Only Calculator'!$A$9:$U$104,D28=Lists!$G$4,'Chicken Only Calculator'!$A$9:$U$104,D28=Lists!$G$5,'Chicken Only Calculator'!$A$9:$U$104,D28=Lists!$G$6,'Cheese Only Calculator'!$A$8:$U$109,D28=Lists!$G$7,'Beef Only Calculator'!$A$8:$U$39,D28=Lists!$G$8,'Pork Only Calculator'!$A$8:$U$95),15,FALSE)</f>
        <v/>
      </c>
      <c r="S28" s="31" t="str">
        <f t="shared" si="9"/>
        <v/>
      </c>
      <c r="T28" s="31">
        <f>VLOOKUP(A28,_xlfn.IFS(D28=Lists!$G$3,'Chicken Only Calculator'!$A$9:$U$104,D28=Lists!$G$4,'Chicken Only Calculator'!$A$9:$U$104,D28=Lists!$G$5,'Chicken Only Calculator'!$A$9:$U$104,D28=Lists!$G$6,'Cheese Only Calculator'!$A$8:$U$109,D28=Lists!$G$7,'Beef Only Calculator'!$A$8:$U$39,D28=Lists!$G$8,'Pork Only Calculator'!$A$8:$U$95),17,FALSE)</f>
        <v>0</v>
      </c>
      <c r="U28" s="31" t="str">
        <f t="shared" si="10"/>
        <v/>
      </c>
      <c r="V28" s="31" t="str">
        <f t="shared" si="11"/>
        <v/>
      </c>
      <c r="W28" s="31" t="str">
        <f t="shared" si="12"/>
        <v/>
      </c>
      <c r="X28" s="31" t="str">
        <f t="shared" si="13"/>
        <v/>
      </c>
      <c r="Y28" s="31" t="str">
        <f t="shared" si="14"/>
        <v/>
      </c>
      <c r="Z28" s="31" t="str">
        <f t="shared" si="15"/>
        <v/>
      </c>
      <c r="AA28" s="31">
        <f>VLOOKUP($A28,_xlfn.IFS($D28=Lists!$G$3,'Chicken Only Calculator'!$A$9:$AJ$104,$D28=Lists!$G$4,'Chicken Only Calculator'!$A$9:$AJ$104,$D28=Lists!$G$5,'Chicken Only Calculator'!$A$9:$AJ$104,$D28=Lists!$G$6,'Cheese Only Calculator'!$A$8:$AJ$109,$D28=Lists!$G$7,'Beef Only Calculator'!$A$10:$AJ$39,$D28=Lists!$G$8,'Pork Only Calculator'!$A$8:$AJ$95),24,FALSE)</f>
        <v>0</v>
      </c>
      <c r="AB28" s="31">
        <f>VLOOKUP($A28,_xlfn.IFS($D28=Lists!$G$3,'Chicken Only Calculator'!$A$9:$AJ$104,$D28=Lists!$G$4,'Chicken Only Calculator'!$A$9:$AJ$104,$D28=Lists!$G$5,'Chicken Only Calculator'!$A$9:$AJ$104,$D28=Lists!$G$6,'Cheese Only Calculator'!$A$8:$AJ$109,$D28=Lists!$G$7,'Beef Only Calculator'!$A$10:$AJ$39,$D28=Lists!$G$8,'Pork Only Calculator'!$A$8:$AJ$95),25,FALSE)</f>
        <v>0</v>
      </c>
      <c r="AC28" s="31">
        <f>VLOOKUP($A28,_xlfn.IFS($D28=Lists!$G$3,'Chicken Only Calculator'!$A$9:$AJ$104,$D28=Lists!$G$4,'Chicken Only Calculator'!$A$9:$AJ$104,$D28=Lists!$G$5,'Chicken Only Calculator'!$A$9:$AJ$104,$D28=Lists!$G$6,'Cheese Only Calculator'!$A$8:$AJ$109,$D28=Lists!$G$7,'Beef Only Calculator'!$A$10:$AJ$39,$D28=Lists!$G$8,'Pork Only Calculator'!$A$8:$AJ$95),26,FALSE)</f>
        <v>0</v>
      </c>
      <c r="AD28" s="31">
        <f>VLOOKUP($A28,_xlfn.IFS($D28=Lists!$G$3,'Chicken Only Calculator'!$A$9:$AJ$104,$D28=Lists!$G$4,'Chicken Only Calculator'!$A$9:$AJ$104,$D28=Lists!$G$5,'Chicken Only Calculator'!$A$9:$AJ$104,$D28=Lists!$G$6,'Cheese Only Calculator'!$A$8:$AJ$109,$D28=Lists!$G$7,'Beef Only Calculator'!$A$10:$AJ$39,$D28=Lists!$G$8,'Pork Only Calculator'!$A$8:$AJ$95),27,FALSE)</f>
        <v>0</v>
      </c>
      <c r="AE28" s="31">
        <f>VLOOKUP($A28,_xlfn.IFS($D28=Lists!$G$3,'Chicken Only Calculator'!$A$9:$AJ$104,$D28=Lists!$G$4,'Chicken Only Calculator'!$A$9:$AJ$104,$D28=Lists!$G$5,'Chicken Only Calculator'!$A$9:$AJ$104,$D28=Lists!$G$6,'Cheese Only Calculator'!$A$8:$AJ$109,$D28=Lists!$G$7,'Beef Only Calculator'!$A$10:$AJ$39,$D28=Lists!$G$8,'Pork Only Calculator'!$A$8:$AJ$95),28,FALSE)</f>
        <v>0</v>
      </c>
      <c r="AF28" s="31">
        <f>VLOOKUP($A28,_xlfn.IFS($D28=Lists!$G$3,'Chicken Only Calculator'!$A$9:$AJ$104,$D28=Lists!$G$4,'Chicken Only Calculator'!$A$9:$AJ$104,$D28=Lists!$G$5,'Chicken Only Calculator'!$A$9:$AJ$104,$D28=Lists!$G$6,'Cheese Only Calculator'!$A$8:$AJ$109,$D28=Lists!$G$7,'Beef Only Calculator'!$A$10:$AJ$39,$D28=Lists!$G$8,'Pork Only Calculator'!$A$8:$AJ$95),29,FALSE)</f>
        <v>0</v>
      </c>
      <c r="AG28" s="31">
        <f>VLOOKUP($A28,_xlfn.IFS($D28=Lists!$G$3,'Chicken Only Calculator'!$A$9:$AJ$104,$D28=Lists!$G$4,'Chicken Only Calculator'!$A$9:$AJ$104,$D28=Lists!$G$5,'Chicken Only Calculator'!$A$9:$AJ$104,$D28=Lists!$G$6,'Cheese Only Calculator'!$A$8:$AJ$109,$D28=Lists!$G$7,'Beef Only Calculator'!$A$10:$AJ$39,$D28=Lists!$G$8,'Pork Only Calculator'!$A$8:$AJ$95),30,FALSE)</f>
        <v>0</v>
      </c>
      <c r="AH28" s="31">
        <f>VLOOKUP($A28,_xlfn.IFS($D28=Lists!$G$3,'Chicken Only Calculator'!$A$9:$AJ$104,$D28=Lists!$G$4,'Chicken Only Calculator'!$A$9:$AJ$104,$D28=Lists!$G$5,'Chicken Only Calculator'!$A$9:$AJ$104,$D28=Lists!$G$6,'Cheese Only Calculator'!$A$8:$AJ$109,$D28=Lists!$G$7,'Beef Only Calculator'!$A$10:$AJ$39,$D28=Lists!$G$8,'Pork Only Calculator'!$A$8:$AJ$95),31,FALSE)</f>
        <v>0</v>
      </c>
      <c r="AI28" s="31">
        <f>VLOOKUP($A28,_xlfn.IFS($D28=Lists!$G$3,'Chicken Only Calculator'!$A$9:$AJ$104,$D28=Lists!$G$4,'Chicken Only Calculator'!$A$9:$AJ$104,$D28=Lists!$G$5,'Chicken Only Calculator'!$A$9:$AJ$104,$D28=Lists!$G$6,'Cheese Only Calculator'!$A$8:$AJ$109,$D28=Lists!$G$7,'Beef Only Calculator'!$A$10:$AJ$39,$D28=Lists!$G$8,'Pork Only Calculator'!$A$8:$AJ$95),32,FALSE)</f>
        <v>0</v>
      </c>
      <c r="AJ28" s="31">
        <f>VLOOKUP($A28,_xlfn.IFS($D28=Lists!$G$3,'Chicken Only Calculator'!$A$9:$AJ$104,$D28=Lists!$G$4,'Chicken Only Calculator'!$A$9:$AJ$104,$D28=Lists!$G$5,'Chicken Only Calculator'!$A$9:$AJ$104,$D28=Lists!$G$6,'Cheese Only Calculator'!$A$8:$AJ$109,$D28=Lists!$G$7,'Beef Only Calculator'!$A$10:$AJ$39,$D28=Lists!$G$8,'Pork Only Calculator'!$A$8:$AJ$95),33,FALSE)</f>
        <v>0</v>
      </c>
      <c r="AK28" s="31">
        <f>VLOOKUP($A28,_xlfn.IFS($D28=Lists!$G$3,'Chicken Only Calculator'!$A$9:$AJ$104,$D28=Lists!$G$4,'Chicken Only Calculator'!$A$9:$AJ$104,$D28=Lists!$G$5,'Chicken Only Calculator'!$A$9:$AJ$104,$D28=Lists!$G$6,'Cheese Only Calculator'!$A$8:$AJ$109,$D28=Lists!$G$7,'Beef Only Calculator'!$A$10:$AJ$39,$D28=Lists!$G$8,'Pork Only Calculator'!$A$8:$AJ$95),34,FALSE)</f>
        <v>0</v>
      </c>
      <c r="AL28" s="31">
        <f>VLOOKUP($A28,_xlfn.IFS($D28=Lists!$G$3,'Chicken Only Calculator'!$A$9:$AJ$104,$D28=Lists!$G$4,'Chicken Only Calculator'!$A$9:$AJ$104,$D28=Lists!$G$5,'Chicken Only Calculator'!$A$9:$AJ$104,$D28=Lists!$G$6,'Cheese Only Calculator'!$A$8:$AJ$109,$D28=Lists!$G$7,'Beef Only Calculator'!$A$10:$AJ$39,$D28=Lists!$G$8,'Pork Only Calculator'!$A$8:$AJ$95),35,FALSE)</f>
        <v>0</v>
      </c>
      <c r="AM28" s="31">
        <f t="shared" si="16"/>
        <v>0</v>
      </c>
      <c r="AO28" s="43"/>
    </row>
    <row r="29" spans="1:41" ht="24.75" x14ac:dyDescent="0.4">
      <c r="A29" s="40">
        <v>10363650928</v>
      </c>
      <c r="B29" s="40" t="str">
        <f>INDEX('Data Sheet'!$A$1:$R$178,MATCH($A29,'Data Sheet'!$A$1:$A$178,0),MATCH(B$3,'Data Sheet'!$A$1:$R$1,0))</f>
        <v>ACT</v>
      </c>
      <c r="C29" s="41" t="str">
        <f>INDEX('Data Sheet'!$A$1:$R$178,MATCH($A29,'Data Sheet'!$A$1:$A$178,0),MATCH(C$3,'Data Sheet'!$A$1:$R$1,0))</f>
        <v>Chicken Corn Dogs, 4.0 oz.</v>
      </c>
      <c r="D29" s="40" t="str">
        <f>INDEX('Data Sheet'!$A$1:$R$178,MATCH($A29,'Data Sheet'!$A$1:$A$178,0),MATCH(D$3,'Data Sheet'!$A$1:$R$1,0))</f>
        <v>100103 D</v>
      </c>
      <c r="E29" s="40">
        <f>INDEX('Data Sheet'!$A$1:$R$178,MATCH($A29,'Data Sheet'!$A$1:$A$178,0),MATCH(E$3,'Data Sheet'!$A$1:$R$1,0))</f>
        <v>12</v>
      </c>
      <c r="F29" s="40">
        <f>INDEX('Data Sheet'!$A$1:$R$178,MATCH($A29,'Data Sheet'!$A$1:$A$178,0),MATCH(F$3,'Data Sheet'!$A$1:$R$1,0))</f>
        <v>48</v>
      </c>
      <c r="G29" s="40">
        <f>INDEX('Data Sheet'!$A$1:$R$178,MATCH($A29,'Data Sheet'!$A$1:$A$178,0),MATCH(G$3,'Data Sheet'!$A$1:$R$1,0))</f>
        <v>48</v>
      </c>
      <c r="H29" s="40">
        <f>INDEX('Data Sheet'!$A$1:$R$178,MATCH($A29,'Data Sheet'!$A$1:$A$178,0),MATCH(H$3,'Data Sheet'!$A$1:$R$1,0))</f>
        <v>0</v>
      </c>
      <c r="I29" s="40">
        <f>INDEX('Data Sheet'!$A$1:$R$178,MATCH($A29,'Data Sheet'!$A$1:$A$178,0),MATCH(I$3,'Data Sheet'!$A$1:$R$1,0))</f>
        <v>4</v>
      </c>
      <c r="J29" s="40" t="str">
        <f>INDEX('Data Sheet'!$A$1:$R$178,MATCH($A29,'Data Sheet'!$A$1:$A$178,0),MATCH(J$3,'Data Sheet'!$A$1:$R$1,0))</f>
        <v>1 Corn Dog</v>
      </c>
      <c r="K29" s="40">
        <f>INDEX('Data Sheet'!$A$1:$R$178,MATCH($A29,'Data Sheet'!$A$1:$A$178,0),MATCH(K$3,'Data Sheet'!$A$1:$R$1,0))</f>
        <v>2</v>
      </c>
      <c r="L29" s="40">
        <f>INDEX('Data Sheet'!$A$1:$R$178,MATCH($A29,'Data Sheet'!$A$1:$A$178,0),MATCH(L$3,'Data Sheet'!$A$1:$R$1,0))</f>
        <v>2</v>
      </c>
      <c r="M29" s="40">
        <f>INDEX('Data Sheet'!$A$1:$R$178,MATCH($A29,'Data Sheet'!$A$1:$A$178,0),MATCH(M$3,'Data Sheet'!$A$1:$R$1,0))</f>
        <v>0</v>
      </c>
      <c r="N29" s="40">
        <f>INDEX('Data Sheet'!$A$1:$R$178,MATCH($A29,'Data Sheet'!$A$1:$A$178,0),MATCH(N$3,'Data Sheet'!$A$1:$R$1,0))</f>
        <v>7.01</v>
      </c>
      <c r="O29" s="40">
        <f>INDEX('Data Sheet'!$A$1:$R$178,MATCH($A29,'Data Sheet'!$A$1:$A$178,0),MATCH(O$3,'Data Sheet'!$A$1:$R$1,0))</f>
        <v>0</v>
      </c>
      <c r="P29" s="40">
        <f>INDEX('Data Sheet'!$A$1:$R$178,MATCH($A29,'Data Sheet'!$A$1:$A$178,0),MATCH(P$3,'Data Sheet'!$A$1:$R$1,0))</f>
        <v>0</v>
      </c>
      <c r="Q29" s="40">
        <f>INDEX('Data Sheet'!$A$1:$R$178,MATCH($A29,'Data Sheet'!$A$1:$A$178,0),MATCH(Q$3,'Data Sheet'!$A$1:$R$1,0))</f>
        <v>0</v>
      </c>
      <c r="R29" s="42" t="str">
        <f>VLOOKUP(A29,_xlfn.IFS(D29=Lists!$G$3,'Chicken Only Calculator'!$A$9:$U$104,D29=Lists!$G$4,'Chicken Only Calculator'!$A$9:$U$104,D29=Lists!$G$5,'Chicken Only Calculator'!$A$9:$U$104,D29=Lists!$G$6,'Cheese Only Calculator'!$A$8:$U$109,D29=Lists!$G$7,'Beef Only Calculator'!$A$8:$U$39,D29=Lists!$G$8,'Pork Only Calculator'!$A$8:$U$95),15,FALSE)</f>
        <v/>
      </c>
      <c r="S29" s="42" t="str">
        <f t="shared" si="9"/>
        <v/>
      </c>
      <c r="T29" s="42">
        <f>VLOOKUP(A29,_xlfn.IFS(D29=Lists!$G$3,'Chicken Only Calculator'!$A$9:$U$104,D29=Lists!$G$4,'Chicken Only Calculator'!$A$9:$U$104,D29=Lists!$G$5,'Chicken Only Calculator'!$A$9:$U$104,D29=Lists!$G$6,'Cheese Only Calculator'!$A$8:$U$109,D29=Lists!$G$7,'Beef Only Calculator'!$A$8:$U$39,D29=Lists!$G$8,'Pork Only Calculator'!$A$8:$U$95),17,FALSE)</f>
        <v>0</v>
      </c>
      <c r="U29" s="42" t="str">
        <f t="shared" si="10"/>
        <v/>
      </c>
      <c r="V29" s="42" t="str">
        <f t="shared" si="11"/>
        <v/>
      </c>
      <c r="W29" s="42" t="str">
        <f t="shared" si="12"/>
        <v/>
      </c>
      <c r="X29" s="42" t="str">
        <f t="shared" si="13"/>
        <v/>
      </c>
      <c r="Y29" s="42" t="str">
        <f t="shared" si="14"/>
        <v/>
      </c>
      <c r="Z29" s="42" t="str">
        <f t="shared" si="15"/>
        <v/>
      </c>
      <c r="AA29" s="42">
        <f>VLOOKUP($A29,_xlfn.IFS($D29=Lists!$G$3,'Chicken Only Calculator'!$A$9:$AJ$104,$D29=Lists!$G$4,'Chicken Only Calculator'!$A$9:$AJ$104,$D29=Lists!$G$5,'Chicken Only Calculator'!$A$9:$AJ$104,$D29=Lists!$G$6,'Cheese Only Calculator'!$A$8:$AJ$109,$D29=Lists!$G$7,'Beef Only Calculator'!$A$10:$AJ$39,$D29=Lists!$G$8,'Pork Only Calculator'!$A$8:$AJ$95),24,FALSE)</f>
        <v>0</v>
      </c>
      <c r="AB29" s="42">
        <f>VLOOKUP($A29,_xlfn.IFS($D29=Lists!$G$3,'Chicken Only Calculator'!$A$9:$AJ$104,$D29=Lists!$G$4,'Chicken Only Calculator'!$A$9:$AJ$104,$D29=Lists!$G$5,'Chicken Only Calculator'!$A$9:$AJ$104,$D29=Lists!$G$6,'Cheese Only Calculator'!$A$8:$AJ$109,$D29=Lists!$G$7,'Beef Only Calculator'!$A$10:$AJ$39,$D29=Lists!$G$8,'Pork Only Calculator'!$A$8:$AJ$95),25,FALSE)</f>
        <v>0</v>
      </c>
      <c r="AC29" s="42">
        <f>VLOOKUP($A29,_xlfn.IFS($D29=Lists!$G$3,'Chicken Only Calculator'!$A$9:$AJ$104,$D29=Lists!$G$4,'Chicken Only Calculator'!$A$9:$AJ$104,$D29=Lists!$G$5,'Chicken Only Calculator'!$A$9:$AJ$104,$D29=Lists!$G$6,'Cheese Only Calculator'!$A$8:$AJ$109,$D29=Lists!$G$7,'Beef Only Calculator'!$A$10:$AJ$39,$D29=Lists!$G$8,'Pork Only Calculator'!$A$8:$AJ$95),26,FALSE)</f>
        <v>0</v>
      </c>
      <c r="AD29" s="42">
        <f>VLOOKUP($A29,_xlfn.IFS($D29=Lists!$G$3,'Chicken Only Calculator'!$A$9:$AJ$104,$D29=Lists!$G$4,'Chicken Only Calculator'!$A$9:$AJ$104,$D29=Lists!$G$5,'Chicken Only Calculator'!$A$9:$AJ$104,$D29=Lists!$G$6,'Cheese Only Calculator'!$A$8:$AJ$109,$D29=Lists!$G$7,'Beef Only Calculator'!$A$10:$AJ$39,$D29=Lists!$G$8,'Pork Only Calculator'!$A$8:$AJ$95),27,FALSE)</f>
        <v>0</v>
      </c>
      <c r="AE29" s="42">
        <f>VLOOKUP($A29,_xlfn.IFS($D29=Lists!$G$3,'Chicken Only Calculator'!$A$9:$AJ$104,$D29=Lists!$G$4,'Chicken Only Calculator'!$A$9:$AJ$104,$D29=Lists!$G$5,'Chicken Only Calculator'!$A$9:$AJ$104,$D29=Lists!$G$6,'Cheese Only Calculator'!$A$8:$AJ$109,$D29=Lists!$G$7,'Beef Only Calculator'!$A$10:$AJ$39,$D29=Lists!$G$8,'Pork Only Calculator'!$A$8:$AJ$95),28,FALSE)</f>
        <v>0</v>
      </c>
      <c r="AF29" s="42">
        <f>VLOOKUP($A29,_xlfn.IFS($D29=Lists!$G$3,'Chicken Only Calculator'!$A$9:$AJ$104,$D29=Lists!$G$4,'Chicken Only Calculator'!$A$9:$AJ$104,$D29=Lists!$G$5,'Chicken Only Calculator'!$A$9:$AJ$104,$D29=Lists!$G$6,'Cheese Only Calculator'!$A$8:$AJ$109,$D29=Lists!$G$7,'Beef Only Calculator'!$A$10:$AJ$39,$D29=Lists!$G$8,'Pork Only Calculator'!$A$8:$AJ$95),29,FALSE)</f>
        <v>0</v>
      </c>
      <c r="AG29" s="42">
        <f>VLOOKUP($A29,_xlfn.IFS($D29=Lists!$G$3,'Chicken Only Calculator'!$A$9:$AJ$104,$D29=Lists!$G$4,'Chicken Only Calculator'!$A$9:$AJ$104,$D29=Lists!$G$5,'Chicken Only Calculator'!$A$9:$AJ$104,$D29=Lists!$G$6,'Cheese Only Calculator'!$A$8:$AJ$109,$D29=Lists!$G$7,'Beef Only Calculator'!$A$10:$AJ$39,$D29=Lists!$G$8,'Pork Only Calculator'!$A$8:$AJ$95),30,FALSE)</f>
        <v>0</v>
      </c>
      <c r="AH29" s="42">
        <f>VLOOKUP($A29,_xlfn.IFS($D29=Lists!$G$3,'Chicken Only Calculator'!$A$9:$AJ$104,$D29=Lists!$G$4,'Chicken Only Calculator'!$A$9:$AJ$104,$D29=Lists!$G$5,'Chicken Only Calculator'!$A$9:$AJ$104,$D29=Lists!$G$6,'Cheese Only Calculator'!$A$8:$AJ$109,$D29=Lists!$G$7,'Beef Only Calculator'!$A$10:$AJ$39,$D29=Lists!$G$8,'Pork Only Calculator'!$A$8:$AJ$95),31,FALSE)</f>
        <v>0</v>
      </c>
      <c r="AI29" s="42">
        <f>VLOOKUP($A29,_xlfn.IFS($D29=Lists!$G$3,'Chicken Only Calculator'!$A$9:$AJ$104,$D29=Lists!$G$4,'Chicken Only Calculator'!$A$9:$AJ$104,$D29=Lists!$G$5,'Chicken Only Calculator'!$A$9:$AJ$104,$D29=Lists!$G$6,'Cheese Only Calculator'!$A$8:$AJ$109,$D29=Lists!$G$7,'Beef Only Calculator'!$A$10:$AJ$39,$D29=Lists!$G$8,'Pork Only Calculator'!$A$8:$AJ$95),32,FALSE)</f>
        <v>0</v>
      </c>
      <c r="AJ29" s="42">
        <f>VLOOKUP($A29,_xlfn.IFS($D29=Lists!$G$3,'Chicken Only Calculator'!$A$9:$AJ$104,$D29=Lists!$G$4,'Chicken Only Calculator'!$A$9:$AJ$104,$D29=Lists!$G$5,'Chicken Only Calculator'!$A$9:$AJ$104,$D29=Lists!$G$6,'Cheese Only Calculator'!$A$8:$AJ$109,$D29=Lists!$G$7,'Beef Only Calculator'!$A$10:$AJ$39,$D29=Lists!$G$8,'Pork Only Calculator'!$A$8:$AJ$95),33,FALSE)</f>
        <v>0</v>
      </c>
      <c r="AK29" s="42">
        <f>VLOOKUP($A29,_xlfn.IFS($D29=Lists!$G$3,'Chicken Only Calculator'!$A$9:$AJ$104,$D29=Lists!$G$4,'Chicken Only Calculator'!$A$9:$AJ$104,$D29=Lists!$G$5,'Chicken Only Calculator'!$A$9:$AJ$104,$D29=Lists!$G$6,'Cheese Only Calculator'!$A$8:$AJ$109,$D29=Lists!$G$7,'Beef Only Calculator'!$A$10:$AJ$39,$D29=Lists!$G$8,'Pork Only Calculator'!$A$8:$AJ$95),34,FALSE)</f>
        <v>0</v>
      </c>
      <c r="AL29" s="42">
        <f>VLOOKUP($A29,_xlfn.IFS($D29=Lists!$G$3,'Chicken Only Calculator'!$A$9:$AJ$104,$D29=Lists!$G$4,'Chicken Only Calculator'!$A$9:$AJ$104,$D29=Lists!$G$5,'Chicken Only Calculator'!$A$9:$AJ$104,$D29=Lists!$G$6,'Cheese Only Calculator'!$A$8:$AJ$109,$D29=Lists!$G$7,'Beef Only Calculator'!$A$10:$AJ$39,$D29=Lists!$G$8,'Pork Only Calculator'!$A$8:$AJ$95),35,FALSE)</f>
        <v>0</v>
      </c>
      <c r="AM29" s="42">
        <f t="shared" si="16"/>
        <v>0</v>
      </c>
      <c r="AO29" s="43"/>
    </row>
    <row r="30" spans="1:41" ht="24.75" x14ac:dyDescent="0.4">
      <c r="A30" s="29">
        <v>10000060843</v>
      </c>
      <c r="B30" s="29" t="str">
        <f>INDEX('Data Sheet'!$A$1:$R$178,MATCH($A30,'Data Sheet'!$A$1:$A$178,0),MATCH(B$3,'Data Sheet'!$A$1:$R$1,0))</f>
        <v>ACT</v>
      </c>
      <c r="C30" s="30" t="str">
        <f>INDEX('Data Sheet'!$A$1:$R$178,MATCH($A30,'Data Sheet'!$A$1:$A$178,0),MATCH(C$3,'Data Sheet'!$A$1:$R$1,0))</f>
        <v>Mega Minis® Whole Grain Breaded Homestyle Chicken Chunks, 0.43 oz.</v>
      </c>
      <c r="D30" s="29" t="str">
        <f>INDEX('Data Sheet'!$A$1:$R$178,MATCH($A30,'Data Sheet'!$A$1:$A$178,0),MATCH(D$3,'Data Sheet'!$A$1:$R$1,0))</f>
        <v>100103 D</v>
      </c>
      <c r="E30" s="29">
        <f>INDEX('Data Sheet'!$A$1:$R$178,MATCH($A30,'Data Sheet'!$A$1:$A$178,0),MATCH(E$3,'Data Sheet'!$A$1:$R$1,0))</f>
        <v>30.26</v>
      </c>
      <c r="F30" s="29">
        <f>INDEX('Data Sheet'!$A$1:$R$178,MATCH($A30,'Data Sheet'!$A$1:$A$178,0),MATCH(F$3,'Data Sheet'!$A$1:$R$1,0))</f>
        <v>112</v>
      </c>
      <c r="G30" s="29">
        <f>INDEX('Data Sheet'!$A$1:$R$178,MATCH($A30,'Data Sheet'!$A$1:$A$178,0),MATCH(G$3,'Data Sheet'!$A$1:$R$1,0))</f>
        <v>112</v>
      </c>
      <c r="H30" s="29">
        <f>INDEX('Data Sheet'!$A$1:$R$178,MATCH($A30,'Data Sheet'!$A$1:$A$178,0),MATCH(H$3,'Data Sheet'!$A$1:$R$1,0))</f>
        <v>0</v>
      </c>
      <c r="I30" s="29">
        <f>INDEX('Data Sheet'!$A$1:$R$178,MATCH($A30,'Data Sheet'!$A$1:$A$178,0),MATCH(I$3,'Data Sheet'!$A$1:$R$1,0))</f>
        <v>4.3</v>
      </c>
      <c r="J30" s="29" t="str">
        <f>INDEX('Data Sheet'!$A$1:$R$178,MATCH($A30,'Data Sheet'!$A$1:$A$178,0),MATCH(J$3,'Data Sheet'!$A$1:$R$1,0))</f>
        <v>10 pieces</v>
      </c>
      <c r="K30" s="29">
        <f>INDEX('Data Sheet'!$A$1:$R$178,MATCH($A30,'Data Sheet'!$A$1:$A$178,0),MATCH(K$3,'Data Sheet'!$A$1:$R$1,0))</f>
        <v>2</v>
      </c>
      <c r="L30" s="29">
        <f>INDEX('Data Sheet'!$A$1:$R$178,MATCH($A30,'Data Sheet'!$A$1:$A$178,0),MATCH(L$3,'Data Sheet'!$A$1:$R$1,0))</f>
        <v>1</v>
      </c>
      <c r="M30" s="29">
        <f>INDEX('Data Sheet'!$A$1:$R$178,MATCH($A30,'Data Sheet'!$A$1:$A$178,0),MATCH(M$3,'Data Sheet'!$A$1:$R$1,0))</f>
        <v>0</v>
      </c>
      <c r="N30" s="29">
        <f>INDEX('Data Sheet'!$A$1:$R$178,MATCH($A30,'Data Sheet'!$A$1:$A$178,0),MATCH(N$3,'Data Sheet'!$A$1:$R$1,0))</f>
        <v>35.57</v>
      </c>
      <c r="O30" s="29">
        <f>INDEX('Data Sheet'!$A$1:$R$178,MATCH($A30,'Data Sheet'!$A$1:$A$178,0),MATCH(O$3,'Data Sheet'!$A$1:$R$1,0))</f>
        <v>0</v>
      </c>
      <c r="P30" s="29">
        <f>INDEX('Data Sheet'!$A$1:$R$178,MATCH($A30,'Data Sheet'!$A$1:$A$178,0),MATCH(P$3,'Data Sheet'!$A$1:$R$1,0))</f>
        <v>0</v>
      </c>
      <c r="Q30" s="29">
        <f>INDEX('Data Sheet'!$A$1:$R$178,MATCH($A30,'Data Sheet'!$A$1:$A$178,0),MATCH(Q$3,'Data Sheet'!$A$1:$R$1,0))</f>
        <v>0</v>
      </c>
      <c r="R30" s="31" t="str">
        <f>VLOOKUP(A30,_xlfn.IFS(D30=Lists!$G$3,'Chicken Only Calculator'!$A$9:$U$104,D30=Lists!$G$4,'Chicken Only Calculator'!$A$9:$U$104,D30=Lists!$G$5,'Chicken Only Calculator'!$A$9:$U$104,D30=Lists!$G$6,'Cheese Only Calculator'!$A$8:$U$109,D30=Lists!$G$7,'Beef Only Calculator'!$A$8:$U$39,D30=Lists!$G$8,'Pork Only Calculator'!$A$8:$U$95),15,FALSE)</f>
        <v/>
      </c>
      <c r="S30" s="31" t="str">
        <f t="shared" si="9"/>
        <v/>
      </c>
      <c r="T30" s="31">
        <f>VLOOKUP(A30,_xlfn.IFS(D30=Lists!$G$3,'Chicken Only Calculator'!$A$9:$U$104,D30=Lists!$G$4,'Chicken Only Calculator'!$A$9:$U$104,D30=Lists!$G$5,'Chicken Only Calculator'!$A$9:$U$104,D30=Lists!$G$6,'Cheese Only Calculator'!$A$8:$U$109,D30=Lists!$G$7,'Beef Only Calculator'!$A$8:$U$39,D30=Lists!$G$8,'Pork Only Calculator'!$A$8:$U$95),17,FALSE)</f>
        <v>0</v>
      </c>
      <c r="U30" s="31" t="str">
        <f t="shared" si="10"/>
        <v/>
      </c>
      <c r="V30" s="31" t="str">
        <f t="shared" si="11"/>
        <v/>
      </c>
      <c r="W30" s="31" t="str">
        <f t="shared" si="12"/>
        <v/>
      </c>
      <c r="X30" s="31" t="str">
        <f t="shared" si="13"/>
        <v/>
      </c>
      <c r="Y30" s="31" t="str">
        <f t="shared" si="14"/>
        <v/>
      </c>
      <c r="Z30" s="31" t="str">
        <f t="shared" si="15"/>
        <v/>
      </c>
      <c r="AA30" s="31">
        <f>VLOOKUP($A30,_xlfn.IFS($D30=Lists!$G$3,'Chicken Only Calculator'!$A$9:$AJ$104,$D30=Lists!$G$4,'Chicken Only Calculator'!$A$9:$AJ$104,$D30=Lists!$G$5,'Chicken Only Calculator'!$A$9:$AJ$104,$D30=Lists!$G$6,'Cheese Only Calculator'!$A$8:$AJ$109,$D30=Lists!$G$7,'Beef Only Calculator'!$A$10:$AJ$39,$D30=Lists!$G$8,'Pork Only Calculator'!$A$8:$AJ$95),24,FALSE)</f>
        <v>0</v>
      </c>
      <c r="AB30" s="31">
        <f>VLOOKUP($A30,_xlfn.IFS($D30=Lists!$G$3,'Chicken Only Calculator'!$A$9:$AJ$104,$D30=Lists!$G$4,'Chicken Only Calculator'!$A$9:$AJ$104,$D30=Lists!$G$5,'Chicken Only Calculator'!$A$9:$AJ$104,$D30=Lists!$G$6,'Cheese Only Calculator'!$A$8:$AJ$109,$D30=Lists!$G$7,'Beef Only Calculator'!$A$10:$AJ$39,$D30=Lists!$G$8,'Pork Only Calculator'!$A$8:$AJ$95),25,FALSE)</f>
        <v>0</v>
      </c>
      <c r="AC30" s="31">
        <f>VLOOKUP($A30,_xlfn.IFS($D30=Lists!$G$3,'Chicken Only Calculator'!$A$9:$AJ$104,$D30=Lists!$G$4,'Chicken Only Calculator'!$A$9:$AJ$104,$D30=Lists!$G$5,'Chicken Only Calculator'!$A$9:$AJ$104,$D30=Lists!$G$6,'Cheese Only Calculator'!$A$8:$AJ$109,$D30=Lists!$G$7,'Beef Only Calculator'!$A$10:$AJ$39,$D30=Lists!$G$8,'Pork Only Calculator'!$A$8:$AJ$95),26,FALSE)</f>
        <v>0</v>
      </c>
      <c r="AD30" s="31">
        <f>VLOOKUP($A30,_xlfn.IFS($D30=Lists!$G$3,'Chicken Only Calculator'!$A$9:$AJ$104,$D30=Lists!$G$4,'Chicken Only Calculator'!$A$9:$AJ$104,$D30=Lists!$G$5,'Chicken Only Calculator'!$A$9:$AJ$104,$D30=Lists!$G$6,'Cheese Only Calculator'!$A$8:$AJ$109,$D30=Lists!$G$7,'Beef Only Calculator'!$A$10:$AJ$39,$D30=Lists!$G$8,'Pork Only Calculator'!$A$8:$AJ$95),27,FALSE)</f>
        <v>0</v>
      </c>
      <c r="AE30" s="31">
        <f>VLOOKUP($A30,_xlfn.IFS($D30=Lists!$G$3,'Chicken Only Calculator'!$A$9:$AJ$104,$D30=Lists!$G$4,'Chicken Only Calculator'!$A$9:$AJ$104,$D30=Lists!$G$5,'Chicken Only Calculator'!$A$9:$AJ$104,$D30=Lists!$G$6,'Cheese Only Calculator'!$A$8:$AJ$109,$D30=Lists!$G$7,'Beef Only Calculator'!$A$10:$AJ$39,$D30=Lists!$G$8,'Pork Only Calculator'!$A$8:$AJ$95),28,FALSE)</f>
        <v>0</v>
      </c>
      <c r="AF30" s="31">
        <f>VLOOKUP($A30,_xlfn.IFS($D30=Lists!$G$3,'Chicken Only Calculator'!$A$9:$AJ$104,$D30=Lists!$G$4,'Chicken Only Calculator'!$A$9:$AJ$104,$D30=Lists!$G$5,'Chicken Only Calculator'!$A$9:$AJ$104,$D30=Lists!$G$6,'Cheese Only Calculator'!$A$8:$AJ$109,$D30=Lists!$G$7,'Beef Only Calculator'!$A$10:$AJ$39,$D30=Lists!$G$8,'Pork Only Calculator'!$A$8:$AJ$95),29,FALSE)</f>
        <v>0</v>
      </c>
      <c r="AG30" s="31">
        <f>VLOOKUP($A30,_xlfn.IFS($D30=Lists!$G$3,'Chicken Only Calculator'!$A$9:$AJ$104,$D30=Lists!$G$4,'Chicken Only Calculator'!$A$9:$AJ$104,$D30=Lists!$G$5,'Chicken Only Calculator'!$A$9:$AJ$104,$D30=Lists!$G$6,'Cheese Only Calculator'!$A$8:$AJ$109,$D30=Lists!$G$7,'Beef Only Calculator'!$A$10:$AJ$39,$D30=Lists!$G$8,'Pork Only Calculator'!$A$8:$AJ$95),30,FALSE)</f>
        <v>0</v>
      </c>
      <c r="AH30" s="31">
        <f>VLOOKUP($A30,_xlfn.IFS($D30=Lists!$G$3,'Chicken Only Calculator'!$A$9:$AJ$104,$D30=Lists!$G$4,'Chicken Only Calculator'!$A$9:$AJ$104,$D30=Lists!$G$5,'Chicken Only Calculator'!$A$9:$AJ$104,$D30=Lists!$G$6,'Cheese Only Calculator'!$A$8:$AJ$109,$D30=Lists!$G$7,'Beef Only Calculator'!$A$10:$AJ$39,$D30=Lists!$G$8,'Pork Only Calculator'!$A$8:$AJ$95),31,FALSE)</f>
        <v>0</v>
      </c>
      <c r="AI30" s="31">
        <f>VLOOKUP($A30,_xlfn.IFS($D30=Lists!$G$3,'Chicken Only Calculator'!$A$9:$AJ$104,$D30=Lists!$G$4,'Chicken Only Calculator'!$A$9:$AJ$104,$D30=Lists!$G$5,'Chicken Only Calculator'!$A$9:$AJ$104,$D30=Lists!$G$6,'Cheese Only Calculator'!$A$8:$AJ$109,$D30=Lists!$G$7,'Beef Only Calculator'!$A$10:$AJ$39,$D30=Lists!$G$8,'Pork Only Calculator'!$A$8:$AJ$95),32,FALSE)</f>
        <v>0</v>
      </c>
      <c r="AJ30" s="31">
        <f>VLOOKUP($A30,_xlfn.IFS($D30=Lists!$G$3,'Chicken Only Calculator'!$A$9:$AJ$104,$D30=Lists!$G$4,'Chicken Only Calculator'!$A$9:$AJ$104,$D30=Lists!$G$5,'Chicken Only Calculator'!$A$9:$AJ$104,$D30=Lists!$G$6,'Cheese Only Calculator'!$A$8:$AJ$109,$D30=Lists!$G$7,'Beef Only Calculator'!$A$10:$AJ$39,$D30=Lists!$G$8,'Pork Only Calculator'!$A$8:$AJ$95),33,FALSE)</f>
        <v>0</v>
      </c>
      <c r="AK30" s="31">
        <f>VLOOKUP($A30,_xlfn.IFS($D30=Lists!$G$3,'Chicken Only Calculator'!$A$9:$AJ$104,$D30=Lists!$G$4,'Chicken Only Calculator'!$A$9:$AJ$104,$D30=Lists!$G$5,'Chicken Only Calculator'!$A$9:$AJ$104,$D30=Lists!$G$6,'Cheese Only Calculator'!$A$8:$AJ$109,$D30=Lists!$G$7,'Beef Only Calculator'!$A$10:$AJ$39,$D30=Lists!$G$8,'Pork Only Calculator'!$A$8:$AJ$95),34,FALSE)</f>
        <v>0</v>
      </c>
      <c r="AL30" s="31">
        <f>VLOOKUP($A30,_xlfn.IFS($D30=Lists!$G$3,'Chicken Only Calculator'!$A$9:$AJ$104,$D30=Lists!$G$4,'Chicken Only Calculator'!$A$9:$AJ$104,$D30=Lists!$G$5,'Chicken Only Calculator'!$A$9:$AJ$104,$D30=Lists!$G$6,'Cheese Only Calculator'!$A$8:$AJ$109,$D30=Lists!$G$7,'Beef Only Calculator'!$A$10:$AJ$39,$D30=Lists!$G$8,'Pork Only Calculator'!$A$8:$AJ$95),35,FALSE)</f>
        <v>0</v>
      </c>
      <c r="AM30" s="31">
        <f t="shared" si="16"/>
        <v>0</v>
      </c>
      <c r="AO30" s="43"/>
    </row>
    <row r="31" spans="1:41" ht="24.75" x14ac:dyDescent="0.4">
      <c r="A31" s="40">
        <v>10270240928</v>
      </c>
      <c r="B31" s="40" t="str">
        <f>INDEX('Data Sheet'!$A$1:$R$178,MATCH($A31,'Data Sheet'!$A$1:$A$178,0),MATCH(B$3,'Data Sheet'!$A$1:$R$1,0))</f>
        <v>ACT</v>
      </c>
      <c r="C31" s="41" t="str">
        <f>INDEX('Data Sheet'!$A$1:$R$178,MATCH($A31,'Data Sheet'!$A$1:$A$178,0),MATCH(C$3,'Data Sheet'!$A$1:$R$1,0))</f>
        <v>Whole Grain Mini Chicken Corn Dog Bites, 0.67 oz.</v>
      </c>
      <c r="D31" s="40" t="str">
        <f>INDEX('Data Sheet'!$A$1:$R$178,MATCH($A31,'Data Sheet'!$A$1:$A$178,0),MATCH(D$3,'Data Sheet'!$A$1:$R$1,0))</f>
        <v>100103 D</v>
      </c>
      <c r="E31" s="40">
        <f>INDEX('Data Sheet'!$A$1:$R$178,MATCH($A31,'Data Sheet'!$A$1:$A$178,0),MATCH(E$3,'Data Sheet'!$A$1:$R$1,0))</f>
        <v>30.15</v>
      </c>
      <c r="F31" s="40">
        <f>INDEX('Data Sheet'!$A$1:$R$178,MATCH($A31,'Data Sheet'!$A$1:$A$178,0),MATCH(F$3,'Data Sheet'!$A$1:$R$1,0))</f>
        <v>120</v>
      </c>
      <c r="G31" s="40">
        <f>INDEX('Data Sheet'!$A$1:$R$178,MATCH($A31,'Data Sheet'!$A$1:$A$178,0),MATCH(G$3,'Data Sheet'!$A$1:$R$1,0))</f>
        <v>120</v>
      </c>
      <c r="H31" s="40">
        <f>INDEX('Data Sheet'!$A$1:$R$178,MATCH($A31,'Data Sheet'!$A$1:$A$178,0),MATCH(H$3,'Data Sheet'!$A$1:$R$1,0))</f>
        <v>0</v>
      </c>
      <c r="I31" s="40">
        <f>INDEX('Data Sheet'!$A$1:$R$178,MATCH($A31,'Data Sheet'!$A$1:$A$178,0),MATCH(I$3,'Data Sheet'!$A$1:$R$1,0))</f>
        <v>4</v>
      </c>
      <c r="J31" s="40" t="str">
        <f>INDEX('Data Sheet'!$A$1:$R$178,MATCH($A31,'Data Sheet'!$A$1:$A$178,0),MATCH(J$3,'Data Sheet'!$A$1:$R$1,0))</f>
        <v>6 pieces</v>
      </c>
      <c r="K31" s="40">
        <f>INDEX('Data Sheet'!$A$1:$R$178,MATCH($A31,'Data Sheet'!$A$1:$A$178,0),MATCH(K$3,'Data Sheet'!$A$1:$R$1,0))</f>
        <v>2</v>
      </c>
      <c r="L31" s="40">
        <f>INDEX('Data Sheet'!$A$1:$R$178,MATCH($A31,'Data Sheet'!$A$1:$A$178,0),MATCH(L$3,'Data Sheet'!$A$1:$R$1,0))</f>
        <v>2</v>
      </c>
      <c r="M31" s="40">
        <f>INDEX('Data Sheet'!$A$1:$R$178,MATCH($A31,'Data Sheet'!$A$1:$A$178,0),MATCH(M$3,'Data Sheet'!$A$1:$R$1,0))</f>
        <v>0</v>
      </c>
      <c r="N31" s="40">
        <f>INDEX('Data Sheet'!$A$1:$R$178,MATCH($A31,'Data Sheet'!$A$1:$A$178,0),MATCH(N$3,'Data Sheet'!$A$1:$R$1,0))</f>
        <v>19.14</v>
      </c>
      <c r="O31" s="40">
        <f>INDEX('Data Sheet'!$A$1:$R$178,MATCH($A31,'Data Sheet'!$A$1:$A$178,0),MATCH(O$3,'Data Sheet'!$A$1:$R$1,0))</f>
        <v>0</v>
      </c>
      <c r="P31" s="40">
        <f>INDEX('Data Sheet'!$A$1:$R$178,MATCH($A31,'Data Sheet'!$A$1:$A$178,0),MATCH(P$3,'Data Sheet'!$A$1:$R$1,0))</f>
        <v>0</v>
      </c>
      <c r="Q31" s="40">
        <f>INDEX('Data Sheet'!$A$1:$R$178,MATCH($A31,'Data Sheet'!$A$1:$A$178,0),MATCH(Q$3,'Data Sheet'!$A$1:$R$1,0))</f>
        <v>0</v>
      </c>
      <c r="R31" s="42" t="str">
        <f>VLOOKUP(A31,_xlfn.IFS(D31=Lists!$G$3,'Chicken Only Calculator'!$A$9:$U$104,D31=Lists!$G$4,'Chicken Only Calculator'!$A$9:$U$104,D31=Lists!$G$5,'Chicken Only Calculator'!$A$9:$U$104,D31=Lists!$G$6,'Cheese Only Calculator'!$A$8:$U$109,D31=Lists!$G$7,'Beef Only Calculator'!$A$8:$U$39,D31=Lists!$G$8,'Pork Only Calculator'!$A$8:$U$95),15,FALSE)</f>
        <v/>
      </c>
      <c r="S31" s="42" t="str">
        <f t="shared" si="9"/>
        <v/>
      </c>
      <c r="T31" s="42">
        <f>VLOOKUP(A31,_xlfn.IFS(D31=Lists!$G$3,'Chicken Only Calculator'!$A$9:$U$104,D31=Lists!$G$4,'Chicken Only Calculator'!$A$9:$U$104,D31=Lists!$G$5,'Chicken Only Calculator'!$A$9:$U$104,D31=Lists!$G$6,'Cheese Only Calculator'!$A$8:$U$109,D31=Lists!$G$7,'Beef Only Calculator'!$A$8:$U$39,D31=Lists!$G$8,'Pork Only Calculator'!$A$8:$U$95),17,FALSE)</f>
        <v>0</v>
      </c>
      <c r="U31" s="42" t="str">
        <f t="shared" si="10"/>
        <v/>
      </c>
      <c r="V31" s="42" t="str">
        <f t="shared" si="11"/>
        <v/>
      </c>
      <c r="W31" s="42" t="str">
        <f t="shared" si="12"/>
        <v/>
      </c>
      <c r="X31" s="42" t="str">
        <f t="shared" si="13"/>
        <v/>
      </c>
      <c r="Y31" s="42" t="str">
        <f t="shared" si="14"/>
        <v/>
      </c>
      <c r="Z31" s="42" t="str">
        <f t="shared" si="15"/>
        <v/>
      </c>
      <c r="AA31" s="42">
        <f>VLOOKUP($A31,_xlfn.IFS($D31=Lists!$G$3,'Chicken Only Calculator'!$A$9:$AJ$104,$D31=Lists!$G$4,'Chicken Only Calculator'!$A$9:$AJ$104,$D31=Lists!$G$5,'Chicken Only Calculator'!$A$9:$AJ$104,$D31=Lists!$G$6,'Cheese Only Calculator'!$A$8:$AJ$109,$D31=Lists!$G$7,'Beef Only Calculator'!$A$10:$AJ$39,$D31=Lists!$G$8,'Pork Only Calculator'!$A$8:$AJ$95),24,FALSE)</f>
        <v>0</v>
      </c>
      <c r="AB31" s="42">
        <f>VLOOKUP($A31,_xlfn.IFS($D31=Lists!$G$3,'Chicken Only Calculator'!$A$9:$AJ$104,$D31=Lists!$G$4,'Chicken Only Calculator'!$A$9:$AJ$104,$D31=Lists!$G$5,'Chicken Only Calculator'!$A$9:$AJ$104,$D31=Lists!$G$6,'Cheese Only Calculator'!$A$8:$AJ$109,$D31=Lists!$G$7,'Beef Only Calculator'!$A$10:$AJ$39,$D31=Lists!$G$8,'Pork Only Calculator'!$A$8:$AJ$95),25,FALSE)</f>
        <v>0</v>
      </c>
      <c r="AC31" s="42">
        <f>VLOOKUP($A31,_xlfn.IFS($D31=Lists!$G$3,'Chicken Only Calculator'!$A$9:$AJ$104,$D31=Lists!$G$4,'Chicken Only Calculator'!$A$9:$AJ$104,$D31=Lists!$G$5,'Chicken Only Calculator'!$A$9:$AJ$104,$D31=Lists!$G$6,'Cheese Only Calculator'!$A$8:$AJ$109,$D31=Lists!$G$7,'Beef Only Calculator'!$A$10:$AJ$39,$D31=Lists!$G$8,'Pork Only Calculator'!$A$8:$AJ$95),26,FALSE)</f>
        <v>0</v>
      </c>
      <c r="AD31" s="42">
        <f>VLOOKUP($A31,_xlfn.IFS($D31=Lists!$G$3,'Chicken Only Calculator'!$A$9:$AJ$104,$D31=Lists!$G$4,'Chicken Only Calculator'!$A$9:$AJ$104,$D31=Lists!$G$5,'Chicken Only Calculator'!$A$9:$AJ$104,$D31=Lists!$G$6,'Cheese Only Calculator'!$A$8:$AJ$109,$D31=Lists!$G$7,'Beef Only Calculator'!$A$10:$AJ$39,$D31=Lists!$G$8,'Pork Only Calculator'!$A$8:$AJ$95),27,FALSE)</f>
        <v>0</v>
      </c>
      <c r="AE31" s="42">
        <f>VLOOKUP($A31,_xlfn.IFS($D31=Lists!$G$3,'Chicken Only Calculator'!$A$9:$AJ$104,$D31=Lists!$G$4,'Chicken Only Calculator'!$A$9:$AJ$104,$D31=Lists!$G$5,'Chicken Only Calculator'!$A$9:$AJ$104,$D31=Lists!$G$6,'Cheese Only Calculator'!$A$8:$AJ$109,$D31=Lists!$G$7,'Beef Only Calculator'!$A$10:$AJ$39,$D31=Lists!$G$8,'Pork Only Calculator'!$A$8:$AJ$95),28,FALSE)</f>
        <v>0</v>
      </c>
      <c r="AF31" s="42">
        <f>VLOOKUP($A31,_xlfn.IFS($D31=Lists!$G$3,'Chicken Only Calculator'!$A$9:$AJ$104,$D31=Lists!$G$4,'Chicken Only Calculator'!$A$9:$AJ$104,$D31=Lists!$G$5,'Chicken Only Calculator'!$A$9:$AJ$104,$D31=Lists!$G$6,'Cheese Only Calculator'!$A$8:$AJ$109,$D31=Lists!$G$7,'Beef Only Calculator'!$A$10:$AJ$39,$D31=Lists!$G$8,'Pork Only Calculator'!$A$8:$AJ$95),29,FALSE)</f>
        <v>0</v>
      </c>
      <c r="AG31" s="42">
        <f>VLOOKUP($A31,_xlfn.IFS($D31=Lists!$G$3,'Chicken Only Calculator'!$A$9:$AJ$104,$D31=Lists!$G$4,'Chicken Only Calculator'!$A$9:$AJ$104,$D31=Lists!$G$5,'Chicken Only Calculator'!$A$9:$AJ$104,$D31=Lists!$G$6,'Cheese Only Calculator'!$A$8:$AJ$109,$D31=Lists!$G$7,'Beef Only Calculator'!$A$10:$AJ$39,$D31=Lists!$G$8,'Pork Only Calculator'!$A$8:$AJ$95),30,FALSE)</f>
        <v>0</v>
      </c>
      <c r="AH31" s="42">
        <f>VLOOKUP($A31,_xlfn.IFS($D31=Lists!$G$3,'Chicken Only Calculator'!$A$9:$AJ$104,$D31=Lists!$G$4,'Chicken Only Calculator'!$A$9:$AJ$104,$D31=Lists!$G$5,'Chicken Only Calculator'!$A$9:$AJ$104,$D31=Lists!$G$6,'Cheese Only Calculator'!$A$8:$AJ$109,$D31=Lists!$G$7,'Beef Only Calculator'!$A$10:$AJ$39,$D31=Lists!$G$8,'Pork Only Calculator'!$A$8:$AJ$95),31,FALSE)</f>
        <v>0</v>
      </c>
      <c r="AI31" s="42">
        <f>VLOOKUP($A31,_xlfn.IFS($D31=Lists!$G$3,'Chicken Only Calculator'!$A$9:$AJ$104,$D31=Lists!$G$4,'Chicken Only Calculator'!$A$9:$AJ$104,$D31=Lists!$G$5,'Chicken Only Calculator'!$A$9:$AJ$104,$D31=Lists!$G$6,'Cheese Only Calculator'!$A$8:$AJ$109,$D31=Lists!$G$7,'Beef Only Calculator'!$A$10:$AJ$39,$D31=Lists!$G$8,'Pork Only Calculator'!$A$8:$AJ$95),32,FALSE)</f>
        <v>0</v>
      </c>
      <c r="AJ31" s="42">
        <f>VLOOKUP($A31,_xlfn.IFS($D31=Lists!$G$3,'Chicken Only Calculator'!$A$9:$AJ$104,$D31=Lists!$G$4,'Chicken Only Calculator'!$A$9:$AJ$104,$D31=Lists!$G$5,'Chicken Only Calculator'!$A$9:$AJ$104,$D31=Lists!$G$6,'Cheese Only Calculator'!$A$8:$AJ$109,$D31=Lists!$G$7,'Beef Only Calculator'!$A$10:$AJ$39,$D31=Lists!$G$8,'Pork Only Calculator'!$A$8:$AJ$95),33,FALSE)</f>
        <v>0</v>
      </c>
      <c r="AK31" s="42">
        <f>VLOOKUP($A31,_xlfn.IFS($D31=Lists!$G$3,'Chicken Only Calculator'!$A$9:$AJ$104,$D31=Lists!$G$4,'Chicken Only Calculator'!$A$9:$AJ$104,$D31=Lists!$G$5,'Chicken Only Calculator'!$A$9:$AJ$104,$D31=Lists!$G$6,'Cheese Only Calculator'!$A$8:$AJ$109,$D31=Lists!$G$7,'Beef Only Calculator'!$A$10:$AJ$39,$D31=Lists!$G$8,'Pork Only Calculator'!$A$8:$AJ$95),34,FALSE)</f>
        <v>0</v>
      </c>
      <c r="AL31" s="42">
        <f>VLOOKUP($A31,_xlfn.IFS($D31=Lists!$G$3,'Chicken Only Calculator'!$A$9:$AJ$104,$D31=Lists!$G$4,'Chicken Only Calculator'!$A$9:$AJ$104,$D31=Lists!$G$5,'Chicken Only Calculator'!$A$9:$AJ$104,$D31=Lists!$G$6,'Cheese Only Calculator'!$A$8:$AJ$109,$D31=Lists!$G$7,'Beef Only Calculator'!$A$10:$AJ$39,$D31=Lists!$G$8,'Pork Only Calculator'!$A$8:$AJ$95),35,FALSE)</f>
        <v>0</v>
      </c>
      <c r="AM31" s="42">
        <f t="shared" si="16"/>
        <v>0</v>
      </c>
      <c r="AO31" s="43"/>
    </row>
    <row r="32" spans="1:41" ht="24.75" x14ac:dyDescent="0.4">
      <c r="A32" s="29">
        <v>10000044195</v>
      </c>
      <c r="B32" s="29" t="str">
        <f>INDEX('Data Sheet'!$A$1:$R$178,MATCH($A32,'Data Sheet'!$A$1:$A$178,0),MATCH(B$3,'Data Sheet'!$A$1:$R$1,0))</f>
        <v>ACT</v>
      </c>
      <c r="C32" s="30" t="str">
        <f>INDEX('Data Sheet'!$A$1:$R$178,MATCH($A32,'Data Sheet'!$A$1:$A$178,0),MATCH(C$3,'Data Sheet'!$A$1:$R$1,0))</f>
        <v>Breaded Traditional Chicken Thigh</v>
      </c>
      <c r="D32" s="29" t="str">
        <f>INDEX('Data Sheet'!$A$1:$R$178,MATCH($A32,'Data Sheet'!$A$1:$A$178,0),MATCH(D$3,'Data Sheet'!$A$1:$R$1,0))</f>
        <v>100103 D</v>
      </c>
      <c r="E32" s="29">
        <f>INDEX('Data Sheet'!$A$1:$R$178,MATCH($A32,'Data Sheet'!$A$1:$A$178,0),MATCH(E$3,'Data Sheet'!$A$1:$R$1,0))</f>
        <v>29.64</v>
      </c>
      <c r="F32" s="29" t="str">
        <f>INDEX('Data Sheet'!$A$1:$R$178,MATCH($A32,'Data Sheet'!$A$1:$A$178,0),MATCH(F$3,'Data Sheet'!$A$1:$R$1,0))</f>
        <v>56-100</v>
      </c>
      <c r="G32" s="29">
        <f>INDEX('Data Sheet'!$A$1:$R$178,MATCH($A32,'Data Sheet'!$A$1:$A$178,0),MATCH(G$3,'Data Sheet'!$A$1:$R$1,0))</f>
        <v>78</v>
      </c>
      <c r="H32" s="29">
        <f>INDEX('Data Sheet'!$A$1:$R$178,MATCH($A32,'Data Sheet'!$A$1:$A$178,0),MATCH(H$3,'Data Sheet'!$A$1:$R$1,0))</f>
        <v>0</v>
      </c>
      <c r="I32" s="29" t="str">
        <f>INDEX('Data Sheet'!$A$1:$R$178,MATCH($A32,'Data Sheet'!$A$1:$A$178,0),MATCH(I$3,'Data Sheet'!$A$1:$R$1,0))</f>
        <v>4.7-8.4</v>
      </c>
      <c r="J32" s="29" t="str">
        <f>INDEX('Data Sheet'!$A$1:$R$178,MATCH($A32,'Data Sheet'!$A$1:$A$178,0),MATCH(J$3,'Data Sheet'!$A$1:$R$1,0))</f>
        <v>1 Piece</v>
      </c>
      <c r="K32" s="29">
        <f>INDEX('Data Sheet'!$A$1:$R$178,MATCH($A32,'Data Sheet'!$A$1:$A$178,0),MATCH(K$3,'Data Sheet'!$A$1:$R$1,0))</f>
        <v>3.25</v>
      </c>
      <c r="L32" s="29">
        <f>INDEX('Data Sheet'!$A$1:$R$178,MATCH($A32,'Data Sheet'!$A$1:$A$178,0),MATCH(L$3,'Data Sheet'!$A$1:$R$1,0))</f>
        <v>1.25</v>
      </c>
      <c r="M32" s="29">
        <f>INDEX('Data Sheet'!$A$1:$R$178,MATCH($A32,'Data Sheet'!$A$1:$A$178,0),MATCH(M$3,'Data Sheet'!$A$1:$R$1,0))</f>
        <v>0</v>
      </c>
      <c r="N32" s="29">
        <f>INDEX('Data Sheet'!$A$1:$R$178,MATCH($A32,'Data Sheet'!$A$1:$A$178,0),MATCH(N$3,'Data Sheet'!$A$1:$R$1,0))</f>
        <v>23.27</v>
      </c>
      <c r="O32" s="29">
        <f>INDEX('Data Sheet'!$A$1:$R$178,MATCH($A32,'Data Sheet'!$A$1:$A$178,0),MATCH(O$3,'Data Sheet'!$A$1:$R$1,0))</f>
        <v>0</v>
      </c>
      <c r="P32" s="29">
        <f>INDEX('Data Sheet'!$A$1:$R$178,MATCH($A32,'Data Sheet'!$A$1:$A$178,0),MATCH(P$3,'Data Sheet'!$A$1:$R$1,0))</f>
        <v>0</v>
      </c>
      <c r="Q32" s="29">
        <f>INDEX('Data Sheet'!$A$1:$R$178,MATCH($A32,'Data Sheet'!$A$1:$A$178,0),MATCH(Q$3,'Data Sheet'!$A$1:$R$1,0))</f>
        <v>0</v>
      </c>
      <c r="R32" s="31" t="str">
        <f>VLOOKUP(A32,_xlfn.IFS(D32=Lists!$G$3,'Chicken Only Calculator'!$A$9:$U$104,D32=Lists!$G$4,'Chicken Only Calculator'!$A$9:$U$104,D32=Lists!$G$5,'Chicken Only Calculator'!$A$9:$U$104,D32=Lists!$G$6,'Cheese Only Calculator'!$A$8:$U$109,D32=Lists!$G$7,'Beef Only Calculator'!$A$8:$U$39,D32=Lists!$G$8,'Pork Only Calculator'!$A$8:$U$95),15,FALSE)</f>
        <v/>
      </c>
      <c r="S32" s="31" t="str">
        <f t="shared" si="9"/>
        <v/>
      </c>
      <c r="T32" s="31">
        <f>VLOOKUP(A32,_xlfn.IFS(D32=Lists!$G$3,'Chicken Only Calculator'!$A$9:$U$104,D32=Lists!$G$4,'Chicken Only Calculator'!$A$9:$U$104,D32=Lists!$G$5,'Chicken Only Calculator'!$A$9:$U$104,D32=Lists!$G$6,'Cheese Only Calculator'!$A$8:$U$109,D32=Lists!$G$7,'Beef Only Calculator'!$A$8:$U$39,D32=Lists!$G$8,'Pork Only Calculator'!$A$8:$U$95),17,FALSE)</f>
        <v>0</v>
      </c>
      <c r="U32" s="31" t="str">
        <f t="shared" si="10"/>
        <v/>
      </c>
      <c r="V32" s="31" t="str">
        <f t="shared" si="11"/>
        <v/>
      </c>
      <c r="W32" s="31" t="str">
        <f t="shared" si="12"/>
        <v/>
      </c>
      <c r="X32" s="31" t="str">
        <f t="shared" si="13"/>
        <v/>
      </c>
      <c r="Y32" s="31" t="str">
        <f t="shared" si="14"/>
        <v/>
      </c>
      <c r="Z32" s="31" t="str">
        <f t="shared" si="15"/>
        <v/>
      </c>
      <c r="AA32" s="31">
        <f>VLOOKUP($A32,_xlfn.IFS($D32=Lists!$G$3,'Chicken Only Calculator'!$A$9:$AJ$104,$D32=Lists!$G$4,'Chicken Only Calculator'!$A$9:$AJ$104,$D32=Lists!$G$5,'Chicken Only Calculator'!$A$9:$AJ$104,$D32=Lists!$G$6,'Cheese Only Calculator'!$A$8:$AJ$109,$D32=Lists!$G$7,'Beef Only Calculator'!$A$10:$AJ$39,$D32=Lists!$G$8,'Pork Only Calculator'!$A$8:$AJ$95),24,FALSE)</f>
        <v>0</v>
      </c>
      <c r="AB32" s="31">
        <f>VLOOKUP($A32,_xlfn.IFS($D32=Lists!$G$3,'Chicken Only Calculator'!$A$9:$AJ$104,$D32=Lists!$G$4,'Chicken Only Calculator'!$A$9:$AJ$104,$D32=Lists!$G$5,'Chicken Only Calculator'!$A$9:$AJ$104,$D32=Lists!$G$6,'Cheese Only Calculator'!$A$8:$AJ$109,$D32=Lists!$G$7,'Beef Only Calculator'!$A$10:$AJ$39,$D32=Lists!$G$8,'Pork Only Calculator'!$A$8:$AJ$95),25,FALSE)</f>
        <v>0</v>
      </c>
      <c r="AC32" s="31">
        <f>VLOOKUP($A32,_xlfn.IFS($D32=Lists!$G$3,'Chicken Only Calculator'!$A$9:$AJ$104,$D32=Lists!$G$4,'Chicken Only Calculator'!$A$9:$AJ$104,$D32=Lists!$G$5,'Chicken Only Calculator'!$A$9:$AJ$104,$D32=Lists!$G$6,'Cheese Only Calculator'!$A$8:$AJ$109,$D32=Lists!$G$7,'Beef Only Calculator'!$A$10:$AJ$39,$D32=Lists!$G$8,'Pork Only Calculator'!$A$8:$AJ$95),26,FALSE)</f>
        <v>0</v>
      </c>
      <c r="AD32" s="31">
        <f>VLOOKUP($A32,_xlfn.IFS($D32=Lists!$G$3,'Chicken Only Calculator'!$A$9:$AJ$104,$D32=Lists!$G$4,'Chicken Only Calculator'!$A$9:$AJ$104,$D32=Lists!$G$5,'Chicken Only Calculator'!$A$9:$AJ$104,$D32=Lists!$G$6,'Cheese Only Calculator'!$A$8:$AJ$109,$D32=Lists!$G$7,'Beef Only Calculator'!$A$10:$AJ$39,$D32=Lists!$G$8,'Pork Only Calculator'!$A$8:$AJ$95),27,FALSE)</f>
        <v>0</v>
      </c>
      <c r="AE32" s="31">
        <f>VLOOKUP($A32,_xlfn.IFS($D32=Lists!$G$3,'Chicken Only Calculator'!$A$9:$AJ$104,$D32=Lists!$G$4,'Chicken Only Calculator'!$A$9:$AJ$104,$D32=Lists!$G$5,'Chicken Only Calculator'!$A$9:$AJ$104,$D32=Lists!$G$6,'Cheese Only Calculator'!$A$8:$AJ$109,$D32=Lists!$G$7,'Beef Only Calculator'!$A$10:$AJ$39,$D32=Lists!$G$8,'Pork Only Calculator'!$A$8:$AJ$95),28,FALSE)</f>
        <v>0</v>
      </c>
      <c r="AF32" s="31">
        <f>VLOOKUP($A32,_xlfn.IFS($D32=Lists!$G$3,'Chicken Only Calculator'!$A$9:$AJ$104,$D32=Lists!$G$4,'Chicken Only Calculator'!$A$9:$AJ$104,$D32=Lists!$G$5,'Chicken Only Calculator'!$A$9:$AJ$104,$D32=Lists!$G$6,'Cheese Only Calculator'!$A$8:$AJ$109,$D32=Lists!$G$7,'Beef Only Calculator'!$A$10:$AJ$39,$D32=Lists!$G$8,'Pork Only Calculator'!$A$8:$AJ$95),29,FALSE)</f>
        <v>0</v>
      </c>
      <c r="AG32" s="31">
        <f>VLOOKUP($A32,_xlfn.IFS($D32=Lists!$G$3,'Chicken Only Calculator'!$A$9:$AJ$104,$D32=Lists!$G$4,'Chicken Only Calculator'!$A$9:$AJ$104,$D32=Lists!$G$5,'Chicken Only Calculator'!$A$9:$AJ$104,$D32=Lists!$G$6,'Cheese Only Calculator'!$A$8:$AJ$109,$D32=Lists!$G$7,'Beef Only Calculator'!$A$10:$AJ$39,$D32=Lists!$G$8,'Pork Only Calculator'!$A$8:$AJ$95),30,FALSE)</f>
        <v>0</v>
      </c>
      <c r="AH32" s="31">
        <f>VLOOKUP($A32,_xlfn.IFS($D32=Lists!$G$3,'Chicken Only Calculator'!$A$9:$AJ$104,$D32=Lists!$G$4,'Chicken Only Calculator'!$A$9:$AJ$104,$D32=Lists!$G$5,'Chicken Only Calculator'!$A$9:$AJ$104,$D32=Lists!$G$6,'Cheese Only Calculator'!$A$8:$AJ$109,$D32=Lists!$G$7,'Beef Only Calculator'!$A$10:$AJ$39,$D32=Lists!$G$8,'Pork Only Calculator'!$A$8:$AJ$95),31,FALSE)</f>
        <v>0</v>
      </c>
      <c r="AI32" s="31">
        <f>VLOOKUP($A32,_xlfn.IFS($D32=Lists!$G$3,'Chicken Only Calculator'!$A$9:$AJ$104,$D32=Lists!$G$4,'Chicken Only Calculator'!$A$9:$AJ$104,$D32=Lists!$G$5,'Chicken Only Calculator'!$A$9:$AJ$104,$D32=Lists!$G$6,'Cheese Only Calculator'!$A$8:$AJ$109,$D32=Lists!$G$7,'Beef Only Calculator'!$A$10:$AJ$39,$D32=Lists!$G$8,'Pork Only Calculator'!$A$8:$AJ$95),32,FALSE)</f>
        <v>0</v>
      </c>
      <c r="AJ32" s="31">
        <f>VLOOKUP($A32,_xlfn.IFS($D32=Lists!$G$3,'Chicken Only Calculator'!$A$9:$AJ$104,$D32=Lists!$G$4,'Chicken Only Calculator'!$A$9:$AJ$104,$D32=Lists!$G$5,'Chicken Only Calculator'!$A$9:$AJ$104,$D32=Lists!$G$6,'Cheese Only Calculator'!$A$8:$AJ$109,$D32=Lists!$G$7,'Beef Only Calculator'!$A$10:$AJ$39,$D32=Lists!$G$8,'Pork Only Calculator'!$A$8:$AJ$95),33,FALSE)</f>
        <v>0</v>
      </c>
      <c r="AK32" s="31">
        <f>VLOOKUP($A32,_xlfn.IFS($D32=Lists!$G$3,'Chicken Only Calculator'!$A$9:$AJ$104,$D32=Lists!$G$4,'Chicken Only Calculator'!$A$9:$AJ$104,$D32=Lists!$G$5,'Chicken Only Calculator'!$A$9:$AJ$104,$D32=Lists!$G$6,'Cheese Only Calculator'!$A$8:$AJ$109,$D32=Lists!$G$7,'Beef Only Calculator'!$A$10:$AJ$39,$D32=Lists!$G$8,'Pork Only Calculator'!$A$8:$AJ$95),34,FALSE)</f>
        <v>0</v>
      </c>
      <c r="AL32" s="31">
        <f>VLOOKUP($A32,_xlfn.IFS($D32=Lists!$G$3,'Chicken Only Calculator'!$A$9:$AJ$104,$D32=Lists!$G$4,'Chicken Only Calculator'!$A$9:$AJ$104,$D32=Lists!$G$5,'Chicken Only Calculator'!$A$9:$AJ$104,$D32=Lists!$G$6,'Cheese Only Calculator'!$A$8:$AJ$109,$D32=Lists!$G$7,'Beef Only Calculator'!$A$10:$AJ$39,$D32=Lists!$G$8,'Pork Only Calculator'!$A$8:$AJ$95),35,FALSE)</f>
        <v>0</v>
      </c>
      <c r="AM32" s="31">
        <f t="shared" si="16"/>
        <v>0</v>
      </c>
      <c r="AO32" s="43"/>
    </row>
    <row r="33" spans="1:41" ht="24.75" x14ac:dyDescent="0.4">
      <c r="A33" s="40">
        <v>10000044196</v>
      </c>
      <c r="B33" s="40" t="str">
        <f>INDEX('Data Sheet'!$A$1:$R$178,MATCH($A33,'Data Sheet'!$A$1:$A$178,0),MATCH(B$3,'Data Sheet'!$A$1:$R$1,0))</f>
        <v>ACT</v>
      </c>
      <c r="C33" s="41" t="str">
        <f>INDEX('Data Sheet'!$A$1:$R$178,MATCH($A33,'Data Sheet'!$A$1:$A$178,0),MATCH(C$3,'Data Sheet'!$A$1:$R$1,0))</f>
        <v>Mesquite Glazed Chicken Thigh</v>
      </c>
      <c r="D33" s="40" t="str">
        <f>INDEX('Data Sheet'!$A$1:$R$178,MATCH($A33,'Data Sheet'!$A$1:$A$178,0),MATCH(D$3,'Data Sheet'!$A$1:$R$1,0))</f>
        <v>100103 D</v>
      </c>
      <c r="E33" s="40">
        <f>INDEX('Data Sheet'!$A$1:$R$178,MATCH($A33,'Data Sheet'!$A$1:$A$178,0),MATCH(E$3,'Data Sheet'!$A$1:$R$1,0))</f>
        <v>23.08</v>
      </c>
      <c r="F33" s="40" t="str">
        <f>INDEX('Data Sheet'!$A$1:$R$178,MATCH($A33,'Data Sheet'!$A$1:$A$178,0),MATCH(F$3,'Data Sheet'!$A$1:$R$1,0))</f>
        <v>57-100</v>
      </c>
      <c r="G33" s="40">
        <f>INDEX('Data Sheet'!$A$1:$R$178,MATCH($A33,'Data Sheet'!$A$1:$A$178,0),MATCH(G$3,'Data Sheet'!$A$1:$R$1,0))</f>
        <v>78</v>
      </c>
      <c r="H33" s="40">
        <f>INDEX('Data Sheet'!$A$1:$R$178,MATCH($A33,'Data Sheet'!$A$1:$A$178,0),MATCH(H$3,'Data Sheet'!$A$1:$R$1,0))</f>
        <v>0</v>
      </c>
      <c r="I33" s="40" t="str">
        <f>INDEX('Data Sheet'!$A$1:$R$178,MATCH($A33,'Data Sheet'!$A$1:$A$178,0),MATCH(I$3,'Data Sheet'!$A$1:$R$1,0))</f>
        <v>3.7-6.5</v>
      </c>
      <c r="J33" s="40" t="str">
        <f>INDEX('Data Sheet'!$A$1:$R$178,MATCH($A33,'Data Sheet'!$A$1:$A$178,0),MATCH(J$3,'Data Sheet'!$A$1:$R$1,0))</f>
        <v>1 Piece</v>
      </c>
      <c r="K33" s="40">
        <f>INDEX('Data Sheet'!$A$1:$R$178,MATCH($A33,'Data Sheet'!$A$1:$A$178,0),MATCH(K$3,'Data Sheet'!$A$1:$R$1,0))</f>
        <v>3.25</v>
      </c>
      <c r="L33" s="40" t="str">
        <f>INDEX('Data Sheet'!$A$1:$R$178,MATCH($A33,'Data Sheet'!$A$1:$A$178,0),MATCH(L$3,'Data Sheet'!$A$1:$R$1,0))</f>
        <v>-</v>
      </c>
      <c r="M33" s="40">
        <f>INDEX('Data Sheet'!$A$1:$R$178,MATCH($A33,'Data Sheet'!$A$1:$A$178,0),MATCH(M$3,'Data Sheet'!$A$1:$R$1,0))</f>
        <v>0</v>
      </c>
      <c r="N33" s="40">
        <f>INDEX('Data Sheet'!$A$1:$R$178,MATCH($A33,'Data Sheet'!$A$1:$A$178,0),MATCH(N$3,'Data Sheet'!$A$1:$R$1,0))</f>
        <v>19.190000000000001</v>
      </c>
      <c r="O33" s="40">
        <f>INDEX('Data Sheet'!$A$1:$R$178,MATCH($A33,'Data Sheet'!$A$1:$A$178,0),MATCH(O$3,'Data Sheet'!$A$1:$R$1,0))</f>
        <v>0</v>
      </c>
      <c r="P33" s="40">
        <f>INDEX('Data Sheet'!$A$1:$R$178,MATCH($A33,'Data Sheet'!$A$1:$A$178,0),MATCH(P$3,'Data Sheet'!$A$1:$R$1,0))</f>
        <v>0</v>
      </c>
      <c r="Q33" s="40">
        <f>INDEX('Data Sheet'!$A$1:$R$178,MATCH($A33,'Data Sheet'!$A$1:$A$178,0),MATCH(Q$3,'Data Sheet'!$A$1:$R$1,0))</f>
        <v>0</v>
      </c>
      <c r="R33" s="42" t="str">
        <f>VLOOKUP(A33,_xlfn.IFS(D33=Lists!$G$3,'Chicken Only Calculator'!$A$9:$U$104,D33=Lists!$G$4,'Chicken Only Calculator'!$A$9:$U$104,D33=Lists!$G$5,'Chicken Only Calculator'!$A$9:$U$104,D33=Lists!$G$6,'Cheese Only Calculator'!$A$8:$U$109,D33=Lists!$G$7,'Beef Only Calculator'!$A$8:$U$39,D33=Lists!$G$8,'Pork Only Calculator'!$A$8:$U$95),15,FALSE)</f>
        <v/>
      </c>
      <c r="S33" s="42" t="str">
        <f t="shared" ref="S33:S34" si="17">IFERROR(ROUNDUP(R33/G33,0),"")</f>
        <v/>
      </c>
      <c r="T33" s="42">
        <f>VLOOKUP(A33,_xlfn.IFS(D33=Lists!$G$3,'Chicken Only Calculator'!$A$9:$U$104,D33=Lists!$G$4,'Chicken Only Calculator'!$A$9:$U$104,D33=Lists!$G$5,'Chicken Only Calculator'!$A$9:$U$104,D33=Lists!$G$6,'Cheese Only Calculator'!$A$8:$U$109,D33=Lists!$G$7,'Beef Only Calculator'!$A$8:$U$39,D33=Lists!$G$8,'Pork Only Calculator'!$A$8:$U$95),17,FALSE)</f>
        <v>0</v>
      </c>
      <c r="U33" s="42" t="str">
        <f t="shared" ref="U33:U34" si="18">IFERROR($S33*H33,"")</f>
        <v/>
      </c>
      <c r="V33" s="42" t="str">
        <f t="shared" ref="V33:V34" si="19">IFERROR($S33*M33,"")</f>
        <v/>
      </c>
      <c r="W33" s="42" t="str">
        <f t="shared" ref="W33:W34" si="20">IFERROR($S33*N33,"")</f>
        <v/>
      </c>
      <c r="X33" s="42" t="str">
        <f t="shared" ref="X33:X34" si="21">IFERROR($S33*O33,"")</f>
        <v/>
      </c>
      <c r="Y33" s="42" t="str">
        <f t="shared" ref="Y33:Y34" si="22">IFERROR($S33*P33,"")</f>
        <v/>
      </c>
      <c r="Z33" s="42" t="str">
        <f t="shared" ref="Z33:Z34" si="23">IFERROR($S33*Q33,"")</f>
        <v/>
      </c>
      <c r="AA33" s="42">
        <f>VLOOKUP($A33,_xlfn.IFS($D33=Lists!$G$3,'Chicken Only Calculator'!$A$9:$AJ$104,$D33=Lists!$G$4,'Chicken Only Calculator'!$A$9:$AJ$104,$D33=Lists!$G$5,'Chicken Only Calculator'!$A$9:$AJ$104,$D33=Lists!$G$6,'Cheese Only Calculator'!$A$8:$AJ$109,$D33=Lists!$G$7,'Beef Only Calculator'!$A$10:$AJ$39,$D33=Lists!$G$8,'Pork Only Calculator'!$A$8:$AJ$95),24,FALSE)</f>
        <v>0</v>
      </c>
      <c r="AB33" s="42">
        <f>VLOOKUP($A33,_xlfn.IFS($D33=Lists!$G$3,'Chicken Only Calculator'!$A$9:$AJ$104,$D33=Lists!$G$4,'Chicken Only Calculator'!$A$9:$AJ$104,$D33=Lists!$G$5,'Chicken Only Calculator'!$A$9:$AJ$104,$D33=Lists!$G$6,'Cheese Only Calculator'!$A$8:$AJ$109,$D33=Lists!$G$7,'Beef Only Calculator'!$A$10:$AJ$39,$D33=Lists!$G$8,'Pork Only Calculator'!$A$8:$AJ$95),25,FALSE)</f>
        <v>0</v>
      </c>
      <c r="AC33" s="42">
        <f>VLOOKUP($A33,_xlfn.IFS($D33=Lists!$G$3,'Chicken Only Calculator'!$A$9:$AJ$104,$D33=Lists!$G$4,'Chicken Only Calculator'!$A$9:$AJ$104,$D33=Lists!$G$5,'Chicken Only Calculator'!$A$9:$AJ$104,$D33=Lists!$G$6,'Cheese Only Calculator'!$A$8:$AJ$109,$D33=Lists!$G$7,'Beef Only Calculator'!$A$10:$AJ$39,$D33=Lists!$G$8,'Pork Only Calculator'!$A$8:$AJ$95),26,FALSE)</f>
        <v>0</v>
      </c>
      <c r="AD33" s="42">
        <f>VLOOKUP($A33,_xlfn.IFS($D33=Lists!$G$3,'Chicken Only Calculator'!$A$9:$AJ$104,$D33=Lists!$G$4,'Chicken Only Calculator'!$A$9:$AJ$104,$D33=Lists!$G$5,'Chicken Only Calculator'!$A$9:$AJ$104,$D33=Lists!$G$6,'Cheese Only Calculator'!$A$8:$AJ$109,$D33=Lists!$G$7,'Beef Only Calculator'!$A$10:$AJ$39,$D33=Lists!$G$8,'Pork Only Calculator'!$A$8:$AJ$95),27,FALSE)</f>
        <v>0</v>
      </c>
      <c r="AE33" s="42">
        <f>VLOOKUP($A33,_xlfn.IFS($D33=Lists!$G$3,'Chicken Only Calculator'!$A$9:$AJ$104,$D33=Lists!$G$4,'Chicken Only Calculator'!$A$9:$AJ$104,$D33=Lists!$G$5,'Chicken Only Calculator'!$A$9:$AJ$104,$D33=Lists!$G$6,'Cheese Only Calculator'!$A$8:$AJ$109,$D33=Lists!$G$7,'Beef Only Calculator'!$A$10:$AJ$39,$D33=Lists!$G$8,'Pork Only Calculator'!$A$8:$AJ$95),28,FALSE)</f>
        <v>0</v>
      </c>
      <c r="AF33" s="42">
        <f>VLOOKUP($A33,_xlfn.IFS($D33=Lists!$G$3,'Chicken Only Calculator'!$A$9:$AJ$104,$D33=Lists!$G$4,'Chicken Only Calculator'!$A$9:$AJ$104,$D33=Lists!$G$5,'Chicken Only Calculator'!$A$9:$AJ$104,$D33=Lists!$G$6,'Cheese Only Calculator'!$A$8:$AJ$109,$D33=Lists!$G$7,'Beef Only Calculator'!$A$10:$AJ$39,$D33=Lists!$G$8,'Pork Only Calculator'!$A$8:$AJ$95),29,FALSE)</f>
        <v>0</v>
      </c>
      <c r="AG33" s="42">
        <f>VLOOKUP($A33,_xlfn.IFS($D33=Lists!$G$3,'Chicken Only Calculator'!$A$9:$AJ$104,$D33=Lists!$G$4,'Chicken Only Calculator'!$A$9:$AJ$104,$D33=Lists!$G$5,'Chicken Only Calculator'!$A$9:$AJ$104,$D33=Lists!$G$6,'Cheese Only Calculator'!$A$8:$AJ$109,$D33=Lists!$G$7,'Beef Only Calculator'!$A$10:$AJ$39,$D33=Lists!$G$8,'Pork Only Calculator'!$A$8:$AJ$95),30,FALSE)</f>
        <v>0</v>
      </c>
      <c r="AH33" s="42">
        <f>VLOOKUP($A33,_xlfn.IFS($D33=Lists!$G$3,'Chicken Only Calculator'!$A$9:$AJ$104,$D33=Lists!$G$4,'Chicken Only Calculator'!$A$9:$AJ$104,$D33=Lists!$G$5,'Chicken Only Calculator'!$A$9:$AJ$104,$D33=Lists!$G$6,'Cheese Only Calculator'!$A$8:$AJ$109,$D33=Lists!$G$7,'Beef Only Calculator'!$A$10:$AJ$39,$D33=Lists!$G$8,'Pork Only Calculator'!$A$8:$AJ$95),31,FALSE)</f>
        <v>0</v>
      </c>
      <c r="AI33" s="42">
        <f>VLOOKUP($A33,_xlfn.IFS($D33=Lists!$G$3,'Chicken Only Calculator'!$A$9:$AJ$104,$D33=Lists!$G$4,'Chicken Only Calculator'!$A$9:$AJ$104,$D33=Lists!$G$5,'Chicken Only Calculator'!$A$9:$AJ$104,$D33=Lists!$G$6,'Cheese Only Calculator'!$A$8:$AJ$109,$D33=Lists!$G$7,'Beef Only Calculator'!$A$10:$AJ$39,$D33=Lists!$G$8,'Pork Only Calculator'!$A$8:$AJ$95),32,FALSE)</f>
        <v>0</v>
      </c>
      <c r="AJ33" s="42">
        <f>VLOOKUP($A33,_xlfn.IFS($D33=Lists!$G$3,'Chicken Only Calculator'!$A$9:$AJ$104,$D33=Lists!$G$4,'Chicken Only Calculator'!$A$9:$AJ$104,$D33=Lists!$G$5,'Chicken Only Calculator'!$A$9:$AJ$104,$D33=Lists!$G$6,'Cheese Only Calculator'!$A$8:$AJ$109,$D33=Lists!$G$7,'Beef Only Calculator'!$A$10:$AJ$39,$D33=Lists!$G$8,'Pork Only Calculator'!$A$8:$AJ$95),33,FALSE)</f>
        <v>0</v>
      </c>
      <c r="AK33" s="42">
        <f>VLOOKUP($A33,_xlfn.IFS($D33=Lists!$G$3,'Chicken Only Calculator'!$A$9:$AJ$104,$D33=Lists!$G$4,'Chicken Only Calculator'!$A$9:$AJ$104,$D33=Lists!$G$5,'Chicken Only Calculator'!$A$9:$AJ$104,$D33=Lists!$G$6,'Cheese Only Calculator'!$A$8:$AJ$109,$D33=Lists!$G$7,'Beef Only Calculator'!$A$10:$AJ$39,$D33=Lists!$G$8,'Pork Only Calculator'!$A$8:$AJ$95),34,FALSE)</f>
        <v>0</v>
      </c>
      <c r="AL33" s="42">
        <f>VLOOKUP($A33,_xlfn.IFS($D33=Lists!$G$3,'Chicken Only Calculator'!$A$9:$AJ$104,$D33=Lists!$G$4,'Chicken Only Calculator'!$A$9:$AJ$104,$D33=Lists!$G$5,'Chicken Only Calculator'!$A$9:$AJ$104,$D33=Lists!$G$6,'Cheese Only Calculator'!$A$8:$AJ$109,$D33=Lists!$G$7,'Beef Only Calculator'!$A$10:$AJ$39,$D33=Lists!$G$8,'Pork Only Calculator'!$A$8:$AJ$95),35,FALSE)</f>
        <v>0</v>
      </c>
      <c r="AM33" s="42">
        <f t="shared" ref="AM33:AM34" si="24">SUM(AA33:AL33)</f>
        <v>0</v>
      </c>
      <c r="AO33" s="43"/>
    </row>
    <row r="34" spans="1:41" ht="24.75" x14ac:dyDescent="0.4">
      <c r="A34" s="29">
        <v>10000052436</v>
      </c>
      <c r="B34" s="29" t="str">
        <f>INDEX('Data Sheet'!$A$1:$R$178,MATCH($A34,'Data Sheet'!$A$1:$A$178,0),MATCH(B$3,'Data Sheet'!$A$1:$R$1,0))</f>
        <v>ACT</v>
      </c>
      <c r="C34" s="30" t="str">
        <f>INDEX('Data Sheet'!$A$1:$R$178,MATCH($A34,'Data Sheet'!$A$1:$A$178,0),MATCH(C$3,'Data Sheet'!$A$1:$R$1,0))</f>
        <v>Fully Cooked Chicken Drumsticks With BBQ Sauce</v>
      </c>
      <c r="D34" s="29" t="str">
        <f>INDEX('Data Sheet'!$A$1:$R$178,MATCH($A34,'Data Sheet'!$A$1:$A$178,0),MATCH(D$3,'Data Sheet'!$A$1:$R$1,0))</f>
        <v>100103 D</v>
      </c>
      <c r="E34" s="29">
        <f>INDEX('Data Sheet'!$A$1:$R$178,MATCH($A34,'Data Sheet'!$A$1:$A$178,0),MATCH(E$3,'Data Sheet'!$A$1:$R$1,0))</f>
        <v>31.25</v>
      </c>
      <c r="F34" s="29" t="str">
        <f>INDEX('Data Sheet'!$A$1:$R$178,MATCH($A34,'Data Sheet'!$A$1:$A$178,0),MATCH(F$3,'Data Sheet'!$A$1:$R$1,0))</f>
        <v>69-110</v>
      </c>
      <c r="G34" s="29">
        <f>INDEX('Data Sheet'!$A$1:$R$178,MATCH($A34,'Data Sheet'!$A$1:$A$178,0),MATCH(G$3,'Data Sheet'!$A$1:$R$1,0))</f>
        <v>89</v>
      </c>
      <c r="H34" s="29">
        <f>INDEX('Data Sheet'!$A$1:$R$178,MATCH($A34,'Data Sheet'!$A$1:$A$178,0),MATCH(H$3,'Data Sheet'!$A$1:$R$1,0))</f>
        <v>40</v>
      </c>
      <c r="I34" s="29" t="str">
        <f>INDEX('Data Sheet'!$A$1:$R$178,MATCH($A34,'Data Sheet'!$A$1:$A$178,0),MATCH(I$3,'Data Sheet'!$A$1:$R$1,0))</f>
        <v>3.75-6.0</v>
      </c>
      <c r="J34" s="29" t="str">
        <f>INDEX('Data Sheet'!$A$1:$R$178,MATCH($A34,'Data Sheet'!$A$1:$A$178,0),MATCH(J$3,'Data Sheet'!$A$1:$R$1,0))</f>
        <v>1 Piece</v>
      </c>
      <c r="K34" s="29">
        <f>INDEX('Data Sheet'!$A$1:$R$178,MATCH($A34,'Data Sheet'!$A$1:$A$178,0),MATCH(K$3,'Data Sheet'!$A$1:$R$1,0))</f>
        <v>2.5</v>
      </c>
      <c r="L34" s="29" t="str">
        <f>INDEX('Data Sheet'!$A$1:$R$178,MATCH($A34,'Data Sheet'!$A$1:$A$178,0),MATCH(L$3,'Data Sheet'!$A$1:$R$1,0))</f>
        <v>-</v>
      </c>
      <c r="M34" s="29">
        <f>INDEX('Data Sheet'!$A$1:$R$178,MATCH($A34,'Data Sheet'!$A$1:$A$178,0),MATCH(M$3,'Data Sheet'!$A$1:$R$1,0))</f>
        <v>0</v>
      </c>
      <c r="N34" s="29">
        <f>INDEX('Data Sheet'!$A$1:$R$178,MATCH($A34,'Data Sheet'!$A$1:$A$178,0),MATCH(N$3,'Data Sheet'!$A$1:$R$1,0))</f>
        <v>21.58</v>
      </c>
      <c r="O34" s="29">
        <f>INDEX('Data Sheet'!$A$1:$R$178,MATCH($A34,'Data Sheet'!$A$1:$A$178,0),MATCH(O$3,'Data Sheet'!$A$1:$R$1,0))</f>
        <v>0</v>
      </c>
      <c r="P34" s="29">
        <f>INDEX('Data Sheet'!$A$1:$R$178,MATCH($A34,'Data Sheet'!$A$1:$A$178,0),MATCH(P$3,'Data Sheet'!$A$1:$R$1,0))</f>
        <v>0</v>
      </c>
      <c r="Q34" s="29">
        <f>INDEX('Data Sheet'!$A$1:$R$178,MATCH($A34,'Data Sheet'!$A$1:$A$178,0),MATCH(Q$3,'Data Sheet'!$A$1:$R$1,0))</f>
        <v>0</v>
      </c>
      <c r="R34" s="31" t="str">
        <f>VLOOKUP(A34,_xlfn.IFS(D34=Lists!$G$3,'Chicken Only Calculator'!$A$9:$U$104,D34=Lists!$G$4,'Chicken Only Calculator'!$A$9:$U$104,D34=Lists!$G$5,'Chicken Only Calculator'!$A$9:$U$104,D34=Lists!$G$6,'Cheese Only Calculator'!$A$8:$U$109,D34=Lists!$G$7,'Beef Only Calculator'!$A$8:$U$39,D34=Lists!$G$8,'Pork Only Calculator'!$A$8:$U$95),15,FALSE)</f>
        <v/>
      </c>
      <c r="S34" s="31" t="str">
        <f t="shared" si="17"/>
        <v/>
      </c>
      <c r="T34" s="31">
        <f>VLOOKUP(A34,_xlfn.IFS(D34=Lists!$G$3,'Chicken Only Calculator'!$A$9:$U$104,D34=Lists!$G$4,'Chicken Only Calculator'!$A$9:$U$104,D34=Lists!$G$5,'Chicken Only Calculator'!$A$9:$U$104,D34=Lists!$G$6,'Cheese Only Calculator'!$A$8:$U$109,D34=Lists!$G$7,'Beef Only Calculator'!$A$8:$U$39,D34=Lists!$G$8,'Pork Only Calculator'!$A$8:$U$95),17,FALSE)</f>
        <v>0</v>
      </c>
      <c r="U34" s="31" t="str">
        <f t="shared" si="18"/>
        <v/>
      </c>
      <c r="V34" s="31" t="str">
        <f t="shared" si="19"/>
        <v/>
      </c>
      <c r="W34" s="31" t="str">
        <f t="shared" si="20"/>
        <v/>
      </c>
      <c r="X34" s="31" t="str">
        <f t="shared" si="21"/>
        <v/>
      </c>
      <c r="Y34" s="31" t="str">
        <f t="shared" si="22"/>
        <v/>
      </c>
      <c r="Z34" s="31" t="str">
        <f t="shared" si="23"/>
        <v/>
      </c>
      <c r="AA34" s="31">
        <f>VLOOKUP($A34,_xlfn.IFS($D34=Lists!$G$3,'Chicken Only Calculator'!$A$9:$AJ$104,$D34=Lists!$G$4,'Chicken Only Calculator'!$A$9:$AJ$104,$D34=Lists!$G$5,'Chicken Only Calculator'!$A$9:$AJ$104,$D34=Lists!$G$6,'Cheese Only Calculator'!$A$8:$AJ$109,$D34=Lists!$G$7,'Beef Only Calculator'!$A$10:$AJ$39,$D34=Lists!$G$8,'Pork Only Calculator'!$A$8:$AJ$95),24,FALSE)</f>
        <v>0</v>
      </c>
      <c r="AB34" s="31">
        <f>VLOOKUP($A34,_xlfn.IFS($D34=Lists!$G$3,'Chicken Only Calculator'!$A$9:$AJ$104,$D34=Lists!$G$4,'Chicken Only Calculator'!$A$9:$AJ$104,$D34=Lists!$G$5,'Chicken Only Calculator'!$A$9:$AJ$104,$D34=Lists!$G$6,'Cheese Only Calculator'!$A$8:$AJ$109,$D34=Lists!$G$7,'Beef Only Calculator'!$A$10:$AJ$39,$D34=Lists!$G$8,'Pork Only Calculator'!$A$8:$AJ$95),25,FALSE)</f>
        <v>0</v>
      </c>
      <c r="AC34" s="31">
        <f>VLOOKUP($A34,_xlfn.IFS($D34=Lists!$G$3,'Chicken Only Calculator'!$A$9:$AJ$104,$D34=Lists!$G$4,'Chicken Only Calculator'!$A$9:$AJ$104,$D34=Lists!$G$5,'Chicken Only Calculator'!$A$9:$AJ$104,$D34=Lists!$G$6,'Cheese Only Calculator'!$A$8:$AJ$109,$D34=Lists!$G$7,'Beef Only Calculator'!$A$10:$AJ$39,$D34=Lists!$G$8,'Pork Only Calculator'!$A$8:$AJ$95),26,FALSE)</f>
        <v>0</v>
      </c>
      <c r="AD34" s="31">
        <f>VLOOKUP($A34,_xlfn.IFS($D34=Lists!$G$3,'Chicken Only Calculator'!$A$9:$AJ$104,$D34=Lists!$G$4,'Chicken Only Calculator'!$A$9:$AJ$104,$D34=Lists!$G$5,'Chicken Only Calculator'!$A$9:$AJ$104,$D34=Lists!$G$6,'Cheese Only Calculator'!$A$8:$AJ$109,$D34=Lists!$G$7,'Beef Only Calculator'!$A$10:$AJ$39,$D34=Lists!$G$8,'Pork Only Calculator'!$A$8:$AJ$95),27,FALSE)</f>
        <v>0</v>
      </c>
      <c r="AE34" s="31">
        <f>VLOOKUP($A34,_xlfn.IFS($D34=Lists!$G$3,'Chicken Only Calculator'!$A$9:$AJ$104,$D34=Lists!$G$4,'Chicken Only Calculator'!$A$9:$AJ$104,$D34=Lists!$G$5,'Chicken Only Calculator'!$A$9:$AJ$104,$D34=Lists!$G$6,'Cheese Only Calculator'!$A$8:$AJ$109,$D34=Lists!$G$7,'Beef Only Calculator'!$A$10:$AJ$39,$D34=Lists!$G$8,'Pork Only Calculator'!$A$8:$AJ$95),28,FALSE)</f>
        <v>0</v>
      </c>
      <c r="AF34" s="31">
        <f>VLOOKUP($A34,_xlfn.IFS($D34=Lists!$G$3,'Chicken Only Calculator'!$A$9:$AJ$104,$D34=Lists!$G$4,'Chicken Only Calculator'!$A$9:$AJ$104,$D34=Lists!$G$5,'Chicken Only Calculator'!$A$9:$AJ$104,$D34=Lists!$G$6,'Cheese Only Calculator'!$A$8:$AJ$109,$D34=Lists!$G$7,'Beef Only Calculator'!$A$10:$AJ$39,$D34=Lists!$G$8,'Pork Only Calculator'!$A$8:$AJ$95),29,FALSE)</f>
        <v>0</v>
      </c>
      <c r="AG34" s="31">
        <f>VLOOKUP($A34,_xlfn.IFS($D34=Lists!$G$3,'Chicken Only Calculator'!$A$9:$AJ$104,$D34=Lists!$G$4,'Chicken Only Calculator'!$A$9:$AJ$104,$D34=Lists!$G$5,'Chicken Only Calculator'!$A$9:$AJ$104,$D34=Lists!$G$6,'Cheese Only Calculator'!$A$8:$AJ$109,$D34=Lists!$G$7,'Beef Only Calculator'!$A$10:$AJ$39,$D34=Lists!$G$8,'Pork Only Calculator'!$A$8:$AJ$95),30,FALSE)</f>
        <v>0</v>
      </c>
      <c r="AH34" s="31">
        <f>VLOOKUP($A34,_xlfn.IFS($D34=Lists!$G$3,'Chicken Only Calculator'!$A$9:$AJ$104,$D34=Lists!$G$4,'Chicken Only Calculator'!$A$9:$AJ$104,$D34=Lists!$G$5,'Chicken Only Calculator'!$A$9:$AJ$104,$D34=Lists!$G$6,'Cheese Only Calculator'!$A$8:$AJ$109,$D34=Lists!$G$7,'Beef Only Calculator'!$A$10:$AJ$39,$D34=Lists!$G$8,'Pork Only Calculator'!$A$8:$AJ$95),31,FALSE)</f>
        <v>0</v>
      </c>
      <c r="AI34" s="31">
        <f>VLOOKUP($A34,_xlfn.IFS($D34=Lists!$G$3,'Chicken Only Calculator'!$A$9:$AJ$104,$D34=Lists!$G$4,'Chicken Only Calculator'!$A$9:$AJ$104,$D34=Lists!$G$5,'Chicken Only Calculator'!$A$9:$AJ$104,$D34=Lists!$G$6,'Cheese Only Calculator'!$A$8:$AJ$109,$D34=Lists!$G$7,'Beef Only Calculator'!$A$10:$AJ$39,$D34=Lists!$G$8,'Pork Only Calculator'!$A$8:$AJ$95),32,FALSE)</f>
        <v>0</v>
      </c>
      <c r="AJ34" s="31">
        <f>VLOOKUP($A34,_xlfn.IFS($D34=Lists!$G$3,'Chicken Only Calculator'!$A$9:$AJ$104,$D34=Lists!$G$4,'Chicken Only Calculator'!$A$9:$AJ$104,$D34=Lists!$G$5,'Chicken Only Calculator'!$A$9:$AJ$104,$D34=Lists!$G$6,'Cheese Only Calculator'!$A$8:$AJ$109,$D34=Lists!$G$7,'Beef Only Calculator'!$A$10:$AJ$39,$D34=Lists!$G$8,'Pork Only Calculator'!$A$8:$AJ$95),33,FALSE)</f>
        <v>0</v>
      </c>
      <c r="AK34" s="31">
        <f>VLOOKUP($A34,_xlfn.IFS($D34=Lists!$G$3,'Chicken Only Calculator'!$A$9:$AJ$104,$D34=Lists!$G$4,'Chicken Only Calculator'!$A$9:$AJ$104,$D34=Lists!$G$5,'Chicken Only Calculator'!$A$9:$AJ$104,$D34=Lists!$G$6,'Cheese Only Calculator'!$A$8:$AJ$109,$D34=Lists!$G$7,'Beef Only Calculator'!$A$10:$AJ$39,$D34=Lists!$G$8,'Pork Only Calculator'!$A$8:$AJ$95),34,FALSE)</f>
        <v>0</v>
      </c>
      <c r="AL34" s="31">
        <f>VLOOKUP($A34,_xlfn.IFS($D34=Lists!$G$3,'Chicken Only Calculator'!$A$9:$AJ$104,$D34=Lists!$G$4,'Chicken Only Calculator'!$A$9:$AJ$104,$D34=Lists!$G$5,'Chicken Only Calculator'!$A$9:$AJ$104,$D34=Lists!$G$6,'Cheese Only Calculator'!$A$8:$AJ$109,$D34=Lists!$G$7,'Beef Only Calculator'!$A$10:$AJ$39,$D34=Lists!$G$8,'Pork Only Calculator'!$A$8:$AJ$95),35,FALSE)</f>
        <v>0</v>
      </c>
      <c r="AM34" s="31">
        <f t="shared" si="24"/>
        <v>0</v>
      </c>
      <c r="AO34" s="43"/>
    </row>
    <row r="35" spans="1:41" ht="24.75" x14ac:dyDescent="0.4">
      <c r="A35" s="40">
        <v>10264350928</v>
      </c>
      <c r="B35" s="40" t="str">
        <f>INDEX('Data Sheet'!$A$1:$R$178,MATCH($A35,'Data Sheet'!$A$1:$A$178,0),MATCH(B$3,'Data Sheet'!$A$1:$R$1,0))</f>
        <v>ACT</v>
      </c>
      <c r="C35" s="41" t="str">
        <f>INDEX('Data Sheet'!$A$1:$R$178,MATCH($A35,'Data Sheet'!$A$1:$A$178,0),MATCH(C$3,'Data Sheet'!$A$1:$R$1,0))</f>
        <v>Glazed Oven Roasted Chicken Drumsticks</v>
      </c>
      <c r="D35" s="40" t="str">
        <f>INDEX('Data Sheet'!$A$1:$R$178,MATCH($A35,'Data Sheet'!$A$1:$A$178,0),MATCH(D$3,'Data Sheet'!$A$1:$R$1,0))</f>
        <v>100103 D</v>
      </c>
      <c r="E35" s="40">
        <f>INDEX('Data Sheet'!$A$1:$R$178,MATCH($A35,'Data Sheet'!$A$1:$A$178,0),MATCH(E$3,'Data Sheet'!$A$1:$R$1,0))</f>
        <v>30</v>
      </c>
      <c r="F35" s="40" t="str">
        <f>INDEX('Data Sheet'!$A$1:$R$178,MATCH($A35,'Data Sheet'!$A$1:$A$178,0),MATCH(F$3,'Data Sheet'!$A$1:$R$1,0))</f>
        <v>80-120</v>
      </c>
      <c r="G35" s="40">
        <f>INDEX('Data Sheet'!$A$1:$R$178,MATCH($A35,'Data Sheet'!$A$1:$A$178,0),MATCH(G$3,'Data Sheet'!$A$1:$R$1,0))</f>
        <v>100</v>
      </c>
      <c r="H35" s="40">
        <f>INDEX('Data Sheet'!$A$1:$R$178,MATCH($A35,'Data Sheet'!$A$1:$A$178,0),MATCH(H$3,'Data Sheet'!$A$1:$R$1,0))</f>
        <v>10</v>
      </c>
      <c r="I35" s="40" t="str">
        <f>INDEX('Data Sheet'!$A$1:$R$178,MATCH($A35,'Data Sheet'!$A$1:$A$178,0),MATCH(I$3,'Data Sheet'!$A$1:$R$1,0))</f>
        <v>3.75-6.0</v>
      </c>
      <c r="J35" s="40" t="str">
        <f>INDEX('Data Sheet'!$A$1:$R$178,MATCH($A35,'Data Sheet'!$A$1:$A$178,0),MATCH(J$3,'Data Sheet'!$A$1:$R$1,0))</f>
        <v>1 piece</v>
      </c>
      <c r="K35" s="40">
        <f>INDEX('Data Sheet'!$A$1:$R$178,MATCH($A35,'Data Sheet'!$A$1:$A$178,0),MATCH(K$3,'Data Sheet'!$A$1:$R$1,0))</f>
        <v>2.5</v>
      </c>
      <c r="L35" s="40" t="str">
        <f>INDEX('Data Sheet'!$A$1:$R$178,MATCH($A35,'Data Sheet'!$A$1:$A$178,0),MATCH(L$3,'Data Sheet'!$A$1:$R$1,0))</f>
        <v>-</v>
      </c>
      <c r="M35" s="40">
        <f>INDEX('Data Sheet'!$A$1:$R$178,MATCH($A35,'Data Sheet'!$A$1:$A$178,0),MATCH(M$3,'Data Sheet'!$A$1:$R$1,0))</f>
        <v>0</v>
      </c>
      <c r="N35" s="40">
        <f>INDEX('Data Sheet'!$A$1:$R$178,MATCH($A35,'Data Sheet'!$A$1:$A$178,0),MATCH(N$3,'Data Sheet'!$A$1:$R$1,0))</f>
        <v>24.79</v>
      </c>
      <c r="O35" s="40">
        <f>INDEX('Data Sheet'!$A$1:$R$178,MATCH($A35,'Data Sheet'!$A$1:$A$178,0),MATCH(O$3,'Data Sheet'!$A$1:$R$1,0))</f>
        <v>0</v>
      </c>
      <c r="P35" s="40">
        <f>INDEX('Data Sheet'!$A$1:$R$178,MATCH($A35,'Data Sheet'!$A$1:$A$178,0),MATCH(P$3,'Data Sheet'!$A$1:$R$1,0))</f>
        <v>0</v>
      </c>
      <c r="Q35" s="40">
        <f>INDEX('Data Sheet'!$A$1:$R$178,MATCH($A35,'Data Sheet'!$A$1:$A$178,0),MATCH(Q$3,'Data Sheet'!$A$1:$R$1,0))</f>
        <v>0</v>
      </c>
      <c r="R35" s="42" t="str">
        <f>VLOOKUP(A35,_xlfn.IFS(D35=Lists!$G$3,'Chicken Only Calculator'!$A$9:$U$104,D35=Lists!$G$4,'Chicken Only Calculator'!$A$9:$U$104,D35=Lists!$G$5,'Chicken Only Calculator'!$A$9:$U$104,D35=Lists!$G$6,'Cheese Only Calculator'!$A$8:$U$109,D35=Lists!$G$7,'Beef Only Calculator'!$A$8:$U$39,D35=Lists!$G$8,'Pork Only Calculator'!$A$8:$U$95),15,FALSE)</f>
        <v/>
      </c>
      <c r="S35" s="42" t="str">
        <f t="shared" si="9"/>
        <v/>
      </c>
      <c r="T35" s="42">
        <f>VLOOKUP(A35,_xlfn.IFS(D35=Lists!$G$3,'Chicken Only Calculator'!$A$9:$U$104,D35=Lists!$G$4,'Chicken Only Calculator'!$A$9:$U$104,D35=Lists!$G$5,'Chicken Only Calculator'!$A$9:$U$104,D35=Lists!$G$6,'Cheese Only Calculator'!$A$8:$U$109,D35=Lists!$G$7,'Beef Only Calculator'!$A$8:$U$39,D35=Lists!$G$8,'Pork Only Calculator'!$A$8:$U$95),17,FALSE)</f>
        <v>0</v>
      </c>
      <c r="U35" s="42" t="str">
        <f t="shared" si="10"/>
        <v/>
      </c>
      <c r="V35" s="42" t="str">
        <f t="shared" si="11"/>
        <v/>
      </c>
      <c r="W35" s="42" t="str">
        <f t="shared" si="12"/>
        <v/>
      </c>
      <c r="X35" s="42" t="str">
        <f t="shared" si="13"/>
        <v/>
      </c>
      <c r="Y35" s="42" t="str">
        <f t="shared" si="14"/>
        <v/>
      </c>
      <c r="Z35" s="42" t="str">
        <f t="shared" si="15"/>
        <v/>
      </c>
      <c r="AA35" s="42">
        <f>VLOOKUP($A35,_xlfn.IFS($D35=Lists!$G$3,'Chicken Only Calculator'!$A$9:$AJ$104,$D35=Lists!$G$4,'Chicken Only Calculator'!$A$9:$AJ$104,$D35=Lists!$G$5,'Chicken Only Calculator'!$A$9:$AJ$104,$D35=Lists!$G$6,'Cheese Only Calculator'!$A$8:$AJ$109,$D35=Lists!$G$7,'Beef Only Calculator'!$A$10:$AJ$39,$D35=Lists!$G$8,'Pork Only Calculator'!$A$8:$AJ$95),24,FALSE)</f>
        <v>0</v>
      </c>
      <c r="AB35" s="42">
        <f>VLOOKUP($A35,_xlfn.IFS($D35=Lists!$G$3,'Chicken Only Calculator'!$A$9:$AJ$104,$D35=Lists!$G$4,'Chicken Only Calculator'!$A$9:$AJ$104,$D35=Lists!$G$5,'Chicken Only Calculator'!$A$9:$AJ$104,$D35=Lists!$G$6,'Cheese Only Calculator'!$A$8:$AJ$109,$D35=Lists!$G$7,'Beef Only Calculator'!$A$10:$AJ$39,$D35=Lists!$G$8,'Pork Only Calculator'!$A$8:$AJ$95),25,FALSE)</f>
        <v>0</v>
      </c>
      <c r="AC35" s="42">
        <f>VLOOKUP($A35,_xlfn.IFS($D35=Lists!$G$3,'Chicken Only Calculator'!$A$9:$AJ$104,$D35=Lists!$G$4,'Chicken Only Calculator'!$A$9:$AJ$104,$D35=Lists!$G$5,'Chicken Only Calculator'!$A$9:$AJ$104,$D35=Lists!$G$6,'Cheese Only Calculator'!$A$8:$AJ$109,$D35=Lists!$G$7,'Beef Only Calculator'!$A$10:$AJ$39,$D35=Lists!$G$8,'Pork Only Calculator'!$A$8:$AJ$95),26,FALSE)</f>
        <v>0</v>
      </c>
      <c r="AD35" s="42">
        <f>VLOOKUP($A35,_xlfn.IFS($D35=Lists!$G$3,'Chicken Only Calculator'!$A$9:$AJ$104,$D35=Lists!$G$4,'Chicken Only Calculator'!$A$9:$AJ$104,$D35=Lists!$G$5,'Chicken Only Calculator'!$A$9:$AJ$104,$D35=Lists!$G$6,'Cheese Only Calculator'!$A$8:$AJ$109,$D35=Lists!$G$7,'Beef Only Calculator'!$A$10:$AJ$39,$D35=Lists!$G$8,'Pork Only Calculator'!$A$8:$AJ$95),27,FALSE)</f>
        <v>0</v>
      </c>
      <c r="AE35" s="42">
        <f>VLOOKUP($A35,_xlfn.IFS($D35=Lists!$G$3,'Chicken Only Calculator'!$A$9:$AJ$104,$D35=Lists!$G$4,'Chicken Only Calculator'!$A$9:$AJ$104,$D35=Lists!$G$5,'Chicken Only Calculator'!$A$9:$AJ$104,$D35=Lists!$G$6,'Cheese Only Calculator'!$A$8:$AJ$109,$D35=Lists!$G$7,'Beef Only Calculator'!$A$10:$AJ$39,$D35=Lists!$G$8,'Pork Only Calculator'!$A$8:$AJ$95),28,FALSE)</f>
        <v>0</v>
      </c>
      <c r="AF35" s="42">
        <f>VLOOKUP($A35,_xlfn.IFS($D35=Lists!$G$3,'Chicken Only Calculator'!$A$9:$AJ$104,$D35=Lists!$G$4,'Chicken Only Calculator'!$A$9:$AJ$104,$D35=Lists!$G$5,'Chicken Only Calculator'!$A$9:$AJ$104,$D35=Lists!$G$6,'Cheese Only Calculator'!$A$8:$AJ$109,$D35=Lists!$G$7,'Beef Only Calculator'!$A$10:$AJ$39,$D35=Lists!$G$8,'Pork Only Calculator'!$A$8:$AJ$95),29,FALSE)</f>
        <v>0</v>
      </c>
      <c r="AG35" s="42">
        <f>VLOOKUP($A35,_xlfn.IFS($D35=Lists!$G$3,'Chicken Only Calculator'!$A$9:$AJ$104,$D35=Lists!$G$4,'Chicken Only Calculator'!$A$9:$AJ$104,$D35=Lists!$G$5,'Chicken Only Calculator'!$A$9:$AJ$104,$D35=Lists!$G$6,'Cheese Only Calculator'!$A$8:$AJ$109,$D35=Lists!$G$7,'Beef Only Calculator'!$A$10:$AJ$39,$D35=Lists!$G$8,'Pork Only Calculator'!$A$8:$AJ$95),30,FALSE)</f>
        <v>0</v>
      </c>
      <c r="AH35" s="42">
        <f>VLOOKUP($A35,_xlfn.IFS($D35=Lists!$G$3,'Chicken Only Calculator'!$A$9:$AJ$104,$D35=Lists!$G$4,'Chicken Only Calculator'!$A$9:$AJ$104,$D35=Lists!$G$5,'Chicken Only Calculator'!$A$9:$AJ$104,$D35=Lists!$G$6,'Cheese Only Calculator'!$A$8:$AJ$109,$D35=Lists!$G$7,'Beef Only Calculator'!$A$10:$AJ$39,$D35=Lists!$G$8,'Pork Only Calculator'!$A$8:$AJ$95),31,FALSE)</f>
        <v>0</v>
      </c>
      <c r="AI35" s="42">
        <f>VLOOKUP($A35,_xlfn.IFS($D35=Lists!$G$3,'Chicken Only Calculator'!$A$9:$AJ$104,$D35=Lists!$G$4,'Chicken Only Calculator'!$A$9:$AJ$104,$D35=Lists!$G$5,'Chicken Only Calculator'!$A$9:$AJ$104,$D35=Lists!$G$6,'Cheese Only Calculator'!$A$8:$AJ$109,$D35=Lists!$G$7,'Beef Only Calculator'!$A$10:$AJ$39,$D35=Lists!$G$8,'Pork Only Calculator'!$A$8:$AJ$95),32,FALSE)</f>
        <v>0</v>
      </c>
      <c r="AJ35" s="42">
        <f>VLOOKUP($A35,_xlfn.IFS($D35=Lists!$G$3,'Chicken Only Calculator'!$A$9:$AJ$104,$D35=Lists!$G$4,'Chicken Only Calculator'!$A$9:$AJ$104,$D35=Lists!$G$5,'Chicken Only Calculator'!$A$9:$AJ$104,$D35=Lists!$G$6,'Cheese Only Calculator'!$A$8:$AJ$109,$D35=Lists!$G$7,'Beef Only Calculator'!$A$10:$AJ$39,$D35=Lists!$G$8,'Pork Only Calculator'!$A$8:$AJ$95),33,FALSE)</f>
        <v>0</v>
      </c>
      <c r="AK35" s="42">
        <f>VLOOKUP($A35,_xlfn.IFS($D35=Lists!$G$3,'Chicken Only Calculator'!$A$9:$AJ$104,$D35=Lists!$G$4,'Chicken Only Calculator'!$A$9:$AJ$104,$D35=Lists!$G$5,'Chicken Only Calculator'!$A$9:$AJ$104,$D35=Lists!$G$6,'Cheese Only Calculator'!$A$8:$AJ$109,$D35=Lists!$G$7,'Beef Only Calculator'!$A$10:$AJ$39,$D35=Lists!$G$8,'Pork Only Calculator'!$A$8:$AJ$95),34,FALSE)</f>
        <v>0</v>
      </c>
      <c r="AL35" s="42">
        <f>VLOOKUP($A35,_xlfn.IFS($D35=Lists!$G$3,'Chicken Only Calculator'!$A$9:$AJ$104,$D35=Lists!$G$4,'Chicken Only Calculator'!$A$9:$AJ$104,$D35=Lists!$G$5,'Chicken Only Calculator'!$A$9:$AJ$104,$D35=Lists!$G$6,'Cheese Only Calculator'!$A$8:$AJ$109,$D35=Lists!$G$7,'Beef Only Calculator'!$A$10:$AJ$39,$D35=Lists!$G$8,'Pork Only Calculator'!$A$8:$AJ$95),35,FALSE)</f>
        <v>0</v>
      </c>
      <c r="AM35" s="42">
        <f t="shared" si="16"/>
        <v>0</v>
      </c>
      <c r="AO35" s="43"/>
    </row>
    <row r="36" spans="1:41" ht="24.75" x14ac:dyDescent="0.4">
      <c r="A36" s="29">
        <v>10264360928</v>
      </c>
      <c r="B36" s="29" t="str">
        <f>INDEX('Data Sheet'!$A$1:$R$178,MATCH($A36,'Data Sheet'!$A$1:$A$178,0),MATCH(B$3,'Data Sheet'!$A$1:$R$1,0))</f>
        <v>ACT</v>
      </c>
      <c r="C36" s="30" t="str">
        <f>INDEX('Data Sheet'!$A$1:$R$178,MATCH($A36,'Data Sheet'!$A$1:$A$178,0),MATCH(C$3,'Data Sheet'!$A$1:$R$1,0))</f>
        <v>Mesquite Glazed Chicken Drumsticks</v>
      </c>
      <c r="D36" s="29" t="str">
        <f>INDEX('Data Sheet'!$A$1:$R$178,MATCH($A36,'Data Sheet'!$A$1:$A$178,0),MATCH(D$3,'Data Sheet'!$A$1:$R$1,0))</f>
        <v>100103 D</v>
      </c>
      <c r="E36" s="29">
        <f>INDEX('Data Sheet'!$A$1:$R$178,MATCH($A36,'Data Sheet'!$A$1:$A$178,0),MATCH(E$3,'Data Sheet'!$A$1:$R$1,0))</f>
        <v>30</v>
      </c>
      <c r="F36" s="29" t="str">
        <f>INDEX('Data Sheet'!$A$1:$R$178,MATCH($A36,'Data Sheet'!$A$1:$A$178,0),MATCH(F$3,'Data Sheet'!$A$1:$R$1,0))</f>
        <v>80-120</v>
      </c>
      <c r="G36" s="29">
        <f>INDEX('Data Sheet'!$A$1:$R$178,MATCH($A36,'Data Sheet'!$A$1:$A$178,0),MATCH(G$3,'Data Sheet'!$A$1:$R$1,0))</f>
        <v>100</v>
      </c>
      <c r="H36" s="29">
        <f>INDEX('Data Sheet'!$A$1:$R$178,MATCH($A36,'Data Sheet'!$A$1:$A$178,0),MATCH(H$3,'Data Sheet'!$A$1:$R$1,0))</f>
        <v>10</v>
      </c>
      <c r="I36" s="29" t="str">
        <f>INDEX('Data Sheet'!$A$1:$R$178,MATCH($A36,'Data Sheet'!$A$1:$A$178,0),MATCH(I$3,'Data Sheet'!$A$1:$R$1,0))</f>
        <v>3.75-6.0</v>
      </c>
      <c r="J36" s="29" t="str">
        <f>INDEX('Data Sheet'!$A$1:$R$178,MATCH($A36,'Data Sheet'!$A$1:$A$178,0),MATCH(J$3,'Data Sheet'!$A$1:$R$1,0))</f>
        <v>1 piece</v>
      </c>
      <c r="K36" s="29">
        <f>INDEX('Data Sheet'!$A$1:$R$178,MATCH($A36,'Data Sheet'!$A$1:$A$178,0),MATCH(K$3,'Data Sheet'!$A$1:$R$1,0))</f>
        <v>2.5</v>
      </c>
      <c r="L36" s="29" t="str">
        <f>INDEX('Data Sheet'!$A$1:$R$178,MATCH($A36,'Data Sheet'!$A$1:$A$178,0),MATCH(L$3,'Data Sheet'!$A$1:$R$1,0))</f>
        <v>-</v>
      </c>
      <c r="M36" s="29">
        <f>INDEX('Data Sheet'!$A$1:$R$178,MATCH($A36,'Data Sheet'!$A$1:$A$178,0),MATCH(M$3,'Data Sheet'!$A$1:$R$1,0))</f>
        <v>0</v>
      </c>
      <c r="N36" s="29">
        <f>INDEX('Data Sheet'!$A$1:$R$178,MATCH($A36,'Data Sheet'!$A$1:$A$178,0),MATCH(N$3,'Data Sheet'!$A$1:$R$1,0))</f>
        <v>24.9</v>
      </c>
      <c r="O36" s="29">
        <f>INDEX('Data Sheet'!$A$1:$R$178,MATCH($A36,'Data Sheet'!$A$1:$A$178,0),MATCH(O$3,'Data Sheet'!$A$1:$R$1,0))</f>
        <v>0</v>
      </c>
      <c r="P36" s="29">
        <f>INDEX('Data Sheet'!$A$1:$R$178,MATCH($A36,'Data Sheet'!$A$1:$A$178,0),MATCH(P$3,'Data Sheet'!$A$1:$R$1,0))</f>
        <v>0</v>
      </c>
      <c r="Q36" s="29">
        <f>INDEX('Data Sheet'!$A$1:$R$178,MATCH($A36,'Data Sheet'!$A$1:$A$178,0),MATCH(Q$3,'Data Sheet'!$A$1:$R$1,0))</f>
        <v>0</v>
      </c>
      <c r="R36" s="31" t="str">
        <f>VLOOKUP(A36,_xlfn.IFS(D36=Lists!$G$3,'Chicken Only Calculator'!$A$9:$U$104,D36=Lists!$G$4,'Chicken Only Calculator'!$A$9:$U$104,D36=Lists!$G$5,'Chicken Only Calculator'!$A$9:$U$104,D36=Lists!$G$6,'Cheese Only Calculator'!$A$8:$U$109,D36=Lists!$G$7,'Beef Only Calculator'!$A$8:$U$39,D36=Lists!$G$8,'Pork Only Calculator'!$A$8:$U$95),15,FALSE)</f>
        <v/>
      </c>
      <c r="S36" s="31" t="str">
        <f t="shared" si="9"/>
        <v/>
      </c>
      <c r="T36" s="31">
        <f>VLOOKUP(A36,_xlfn.IFS(D36=Lists!$G$3,'Chicken Only Calculator'!$A$9:$U$104,D36=Lists!$G$4,'Chicken Only Calculator'!$A$9:$U$104,D36=Lists!$G$5,'Chicken Only Calculator'!$A$9:$U$104,D36=Lists!$G$6,'Cheese Only Calculator'!$A$8:$U$109,D36=Lists!$G$7,'Beef Only Calculator'!$A$8:$U$39,D36=Lists!$G$8,'Pork Only Calculator'!$A$8:$U$95),17,FALSE)</f>
        <v>0</v>
      </c>
      <c r="U36" s="31" t="str">
        <f t="shared" si="10"/>
        <v/>
      </c>
      <c r="V36" s="31" t="str">
        <f t="shared" si="11"/>
        <v/>
      </c>
      <c r="W36" s="31" t="str">
        <f t="shared" si="12"/>
        <v/>
      </c>
      <c r="X36" s="31" t="str">
        <f t="shared" si="13"/>
        <v/>
      </c>
      <c r="Y36" s="31" t="str">
        <f t="shared" si="14"/>
        <v/>
      </c>
      <c r="Z36" s="31" t="str">
        <f t="shared" si="15"/>
        <v/>
      </c>
      <c r="AA36" s="31">
        <f>VLOOKUP($A36,_xlfn.IFS($D36=Lists!$G$3,'Chicken Only Calculator'!$A$9:$AJ$104,$D36=Lists!$G$4,'Chicken Only Calculator'!$A$9:$AJ$104,$D36=Lists!$G$5,'Chicken Only Calculator'!$A$9:$AJ$104,$D36=Lists!$G$6,'Cheese Only Calculator'!$A$8:$AJ$109,$D36=Lists!$G$7,'Beef Only Calculator'!$A$10:$AJ$39,$D36=Lists!$G$8,'Pork Only Calculator'!$A$8:$AJ$95),24,FALSE)</f>
        <v>0</v>
      </c>
      <c r="AB36" s="31">
        <f>VLOOKUP($A36,_xlfn.IFS($D36=Lists!$G$3,'Chicken Only Calculator'!$A$9:$AJ$104,$D36=Lists!$G$4,'Chicken Only Calculator'!$A$9:$AJ$104,$D36=Lists!$G$5,'Chicken Only Calculator'!$A$9:$AJ$104,$D36=Lists!$G$6,'Cheese Only Calculator'!$A$8:$AJ$109,$D36=Lists!$G$7,'Beef Only Calculator'!$A$10:$AJ$39,$D36=Lists!$G$8,'Pork Only Calculator'!$A$8:$AJ$95),25,FALSE)</f>
        <v>0</v>
      </c>
      <c r="AC36" s="31">
        <f>VLOOKUP($A36,_xlfn.IFS($D36=Lists!$G$3,'Chicken Only Calculator'!$A$9:$AJ$104,$D36=Lists!$G$4,'Chicken Only Calculator'!$A$9:$AJ$104,$D36=Lists!$G$5,'Chicken Only Calculator'!$A$9:$AJ$104,$D36=Lists!$G$6,'Cheese Only Calculator'!$A$8:$AJ$109,$D36=Lists!$G$7,'Beef Only Calculator'!$A$10:$AJ$39,$D36=Lists!$G$8,'Pork Only Calculator'!$A$8:$AJ$95),26,FALSE)</f>
        <v>0</v>
      </c>
      <c r="AD36" s="31">
        <f>VLOOKUP($A36,_xlfn.IFS($D36=Lists!$G$3,'Chicken Only Calculator'!$A$9:$AJ$104,$D36=Lists!$G$4,'Chicken Only Calculator'!$A$9:$AJ$104,$D36=Lists!$G$5,'Chicken Only Calculator'!$A$9:$AJ$104,$D36=Lists!$G$6,'Cheese Only Calculator'!$A$8:$AJ$109,$D36=Lists!$G$7,'Beef Only Calculator'!$A$10:$AJ$39,$D36=Lists!$G$8,'Pork Only Calculator'!$A$8:$AJ$95),27,FALSE)</f>
        <v>0</v>
      </c>
      <c r="AE36" s="31">
        <f>VLOOKUP($A36,_xlfn.IFS($D36=Lists!$G$3,'Chicken Only Calculator'!$A$9:$AJ$104,$D36=Lists!$G$4,'Chicken Only Calculator'!$A$9:$AJ$104,$D36=Lists!$G$5,'Chicken Only Calculator'!$A$9:$AJ$104,$D36=Lists!$G$6,'Cheese Only Calculator'!$A$8:$AJ$109,$D36=Lists!$G$7,'Beef Only Calculator'!$A$10:$AJ$39,$D36=Lists!$G$8,'Pork Only Calculator'!$A$8:$AJ$95),28,FALSE)</f>
        <v>0</v>
      </c>
      <c r="AF36" s="31">
        <f>VLOOKUP($A36,_xlfn.IFS($D36=Lists!$G$3,'Chicken Only Calculator'!$A$9:$AJ$104,$D36=Lists!$G$4,'Chicken Only Calculator'!$A$9:$AJ$104,$D36=Lists!$G$5,'Chicken Only Calculator'!$A$9:$AJ$104,$D36=Lists!$G$6,'Cheese Only Calculator'!$A$8:$AJ$109,$D36=Lists!$G$7,'Beef Only Calculator'!$A$10:$AJ$39,$D36=Lists!$G$8,'Pork Only Calculator'!$A$8:$AJ$95),29,FALSE)</f>
        <v>0</v>
      </c>
      <c r="AG36" s="31">
        <f>VLOOKUP($A36,_xlfn.IFS($D36=Lists!$G$3,'Chicken Only Calculator'!$A$9:$AJ$104,$D36=Lists!$G$4,'Chicken Only Calculator'!$A$9:$AJ$104,$D36=Lists!$G$5,'Chicken Only Calculator'!$A$9:$AJ$104,$D36=Lists!$G$6,'Cheese Only Calculator'!$A$8:$AJ$109,$D36=Lists!$G$7,'Beef Only Calculator'!$A$10:$AJ$39,$D36=Lists!$G$8,'Pork Only Calculator'!$A$8:$AJ$95),30,FALSE)</f>
        <v>0</v>
      </c>
      <c r="AH36" s="31">
        <f>VLOOKUP($A36,_xlfn.IFS($D36=Lists!$G$3,'Chicken Only Calculator'!$A$9:$AJ$104,$D36=Lists!$G$4,'Chicken Only Calculator'!$A$9:$AJ$104,$D36=Lists!$G$5,'Chicken Only Calculator'!$A$9:$AJ$104,$D36=Lists!$G$6,'Cheese Only Calculator'!$A$8:$AJ$109,$D36=Lists!$G$7,'Beef Only Calculator'!$A$10:$AJ$39,$D36=Lists!$G$8,'Pork Only Calculator'!$A$8:$AJ$95),31,FALSE)</f>
        <v>0</v>
      </c>
      <c r="AI36" s="31">
        <f>VLOOKUP($A36,_xlfn.IFS($D36=Lists!$G$3,'Chicken Only Calculator'!$A$9:$AJ$104,$D36=Lists!$G$4,'Chicken Only Calculator'!$A$9:$AJ$104,$D36=Lists!$G$5,'Chicken Only Calculator'!$A$9:$AJ$104,$D36=Lists!$G$6,'Cheese Only Calculator'!$A$8:$AJ$109,$D36=Lists!$G$7,'Beef Only Calculator'!$A$10:$AJ$39,$D36=Lists!$G$8,'Pork Only Calculator'!$A$8:$AJ$95),32,FALSE)</f>
        <v>0</v>
      </c>
      <c r="AJ36" s="31">
        <f>VLOOKUP($A36,_xlfn.IFS($D36=Lists!$G$3,'Chicken Only Calculator'!$A$9:$AJ$104,$D36=Lists!$G$4,'Chicken Only Calculator'!$A$9:$AJ$104,$D36=Lists!$G$5,'Chicken Only Calculator'!$A$9:$AJ$104,$D36=Lists!$G$6,'Cheese Only Calculator'!$A$8:$AJ$109,$D36=Lists!$G$7,'Beef Only Calculator'!$A$10:$AJ$39,$D36=Lists!$G$8,'Pork Only Calculator'!$A$8:$AJ$95),33,FALSE)</f>
        <v>0</v>
      </c>
      <c r="AK36" s="31">
        <f>VLOOKUP($A36,_xlfn.IFS($D36=Lists!$G$3,'Chicken Only Calculator'!$A$9:$AJ$104,$D36=Lists!$G$4,'Chicken Only Calculator'!$A$9:$AJ$104,$D36=Lists!$G$5,'Chicken Only Calculator'!$A$9:$AJ$104,$D36=Lists!$G$6,'Cheese Only Calculator'!$A$8:$AJ$109,$D36=Lists!$G$7,'Beef Only Calculator'!$A$10:$AJ$39,$D36=Lists!$G$8,'Pork Only Calculator'!$A$8:$AJ$95),34,FALSE)</f>
        <v>0</v>
      </c>
      <c r="AL36" s="31">
        <f>VLOOKUP($A36,_xlfn.IFS($D36=Lists!$G$3,'Chicken Only Calculator'!$A$9:$AJ$104,$D36=Lists!$G$4,'Chicken Only Calculator'!$A$9:$AJ$104,$D36=Lists!$G$5,'Chicken Only Calculator'!$A$9:$AJ$104,$D36=Lists!$G$6,'Cheese Only Calculator'!$A$8:$AJ$109,$D36=Lists!$G$7,'Beef Only Calculator'!$A$10:$AJ$39,$D36=Lists!$G$8,'Pork Only Calculator'!$A$8:$AJ$95),35,FALSE)</f>
        <v>0</v>
      </c>
      <c r="AM36" s="31">
        <f t="shared" si="16"/>
        <v>0</v>
      </c>
      <c r="AO36" s="43"/>
    </row>
    <row r="37" spans="1:41" ht="24.75" x14ac:dyDescent="0.4">
      <c r="A37" s="40">
        <v>16660100928</v>
      </c>
      <c r="B37" s="40" t="str">
        <f>INDEX('Data Sheet'!$A$1:$R$178,MATCH($A37,'Data Sheet'!$A$1:$A$178,0),MATCH(B$3,'Data Sheet'!$A$1:$R$1,0))</f>
        <v>ACT</v>
      </c>
      <c r="C37" s="41" t="str">
        <f>INDEX('Data Sheet'!$A$1:$R$178,MATCH($A37,'Data Sheet'!$A$1:$A$178,0),MATCH(C$3,'Data Sheet'!$A$1:$R$1,0))</f>
        <v>Whole Grain Breaded Traditional Chicken Drumsticks</v>
      </c>
      <c r="D37" s="40" t="str">
        <f>INDEX('Data Sheet'!$A$1:$R$178,MATCH($A37,'Data Sheet'!$A$1:$A$178,0),MATCH(D$3,'Data Sheet'!$A$1:$R$1,0))</f>
        <v>100103 D</v>
      </c>
      <c r="E37" s="40">
        <f>INDEX('Data Sheet'!$A$1:$R$178,MATCH($A37,'Data Sheet'!$A$1:$A$178,0),MATCH(E$3,'Data Sheet'!$A$1:$R$1,0))</f>
        <v>29.64</v>
      </c>
      <c r="F37" s="40" t="str">
        <f>INDEX('Data Sheet'!$A$1:$R$178,MATCH($A37,'Data Sheet'!$A$1:$A$178,0),MATCH(F$3,'Data Sheet'!$A$1:$R$1,0))</f>
        <v>72-113</v>
      </c>
      <c r="G37" s="40">
        <f>INDEX('Data Sheet'!$A$1:$R$178,MATCH($A37,'Data Sheet'!$A$1:$A$178,0),MATCH(G$3,'Data Sheet'!$A$1:$R$1,0))</f>
        <v>92</v>
      </c>
      <c r="H37" s="40">
        <f>INDEX('Data Sheet'!$A$1:$R$178,MATCH($A37,'Data Sheet'!$A$1:$A$178,0),MATCH(H$3,'Data Sheet'!$A$1:$R$1,0))</f>
        <v>0</v>
      </c>
      <c r="I37" s="40" t="str">
        <f>INDEX('Data Sheet'!$A$1:$R$178,MATCH($A37,'Data Sheet'!$A$1:$A$178,0),MATCH(I$3,'Data Sheet'!$A$1:$R$1,0))</f>
        <v>4.21-6.6oz</v>
      </c>
      <c r="J37" s="40" t="str">
        <f>INDEX('Data Sheet'!$A$1:$R$178,MATCH($A37,'Data Sheet'!$A$1:$A$178,0),MATCH(J$3,'Data Sheet'!$A$1:$R$1,0))</f>
        <v>1 piece</v>
      </c>
      <c r="K37" s="40">
        <f>INDEX('Data Sheet'!$A$1:$R$178,MATCH($A37,'Data Sheet'!$A$1:$A$178,0),MATCH(K$3,'Data Sheet'!$A$1:$R$1,0))</f>
        <v>2</v>
      </c>
      <c r="L37" s="40">
        <f>INDEX('Data Sheet'!$A$1:$R$178,MATCH($A37,'Data Sheet'!$A$1:$A$178,0),MATCH(L$3,'Data Sheet'!$A$1:$R$1,0))</f>
        <v>0.75</v>
      </c>
      <c r="M37" s="40">
        <f>INDEX('Data Sheet'!$A$1:$R$178,MATCH($A37,'Data Sheet'!$A$1:$A$178,0),MATCH(M$3,'Data Sheet'!$A$1:$R$1,0))</f>
        <v>0</v>
      </c>
      <c r="N37" s="40">
        <f>INDEX('Data Sheet'!$A$1:$R$178,MATCH($A37,'Data Sheet'!$A$1:$A$178,0),MATCH(N$3,'Data Sheet'!$A$1:$R$1,0))</f>
        <v>23.72</v>
      </c>
      <c r="O37" s="40">
        <f>INDEX('Data Sheet'!$A$1:$R$178,MATCH($A37,'Data Sheet'!$A$1:$A$178,0),MATCH(O$3,'Data Sheet'!$A$1:$R$1,0))</f>
        <v>0</v>
      </c>
      <c r="P37" s="40">
        <f>INDEX('Data Sheet'!$A$1:$R$178,MATCH($A37,'Data Sheet'!$A$1:$A$178,0),MATCH(P$3,'Data Sheet'!$A$1:$R$1,0))</f>
        <v>0</v>
      </c>
      <c r="Q37" s="40">
        <f>INDEX('Data Sheet'!$A$1:$R$178,MATCH($A37,'Data Sheet'!$A$1:$A$178,0),MATCH(Q$3,'Data Sheet'!$A$1:$R$1,0))</f>
        <v>0</v>
      </c>
      <c r="R37" s="42" t="str">
        <f>VLOOKUP(A37,_xlfn.IFS(D37=Lists!$G$3,'Chicken Only Calculator'!$A$9:$U$104,D37=Lists!$G$4,'Chicken Only Calculator'!$A$9:$U$104,D37=Lists!$G$5,'Chicken Only Calculator'!$A$9:$U$104,D37=Lists!$G$6,'Cheese Only Calculator'!$A$8:$U$109,D37=Lists!$G$7,'Beef Only Calculator'!$A$8:$U$39,D37=Lists!$G$8,'Pork Only Calculator'!$A$8:$U$95),15,FALSE)</f>
        <v/>
      </c>
      <c r="S37" s="42" t="str">
        <f t="shared" si="9"/>
        <v/>
      </c>
      <c r="T37" s="42">
        <f>VLOOKUP(A37,_xlfn.IFS(D37=Lists!$G$3,'Chicken Only Calculator'!$A$9:$U$104,D37=Lists!$G$4,'Chicken Only Calculator'!$A$9:$U$104,D37=Lists!$G$5,'Chicken Only Calculator'!$A$9:$U$104,D37=Lists!$G$6,'Cheese Only Calculator'!$A$8:$U$109,D37=Lists!$G$7,'Beef Only Calculator'!$A$8:$U$39,D37=Lists!$G$8,'Pork Only Calculator'!$A$8:$U$95),17,FALSE)</f>
        <v>0</v>
      </c>
      <c r="U37" s="42" t="str">
        <f t="shared" si="10"/>
        <v/>
      </c>
      <c r="V37" s="42" t="str">
        <f t="shared" si="11"/>
        <v/>
      </c>
      <c r="W37" s="42" t="str">
        <f t="shared" si="12"/>
        <v/>
      </c>
      <c r="X37" s="42" t="str">
        <f t="shared" si="13"/>
        <v/>
      </c>
      <c r="Y37" s="42" t="str">
        <f t="shared" si="14"/>
        <v/>
      </c>
      <c r="Z37" s="42" t="str">
        <f t="shared" si="15"/>
        <v/>
      </c>
      <c r="AA37" s="42">
        <f>VLOOKUP($A37,_xlfn.IFS($D37=Lists!$G$3,'Chicken Only Calculator'!$A$9:$AJ$104,$D37=Lists!$G$4,'Chicken Only Calculator'!$A$9:$AJ$104,$D37=Lists!$G$5,'Chicken Only Calculator'!$A$9:$AJ$104,$D37=Lists!$G$6,'Cheese Only Calculator'!$A$8:$AJ$109,$D37=Lists!$G$7,'Beef Only Calculator'!$A$10:$AJ$39,$D37=Lists!$G$8,'Pork Only Calculator'!$A$8:$AJ$95),24,FALSE)</f>
        <v>0</v>
      </c>
      <c r="AB37" s="42">
        <f>VLOOKUP($A37,_xlfn.IFS($D37=Lists!$G$3,'Chicken Only Calculator'!$A$9:$AJ$104,$D37=Lists!$G$4,'Chicken Only Calculator'!$A$9:$AJ$104,$D37=Lists!$G$5,'Chicken Only Calculator'!$A$9:$AJ$104,$D37=Lists!$G$6,'Cheese Only Calculator'!$A$8:$AJ$109,$D37=Lists!$G$7,'Beef Only Calculator'!$A$10:$AJ$39,$D37=Lists!$G$8,'Pork Only Calculator'!$A$8:$AJ$95),25,FALSE)</f>
        <v>0</v>
      </c>
      <c r="AC37" s="42">
        <f>VLOOKUP($A37,_xlfn.IFS($D37=Lists!$G$3,'Chicken Only Calculator'!$A$9:$AJ$104,$D37=Lists!$G$4,'Chicken Only Calculator'!$A$9:$AJ$104,$D37=Lists!$G$5,'Chicken Only Calculator'!$A$9:$AJ$104,$D37=Lists!$G$6,'Cheese Only Calculator'!$A$8:$AJ$109,$D37=Lists!$G$7,'Beef Only Calculator'!$A$10:$AJ$39,$D37=Lists!$G$8,'Pork Only Calculator'!$A$8:$AJ$95),26,FALSE)</f>
        <v>0</v>
      </c>
      <c r="AD37" s="42">
        <f>VLOOKUP($A37,_xlfn.IFS($D37=Lists!$G$3,'Chicken Only Calculator'!$A$9:$AJ$104,$D37=Lists!$G$4,'Chicken Only Calculator'!$A$9:$AJ$104,$D37=Lists!$G$5,'Chicken Only Calculator'!$A$9:$AJ$104,$D37=Lists!$G$6,'Cheese Only Calculator'!$A$8:$AJ$109,$D37=Lists!$G$7,'Beef Only Calculator'!$A$10:$AJ$39,$D37=Lists!$G$8,'Pork Only Calculator'!$A$8:$AJ$95),27,FALSE)</f>
        <v>0</v>
      </c>
      <c r="AE37" s="42">
        <f>VLOOKUP($A37,_xlfn.IFS($D37=Lists!$G$3,'Chicken Only Calculator'!$A$9:$AJ$104,$D37=Lists!$G$4,'Chicken Only Calculator'!$A$9:$AJ$104,$D37=Lists!$G$5,'Chicken Only Calculator'!$A$9:$AJ$104,$D37=Lists!$G$6,'Cheese Only Calculator'!$A$8:$AJ$109,$D37=Lists!$G$7,'Beef Only Calculator'!$A$10:$AJ$39,$D37=Lists!$G$8,'Pork Only Calculator'!$A$8:$AJ$95),28,FALSE)</f>
        <v>0</v>
      </c>
      <c r="AF37" s="42">
        <f>VLOOKUP($A37,_xlfn.IFS($D37=Lists!$G$3,'Chicken Only Calculator'!$A$9:$AJ$104,$D37=Lists!$G$4,'Chicken Only Calculator'!$A$9:$AJ$104,$D37=Lists!$G$5,'Chicken Only Calculator'!$A$9:$AJ$104,$D37=Lists!$G$6,'Cheese Only Calculator'!$A$8:$AJ$109,$D37=Lists!$G$7,'Beef Only Calculator'!$A$10:$AJ$39,$D37=Lists!$G$8,'Pork Only Calculator'!$A$8:$AJ$95),29,FALSE)</f>
        <v>0</v>
      </c>
      <c r="AG37" s="42">
        <f>VLOOKUP($A37,_xlfn.IFS($D37=Lists!$G$3,'Chicken Only Calculator'!$A$9:$AJ$104,$D37=Lists!$G$4,'Chicken Only Calculator'!$A$9:$AJ$104,$D37=Lists!$G$5,'Chicken Only Calculator'!$A$9:$AJ$104,$D37=Lists!$G$6,'Cheese Only Calculator'!$A$8:$AJ$109,$D37=Lists!$G$7,'Beef Only Calculator'!$A$10:$AJ$39,$D37=Lists!$G$8,'Pork Only Calculator'!$A$8:$AJ$95),30,FALSE)</f>
        <v>0</v>
      </c>
      <c r="AH37" s="42">
        <f>VLOOKUP($A37,_xlfn.IFS($D37=Lists!$G$3,'Chicken Only Calculator'!$A$9:$AJ$104,$D37=Lists!$G$4,'Chicken Only Calculator'!$A$9:$AJ$104,$D37=Lists!$G$5,'Chicken Only Calculator'!$A$9:$AJ$104,$D37=Lists!$G$6,'Cheese Only Calculator'!$A$8:$AJ$109,$D37=Lists!$G$7,'Beef Only Calculator'!$A$10:$AJ$39,$D37=Lists!$G$8,'Pork Only Calculator'!$A$8:$AJ$95),31,FALSE)</f>
        <v>0</v>
      </c>
      <c r="AI37" s="42">
        <f>VLOOKUP($A37,_xlfn.IFS($D37=Lists!$G$3,'Chicken Only Calculator'!$A$9:$AJ$104,$D37=Lists!$G$4,'Chicken Only Calculator'!$A$9:$AJ$104,$D37=Lists!$G$5,'Chicken Only Calculator'!$A$9:$AJ$104,$D37=Lists!$G$6,'Cheese Only Calculator'!$A$8:$AJ$109,$D37=Lists!$G$7,'Beef Only Calculator'!$A$10:$AJ$39,$D37=Lists!$G$8,'Pork Only Calculator'!$A$8:$AJ$95),32,FALSE)</f>
        <v>0</v>
      </c>
      <c r="AJ37" s="42">
        <f>VLOOKUP($A37,_xlfn.IFS($D37=Lists!$G$3,'Chicken Only Calculator'!$A$9:$AJ$104,$D37=Lists!$G$4,'Chicken Only Calculator'!$A$9:$AJ$104,$D37=Lists!$G$5,'Chicken Only Calculator'!$A$9:$AJ$104,$D37=Lists!$G$6,'Cheese Only Calculator'!$A$8:$AJ$109,$D37=Lists!$G$7,'Beef Only Calculator'!$A$10:$AJ$39,$D37=Lists!$G$8,'Pork Only Calculator'!$A$8:$AJ$95),33,FALSE)</f>
        <v>0</v>
      </c>
      <c r="AK37" s="42">
        <f>VLOOKUP($A37,_xlfn.IFS($D37=Lists!$G$3,'Chicken Only Calculator'!$A$9:$AJ$104,$D37=Lists!$G$4,'Chicken Only Calculator'!$A$9:$AJ$104,$D37=Lists!$G$5,'Chicken Only Calculator'!$A$9:$AJ$104,$D37=Lists!$G$6,'Cheese Only Calculator'!$A$8:$AJ$109,$D37=Lists!$G$7,'Beef Only Calculator'!$A$10:$AJ$39,$D37=Lists!$G$8,'Pork Only Calculator'!$A$8:$AJ$95),34,FALSE)</f>
        <v>0</v>
      </c>
      <c r="AL37" s="42">
        <f>VLOOKUP($A37,_xlfn.IFS($D37=Lists!$G$3,'Chicken Only Calculator'!$A$9:$AJ$104,$D37=Lists!$G$4,'Chicken Only Calculator'!$A$9:$AJ$104,$D37=Lists!$G$5,'Chicken Only Calculator'!$A$9:$AJ$104,$D37=Lists!$G$6,'Cheese Only Calculator'!$A$8:$AJ$109,$D37=Lists!$G$7,'Beef Only Calculator'!$A$10:$AJ$39,$D37=Lists!$G$8,'Pork Only Calculator'!$A$8:$AJ$95),35,FALSE)</f>
        <v>0</v>
      </c>
      <c r="AM37" s="42">
        <f t="shared" si="16"/>
        <v>0</v>
      </c>
      <c r="AO37" s="43"/>
    </row>
    <row r="38" spans="1:41" ht="24.75" x14ac:dyDescent="0.4">
      <c r="A38" s="29">
        <v>10209800328</v>
      </c>
      <c r="B38" s="29" t="str">
        <f>INDEX('Data Sheet'!$A$1:$R$178,MATCH($A38,'Data Sheet'!$A$1:$A$178,0),MATCH(B$3,'Data Sheet'!$A$1:$R$1,0))</f>
        <v>ACT</v>
      </c>
      <c r="C38" s="30" t="str">
        <f>INDEX('Data Sheet'!$A$1:$R$178,MATCH($A38,'Data Sheet'!$A$1:$A$178,0),MATCH(C$3,'Data Sheet'!$A$1:$R$1,0))</f>
        <v>Sliced Black Forest Chicken Ham, 0.50 oz.</v>
      </c>
      <c r="D38" s="29" t="str">
        <f>INDEX('Data Sheet'!$A$1:$R$178,MATCH($A38,'Data Sheet'!$A$1:$A$178,0),MATCH(D$3,'Data Sheet'!$A$1:$R$1,0))</f>
        <v>100103 D</v>
      </c>
      <c r="E38" s="29">
        <f>INDEX('Data Sheet'!$A$1:$R$178,MATCH($A38,'Data Sheet'!$A$1:$A$178,0),MATCH(E$3,'Data Sheet'!$A$1:$R$1,0))</f>
        <v>12</v>
      </c>
      <c r="F38" s="29">
        <f>INDEX('Data Sheet'!$A$1:$R$178,MATCH($A38,'Data Sheet'!$A$1:$A$178,0),MATCH(F$3,'Data Sheet'!$A$1:$R$1,0))</f>
        <v>55</v>
      </c>
      <c r="G38" s="29">
        <f>INDEX('Data Sheet'!$A$1:$R$178,MATCH($A38,'Data Sheet'!$A$1:$A$178,0),MATCH(G$3,'Data Sheet'!$A$1:$R$1,0))</f>
        <v>55</v>
      </c>
      <c r="H38" s="29">
        <f>INDEX('Data Sheet'!$A$1:$R$178,MATCH($A38,'Data Sheet'!$A$1:$A$178,0),MATCH(H$3,'Data Sheet'!$A$1:$R$1,0))</f>
        <v>15</v>
      </c>
      <c r="I38" s="29">
        <f>INDEX('Data Sheet'!$A$1:$R$178,MATCH($A38,'Data Sheet'!$A$1:$A$178,0),MATCH(I$3,'Data Sheet'!$A$1:$R$1,0))</f>
        <v>3.5</v>
      </c>
      <c r="J38" s="29" t="str">
        <f>INDEX('Data Sheet'!$A$1:$R$178,MATCH($A38,'Data Sheet'!$A$1:$A$178,0),MATCH(J$3,'Data Sheet'!$A$1:$R$1,0))</f>
        <v>7 slices</v>
      </c>
      <c r="K38" s="29">
        <f>INDEX('Data Sheet'!$A$1:$R$178,MATCH($A38,'Data Sheet'!$A$1:$A$178,0),MATCH(K$3,'Data Sheet'!$A$1:$R$1,0))</f>
        <v>2</v>
      </c>
      <c r="L38" s="29" t="str">
        <f>INDEX('Data Sheet'!$A$1:$R$178,MATCH($A38,'Data Sheet'!$A$1:$A$178,0),MATCH(L$3,'Data Sheet'!$A$1:$R$1,0))</f>
        <v>-</v>
      </c>
      <c r="M38" s="29">
        <f>INDEX('Data Sheet'!$A$1:$R$178,MATCH($A38,'Data Sheet'!$A$1:$A$178,0),MATCH(M$3,'Data Sheet'!$A$1:$R$1,0))</f>
        <v>0</v>
      </c>
      <c r="N38" s="29">
        <f>INDEX('Data Sheet'!$A$1:$R$178,MATCH($A38,'Data Sheet'!$A$1:$A$178,0),MATCH(N$3,'Data Sheet'!$A$1:$R$1,0))</f>
        <v>17.29</v>
      </c>
      <c r="O38" s="29">
        <f>INDEX('Data Sheet'!$A$1:$R$178,MATCH($A38,'Data Sheet'!$A$1:$A$178,0),MATCH(O$3,'Data Sheet'!$A$1:$R$1,0))</f>
        <v>0</v>
      </c>
      <c r="P38" s="29">
        <f>INDEX('Data Sheet'!$A$1:$R$178,MATCH($A38,'Data Sheet'!$A$1:$A$178,0),MATCH(P$3,'Data Sheet'!$A$1:$R$1,0))</f>
        <v>0</v>
      </c>
      <c r="Q38" s="29">
        <f>INDEX('Data Sheet'!$A$1:$R$178,MATCH($A38,'Data Sheet'!$A$1:$A$178,0),MATCH(Q$3,'Data Sheet'!$A$1:$R$1,0))</f>
        <v>0</v>
      </c>
      <c r="R38" s="31" t="str">
        <f>VLOOKUP(A38,_xlfn.IFS(D38=Lists!$G$3,'Chicken Only Calculator'!$A$9:$U$104,D38=Lists!$G$4,'Chicken Only Calculator'!$A$9:$U$104,D38=Lists!$G$5,'Chicken Only Calculator'!$A$9:$U$104,D38=Lists!$G$6,'Cheese Only Calculator'!$A$8:$U$109,D38=Lists!$G$7,'Beef Only Calculator'!$A$8:$U$39,D38=Lists!$G$8,'Pork Only Calculator'!$A$8:$U$95),15,FALSE)</f>
        <v/>
      </c>
      <c r="S38" s="31" t="str">
        <f t="shared" si="9"/>
        <v/>
      </c>
      <c r="T38" s="31">
        <f>VLOOKUP(A38,_xlfn.IFS(D38=Lists!$G$3,'Chicken Only Calculator'!$A$9:$U$104,D38=Lists!$G$4,'Chicken Only Calculator'!$A$9:$U$104,D38=Lists!$G$5,'Chicken Only Calculator'!$A$9:$U$104,D38=Lists!$G$6,'Cheese Only Calculator'!$A$8:$U$109,D38=Lists!$G$7,'Beef Only Calculator'!$A$8:$U$39,D38=Lists!$G$8,'Pork Only Calculator'!$A$8:$U$95),17,FALSE)</f>
        <v>0</v>
      </c>
      <c r="U38" s="31" t="str">
        <f t="shared" si="10"/>
        <v/>
      </c>
      <c r="V38" s="31" t="str">
        <f t="shared" si="11"/>
        <v/>
      </c>
      <c r="W38" s="31" t="str">
        <f t="shared" si="12"/>
        <v/>
      </c>
      <c r="X38" s="31" t="str">
        <f t="shared" si="13"/>
        <v/>
      </c>
      <c r="Y38" s="31" t="str">
        <f t="shared" si="14"/>
        <v/>
      </c>
      <c r="Z38" s="31" t="str">
        <f t="shared" si="15"/>
        <v/>
      </c>
      <c r="AA38" s="31">
        <f>VLOOKUP($A38,_xlfn.IFS($D38=Lists!$G$3,'Chicken Only Calculator'!$A$9:$AJ$104,$D38=Lists!$G$4,'Chicken Only Calculator'!$A$9:$AJ$104,$D38=Lists!$G$5,'Chicken Only Calculator'!$A$9:$AJ$104,$D38=Lists!$G$6,'Cheese Only Calculator'!$A$8:$AJ$109,$D38=Lists!$G$7,'Beef Only Calculator'!$A$10:$AJ$39,$D38=Lists!$G$8,'Pork Only Calculator'!$A$8:$AJ$95),24,FALSE)</f>
        <v>0</v>
      </c>
      <c r="AB38" s="31">
        <f>VLOOKUP($A38,_xlfn.IFS($D38=Lists!$G$3,'Chicken Only Calculator'!$A$9:$AJ$104,$D38=Lists!$G$4,'Chicken Only Calculator'!$A$9:$AJ$104,$D38=Lists!$G$5,'Chicken Only Calculator'!$A$9:$AJ$104,$D38=Lists!$G$6,'Cheese Only Calculator'!$A$8:$AJ$109,$D38=Lists!$G$7,'Beef Only Calculator'!$A$10:$AJ$39,$D38=Lists!$G$8,'Pork Only Calculator'!$A$8:$AJ$95),25,FALSE)</f>
        <v>0</v>
      </c>
      <c r="AC38" s="31">
        <f>VLOOKUP($A38,_xlfn.IFS($D38=Lists!$G$3,'Chicken Only Calculator'!$A$9:$AJ$104,$D38=Lists!$G$4,'Chicken Only Calculator'!$A$9:$AJ$104,$D38=Lists!$G$5,'Chicken Only Calculator'!$A$9:$AJ$104,$D38=Lists!$G$6,'Cheese Only Calculator'!$A$8:$AJ$109,$D38=Lists!$G$7,'Beef Only Calculator'!$A$10:$AJ$39,$D38=Lists!$G$8,'Pork Only Calculator'!$A$8:$AJ$95),26,FALSE)</f>
        <v>0</v>
      </c>
      <c r="AD38" s="31">
        <f>VLOOKUP($A38,_xlfn.IFS($D38=Lists!$G$3,'Chicken Only Calculator'!$A$9:$AJ$104,$D38=Lists!$G$4,'Chicken Only Calculator'!$A$9:$AJ$104,$D38=Lists!$G$5,'Chicken Only Calculator'!$A$9:$AJ$104,$D38=Lists!$G$6,'Cheese Only Calculator'!$A$8:$AJ$109,$D38=Lists!$G$7,'Beef Only Calculator'!$A$10:$AJ$39,$D38=Lists!$G$8,'Pork Only Calculator'!$A$8:$AJ$95),27,FALSE)</f>
        <v>0</v>
      </c>
      <c r="AE38" s="31">
        <f>VLOOKUP($A38,_xlfn.IFS($D38=Lists!$G$3,'Chicken Only Calculator'!$A$9:$AJ$104,$D38=Lists!$G$4,'Chicken Only Calculator'!$A$9:$AJ$104,$D38=Lists!$G$5,'Chicken Only Calculator'!$A$9:$AJ$104,$D38=Lists!$G$6,'Cheese Only Calculator'!$A$8:$AJ$109,$D38=Lists!$G$7,'Beef Only Calculator'!$A$10:$AJ$39,$D38=Lists!$G$8,'Pork Only Calculator'!$A$8:$AJ$95),28,FALSE)</f>
        <v>0</v>
      </c>
      <c r="AF38" s="31">
        <f>VLOOKUP($A38,_xlfn.IFS($D38=Lists!$G$3,'Chicken Only Calculator'!$A$9:$AJ$104,$D38=Lists!$G$4,'Chicken Only Calculator'!$A$9:$AJ$104,$D38=Lists!$G$5,'Chicken Only Calculator'!$A$9:$AJ$104,$D38=Lists!$G$6,'Cheese Only Calculator'!$A$8:$AJ$109,$D38=Lists!$G$7,'Beef Only Calculator'!$A$10:$AJ$39,$D38=Lists!$G$8,'Pork Only Calculator'!$A$8:$AJ$95),29,FALSE)</f>
        <v>0</v>
      </c>
      <c r="AG38" s="31">
        <f>VLOOKUP($A38,_xlfn.IFS($D38=Lists!$G$3,'Chicken Only Calculator'!$A$9:$AJ$104,$D38=Lists!$G$4,'Chicken Only Calculator'!$A$9:$AJ$104,$D38=Lists!$G$5,'Chicken Only Calculator'!$A$9:$AJ$104,$D38=Lists!$G$6,'Cheese Only Calculator'!$A$8:$AJ$109,$D38=Lists!$G$7,'Beef Only Calculator'!$A$10:$AJ$39,$D38=Lists!$G$8,'Pork Only Calculator'!$A$8:$AJ$95),30,FALSE)</f>
        <v>0</v>
      </c>
      <c r="AH38" s="31">
        <f>VLOOKUP($A38,_xlfn.IFS($D38=Lists!$G$3,'Chicken Only Calculator'!$A$9:$AJ$104,$D38=Lists!$G$4,'Chicken Only Calculator'!$A$9:$AJ$104,$D38=Lists!$G$5,'Chicken Only Calculator'!$A$9:$AJ$104,$D38=Lists!$G$6,'Cheese Only Calculator'!$A$8:$AJ$109,$D38=Lists!$G$7,'Beef Only Calculator'!$A$10:$AJ$39,$D38=Lists!$G$8,'Pork Only Calculator'!$A$8:$AJ$95),31,FALSE)</f>
        <v>0</v>
      </c>
      <c r="AI38" s="31">
        <f>VLOOKUP($A38,_xlfn.IFS($D38=Lists!$G$3,'Chicken Only Calculator'!$A$9:$AJ$104,$D38=Lists!$G$4,'Chicken Only Calculator'!$A$9:$AJ$104,$D38=Lists!$G$5,'Chicken Only Calculator'!$A$9:$AJ$104,$D38=Lists!$G$6,'Cheese Only Calculator'!$A$8:$AJ$109,$D38=Lists!$G$7,'Beef Only Calculator'!$A$10:$AJ$39,$D38=Lists!$G$8,'Pork Only Calculator'!$A$8:$AJ$95),32,FALSE)</f>
        <v>0</v>
      </c>
      <c r="AJ38" s="31">
        <f>VLOOKUP($A38,_xlfn.IFS($D38=Lists!$G$3,'Chicken Only Calculator'!$A$9:$AJ$104,$D38=Lists!$G$4,'Chicken Only Calculator'!$A$9:$AJ$104,$D38=Lists!$G$5,'Chicken Only Calculator'!$A$9:$AJ$104,$D38=Lists!$G$6,'Cheese Only Calculator'!$A$8:$AJ$109,$D38=Lists!$G$7,'Beef Only Calculator'!$A$10:$AJ$39,$D38=Lists!$G$8,'Pork Only Calculator'!$A$8:$AJ$95),33,FALSE)</f>
        <v>0</v>
      </c>
      <c r="AK38" s="31">
        <f>VLOOKUP($A38,_xlfn.IFS($D38=Lists!$G$3,'Chicken Only Calculator'!$A$9:$AJ$104,$D38=Lists!$G$4,'Chicken Only Calculator'!$A$9:$AJ$104,$D38=Lists!$G$5,'Chicken Only Calculator'!$A$9:$AJ$104,$D38=Lists!$G$6,'Cheese Only Calculator'!$A$8:$AJ$109,$D38=Lists!$G$7,'Beef Only Calculator'!$A$10:$AJ$39,$D38=Lists!$G$8,'Pork Only Calculator'!$A$8:$AJ$95),34,FALSE)</f>
        <v>0</v>
      </c>
      <c r="AL38" s="31">
        <f>VLOOKUP($A38,_xlfn.IFS($D38=Lists!$G$3,'Chicken Only Calculator'!$A$9:$AJ$104,$D38=Lists!$G$4,'Chicken Only Calculator'!$A$9:$AJ$104,$D38=Lists!$G$5,'Chicken Only Calculator'!$A$9:$AJ$104,$D38=Lists!$G$6,'Cheese Only Calculator'!$A$8:$AJ$109,$D38=Lists!$G$7,'Beef Only Calculator'!$A$10:$AJ$39,$D38=Lists!$G$8,'Pork Only Calculator'!$A$8:$AJ$95),35,FALSE)</f>
        <v>0</v>
      </c>
      <c r="AM38" s="31">
        <f t="shared" si="16"/>
        <v>0</v>
      </c>
      <c r="AO38" s="43"/>
    </row>
    <row r="39" spans="1:41" ht="24.75" x14ac:dyDescent="0.4">
      <c r="A39" s="40">
        <v>10000043537</v>
      </c>
      <c r="B39" s="40" t="str">
        <f>INDEX('Data Sheet'!$A$1:$R$178,MATCH($A39,'Data Sheet'!$A$1:$A$178,0),MATCH(B$3,'Data Sheet'!$A$1:$R$1,0))</f>
        <v>ACT</v>
      </c>
      <c r="C39" s="41" t="str">
        <f>INDEX('Data Sheet'!$A$1:$R$178,MATCH($A39,'Data Sheet'!$A$1:$A$178,0),MATCH(C$3,'Data Sheet'!$A$1:$R$1,0))</f>
        <v>Taco Seasoned Chopped Chicken</v>
      </c>
      <c r="D39" s="40" t="str">
        <f>INDEX('Data Sheet'!$A$1:$R$178,MATCH($A39,'Data Sheet'!$A$1:$A$178,0),MATCH(D$3,'Data Sheet'!$A$1:$R$1,0))</f>
        <v>100103 D</v>
      </c>
      <c r="E39" s="40">
        <f>INDEX('Data Sheet'!$A$1:$R$178,MATCH($A39,'Data Sheet'!$A$1:$A$178,0),MATCH(E$3,'Data Sheet'!$A$1:$R$1,0))</f>
        <v>30</v>
      </c>
      <c r="F39" s="40">
        <f>INDEX('Data Sheet'!$A$1:$R$178,MATCH($A39,'Data Sheet'!$A$1:$A$178,0),MATCH(F$3,'Data Sheet'!$A$1:$R$1,0))</f>
        <v>240</v>
      </c>
      <c r="G39" s="40">
        <f>INDEX('Data Sheet'!$A$1:$R$178,MATCH($A39,'Data Sheet'!$A$1:$A$178,0),MATCH(G$3,'Data Sheet'!$A$1:$R$1,0))</f>
        <v>240</v>
      </c>
      <c r="H39" s="40">
        <f>INDEX('Data Sheet'!$A$1:$R$178,MATCH($A39,'Data Sheet'!$A$1:$A$178,0),MATCH(H$3,'Data Sheet'!$A$1:$R$1,0))</f>
        <v>25</v>
      </c>
      <c r="I39" s="40">
        <f>INDEX('Data Sheet'!$A$1:$R$178,MATCH($A39,'Data Sheet'!$A$1:$A$178,0),MATCH(I$3,'Data Sheet'!$A$1:$R$1,0))</f>
        <v>2</v>
      </c>
      <c r="J39" s="40" t="str">
        <f>INDEX('Data Sheet'!$A$1:$R$178,MATCH($A39,'Data Sheet'!$A$1:$A$178,0),MATCH(J$3,'Data Sheet'!$A$1:$R$1,0))</f>
        <v>2 oz.</v>
      </c>
      <c r="K39" s="40">
        <f>INDEX('Data Sheet'!$A$1:$R$178,MATCH($A39,'Data Sheet'!$A$1:$A$178,0),MATCH(K$3,'Data Sheet'!$A$1:$R$1,0))</f>
        <v>2</v>
      </c>
      <c r="L39" s="40" t="str">
        <f>INDEX('Data Sheet'!$A$1:$R$178,MATCH($A39,'Data Sheet'!$A$1:$A$178,0),MATCH(L$3,'Data Sheet'!$A$1:$R$1,0))</f>
        <v>-</v>
      </c>
      <c r="M39" s="40">
        <f>INDEX('Data Sheet'!$A$1:$R$178,MATCH($A39,'Data Sheet'!$A$1:$A$178,0),MATCH(M$3,'Data Sheet'!$A$1:$R$1,0))</f>
        <v>0</v>
      </c>
      <c r="N39" s="40">
        <f>INDEX('Data Sheet'!$A$1:$R$178,MATCH($A39,'Data Sheet'!$A$1:$A$178,0),MATCH(N$3,'Data Sheet'!$A$1:$R$1,0))</f>
        <v>39.58</v>
      </c>
      <c r="O39" s="40">
        <f>INDEX('Data Sheet'!$A$1:$R$178,MATCH($A39,'Data Sheet'!$A$1:$A$178,0),MATCH(O$3,'Data Sheet'!$A$1:$R$1,0))</f>
        <v>0</v>
      </c>
      <c r="P39" s="40">
        <f>INDEX('Data Sheet'!$A$1:$R$178,MATCH($A39,'Data Sheet'!$A$1:$A$178,0),MATCH(P$3,'Data Sheet'!$A$1:$R$1,0))</f>
        <v>0</v>
      </c>
      <c r="Q39" s="40">
        <f>INDEX('Data Sheet'!$A$1:$R$178,MATCH($A39,'Data Sheet'!$A$1:$A$178,0),MATCH(Q$3,'Data Sheet'!$A$1:$R$1,0))</f>
        <v>0</v>
      </c>
      <c r="R39" s="42" t="str">
        <f>VLOOKUP(A39,_xlfn.IFS(D39=Lists!$G$3,'Chicken Only Calculator'!$A$9:$U$104,D39=Lists!$G$4,'Chicken Only Calculator'!$A$9:$U$104,D39=Lists!$G$5,'Chicken Only Calculator'!$A$9:$U$104,D39=Lists!$G$6,'Cheese Only Calculator'!$A$8:$U$109,D39=Lists!$G$7,'Beef Only Calculator'!$A$8:$U$39,D39=Lists!$G$8,'Pork Only Calculator'!$A$8:$U$95),15,FALSE)</f>
        <v/>
      </c>
      <c r="S39" s="42" t="str">
        <f t="shared" si="9"/>
        <v/>
      </c>
      <c r="T39" s="42">
        <f>VLOOKUP(A39,_xlfn.IFS(D39=Lists!$G$3,'Chicken Only Calculator'!$A$9:$U$104,D39=Lists!$G$4,'Chicken Only Calculator'!$A$9:$U$104,D39=Lists!$G$5,'Chicken Only Calculator'!$A$9:$U$104,D39=Lists!$G$6,'Cheese Only Calculator'!$A$8:$U$109,D39=Lists!$G$7,'Beef Only Calculator'!$A$8:$U$39,D39=Lists!$G$8,'Pork Only Calculator'!$A$8:$U$95),17,FALSE)</f>
        <v>0</v>
      </c>
      <c r="U39" s="42" t="str">
        <f t="shared" si="10"/>
        <v/>
      </c>
      <c r="V39" s="42" t="str">
        <f t="shared" si="11"/>
        <v/>
      </c>
      <c r="W39" s="42" t="str">
        <f t="shared" si="12"/>
        <v/>
      </c>
      <c r="X39" s="42" t="str">
        <f t="shared" si="13"/>
        <v/>
      </c>
      <c r="Y39" s="42" t="str">
        <f t="shared" si="14"/>
        <v/>
      </c>
      <c r="Z39" s="42" t="str">
        <f t="shared" si="15"/>
        <v/>
      </c>
      <c r="AA39" s="42">
        <f>VLOOKUP($A39,_xlfn.IFS($D39=Lists!$G$3,'Chicken Only Calculator'!$A$9:$AJ$104,$D39=Lists!$G$4,'Chicken Only Calculator'!$A$9:$AJ$104,$D39=Lists!$G$5,'Chicken Only Calculator'!$A$9:$AJ$104,$D39=Lists!$G$6,'Cheese Only Calculator'!$A$8:$AJ$109,$D39=Lists!$G$7,'Beef Only Calculator'!$A$10:$AJ$39,$D39=Lists!$G$8,'Pork Only Calculator'!$A$8:$AJ$95),24,FALSE)</f>
        <v>0</v>
      </c>
      <c r="AB39" s="42">
        <f>VLOOKUP($A39,_xlfn.IFS($D39=Lists!$G$3,'Chicken Only Calculator'!$A$9:$AJ$104,$D39=Lists!$G$4,'Chicken Only Calculator'!$A$9:$AJ$104,$D39=Lists!$G$5,'Chicken Only Calculator'!$A$9:$AJ$104,$D39=Lists!$G$6,'Cheese Only Calculator'!$A$8:$AJ$109,$D39=Lists!$G$7,'Beef Only Calculator'!$A$10:$AJ$39,$D39=Lists!$G$8,'Pork Only Calculator'!$A$8:$AJ$95),25,FALSE)</f>
        <v>0</v>
      </c>
      <c r="AC39" s="42">
        <f>VLOOKUP($A39,_xlfn.IFS($D39=Lists!$G$3,'Chicken Only Calculator'!$A$9:$AJ$104,$D39=Lists!$G$4,'Chicken Only Calculator'!$A$9:$AJ$104,$D39=Lists!$G$5,'Chicken Only Calculator'!$A$9:$AJ$104,$D39=Lists!$G$6,'Cheese Only Calculator'!$A$8:$AJ$109,$D39=Lists!$G$7,'Beef Only Calculator'!$A$10:$AJ$39,$D39=Lists!$G$8,'Pork Only Calculator'!$A$8:$AJ$95),26,FALSE)</f>
        <v>0</v>
      </c>
      <c r="AD39" s="42">
        <f>VLOOKUP($A39,_xlfn.IFS($D39=Lists!$G$3,'Chicken Only Calculator'!$A$9:$AJ$104,$D39=Lists!$G$4,'Chicken Only Calculator'!$A$9:$AJ$104,$D39=Lists!$G$5,'Chicken Only Calculator'!$A$9:$AJ$104,$D39=Lists!$G$6,'Cheese Only Calculator'!$A$8:$AJ$109,$D39=Lists!$G$7,'Beef Only Calculator'!$A$10:$AJ$39,$D39=Lists!$G$8,'Pork Only Calculator'!$A$8:$AJ$95),27,FALSE)</f>
        <v>0</v>
      </c>
      <c r="AE39" s="42">
        <f>VLOOKUP($A39,_xlfn.IFS($D39=Lists!$G$3,'Chicken Only Calculator'!$A$9:$AJ$104,$D39=Lists!$G$4,'Chicken Only Calculator'!$A$9:$AJ$104,$D39=Lists!$G$5,'Chicken Only Calculator'!$A$9:$AJ$104,$D39=Lists!$G$6,'Cheese Only Calculator'!$A$8:$AJ$109,$D39=Lists!$G$7,'Beef Only Calculator'!$A$10:$AJ$39,$D39=Lists!$G$8,'Pork Only Calculator'!$A$8:$AJ$95),28,FALSE)</f>
        <v>0</v>
      </c>
      <c r="AF39" s="42">
        <f>VLOOKUP($A39,_xlfn.IFS($D39=Lists!$G$3,'Chicken Only Calculator'!$A$9:$AJ$104,$D39=Lists!$G$4,'Chicken Only Calculator'!$A$9:$AJ$104,$D39=Lists!$G$5,'Chicken Only Calculator'!$A$9:$AJ$104,$D39=Lists!$G$6,'Cheese Only Calculator'!$A$8:$AJ$109,$D39=Lists!$G$7,'Beef Only Calculator'!$A$10:$AJ$39,$D39=Lists!$G$8,'Pork Only Calculator'!$A$8:$AJ$95),29,FALSE)</f>
        <v>0</v>
      </c>
      <c r="AG39" s="42">
        <f>VLOOKUP($A39,_xlfn.IFS($D39=Lists!$G$3,'Chicken Only Calculator'!$A$9:$AJ$104,$D39=Lists!$G$4,'Chicken Only Calculator'!$A$9:$AJ$104,$D39=Lists!$G$5,'Chicken Only Calculator'!$A$9:$AJ$104,$D39=Lists!$G$6,'Cheese Only Calculator'!$A$8:$AJ$109,$D39=Lists!$G$7,'Beef Only Calculator'!$A$10:$AJ$39,$D39=Lists!$G$8,'Pork Only Calculator'!$A$8:$AJ$95),30,FALSE)</f>
        <v>0</v>
      </c>
      <c r="AH39" s="42">
        <f>VLOOKUP($A39,_xlfn.IFS($D39=Lists!$G$3,'Chicken Only Calculator'!$A$9:$AJ$104,$D39=Lists!$G$4,'Chicken Only Calculator'!$A$9:$AJ$104,$D39=Lists!$G$5,'Chicken Only Calculator'!$A$9:$AJ$104,$D39=Lists!$G$6,'Cheese Only Calculator'!$A$8:$AJ$109,$D39=Lists!$G$7,'Beef Only Calculator'!$A$10:$AJ$39,$D39=Lists!$G$8,'Pork Only Calculator'!$A$8:$AJ$95),31,FALSE)</f>
        <v>0</v>
      </c>
      <c r="AI39" s="42">
        <f>VLOOKUP($A39,_xlfn.IFS($D39=Lists!$G$3,'Chicken Only Calculator'!$A$9:$AJ$104,$D39=Lists!$G$4,'Chicken Only Calculator'!$A$9:$AJ$104,$D39=Lists!$G$5,'Chicken Only Calculator'!$A$9:$AJ$104,$D39=Lists!$G$6,'Cheese Only Calculator'!$A$8:$AJ$109,$D39=Lists!$G$7,'Beef Only Calculator'!$A$10:$AJ$39,$D39=Lists!$G$8,'Pork Only Calculator'!$A$8:$AJ$95),32,FALSE)</f>
        <v>0</v>
      </c>
      <c r="AJ39" s="42">
        <f>VLOOKUP($A39,_xlfn.IFS($D39=Lists!$G$3,'Chicken Only Calculator'!$A$9:$AJ$104,$D39=Lists!$G$4,'Chicken Only Calculator'!$A$9:$AJ$104,$D39=Lists!$G$5,'Chicken Only Calculator'!$A$9:$AJ$104,$D39=Lists!$G$6,'Cheese Only Calculator'!$A$8:$AJ$109,$D39=Lists!$G$7,'Beef Only Calculator'!$A$10:$AJ$39,$D39=Lists!$G$8,'Pork Only Calculator'!$A$8:$AJ$95),33,FALSE)</f>
        <v>0</v>
      </c>
      <c r="AK39" s="42">
        <f>VLOOKUP($A39,_xlfn.IFS($D39=Lists!$G$3,'Chicken Only Calculator'!$A$9:$AJ$104,$D39=Lists!$G$4,'Chicken Only Calculator'!$A$9:$AJ$104,$D39=Lists!$G$5,'Chicken Only Calculator'!$A$9:$AJ$104,$D39=Lists!$G$6,'Cheese Only Calculator'!$A$8:$AJ$109,$D39=Lists!$G$7,'Beef Only Calculator'!$A$10:$AJ$39,$D39=Lists!$G$8,'Pork Only Calculator'!$A$8:$AJ$95),34,FALSE)</f>
        <v>0</v>
      </c>
      <c r="AL39" s="42">
        <f>VLOOKUP($A39,_xlfn.IFS($D39=Lists!$G$3,'Chicken Only Calculator'!$A$9:$AJ$104,$D39=Lists!$G$4,'Chicken Only Calculator'!$A$9:$AJ$104,$D39=Lists!$G$5,'Chicken Only Calculator'!$A$9:$AJ$104,$D39=Lists!$G$6,'Cheese Only Calculator'!$A$8:$AJ$109,$D39=Lists!$G$7,'Beef Only Calculator'!$A$10:$AJ$39,$D39=Lists!$G$8,'Pork Only Calculator'!$A$8:$AJ$95),35,FALSE)</f>
        <v>0</v>
      </c>
      <c r="AM39" s="42">
        <f t="shared" si="16"/>
        <v>0</v>
      </c>
      <c r="AO39" s="43"/>
    </row>
    <row r="40" spans="1:41" ht="24.75" x14ac:dyDescent="0.4">
      <c r="A40" s="29">
        <v>10046210928</v>
      </c>
      <c r="B40" s="29" t="str">
        <f>INDEX('Data Sheet'!$A$1:$R$178,MATCH($A40,'Data Sheet'!$A$1:$A$178,0),MATCH(B$3,'Data Sheet'!$A$1:$R$1,0))</f>
        <v>ACT</v>
      </c>
      <c r="C40" s="30" t="str">
        <f>INDEX('Data Sheet'!$A$1:$R$178,MATCH($A40,'Data Sheet'!$A$1:$A$178,0),MATCH(C$3,'Data Sheet'!$A$1:$R$1,0))</f>
        <v>Fajita Chicken Strips, 3 oz.</v>
      </c>
      <c r="D40" s="29" t="str">
        <f>INDEX('Data Sheet'!$A$1:$R$178,MATCH($A40,'Data Sheet'!$A$1:$A$178,0),MATCH(D$3,'Data Sheet'!$A$1:$R$1,0))</f>
        <v>100103 D</v>
      </c>
      <c r="E40" s="29">
        <f>INDEX('Data Sheet'!$A$1:$R$178,MATCH($A40,'Data Sheet'!$A$1:$A$178,0),MATCH(E$3,'Data Sheet'!$A$1:$R$1,0))</f>
        <v>30</v>
      </c>
      <c r="F40" s="29">
        <f>INDEX('Data Sheet'!$A$1:$R$178,MATCH($A40,'Data Sheet'!$A$1:$A$178,0),MATCH(F$3,'Data Sheet'!$A$1:$R$1,0))</f>
        <v>160</v>
      </c>
      <c r="G40" s="29">
        <f>INDEX('Data Sheet'!$A$1:$R$178,MATCH($A40,'Data Sheet'!$A$1:$A$178,0),MATCH(G$3,'Data Sheet'!$A$1:$R$1,0))</f>
        <v>160</v>
      </c>
      <c r="H40" s="29">
        <f>INDEX('Data Sheet'!$A$1:$R$178,MATCH($A40,'Data Sheet'!$A$1:$A$178,0),MATCH(H$3,'Data Sheet'!$A$1:$R$1,0))</f>
        <v>25</v>
      </c>
      <c r="I40" s="29">
        <f>INDEX('Data Sheet'!$A$1:$R$178,MATCH($A40,'Data Sheet'!$A$1:$A$178,0),MATCH(I$3,'Data Sheet'!$A$1:$R$1,0))</f>
        <v>3</v>
      </c>
      <c r="J40" s="29" t="str">
        <f>INDEX('Data Sheet'!$A$1:$R$178,MATCH($A40,'Data Sheet'!$A$1:$A$178,0),MATCH(J$3,'Data Sheet'!$A$1:$R$1,0))</f>
        <v>3 oz.</v>
      </c>
      <c r="K40" s="29">
        <f>INDEX('Data Sheet'!$A$1:$R$178,MATCH($A40,'Data Sheet'!$A$1:$A$178,0),MATCH(K$3,'Data Sheet'!$A$1:$R$1,0))</f>
        <v>2</v>
      </c>
      <c r="L40" s="29" t="str">
        <f>INDEX('Data Sheet'!$A$1:$R$178,MATCH($A40,'Data Sheet'!$A$1:$A$178,0),MATCH(L$3,'Data Sheet'!$A$1:$R$1,0))</f>
        <v>-</v>
      </c>
      <c r="M40" s="29">
        <f>INDEX('Data Sheet'!$A$1:$R$178,MATCH($A40,'Data Sheet'!$A$1:$A$178,0),MATCH(M$3,'Data Sheet'!$A$1:$R$1,0))</f>
        <v>0</v>
      </c>
      <c r="N40" s="29">
        <f>INDEX('Data Sheet'!$A$1:$R$178,MATCH($A40,'Data Sheet'!$A$1:$A$178,0),MATCH(N$3,'Data Sheet'!$A$1:$R$1,0))</f>
        <v>45.84</v>
      </c>
      <c r="O40" s="29">
        <f>INDEX('Data Sheet'!$A$1:$R$178,MATCH($A40,'Data Sheet'!$A$1:$A$178,0),MATCH(O$3,'Data Sheet'!$A$1:$R$1,0))</f>
        <v>0</v>
      </c>
      <c r="P40" s="29">
        <f>INDEX('Data Sheet'!$A$1:$R$178,MATCH($A40,'Data Sheet'!$A$1:$A$178,0),MATCH(P$3,'Data Sheet'!$A$1:$R$1,0))</f>
        <v>0</v>
      </c>
      <c r="Q40" s="29">
        <f>INDEX('Data Sheet'!$A$1:$R$178,MATCH($A40,'Data Sheet'!$A$1:$A$178,0),MATCH(Q$3,'Data Sheet'!$A$1:$R$1,0))</f>
        <v>0</v>
      </c>
      <c r="R40" s="31" t="str">
        <f>VLOOKUP(A40,_xlfn.IFS(D40=Lists!$G$3,'Chicken Only Calculator'!$A$9:$U$104,D40=Lists!$G$4,'Chicken Only Calculator'!$A$9:$U$104,D40=Lists!$G$5,'Chicken Only Calculator'!$A$9:$U$104,D40=Lists!$G$6,'Cheese Only Calculator'!$A$8:$U$109,D40=Lists!$G$7,'Beef Only Calculator'!$A$8:$U$39,D40=Lists!$G$8,'Pork Only Calculator'!$A$8:$U$95),15,FALSE)</f>
        <v/>
      </c>
      <c r="S40" s="31" t="str">
        <f t="shared" si="9"/>
        <v/>
      </c>
      <c r="T40" s="31">
        <f>VLOOKUP(A40,_xlfn.IFS(D40=Lists!$G$3,'Chicken Only Calculator'!$A$9:$U$104,D40=Lists!$G$4,'Chicken Only Calculator'!$A$9:$U$104,D40=Lists!$G$5,'Chicken Only Calculator'!$A$9:$U$104,D40=Lists!$G$6,'Cheese Only Calculator'!$A$8:$U$109,D40=Lists!$G$7,'Beef Only Calculator'!$A$8:$U$39,D40=Lists!$G$8,'Pork Only Calculator'!$A$8:$U$95),17,FALSE)</f>
        <v>0</v>
      </c>
      <c r="U40" s="31" t="str">
        <f t="shared" si="10"/>
        <v/>
      </c>
      <c r="V40" s="31" t="str">
        <f t="shared" si="11"/>
        <v/>
      </c>
      <c r="W40" s="31" t="str">
        <f t="shared" si="12"/>
        <v/>
      </c>
      <c r="X40" s="31" t="str">
        <f t="shared" si="13"/>
        <v/>
      </c>
      <c r="Y40" s="31" t="str">
        <f t="shared" si="14"/>
        <v/>
      </c>
      <c r="Z40" s="31" t="str">
        <f t="shared" si="15"/>
        <v/>
      </c>
      <c r="AA40" s="31">
        <f>VLOOKUP($A40,_xlfn.IFS($D40=Lists!$G$3,'Chicken Only Calculator'!$A$9:$AJ$104,$D40=Lists!$G$4,'Chicken Only Calculator'!$A$9:$AJ$104,$D40=Lists!$G$5,'Chicken Only Calculator'!$A$9:$AJ$104,$D40=Lists!$G$6,'Cheese Only Calculator'!$A$8:$AJ$109,$D40=Lists!$G$7,'Beef Only Calculator'!$A$10:$AJ$39,$D40=Lists!$G$8,'Pork Only Calculator'!$A$8:$AJ$95),24,FALSE)</f>
        <v>0</v>
      </c>
      <c r="AB40" s="31">
        <f>VLOOKUP($A40,_xlfn.IFS($D40=Lists!$G$3,'Chicken Only Calculator'!$A$9:$AJ$104,$D40=Lists!$G$4,'Chicken Only Calculator'!$A$9:$AJ$104,$D40=Lists!$G$5,'Chicken Only Calculator'!$A$9:$AJ$104,$D40=Lists!$G$6,'Cheese Only Calculator'!$A$8:$AJ$109,$D40=Lists!$G$7,'Beef Only Calculator'!$A$10:$AJ$39,$D40=Lists!$G$8,'Pork Only Calculator'!$A$8:$AJ$95),25,FALSE)</f>
        <v>0</v>
      </c>
      <c r="AC40" s="31">
        <f>VLOOKUP($A40,_xlfn.IFS($D40=Lists!$G$3,'Chicken Only Calculator'!$A$9:$AJ$104,$D40=Lists!$G$4,'Chicken Only Calculator'!$A$9:$AJ$104,$D40=Lists!$G$5,'Chicken Only Calculator'!$A$9:$AJ$104,$D40=Lists!$G$6,'Cheese Only Calculator'!$A$8:$AJ$109,$D40=Lists!$G$7,'Beef Only Calculator'!$A$10:$AJ$39,$D40=Lists!$G$8,'Pork Only Calculator'!$A$8:$AJ$95),26,FALSE)</f>
        <v>0</v>
      </c>
      <c r="AD40" s="31">
        <f>VLOOKUP($A40,_xlfn.IFS($D40=Lists!$G$3,'Chicken Only Calculator'!$A$9:$AJ$104,$D40=Lists!$G$4,'Chicken Only Calculator'!$A$9:$AJ$104,$D40=Lists!$G$5,'Chicken Only Calculator'!$A$9:$AJ$104,$D40=Lists!$G$6,'Cheese Only Calculator'!$A$8:$AJ$109,$D40=Lists!$G$7,'Beef Only Calculator'!$A$10:$AJ$39,$D40=Lists!$G$8,'Pork Only Calculator'!$A$8:$AJ$95),27,FALSE)</f>
        <v>0</v>
      </c>
      <c r="AE40" s="31">
        <f>VLOOKUP($A40,_xlfn.IFS($D40=Lists!$G$3,'Chicken Only Calculator'!$A$9:$AJ$104,$D40=Lists!$G$4,'Chicken Only Calculator'!$A$9:$AJ$104,$D40=Lists!$G$5,'Chicken Only Calculator'!$A$9:$AJ$104,$D40=Lists!$G$6,'Cheese Only Calculator'!$A$8:$AJ$109,$D40=Lists!$G$7,'Beef Only Calculator'!$A$10:$AJ$39,$D40=Lists!$G$8,'Pork Only Calculator'!$A$8:$AJ$95),28,FALSE)</f>
        <v>0</v>
      </c>
      <c r="AF40" s="31">
        <f>VLOOKUP($A40,_xlfn.IFS($D40=Lists!$G$3,'Chicken Only Calculator'!$A$9:$AJ$104,$D40=Lists!$G$4,'Chicken Only Calculator'!$A$9:$AJ$104,$D40=Lists!$G$5,'Chicken Only Calculator'!$A$9:$AJ$104,$D40=Lists!$G$6,'Cheese Only Calculator'!$A$8:$AJ$109,$D40=Lists!$G$7,'Beef Only Calculator'!$A$10:$AJ$39,$D40=Lists!$G$8,'Pork Only Calculator'!$A$8:$AJ$95),29,FALSE)</f>
        <v>0</v>
      </c>
      <c r="AG40" s="31">
        <f>VLOOKUP($A40,_xlfn.IFS($D40=Lists!$G$3,'Chicken Only Calculator'!$A$9:$AJ$104,$D40=Lists!$G$4,'Chicken Only Calculator'!$A$9:$AJ$104,$D40=Lists!$G$5,'Chicken Only Calculator'!$A$9:$AJ$104,$D40=Lists!$G$6,'Cheese Only Calculator'!$A$8:$AJ$109,$D40=Lists!$G$7,'Beef Only Calculator'!$A$10:$AJ$39,$D40=Lists!$G$8,'Pork Only Calculator'!$A$8:$AJ$95),30,FALSE)</f>
        <v>0</v>
      </c>
      <c r="AH40" s="31">
        <f>VLOOKUP($A40,_xlfn.IFS($D40=Lists!$G$3,'Chicken Only Calculator'!$A$9:$AJ$104,$D40=Lists!$G$4,'Chicken Only Calculator'!$A$9:$AJ$104,$D40=Lists!$G$5,'Chicken Only Calculator'!$A$9:$AJ$104,$D40=Lists!$G$6,'Cheese Only Calculator'!$A$8:$AJ$109,$D40=Lists!$G$7,'Beef Only Calculator'!$A$10:$AJ$39,$D40=Lists!$G$8,'Pork Only Calculator'!$A$8:$AJ$95),31,FALSE)</f>
        <v>0</v>
      </c>
      <c r="AI40" s="31">
        <f>VLOOKUP($A40,_xlfn.IFS($D40=Lists!$G$3,'Chicken Only Calculator'!$A$9:$AJ$104,$D40=Lists!$G$4,'Chicken Only Calculator'!$A$9:$AJ$104,$D40=Lists!$G$5,'Chicken Only Calculator'!$A$9:$AJ$104,$D40=Lists!$G$6,'Cheese Only Calculator'!$A$8:$AJ$109,$D40=Lists!$G$7,'Beef Only Calculator'!$A$10:$AJ$39,$D40=Lists!$G$8,'Pork Only Calculator'!$A$8:$AJ$95),32,FALSE)</f>
        <v>0</v>
      </c>
      <c r="AJ40" s="31">
        <f>VLOOKUP($A40,_xlfn.IFS($D40=Lists!$G$3,'Chicken Only Calculator'!$A$9:$AJ$104,$D40=Lists!$G$4,'Chicken Only Calculator'!$A$9:$AJ$104,$D40=Lists!$G$5,'Chicken Only Calculator'!$A$9:$AJ$104,$D40=Lists!$G$6,'Cheese Only Calculator'!$A$8:$AJ$109,$D40=Lists!$G$7,'Beef Only Calculator'!$A$10:$AJ$39,$D40=Lists!$G$8,'Pork Only Calculator'!$A$8:$AJ$95),33,FALSE)</f>
        <v>0</v>
      </c>
      <c r="AK40" s="31">
        <f>VLOOKUP($A40,_xlfn.IFS($D40=Lists!$G$3,'Chicken Only Calculator'!$A$9:$AJ$104,$D40=Lists!$G$4,'Chicken Only Calculator'!$A$9:$AJ$104,$D40=Lists!$G$5,'Chicken Only Calculator'!$A$9:$AJ$104,$D40=Lists!$G$6,'Cheese Only Calculator'!$A$8:$AJ$109,$D40=Lists!$G$7,'Beef Only Calculator'!$A$10:$AJ$39,$D40=Lists!$G$8,'Pork Only Calculator'!$A$8:$AJ$95),34,FALSE)</f>
        <v>0</v>
      </c>
      <c r="AL40" s="31">
        <f>VLOOKUP($A40,_xlfn.IFS($D40=Lists!$G$3,'Chicken Only Calculator'!$A$9:$AJ$104,$D40=Lists!$G$4,'Chicken Only Calculator'!$A$9:$AJ$104,$D40=Lists!$G$5,'Chicken Only Calculator'!$A$9:$AJ$104,$D40=Lists!$G$6,'Cheese Only Calculator'!$A$8:$AJ$109,$D40=Lists!$G$7,'Beef Only Calculator'!$A$10:$AJ$39,$D40=Lists!$G$8,'Pork Only Calculator'!$A$8:$AJ$95),35,FALSE)</f>
        <v>0</v>
      </c>
      <c r="AM40" s="31">
        <f t="shared" si="16"/>
        <v>0</v>
      </c>
      <c r="AO40" s="43"/>
    </row>
    <row r="41" spans="1:41" ht="24.75" x14ac:dyDescent="0.4">
      <c r="A41" s="40">
        <v>10167020928</v>
      </c>
      <c r="B41" s="40" t="str">
        <f>INDEX('Data Sheet'!$A$1:$R$178,MATCH($A41,'Data Sheet'!$A$1:$A$178,0),MATCH(B$3,'Data Sheet'!$A$1:$R$1,0))</f>
        <v>ACT</v>
      </c>
      <c r="C41" s="41" t="str">
        <f>INDEX('Data Sheet'!$A$1:$R$178,MATCH($A41,'Data Sheet'!$A$1:$A$178,0),MATCH(C$3,'Data Sheet'!$A$1:$R$1,0))</f>
        <v>Chicken Strips with Grill Marks, 2.85 oz.</v>
      </c>
      <c r="D41" s="40" t="str">
        <f>INDEX('Data Sheet'!$A$1:$R$178,MATCH($A41,'Data Sheet'!$A$1:$A$178,0),MATCH(D$3,'Data Sheet'!$A$1:$R$1,0))</f>
        <v>100103 D</v>
      </c>
      <c r="E41" s="40">
        <f>INDEX('Data Sheet'!$A$1:$R$178,MATCH($A41,'Data Sheet'!$A$1:$A$178,0),MATCH(E$3,'Data Sheet'!$A$1:$R$1,0))</f>
        <v>30</v>
      </c>
      <c r="F41" s="40">
        <f>INDEX('Data Sheet'!$A$1:$R$178,MATCH($A41,'Data Sheet'!$A$1:$A$178,0),MATCH(F$3,'Data Sheet'!$A$1:$R$1,0))</f>
        <v>168</v>
      </c>
      <c r="G41" s="40">
        <f>INDEX('Data Sheet'!$A$1:$R$178,MATCH($A41,'Data Sheet'!$A$1:$A$178,0),MATCH(G$3,'Data Sheet'!$A$1:$R$1,0))</f>
        <v>168</v>
      </c>
      <c r="H41" s="40">
        <f>INDEX('Data Sheet'!$A$1:$R$178,MATCH($A41,'Data Sheet'!$A$1:$A$178,0),MATCH(H$3,'Data Sheet'!$A$1:$R$1,0))</f>
        <v>0</v>
      </c>
      <c r="I41" s="40">
        <f>INDEX('Data Sheet'!$A$1:$R$178,MATCH($A41,'Data Sheet'!$A$1:$A$178,0),MATCH(I$3,'Data Sheet'!$A$1:$R$1,0))</f>
        <v>2.85</v>
      </c>
      <c r="J41" s="40" t="str">
        <f>INDEX('Data Sheet'!$A$1:$R$178,MATCH($A41,'Data Sheet'!$A$1:$A$178,0),MATCH(J$3,'Data Sheet'!$A$1:$R$1,0))</f>
        <v>2.85 oz.</v>
      </c>
      <c r="K41" s="40">
        <f>INDEX('Data Sheet'!$A$1:$R$178,MATCH($A41,'Data Sheet'!$A$1:$A$178,0),MATCH(K$3,'Data Sheet'!$A$1:$R$1,0))</f>
        <v>2</v>
      </c>
      <c r="L41" s="40" t="str">
        <f>INDEX('Data Sheet'!$A$1:$R$178,MATCH($A41,'Data Sheet'!$A$1:$A$178,0),MATCH(L$3,'Data Sheet'!$A$1:$R$1,0))</f>
        <v>-</v>
      </c>
      <c r="M41" s="40">
        <f>INDEX('Data Sheet'!$A$1:$R$178,MATCH($A41,'Data Sheet'!$A$1:$A$178,0),MATCH(M$3,'Data Sheet'!$A$1:$R$1,0))</f>
        <v>0</v>
      </c>
      <c r="N41" s="40">
        <f>INDEX('Data Sheet'!$A$1:$R$178,MATCH($A41,'Data Sheet'!$A$1:$A$178,0),MATCH(N$3,'Data Sheet'!$A$1:$R$1,0))</f>
        <v>45.84</v>
      </c>
      <c r="O41" s="40">
        <f>INDEX('Data Sheet'!$A$1:$R$178,MATCH($A41,'Data Sheet'!$A$1:$A$178,0),MATCH(O$3,'Data Sheet'!$A$1:$R$1,0))</f>
        <v>0</v>
      </c>
      <c r="P41" s="40">
        <f>INDEX('Data Sheet'!$A$1:$R$178,MATCH($A41,'Data Sheet'!$A$1:$A$178,0),MATCH(P$3,'Data Sheet'!$A$1:$R$1,0))</f>
        <v>0</v>
      </c>
      <c r="Q41" s="40">
        <f>INDEX('Data Sheet'!$A$1:$R$178,MATCH($A41,'Data Sheet'!$A$1:$A$178,0),MATCH(Q$3,'Data Sheet'!$A$1:$R$1,0))</f>
        <v>0</v>
      </c>
      <c r="R41" s="42" t="str">
        <f>VLOOKUP(A41,_xlfn.IFS(D41=Lists!$G$3,'Chicken Only Calculator'!$A$9:$U$104,D41=Lists!$G$4,'Chicken Only Calculator'!$A$9:$U$104,D41=Lists!$G$5,'Chicken Only Calculator'!$A$9:$U$104,D41=Lists!$G$6,'Cheese Only Calculator'!$A$8:$U$109,D41=Lists!$G$7,'Beef Only Calculator'!$A$8:$U$39,D41=Lists!$G$8,'Pork Only Calculator'!$A$8:$U$95),15,FALSE)</f>
        <v/>
      </c>
      <c r="S41" s="42" t="str">
        <f t="shared" si="9"/>
        <v/>
      </c>
      <c r="T41" s="42">
        <f>VLOOKUP(A41,_xlfn.IFS(D41=Lists!$G$3,'Chicken Only Calculator'!$A$9:$U$104,D41=Lists!$G$4,'Chicken Only Calculator'!$A$9:$U$104,D41=Lists!$G$5,'Chicken Only Calculator'!$A$9:$U$104,D41=Lists!$G$6,'Cheese Only Calculator'!$A$8:$U$109,D41=Lists!$G$7,'Beef Only Calculator'!$A$8:$U$39,D41=Lists!$G$8,'Pork Only Calculator'!$A$8:$U$95),17,FALSE)</f>
        <v>0</v>
      </c>
      <c r="U41" s="42" t="str">
        <f t="shared" si="10"/>
        <v/>
      </c>
      <c r="V41" s="42" t="str">
        <f t="shared" si="11"/>
        <v/>
      </c>
      <c r="W41" s="42" t="str">
        <f t="shared" si="12"/>
        <v/>
      </c>
      <c r="X41" s="42" t="str">
        <f t="shared" si="13"/>
        <v/>
      </c>
      <c r="Y41" s="42" t="str">
        <f t="shared" si="14"/>
        <v/>
      </c>
      <c r="Z41" s="42" t="str">
        <f t="shared" si="15"/>
        <v/>
      </c>
      <c r="AA41" s="42">
        <f>VLOOKUP($A41,_xlfn.IFS($D41=Lists!$G$3,'Chicken Only Calculator'!$A$9:$AJ$104,$D41=Lists!$G$4,'Chicken Only Calculator'!$A$9:$AJ$104,$D41=Lists!$G$5,'Chicken Only Calculator'!$A$9:$AJ$104,$D41=Lists!$G$6,'Cheese Only Calculator'!$A$8:$AJ$109,$D41=Lists!$G$7,'Beef Only Calculator'!$A$10:$AJ$39,$D41=Lists!$G$8,'Pork Only Calculator'!$A$8:$AJ$95),24,FALSE)</f>
        <v>0</v>
      </c>
      <c r="AB41" s="42">
        <f>VLOOKUP($A41,_xlfn.IFS($D41=Lists!$G$3,'Chicken Only Calculator'!$A$9:$AJ$104,$D41=Lists!$G$4,'Chicken Only Calculator'!$A$9:$AJ$104,$D41=Lists!$G$5,'Chicken Only Calculator'!$A$9:$AJ$104,$D41=Lists!$G$6,'Cheese Only Calculator'!$A$8:$AJ$109,$D41=Lists!$G$7,'Beef Only Calculator'!$A$10:$AJ$39,$D41=Lists!$G$8,'Pork Only Calculator'!$A$8:$AJ$95),25,FALSE)</f>
        <v>0</v>
      </c>
      <c r="AC41" s="42">
        <f>VLOOKUP($A41,_xlfn.IFS($D41=Lists!$G$3,'Chicken Only Calculator'!$A$9:$AJ$104,$D41=Lists!$G$4,'Chicken Only Calculator'!$A$9:$AJ$104,$D41=Lists!$G$5,'Chicken Only Calculator'!$A$9:$AJ$104,$D41=Lists!$G$6,'Cheese Only Calculator'!$A$8:$AJ$109,$D41=Lists!$G$7,'Beef Only Calculator'!$A$10:$AJ$39,$D41=Lists!$G$8,'Pork Only Calculator'!$A$8:$AJ$95),26,FALSE)</f>
        <v>0</v>
      </c>
      <c r="AD41" s="42">
        <f>VLOOKUP($A41,_xlfn.IFS($D41=Lists!$G$3,'Chicken Only Calculator'!$A$9:$AJ$104,$D41=Lists!$G$4,'Chicken Only Calculator'!$A$9:$AJ$104,$D41=Lists!$G$5,'Chicken Only Calculator'!$A$9:$AJ$104,$D41=Lists!$G$6,'Cheese Only Calculator'!$A$8:$AJ$109,$D41=Lists!$G$7,'Beef Only Calculator'!$A$10:$AJ$39,$D41=Lists!$G$8,'Pork Only Calculator'!$A$8:$AJ$95),27,FALSE)</f>
        <v>0</v>
      </c>
      <c r="AE41" s="42">
        <f>VLOOKUP($A41,_xlfn.IFS($D41=Lists!$G$3,'Chicken Only Calculator'!$A$9:$AJ$104,$D41=Lists!$G$4,'Chicken Only Calculator'!$A$9:$AJ$104,$D41=Lists!$G$5,'Chicken Only Calculator'!$A$9:$AJ$104,$D41=Lists!$G$6,'Cheese Only Calculator'!$A$8:$AJ$109,$D41=Lists!$G$7,'Beef Only Calculator'!$A$10:$AJ$39,$D41=Lists!$G$8,'Pork Only Calculator'!$A$8:$AJ$95),28,FALSE)</f>
        <v>0</v>
      </c>
      <c r="AF41" s="42">
        <f>VLOOKUP($A41,_xlfn.IFS($D41=Lists!$G$3,'Chicken Only Calculator'!$A$9:$AJ$104,$D41=Lists!$G$4,'Chicken Only Calculator'!$A$9:$AJ$104,$D41=Lists!$G$5,'Chicken Only Calculator'!$A$9:$AJ$104,$D41=Lists!$G$6,'Cheese Only Calculator'!$A$8:$AJ$109,$D41=Lists!$G$7,'Beef Only Calculator'!$A$10:$AJ$39,$D41=Lists!$G$8,'Pork Only Calculator'!$A$8:$AJ$95),29,FALSE)</f>
        <v>0</v>
      </c>
      <c r="AG41" s="42">
        <f>VLOOKUP($A41,_xlfn.IFS($D41=Lists!$G$3,'Chicken Only Calculator'!$A$9:$AJ$104,$D41=Lists!$G$4,'Chicken Only Calculator'!$A$9:$AJ$104,$D41=Lists!$G$5,'Chicken Only Calculator'!$A$9:$AJ$104,$D41=Lists!$G$6,'Cheese Only Calculator'!$A$8:$AJ$109,$D41=Lists!$G$7,'Beef Only Calculator'!$A$10:$AJ$39,$D41=Lists!$G$8,'Pork Only Calculator'!$A$8:$AJ$95),30,FALSE)</f>
        <v>0</v>
      </c>
      <c r="AH41" s="42">
        <f>VLOOKUP($A41,_xlfn.IFS($D41=Lists!$G$3,'Chicken Only Calculator'!$A$9:$AJ$104,$D41=Lists!$G$4,'Chicken Only Calculator'!$A$9:$AJ$104,$D41=Lists!$G$5,'Chicken Only Calculator'!$A$9:$AJ$104,$D41=Lists!$G$6,'Cheese Only Calculator'!$A$8:$AJ$109,$D41=Lists!$G$7,'Beef Only Calculator'!$A$10:$AJ$39,$D41=Lists!$G$8,'Pork Only Calculator'!$A$8:$AJ$95),31,FALSE)</f>
        <v>0</v>
      </c>
      <c r="AI41" s="42">
        <f>VLOOKUP($A41,_xlfn.IFS($D41=Lists!$G$3,'Chicken Only Calculator'!$A$9:$AJ$104,$D41=Lists!$G$4,'Chicken Only Calculator'!$A$9:$AJ$104,$D41=Lists!$G$5,'Chicken Only Calculator'!$A$9:$AJ$104,$D41=Lists!$G$6,'Cheese Only Calculator'!$A$8:$AJ$109,$D41=Lists!$G$7,'Beef Only Calculator'!$A$10:$AJ$39,$D41=Lists!$G$8,'Pork Only Calculator'!$A$8:$AJ$95),32,FALSE)</f>
        <v>0</v>
      </c>
      <c r="AJ41" s="42">
        <f>VLOOKUP($A41,_xlfn.IFS($D41=Lists!$G$3,'Chicken Only Calculator'!$A$9:$AJ$104,$D41=Lists!$G$4,'Chicken Only Calculator'!$A$9:$AJ$104,$D41=Lists!$G$5,'Chicken Only Calculator'!$A$9:$AJ$104,$D41=Lists!$G$6,'Cheese Only Calculator'!$A$8:$AJ$109,$D41=Lists!$G$7,'Beef Only Calculator'!$A$10:$AJ$39,$D41=Lists!$G$8,'Pork Only Calculator'!$A$8:$AJ$95),33,FALSE)</f>
        <v>0</v>
      </c>
      <c r="AK41" s="42">
        <f>VLOOKUP($A41,_xlfn.IFS($D41=Lists!$G$3,'Chicken Only Calculator'!$A$9:$AJ$104,$D41=Lists!$G$4,'Chicken Only Calculator'!$A$9:$AJ$104,$D41=Lists!$G$5,'Chicken Only Calculator'!$A$9:$AJ$104,$D41=Lists!$G$6,'Cheese Only Calculator'!$A$8:$AJ$109,$D41=Lists!$G$7,'Beef Only Calculator'!$A$10:$AJ$39,$D41=Lists!$G$8,'Pork Only Calculator'!$A$8:$AJ$95),34,FALSE)</f>
        <v>0</v>
      </c>
      <c r="AL41" s="42">
        <f>VLOOKUP($A41,_xlfn.IFS($D41=Lists!$G$3,'Chicken Only Calculator'!$A$9:$AJ$104,$D41=Lists!$G$4,'Chicken Only Calculator'!$A$9:$AJ$104,$D41=Lists!$G$5,'Chicken Only Calculator'!$A$9:$AJ$104,$D41=Lists!$G$6,'Cheese Only Calculator'!$A$8:$AJ$109,$D41=Lists!$G$7,'Beef Only Calculator'!$A$10:$AJ$39,$D41=Lists!$G$8,'Pork Only Calculator'!$A$8:$AJ$95),35,FALSE)</f>
        <v>0</v>
      </c>
      <c r="AM41" s="42">
        <f t="shared" si="16"/>
        <v>0</v>
      </c>
      <c r="AO41" s="43"/>
    </row>
    <row r="42" spans="1:41" ht="24.75" x14ac:dyDescent="0.4">
      <c r="A42" s="29">
        <v>10110260328</v>
      </c>
      <c r="B42" s="29" t="str">
        <f>INDEX('Data Sheet'!$A$1:$R$178,MATCH($A42,'Data Sheet'!$A$1:$A$178,0),MATCH(B$3,'Data Sheet'!$A$1:$R$1,0))</f>
        <v>ACT</v>
      </c>
      <c r="C42" s="30" t="str">
        <f>INDEX('Data Sheet'!$A$1:$R$178,MATCH($A42,'Data Sheet'!$A$1:$A$178,0),MATCH(C$3,'Data Sheet'!$A$1:$R$1,0))</f>
        <v xml:space="preserve">Chicken Meatballs, 0.54 oz. </v>
      </c>
      <c r="D42" s="29" t="str">
        <f>INDEX('Data Sheet'!$A$1:$R$178,MATCH($A42,'Data Sheet'!$A$1:$A$178,0),MATCH(D$3,'Data Sheet'!$A$1:$R$1,0))</f>
        <v>100103 D</v>
      </c>
      <c r="E42" s="29">
        <f>INDEX('Data Sheet'!$A$1:$R$178,MATCH($A42,'Data Sheet'!$A$1:$A$178,0),MATCH(E$3,'Data Sheet'!$A$1:$R$1,0))</f>
        <v>10</v>
      </c>
      <c r="F42" s="29">
        <f>INDEX('Data Sheet'!$A$1:$R$178,MATCH($A42,'Data Sheet'!$A$1:$A$178,0),MATCH(F$3,'Data Sheet'!$A$1:$R$1,0))</f>
        <v>59</v>
      </c>
      <c r="G42" s="29">
        <f>INDEX('Data Sheet'!$A$1:$R$178,MATCH($A42,'Data Sheet'!$A$1:$A$178,0),MATCH(G$3,'Data Sheet'!$A$1:$R$1,0))</f>
        <v>59</v>
      </c>
      <c r="H42" s="29">
        <f>INDEX('Data Sheet'!$A$1:$R$178,MATCH($A42,'Data Sheet'!$A$1:$A$178,0),MATCH(H$3,'Data Sheet'!$A$1:$R$1,0))</f>
        <v>15</v>
      </c>
      <c r="I42" s="29">
        <f>INDEX('Data Sheet'!$A$1:$R$178,MATCH($A42,'Data Sheet'!$A$1:$A$178,0),MATCH(I$3,'Data Sheet'!$A$1:$R$1,0))</f>
        <v>2.7</v>
      </c>
      <c r="J42" s="29" t="str">
        <f>INDEX('Data Sheet'!$A$1:$R$178,MATCH($A42,'Data Sheet'!$A$1:$A$178,0),MATCH(J$3,'Data Sheet'!$A$1:$R$1,0))</f>
        <v>5 pieces</v>
      </c>
      <c r="K42" s="29">
        <f>INDEX('Data Sheet'!$A$1:$R$178,MATCH($A42,'Data Sheet'!$A$1:$A$178,0),MATCH(K$3,'Data Sheet'!$A$1:$R$1,0))</f>
        <v>2</v>
      </c>
      <c r="L42" s="29" t="str">
        <f>INDEX('Data Sheet'!$A$1:$R$178,MATCH($A42,'Data Sheet'!$A$1:$A$178,0),MATCH(L$3,'Data Sheet'!$A$1:$R$1,0))</f>
        <v>-</v>
      </c>
      <c r="M42" s="29">
        <f>INDEX('Data Sheet'!$A$1:$R$178,MATCH($A42,'Data Sheet'!$A$1:$A$178,0),MATCH(M$3,'Data Sheet'!$A$1:$R$1,0))</f>
        <v>0</v>
      </c>
      <c r="N42" s="29">
        <f>INDEX('Data Sheet'!$A$1:$R$178,MATCH($A42,'Data Sheet'!$A$1:$A$178,0),MATCH(N$3,'Data Sheet'!$A$1:$R$1,0))</f>
        <v>12.47</v>
      </c>
      <c r="O42" s="29">
        <f>INDEX('Data Sheet'!$A$1:$R$178,MATCH($A42,'Data Sheet'!$A$1:$A$178,0),MATCH(O$3,'Data Sheet'!$A$1:$R$1,0))</f>
        <v>0</v>
      </c>
      <c r="P42" s="29">
        <f>INDEX('Data Sheet'!$A$1:$R$178,MATCH($A42,'Data Sheet'!$A$1:$A$178,0),MATCH(P$3,'Data Sheet'!$A$1:$R$1,0))</f>
        <v>0</v>
      </c>
      <c r="Q42" s="29">
        <f>INDEX('Data Sheet'!$A$1:$R$178,MATCH($A42,'Data Sheet'!$A$1:$A$178,0),MATCH(Q$3,'Data Sheet'!$A$1:$R$1,0))</f>
        <v>0</v>
      </c>
      <c r="R42" s="31" t="str">
        <f>VLOOKUP(A42,_xlfn.IFS(D42=Lists!$G$3,'Chicken Only Calculator'!$A$9:$U$104,D42=Lists!$G$4,'Chicken Only Calculator'!$A$9:$U$104,D42=Lists!$G$5,'Chicken Only Calculator'!$A$9:$U$104,D42=Lists!$G$6,'Cheese Only Calculator'!$A$8:$U$109,D42=Lists!$G$7,'Beef Only Calculator'!$A$8:$U$39,D42=Lists!$G$8,'Pork Only Calculator'!$A$8:$U$95),15,FALSE)</f>
        <v/>
      </c>
      <c r="S42" s="31" t="str">
        <f t="shared" si="9"/>
        <v/>
      </c>
      <c r="T42" s="31">
        <f>VLOOKUP(A42,_xlfn.IFS(D42=Lists!$G$3,'Chicken Only Calculator'!$A$9:$U$104,D42=Lists!$G$4,'Chicken Only Calculator'!$A$9:$U$104,D42=Lists!$G$5,'Chicken Only Calculator'!$A$9:$U$104,D42=Lists!$G$6,'Cheese Only Calculator'!$A$8:$U$109,D42=Lists!$G$7,'Beef Only Calculator'!$A$8:$U$39,D42=Lists!$G$8,'Pork Only Calculator'!$A$8:$U$95),17,FALSE)</f>
        <v>0</v>
      </c>
      <c r="U42" s="31" t="str">
        <f t="shared" si="10"/>
        <v/>
      </c>
      <c r="V42" s="31" t="str">
        <f t="shared" si="11"/>
        <v/>
      </c>
      <c r="W42" s="31" t="str">
        <f t="shared" si="12"/>
        <v/>
      </c>
      <c r="X42" s="31" t="str">
        <f t="shared" si="13"/>
        <v/>
      </c>
      <c r="Y42" s="31" t="str">
        <f t="shared" si="14"/>
        <v/>
      </c>
      <c r="Z42" s="31" t="str">
        <f t="shared" si="15"/>
        <v/>
      </c>
      <c r="AA42" s="31">
        <f>VLOOKUP($A42,_xlfn.IFS($D42=Lists!$G$3,'Chicken Only Calculator'!$A$9:$AJ$104,$D42=Lists!$G$4,'Chicken Only Calculator'!$A$9:$AJ$104,$D42=Lists!$G$5,'Chicken Only Calculator'!$A$9:$AJ$104,$D42=Lists!$G$6,'Cheese Only Calculator'!$A$8:$AJ$109,$D42=Lists!$G$7,'Beef Only Calculator'!$A$10:$AJ$39,$D42=Lists!$G$8,'Pork Only Calculator'!$A$8:$AJ$95),24,FALSE)</f>
        <v>0</v>
      </c>
      <c r="AB42" s="31">
        <f>VLOOKUP($A42,_xlfn.IFS($D42=Lists!$G$3,'Chicken Only Calculator'!$A$9:$AJ$104,$D42=Lists!$G$4,'Chicken Only Calculator'!$A$9:$AJ$104,$D42=Lists!$G$5,'Chicken Only Calculator'!$A$9:$AJ$104,$D42=Lists!$G$6,'Cheese Only Calculator'!$A$8:$AJ$109,$D42=Lists!$G$7,'Beef Only Calculator'!$A$10:$AJ$39,$D42=Lists!$G$8,'Pork Only Calculator'!$A$8:$AJ$95),25,FALSE)</f>
        <v>0</v>
      </c>
      <c r="AC42" s="31">
        <f>VLOOKUP($A42,_xlfn.IFS($D42=Lists!$G$3,'Chicken Only Calculator'!$A$9:$AJ$104,$D42=Lists!$G$4,'Chicken Only Calculator'!$A$9:$AJ$104,$D42=Lists!$G$5,'Chicken Only Calculator'!$A$9:$AJ$104,$D42=Lists!$G$6,'Cheese Only Calculator'!$A$8:$AJ$109,$D42=Lists!$G$7,'Beef Only Calculator'!$A$10:$AJ$39,$D42=Lists!$G$8,'Pork Only Calculator'!$A$8:$AJ$95),26,FALSE)</f>
        <v>0</v>
      </c>
      <c r="AD42" s="31">
        <f>VLOOKUP($A42,_xlfn.IFS($D42=Lists!$G$3,'Chicken Only Calculator'!$A$9:$AJ$104,$D42=Lists!$G$4,'Chicken Only Calculator'!$A$9:$AJ$104,$D42=Lists!$G$5,'Chicken Only Calculator'!$A$9:$AJ$104,$D42=Lists!$G$6,'Cheese Only Calculator'!$A$8:$AJ$109,$D42=Lists!$G$7,'Beef Only Calculator'!$A$10:$AJ$39,$D42=Lists!$G$8,'Pork Only Calculator'!$A$8:$AJ$95),27,FALSE)</f>
        <v>0</v>
      </c>
      <c r="AE42" s="31">
        <f>VLOOKUP($A42,_xlfn.IFS($D42=Lists!$G$3,'Chicken Only Calculator'!$A$9:$AJ$104,$D42=Lists!$G$4,'Chicken Only Calculator'!$A$9:$AJ$104,$D42=Lists!$G$5,'Chicken Only Calculator'!$A$9:$AJ$104,$D42=Lists!$G$6,'Cheese Only Calculator'!$A$8:$AJ$109,$D42=Lists!$G$7,'Beef Only Calculator'!$A$10:$AJ$39,$D42=Lists!$G$8,'Pork Only Calculator'!$A$8:$AJ$95),28,FALSE)</f>
        <v>0</v>
      </c>
      <c r="AF42" s="31">
        <f>VLOOKUP($A42,_xlfn.IFS($D42=Lists!$G$3,'Chicken Only Calculator'!$A$9:$AJ$104,$D42=Lists!$G$4,'Chicken Only Calculator'!$A$9:$AJ$104,$D42=Lists!$G$5,'Chicken Only Calculator'!$A$9:$AJ$104,$D42=Lists!$G$6,'Cheese Only Calculator'!$A$8:$AJ$109,$D42=Lists!$G$7,'Beef Only Calculator'!$A$10:$AJ$39,$D42=Lists!$G$8,'Pork Only Calculator'!$A$8:$AJ$95),29,FALSE)</f>
        <v>0</v>
      </c>
      <c r="AG42" s="31">
        <f>VLOOKUP($A42,_xlfn.IFS($D42=Lists!$G$3,'Chicken Only Calculator'!$A$9:$AJ$104,$D42=Lists!$G$4,'Chicken Only Calculator'!$A$9:$AJ$104,$D42=Lists!$G$5,'Chicken Only Calculator'!$A$9:$AJ$104,$D42=Lists!$G$6,'Cheese Only Calculator'!$A$8:$AJ$109,$D42=Lists!$G$7,'Beef Only Calculator'!$A$10:$AJ$39,$D42=Lists!$G$8,'Pork Only Calculator'!$A$8:$AJ$95),30,FALSE)</f>
        <v>0</v>
      </c>
      <c r="AH42" s="31">
        <f>VLOOKUP($A42,_xlfn.IFS($D42=Lists!$G$3,'Chicken Only Calculator'!$A$9:$AJ$104,$D42=Lists!$G$4,'Chicken Only Calculator'!$A$9:$AJ$104,$D42=Lists!$G$5,'Chicken Only Calculator'!$A$9:$AJ$104,$D42=Lists!$G$6,'Cheese Only Calculator'!$A$8:$AJ$109,$D42=Lists!$G$7,'Beef Only Calculator'!$A$10:$AJ$39,$D42=Lists!$G$8,'Pork Only Calculator'!$A$8:$AJ$95),31,FALSE)</f>
        <v>0</v>
      </c>
      <c r="AI42" s="31">
        <f>VLOOKUP($A42,_xlfn.IFS($D42=Lists!$G$3,'Chicken Only Calculator'!$A$9:$AJ$104,$D42=Lists!$G$4,'Chicken Only Calculator'!$A$9:$AJ$104,$D42=Lists!$G$5,'Chicken Only Calculator'!$A$9:$AJ$104,$D42=Lists!$G$6,'Cheese Only Calculator'!$A$8:$AJ$109,$D42=Lists!$G$7,'Beef Only Calculator'!$A$10:$AJ$39,$D42=Lists!$G$8,'Pork Only Calculator'!$A$8:$AJ$95),32,FALSE)</f>
        <v>0</v>
      </c>
      <c r="AJ42" s="31">
        <f>VLOOKUP($A42,_xlfn.IFS($D42=Lists!$G$3,'Chicken Only Calculator'!$A$9:$AJ$104,$D42=Lists!$G$4,'Chicken Only Calculator'!$A$9:$AJ$104,$D42=Lists!$G$5,'Chicken Only Calculator'!$A$9:$AJ$104,$D42=Lists!$G$6,'Cheese Only Calculator'!$A$8:$AJ$109,$D42=Lists!$G$7,'Beef Only Calculator'!$A$10:$AJ$39,$D42=Lists!$G$8,'Pork Only Calculator'!$A$8:$AJ$95),33,FALSE)</f>
        <v>0</v>
      </c>
      <c r="AK42" s="31">
        <f>VLOOKUP($A42,_xlfn.IFS($D42=Lists!$G$3,'Chicken Only Calculator'!$A$9:$AJ$104,$D42=Lists!$G$4,'Chicken Only Calculator'!$A$9:$AJ$104,$D42=Lists!$G$5,'Chicken Only Calculator'!$A$9:$AJ$104,$D42=Lists!$G$6,'Cheese Only Calculator'!$A$8:$AJ$109,$D42=Lists!$G$7,'Beef Only Calculator'!$A$10:$AJ$39,$D42=Lists!$G$8,'Pork Only Calculator'!$A$8:$AJ$95),34,FALSE)</f>
        <v>0</v>
      </c>
      <c r="AL42" s="31">
        <f>VLOOKUP($A42,_xlfn.IFS($D42=Lists!$G$3,'Chicken Only Calculator'!$A$9:$AJ$104,$D42=Lists!$G$4,'Chicken Only Calculator'!$A$9:$AJ$104,$D42=Lists!$G$5,'Chicken Only Calculator'!$A$9:$AJ$104,$D42=Lists!$G$6,'Cheese Only Calculator'!$A$8:$AJ$109,$D42=Lists!$G$7,'Beef Only Calculator'!$A$10:$AJ$39,$D42=Lists!$G$8,'Pork Only Calculator'!$A$8:$AJ$95),35,FALSE)</f>
        <v>0</v>
      </c>
      <c r="AM42" s="31">
        <f t="shared" si="16"/>
        <v>0</v>
      </c>
      <c r="AO42" s="43"/>
    </row>
    <row r="43" spans="1:41" ht="24.75" x14ac:dyDescent="0.4">
      <c r="A43" s="40">
        <v>10197770328</v>
      </c>
      <c r="B43" s="40" t="str">
        <f>INDEX('Data Sheet'!$A$1:$R$178,MATCH($A43,'Data Sheet'!$A$1:$A$178,0),MATCH(B$3,'Data Sheet'!$A$1:$R$1,0))</f>
        <v>ACT</v>
      </c>
      <c r="C43" s="41" t="str">
        <f>INDEX('Data Sheet'!$A$1:$R$178,MATCH($A43,'Data Sheet'!$A$1:$A$178,0),MATCH(C$3,'Data Sheet'!$A$1:$R$1,0))</f>
        <v>Chicken Meatballs, 0.92 oz.</v>
      </c>
      <c r="D43" s="40" t="str">
        <f>INDEX('Data Sheet'!$A$1:$R$178,MATCH($A43,'Data Sheet'!$A$1:$A$178,0),MATCH(D$3,'Data Sheet'!$A$1:$R$1,0))</f>
        <v>100103 D</v>
      </c>
      <c r="E43" s="40">
        <f>INDEX('Data Sheet'!$A$1:$R$178,MATCH($A43,'Data Sheet'!$A$1:$A$178,0),MATCH(E$3,'Data Sheet'!$A$1:$R$1,0))</f>
        <v>10</v>
      </c>
      <c r="F43" s="40">
        <f>INDEX('Data Sheet'!$A$1:$R$178,MATCH($A43,'Data Sheet'!$A$1:$A$178,0),MATCH(F$3,'Data Sheet'!$A$1:$R$1,0))</f>
        <v>58</v>
      </c>
      <c r="G43" s="40">
        <f>INDEX('Data Sheet'!$A$1:$R$178,MATCH($A43,'Data Sheet'!$A$1:$A$178,0),MATCH(G$3,'Data Sheet'!$A$1:$R$1,0))</f>
        <v>58</v>
      </c>
      <c r="H43" s="40">
        <f>INDEX('Data Sheet'!$A$1:$R$178,MATCH($A43,'Data Sheet'!$A$1:$A$178,0),MATCH(H$3,'Data Sheet'!$A$1:$R$1,0))</f>
        <v>15</v>
      </c>
      <c r="I43" s="40">
        <f>INDEX('Data Sheet'!$A$1:$R$178,MATCH($A43,'Data Sheet'!$A$1:$A$178,0),MATCH(I$3,'Data Sheet'!$A$1:$R$1,0))</f>
        <v>2.75</v>
      </c>
      <c r="J43" s="40" t="str">
        <f>INDEX('Data Sheet'!$A$1:$R$178,MATCH($A43,'Data Sheet'!$A$1:$A$178,0),MATCH(J$3,'Data Sheet'!$A$1:$R$1,0))</f>
        <v>3 pieces</v>
      </c>
      <c r="K43" s="40">
        <f>INDEX('Data Sheet'!$A$1:$R$178,MATCH($A43,'Data Sheet'!$A$1:$A$178,0),MATCH(K$3,'Data Sheet'!$A$1:$R$1,0))</f>
        <v>2</v>
      </c>
      <c r="L43" s="40" t="str">
        <f>INDEX('Data Sheet'!$A$1:$R$178,MATCH($A43,'Data Sheet'!$A$1:$A$178,0),MATCH(L$3,'Data Sheet'!$A$1:$R$1,0))</f>
        <v>-</v>
      </c>
      <c r="M43" s="40">
        <f>INDEX('Data Sheet'!$A$1:$R$178,MATCH($A43,'Data Sheet'!$A$1:$A$178,0),MATCH(M$3,'Data Sheet'!$A$1:$R$1,0))</f>
        <v>0</v>
      </c>
      <c r="N43" s="40">
        <f>INDEX('Data Sheet'!$A$1:$R$178,MATCH($A43,'Data Sheet'!$A$1:$A$178,0),MATCH(N$3,'Data Sheet'!$A$1:$R$1,0))</f>
        <v>11.13</v>
      </c>
      <c r="O43" s="40">
        <f>INDEX('Data Sheet'!$A$1:$R$178,MATCH($A43,'Data Sheet'!$A$1:$A$178,0),MATCH(O$3,'Data Sheet'!$A$1:$R$1,0))</f>
        <v>0</v>
      </c>
      <c r="P43" s="40">
        <f>INDEX('Data Sheet'!$A$1:$R$178,MATCH($A43,'Data Sheet'!$A$1:$A$178,0),MATCH(P$3,'Data Sheet'!$A$1:$R$1,0))</f>
        <v>0</v>
      </c>
      <c r="Q43" s="40">
        <f>INDEX('Data Sheet'!$A$1:$R$178,MATCH($A43,'Data Sheet'!$A$1:$A$178,0),MATCH(Q$3,'Data Sheet'!$A$1:$R$1,0))</f>
        <v>0</v>
      </c>
      <c r="R43" s="42" t="str">
        <f>VLOOKUP(A43,_xlfn.IFS(D43=Lists!$G$3,'Chicken Only Calculator'!$A$9:$U$104,D43=Lists!$G$4,'Chicken Only Calculator'!$A$9:$U$104,D43=Lists!$G$5,'Chicken Only Calculator'!$A$9:$U$104,D43=Lists!$G$6,'Cheese Only Calculator'!$A$8:$U$109,D43=Lists!$G$7,'Beef Only Calculator'!$A$8:$U$39,D43=Lists!$G$8,'Pork Only Calculator'!$A$8:$U$95),15,FALSE)</f>
        <v/>
      </c>
      <c r="S43" s="42" t="str">
        <f t="shared" si="9"/>
        <v/>
      </c>
      <c r="T43" s="42">
        <f>VLOOKUP(A43,_xlfn.IFS(D43=Lists!$G$3,'Chicken Only Calculator'!$A$9:$U$104,D43=Lists!$G$4,'Chicken Only Calculator'!$A$9:$U$104,D43=Lists!$G$5,'Chicken Only Calculator'!$A$9:$U$104,D43=Lists!$G$6,'Cheese Only Calculator'!$A$8:$U$109,D43=Lists!$G$7,'Beef Only Calculator'!$A$8:$U$39,D43=Lists!$G$8,'Pork Only Calculator'!$A$8:$U$95),17,FALSE)</f>
        <v>0</v>
      </c>
      <c r="U43" s="42" t="str">
        <f t="shared" si="10"/>
        <v/>
      </c>
      <c r="V43" s="42" t="str">
        <f t="shared" si="11"/>
        <v/>
      </c>
      <c r="W43" s="42" t="str">
        <f t="shared" si="12"/>
        <v/>
      </c>
      <c r="X43" s="42" t="str">
        <f t="shared" si="13"/>
        <v/>
      </c>
      <c r="Y43" s="42" t="str">
        <f t="shared" si="14"/>
        <v/>
      </c>
      <c r="Z43" s="42" t="str">
        <f t="shared" si="15"/>
        <v/>
      </c>
      <c r="AA43" s="42">
        <f>VLOOKUP($A43,_xlfn.IFS($D43=Lists!$G$3,'Chicken Only Calculator'!$A$9:$AJ$104,$D43=Lists!$G$4,'Chicken Only Calculator'!$A$9:$AJ$104,$D43=Lists!$G$5,'Chicken Only Calculator'!$A$9:$AJ$104,$D43=Lists!$G$6,'Cheese Only Calculator'!$A$8:$AJ$109,$D43=Lists!$G$7,'Beef Only Calculator'!$A$10:$AJ$39,$D43=Lists!$G$8,'Pork Only Calculator'!$A$8:$AJ$95),24,FALSE)</f>
        <v>0</v>
      </c>
      <c r="AB43" s="42">
        <f>VLOOKUP($A43,_xlfn.IFS($D43=Lists!$G$3,'Chicken Only Calculator'!$A$9:$AJ$104,$D43=Lists!$G$4,'Chicken Only Calculator'!$A$9:$AJ$104,$D43=Lists!$G$5,'Chicken Only Calculator'!$A$9:$AJ$104,$D43=Lists!$G$6,'Cheese Only Calculator'!$A$8:$AJ$109,$D43=Lists!$G$7,'Beef Only Calculator'!$A$10:$AJ$39,$D43=Lists!$G$8,'Pork Only Calculator'!$A$8:$AJ$95),25,FALSE)</f>
        <v>0</v>
      </c>
      <c r="AC43" s="42">
        <f>VLOOKUP($A43,_xlfn.IFS($D43=Lists!$G$3,'Chicken Only Calculator'!$A$9:$AJ$104,$D43=Lists!$G$4,'Chicken Only Calculator'!$A$9:$AJ$104,$D43=Lists!$G$5,'Chicken Only Calculator'!$A$9:$AJ$104,$D43=Lists!$G$6,'Cheese Only Calculator'!$A$8:$AJ$109,$D43=Lists!$G$7,'Beef Only Calculator'!$A$10:$AJ$39,$D43=Lists!$G$8,'Pork Only Calculator'!$A$8:$AJ$95),26,FALSE)</f>
        <v>0</v>
      </c>
      <c r="AD43" s="42">
        <f>VLOOKUP($A43,_xlfn.IFS($D43=Lists!$G$3,'Chicken Only Calculator'!$A$9:$AJ$104,$D43=Lists!$G$4,'Chicken Only Calculator'!$A$9:$AJ$104,$D43=Lists!$G$5,'Chicken Only Calculator'!$A$9:$AJ$104,$D43=Lists!$G$6,'Cheese Only Calculator'!$A$8:$AJ$109,$D43=Lists!$G$7,'Beef Only Calculator'!$A$10:$AJ$39,$D43=Lists!$G$8,'Pork Only Calculator'!$A$8:$AJ$95),27,FALSE)</f>
        <v>0</v>
      </c>
      <c r="AE43" s="42">
        <f>VLOOKUP($A43,_xlfn.IFS($D43=Lists!$G$3,'Chicken Only Calculator'!$A$9:$AJ$104,$D43=Lists!$G$4,'Chicken Only Calculator'!$A$9:$AJ$104,$D43=Lists!$G$5,'Chicken Only Calculator'!$A$9:$AJ$104,$D43=Lists!$G$6,'Cheese Only Calculator'!$A$8:$AJ$109,$D43=Lists!$G$7,'Beef Only Calculator'!$A$10:$AJ$39,$D43=Lists!$G$8,'Pork Only Calculator'!$A$8:$AJ$95),28,FALSE)</f>
        <v>0</v>
      </c>
      <c r="AF43" s="42">
        <f>VLOOKUP($A43,_xlfn.IFS($D43=Lists!$G$3,'Chicken Only Calculator'!$A$9:$AJ$104,$D43=Lists!$G$4,'Chicken Only Calculator'!$A$9:$AJ$104,$D43=Lists!$G$5,'Chicken Only Calculator'!$A$9:$AJ$104,$D43=Lists!$G$6,'Cheese Only Calculator'!$A$8:$AJ$109,$D43=Lists!$G$7,'Beef Only Calculator'!$A$10:$AJ$39,$D43=Lists!$G$8,'Pork Only Calculator'!$A$8:$AJ$95),29,FALSE)</f>
        <v>0</v>
      </c>
      <c r="AG43" s="42">
        <f>VLOOKUP($A43,_xlfn.IFS($D43=Lists!$G$3,'Chicken Only Calculator'!$A$9:$AJ$104,$D43=Lists!$G$4,'Chicken Only Calculator'!$A$9:$AJ$104,$D43=Lists!$G$5,'Chicken Only Calculator'!$A$9:$AJ$104,$D43=Lists!$G$6,'Cheese Only Calculator'!$A$8:$AJ$109,$D43=Lists!$G$7,'Beef Only Calculator'!$A$10:$AJ$39,$D43=Lists!$G$8,'Pork Only Calculator'!$A$8:$AJ$95),30,FALSE)</f>
        <v>0</v>
      </c>
      <c r="AH43" s="42">
        <f>VLOOKUP($A43,_xlfn.IFS($D43=Lists!$G$3,'Chicken Only Calculator'!$A$9:$AJ$104,$D43=Lists!$G$4,'Chicken Only Calculator'!$A$9:$AJ$104,$D43=Lists!$G$5,'Chicken Only Calculator'!$A$9:$AJ$104,$D43=Lists!$G$6,'Cheese Only Calculator'!$A$8:$AJ$109,$D43=Lists!$G$7,'Beef Only Calculator'!$A$10:$AJ$39,$D43=Lists!$G$8,'Pork Only Calculator'!$A$8:$AJ$95),31,FALSE)</f>
        <v>0</v>
      </c>
      <c r="AI43" s="42">
        <f>VLOOKUP($A43,_xlfn.IFS($D43=Lists!$G$3,'Chicken Only Calculator'!$A$9:$AJ$104,$D43=Lists!$G$4,'Chicken Only Calculator'!$A$9:$AJ$104,$D43=Lists!$G$5,'Chicken Only Calculator'!$A$9:$AJ$104,$D43=Lists!$G$6,'Cheese Only Calculator'!$A$8:$AJ$109,$D43=Lists!$G$7,'Beef Only Calculator'!$A$10:$AJ$39,$D43=Lists!$G$8,'Pork Only Calculator'!$A$8:$AJ$95),32,FALSE)</f>
        <v>0</v>
      </c>
      <c r="AJ43" s="42">
        <f>VLOOKUP($A43,_xlfn.IFS($D43=Lists!$G$3,'Chicken Only Calculator'!$A$9:$AJ$104,$D43=Lists!$G$4,'Chicken Only Calculator'!$A$9:$AJ$104,$D43=Lists!$G$5,'Chicken Only Calculator'!$A$9:$AJ$104,$D43=Lists!$G$6,'Cheese Only Calculator'!$A$8:$AJ$109,$D43=Lists!$G$7,'Beef Only Calculator'!$A$10:$AJ$39,$D43=Lists!$G$8,'Pork Only Calculator'!$A$8:$AJ$95),33,FALSE)</f>
        <v>0</v>
      </c>
      <c r="AK43" s="42">
        <f>VLOOKUP($A43,_xlfn.IFS($D43=Lists!$G$3,'Chicken Only Calculator'!$A$9:$AJ$104,$D43=Lists!$G$4,'Chicken Only Calculator'!$A$9:$AJ$104,$D43=Lists!$G$5,'Chicken Only Calculator'!$A$9:$AJ$104,$D43=Lists!$G$6,'Cheese Only Calculator'!$A$8:$AJ$109,$D43=Lists!$G$7,'Beef Only Calculator'!$A$10:$AJ$39,$D43=Lists!$G$8,'Pork Only Calculator'!$A$8:$AJ$95),34,FALSE)</f>
        <v>0</v>
      </c>
      <c r="AL43" s="42">
        <f>VLOOKUP($A43,_xlfn.IFS($D43=Lists!$G$3,'Chicken Only Calculator'!$A$9:$AJ$104,$D43=Lists!$G$4,'Chicken Only Calculator'!$A$9:$AJ$104,$D43=Lists!$G$5,'Chicken Only Calculator'!$A$9:$AJ$104,$D43=Lists!$G$6,'Cheese Only Calculator'!$A$8:$AJ$109,$D43=Lists!$G$7,'Beef Only Calculator'!$A$10:$AJ$39,$D43=Lists!$G$8,'Pork Only Calculator'!$A$8:$AJ$95),35,FALSE)</f>
        <v>0</v>
      </c>
      <c r="AM43" s="42">
        <f t="shared" si="16"/>
        <v>0</v>
      </c>
      <c r="AO43" s="43"/>
    </row>
    <row r="44" spans="1:41" ht="24.75" x14ac:dyDescent="0.4">
      <c r="A44" s="29">
        <v>10342600928</v>
      </c>
      <c r="B44" s="29" t="str">
        <f>INDEX('Data Sheet'!$A$1:$R$178,MATCH($A44,'Data Sheet'!$A$1:$A$178,0),MATCH(B$3,'Data Sheet'!$A$1:$R$1,0))</f>
        <v>ACT</v>
      </c>
      <c r="C44" s="30" t="str">
        <f>INDEX('Data Sheet'!$A$1:$R$178,MATCH($A44,'Data Sheet'!$A$1:$A$178,0),MATCH(C$3,'Data Sheet'!$A$1:$R$1,0))</f>
        <v>IW Chicken Ham and Cheese Sandwich, 5.22 oz.</v>
      </c>
      <c r="D44" s="29" t="str">
        <f>INDEX('Data Sheet'!$A$1:$R$178,MATCH($A44,'Data Sheet'!$A$1:$A$178,0),MATCH(D$3,'Data Sheet'!$A$1:$R$1,0))</f>
        <v>100103 D</v>
      </c>
      <c r="E44" s="29">
        <f>INDEX('Data Sheet'!$A$1:$R$178,MATCH($A44,'Data Sheet'!$A$1:$A$178,0),MATCH(E$3,'Data Sheet'!$A$1:$R$1,0))</f>
        <v>14.68</v>
      </c>
      <c r="F44" s="29">
        <f>INDEX('Data Sheet'!$A$1:$R$178,MATCH($A44,'Data Sheet'!$A$1:$A$178,0),MATCH(F$3,'Data Sheet'!$A$1:$R$1,0))</f>
        <v>45</v>
      </c>
      <c r="G44" s="29">
        <f>INDEX('Data Sheet'!$A$1:$R$178,MATCH($A44,'Data Sheet'!$A$1:$A$178,0),MATCH(G$3,'Data Sheet'!$A$1:$R$1,0))</f>
        <v>45</v>
      </c>
      <c r="H44" s="29">
        <f>INDEX('Data Sheet'!$A$1:$R$178,MATCH($A44,'Data Sheet'!$A$1:$A$178,0),MATCH(H$3,'Data Sheet'!$A$1:$R$1,0))</f>
        <v>40</v>
      </c>
      <c r="I44" s="29">
        <f>INDEX('Data Sheet'!$A$1:$R$178,MATCH($A44,'Data Sheet'!$A$1:$A$178,0),MATCH(I$3,'Data Sheet'!$A$1:$R$1,0))</f>
        <v>5.22</v>
      </c>
      <c r="J44" s="29" t="str">
        <f>INDEX('Data Sheet'!$A$1:$R$178,MATCH($A44,'Data Sheet'!$A$1:$A$178,0),MATCH(J$3,'Data Sheet'!$A$1:$R$1,0))</f>
        <v>1 sandwich</v>
      </c>
      <c r="K44" s="29">
        <f>INDEX('Data Sheet'!$A$1:$R$178,MATCH($A44,'Data Sheet'!$A$1:$A$178,0),MATCH(K$3,'Data Sheet'!$A$1:$R$1,0))</f>
        <v>2</v>
      </c>
      <c r="L44" s="29">
        <f>INDEX('Data Sheet'!$A$1:$R$178,MATCH($A44,'Data Sheet'!$A$1:$A$178,0),MATCH(L$3,'Data Sheet'!$A$1:$R$1,0))</f>
        <v>2</v>
      </c>
      <c r="M44" s="29">
        <f>INDEX('Data Sheet'!$A$1:$R$178,MATCH($A44,'Data Sheet'!$A$1:$A$178,0),MATCH(M$3,'Data Sheet'!$A$1:$R$1,0))</f>
        <v>0</v>
      </c>
      <c r="N44" s="29">
        <f>INDEX('Data Sheet'!$A$1:$R$178,MATCH($A44,'Data Sheet'!$A$1:$A$178,0),MATCH(N$3,'Data Sheet'!$A$1:$R$1,0))</f>
        <v>8.11</v>
      </c>
      <c r="O44" s="29">
        <f>INDEX('Data Sheet'!$A$1:$R$178,MATCH($A44,'Data Sheet'!$A$1:$A$178,0),MATCH(O$3,'Data Sheet'!$A$1:$R$1,0))</f>
        <v>0</v>
      </c>
      <c r="P44" s="29">
        <f>INDEX('Data Sheet'!$A$1:$R$178,MATCH($A44,'Data Sheet'!$A$1:$A$178,0),MATCH(P$3,'Data Sheet'!$A$1:$R$1,0))</f>
        <v>0</v>
      </c>
      <c r="Q44" s="29">
        <f>INDEX('Data Sheet'!$A$1:$R$178,MATCH($A44,'Data Sheet'!$A$1:$A$178,0),MATCH(Q$3,'Data Sheet'!$A$1:$R$1,0))</f>
        <v>0</v>
      </c>
      <c r="R44" s="31" t="str">
        <f>VLOOKUP(A44,_xlfn.IFS(D44=Lists!$G$3,'Chicken Only Calculator'!$A$9:$U$104,D44=Lists!$G$4,'Chicken Only Calculator'!$A$9:$U$104,D44=Lists!$G$5,'Chicken Only Calculator'!$A$9:$U$104,D44=Lists!$G$6,'Cheese Only Calculator'!$A$8:$U$109,D44=Lists!$G$7,'Beef Only Calculator'!$A$8:$U$39,D44=Lists!$G$8,'Pork Only Calculator'!$A$8:$U$95),15,FALSE)</f>
        <v/>
      </c>
      <c r="S44" s="31" t="str">
        <f t="shared" si="9"/>
        <v/>
      </c>
      <c r="T44" s="31">
        <f>VLOOKUP(A44,_xlfn.IFS(D44=Lists!$G$3,'Chicken Only Calculator'!$A$9:$U$104,D44=Lists!$G$4,'Chicken Only Calculator'!$A$9:$U$104,D44=Lists!$G$5,'Chicken Only Calculator'!$A$9:$U$104,D44=Lists!$G$6,'Cheese Only Calculator'!$A$8:$U$109,D44=Lists!$G$7,'Beef Only Calculator'!$A$8:$U$39,D44=Lists!$G$8,'Pork Only Calculator'!$A$8:$U$95),17,FALSE)</f>
        <v>0</v>
      </c>
      <c r="U44" s="31" t="str">
        <f t="shared" si="10"/>
        <v/>
      </c>
      <c r="V44" s="31" t="str">
        <f t="shared" si="11"/>
        <v/>
      </c>
      <c r="W44" s="31" t="str">
        <f t="shared" si="12"/>
        <v/>
      </c>
      <c r="X44" s="31" t="str">
        <f t="shared" si="13"/>
        <v/>
      </c>
      <c r="Y44" s="31" t="str">
        <f t="shared" si="14"/>
        <v/>
      </c>
      <c r="Z44" s="31" t="str">
        <f t="shared" si="15"/>
        <v/>
      </c>
      <c r="AA44" s="31">
        <f>VLOOKUP($A44,_xlfn.IFS($D44=Lists!$G$3,'Chicken Only Calculator'!$A$9:$AJ$104,$D44=Lists!$G$4,'Chicken Only Calculator'!$A$9:$AJ$104,$D44=Lists!$G$5,'Chicken Only Calculator'!$A$9:$AJ$104,$D44=Lists!$G$6,'Cheese Only Calculator'!$A$8:$AJ$109,$D44=Lists!$G$7,'Beef Only Calculator'!$A$10:$AJ$39,$D44=Lists!$G$8,'Pork Only Calculator'!$A$8:$AJ$95),24,FALSE)</f>
        <v>0</v>
      </c>
      <c r="AB44" s="31">
        <f>VLOOKUP($A44,_xlfn.IFS($D44=Lists!$G$3,'Chicken Only Calculator'!$A$9:$AJ$104,$D44=Lists!$G$4,'Chicken Only Calculator'!$A$9:$AJ$104,$D44=Lists!$G$5,'Chicken Only Calculator'!$A$9:$AJ$104,$D44=Lists!$G$6,'Cheese Only Calculator'!$A$8:$AJ$109,$D44=Lists!$G$7,'Beef Only Calculator'!$A$10:$AJ$39,$D44=Lists!$G$8,'Pork Only Calculator'!$A$8:$AJ$95),25,FALSE)</f>
        <v>0</v>
      </c>
      <c r="AC44" s="31">
        <f>VLOOKUP($A44,_xlfn.IFS($D44=Lists!$G$3,'Chicken Only Calculator'!$A$9:$AJ$104,$D44=Lists!$G$4,'Chicken Only Calculator'!$A$9:$AJ$104,$D44=Lists!$G$5,'Chicken Only Calculator'!$A$9:$AJ$104,$D44=Lists!$G$6,'Cheese Only Calculator'!$A$8:$AJ$109,$D44=Lists!$G$7,'Beef Only Calculator'!$A$10:$AJ$39,$D44=Lists!$G$8,'Pork Only Calculator'!$A$8:$AJ$95),26,FALSE)</f>
        <v>0</v>
      </c>
      <c r="AD44" s="31">
        <f>VLOOKUP($A44,_xlfn.IFS($D44=Lists!$G$3,'Chicken Only Calculator'!$A$9:$AJ$104,$D44=Lists!$G$4,'Chicken Only Calculator'!$A$9:$AJ$104,$D44=Lists!$G$5,'Chicken Only Calculator'!$A$9:$AJ$104,$D44=Lists!$G$6,'Cheese Only Calculator'!$A$8:$AJ$109,$D44=Lists!$G$7,'Beef Only Calculator'!$A$10:$AJ$39,$D44=Lists!$G$8,'Pork Only Calculator'!$A$8:$AJ$95),27,FALSE)</f>
        <v>0</v>
      </c>
      <c r="AE44" s="31">
        <f>VLOOKUP($A44,_xlfn.IFS($D44=Lists!$G$3,'Chicken Only Calculator'!$A$9:$AJ$104,$D44=Lists!$G$4,'Chicken Only Calculator'!$A$9:$AJ$104,$D44=Lists!$G$5,'Chicken Only Calculator'!$A$9:$AJ$104,$D44=Lists!$G$6,'Cheese Only Calculator'!$A$8:$AJ$109,$D44=Lists!$G$7,'Beef Only Calculator'!$A$10:$AJ$39,$D44=Lists!$G$8,'Pork Only Calculator'!$A$8:$AJ$95),28,FALSE)</f>
        <v>0</v>
      </c>
      <c r="AF44" s="31">
        <f>VLOOKUP($A44,_xlfn.IFS($D44=Lists!$G$3,'Chicken Only Calculator'!$A$9:$AJ$104,$D44=Lists!$G$4,'Chicken Only Calculator'!$A$9:$AJ$104,$D44=Lists!$G$5,'Chicken Only Calculator'!$A$9:$AJ$104,$D44=Lists!$G$6,'Cheese Only Calculator'!$A$8:$AJ$109,$D44=Lists!$G$7,'Beef Only Calculator'!$A$10:$AJ$39,$D44=Lists!$G$8,'Pork Only Calculator'!$A$8:$AJ$95),29,FALSE)</f>
        <v>0</v>
      </c>
      <c r="AG44" s="31">
        <f>VLOOKUP($A44,_xlfn.IFS($D44=Lists!$G$3,'Chicken Only Calculator'!$A$9:$AJ$104,$D44=Lists!$G$4,'Chicken Only Calculator'!$A$9:$AJ$104,$D44=Lists!$G$5,'Chicken Only Calculator'!$A$9:$AJ$104,$D44=Lists!$G$6,'Cheese Only Calculator'!$A$8:$AJ$109,$D44=Lists!$G$7,'Beef Only Calculator'!$A$10:$AJ$39,$D44=Lists!$G$8,'Pork Only Calculator'!$A$8:$AJ$95),30,FALSE)</f>
        <v>0</v>
      </c>
      <c r="AH44" s="31">
        <f>VLOOKUP($A44,_xlfn.IFS($D44=Lists!$G$3,'Chicken Only Calculator'!$A$9:$AJ$104,$D44=Lists!$G$4,'Chicken Only Calculator'!$A$9:$AJ$104,$D44=Lists!$G$5,'Chicken Only Calculator'!$A$9:$AJ$104,$D44=Lists!$G$6,'Cheese Only Calculator'!$A$8:$AJ$109,$D44=Lists!$G$7,'Beef Only Calculator'!$A$10:$AJ$39,$D44=Lists!$G$8,'Pork Only Calculator'!$A$8:$AJ$95),31,FALSE)</f>
        <v>0</v>
      </c>
      <c r="AI44" s="31">
        <f>VLOOKUP($A44,_xlfn.IFS($D44=Lists!$G$3,'Chicken Only Calculator'!$A$9:$AJ$104,$D44=Lists!$G$4,'Chicken Only Calculator'!$A$9:$AJ$104,$D44=Lists!$G$5,'Chicken Only Calculator'!$A$9:$AJ$104,$D44=Lists!$G$6,'Cheese Only Calculator'!$A$8:$AJ$109,$D44=Lists!$G$7,'Beef Only Calculator'!$A$10:$AJ$39,$D44=Lists!$G$8,'Pork Only Calculator'!$A$8:$AJ$95),32,FALSE)</f>
        <v>0</v>
      </c>
      <c r="AJ44" s="31">
        <f>VLOOKUP($A44,_xlfn.IFS($D44=Lists!$G$3,'Chicken Only Calculator'!$A$9:$AJ$104,$D44=Lists!$G$4,'Chicken Only Calculator'!$A$9:$AJ$104,$D44=Lists!$G$5,'Chicken Only Calculator'!$A$9:$AJ$104,$D44=Lists!$G$6,'Cheese Only Calculator'!$A$8:$AJ$109,$D44=Lists!$G$7,'Beef Only Calculator'!$A$10:$AJ$39,$D44=Lists!$G$8,'Pork Only Calculator'!$A$8:$AJ$95),33,FALSE)</f>
        <v>0</v>
      </c>
      <c r="AK44" s="31">
        <f>VLOOKUP($A44,_xlfn.IFS($D44=Lists!$G$3,'Chicken Only Calculator'!$A$9:$AJ$104,$D44=Lists!$G$4,'Chicken Only Calculator'!$A$9:$AJ$104,$D44=Lists!$G$5,'Chicken Only Calculator'!$A$9:$AJ$104,$D44=Lists!$G$6,'Cheese Only Calculator'!$A$8:$AJ$109,$D44=Lists!$G$7,'Beef Only Calculator'!$A$10:$AJ$39,$D44=Lists!$G$8,'Pork Only Calculator'!$A$8:$AJ$95),34,FALSE)</f>
        <v>0</v>
      </c>
      <c r="AL44" s="31">
        <f>VLOOKUP($A44,_xlfn.IFS($D44=Lists!$G$3,'Chicken Only Calculator'!$A$9:$AJ$104,$D44=Lists!$G$4,'Chicken Only Calculator'!$A$9:$AJ$104,$D44=Lists!$G$5,'Chicken Only Calculator'!$A$9:$AJ$104,$D44=Lists!$G$6,'Cheese Only Calculator'!$A$8:$AJ$109,$D44=Lists!$G$7,'Beef Only Calculator'!$A$10:$AJ$39,$D44=Lists!$G$8,'Pork Only Calculator'!$A$8:$AJ$95),35,FALSE)</f>
        <v>0</v>
      </c>
      <c r="AM44" s="31">
        <f t="shared" si="16"/>
        <v>0</v>
      </c>
      <c r="AO44" s="43"/>
    </row>
    <row r="45" spans="1:41" ht="24.75" x14ac:dyDescent="0.4">
      <c r="A45" s="40">
        <v>10365230928</v>
      </c>
      <c r="B45" s="40" t="str">
        <f>INDEX('Data Sheet'!$A$1:$R$178,MATCH($A45,'Data Sheet'!$A$1:$A$178,0),MATCH(B$3,'Data Sheet'!$A$1:$R$1,0))</f>
        <v>ACT</v>
      </c>
      <c r="C45" s="41" t="str">
        <f>INDEX('Data Sheet'!$A$1:$R$178,MATCH($A45,'Data Sheet'!$A$1:$A$178,0),MATCH(C$3,'Data Sheet'!$A$1:$R$1,0))</f>
        <v>IW Breaded Chicken Biscuit Sandwich, 3.50 oz.</v>
      </c>
      <c r="D45" s="40" t="str">
        <f>INDEX('Data Sheet'!$A$1:$R$178,MATCH($A45,'Data Sheet'!$A$1:$A$178,0),MATCH(D$3,'Data Sheet'!$A$1:$R$1,0))</f>
        <v>100103 W/D</v>
      </c>
      <c r="E45" s="40">
        <f>INDEX('Data Sheet'!$A$1:$R$178,MATCH($A45,'Data Sheet'!$A$1:$A$178,0),MATCH(E$3,'Data Sheet'!$A$1:$R$1,0))</f>
        <v>21.88</v>
      </c>
      <c r="F45" s="40">
        <f>INDEX('Data Sheet'!$A$1:$R$178,MATCH($A45,'Data Sheet'!$A$1:$A$178,0),MATCH(F$3,'Data Sheet'!$A$1:$R$1,0))</f>
        <v>100</v>
      </c>
      <c r="G45" s="40">
        <f>INDEX('Data Sheet'!$A$1:$R$178,MATCH($A45,'Data Sheet'!$A$1:$A$178,0),MATCH(G$3,'Data Sheet'!$A$1:$R$1,0))</f>
        <v>100</v>
      </c>
      <c r="H45" s="40">
        <f>INDEX('Data Sheet'!$A$1:$R$178,MATCH($A45,'Data Sheet'!$A$1:$A$178,0),MATCH(H$3,'Data Sheet'!$A$1:$R$1,0))</f>
        <v>40</v>
      </c>
      <c r="I45" s="40">
        <f>INDEX('Data Sheet'!$A$1:$R$178,MATCH($A45,'Data Sheet'!$A$1:$A$178,0),MATCH(I$3,'Data Sheet'!$A$1:$R$1,0))</f>
        <v>3.5</v>
      </c>
      <c r="J45" s="40" t="str">
        <f>INDEX('Data Sheet'!$A$1:$R$178,MATCH($A45,'Data Sheet'!$A$1:$A$178,0),MATCH(J$3,'Data Sheet'!$A$1:$R$1,0))</f>
        <v>1 Sandwich</v>
      </c>
      <c r="K45" s="40">
        <f>INDEX('Data Sheet'!$A$1:$R$178,MATCH($A45,'Data Sheet'!$A$1:$A$178,0),MATCH(K$3,'Data Sheet'!$A$1:$R$1,0))</f>
        <v>1</v>
      </c>
      <c r="L45" s="40">
        <f>INDEX('Data Sheet'!$A$1:$R$178,MATCH($A45,'Data Sheet'!$A$1:$A$178,0),MATCH(L$3,'Data Sheet'!$A$1:$R$1,0))</f>
        <v>2</v>
      </c>
      <c r="M45" s="40">
        <f>INDEX('Data Sheet'!$A$1:$R$178,MATCH($A45,'Data Sheet'!$A$1:$A$178,0),MATCH(M$3,'Data Sheet'!$A$1:$R$1,0))</f>
        <v>3.97</v>
      </c>
      <c r="N45" s="40">
        <f>INDEX('Data Sheet'!$A$1:$R$178,MATCH($A45,'Data Sheet'!$A$1:$A$178,0),MATCH(N$3,'Data Sheet'!$A$1:$R$1,0))</f>
        <v>2.65</v>
      </c>
      <c r="O45" s="40">
        <f>INDEX('Data Sheet'!$A$1:$R$178,MATCH($A45,'Data Sheet'!$A$1:$A$178,0),MATCH(O$3,'Data Sheet'!$A$1:$R$1,0))</f>
        <v>0</v>
      </c>
      <c r="P45" s="40">
        <f>INDEX('Data Sheet'!$A$1:$R$178,MATCH($A45,'Data Sheet'!$A$1:$A$178,0),MATCH(P$3,'Data Sheet'!$A$1:$R$1,0))</f>
        <v>0</v>
      </c>
      <c r="Q45" s="40">
        <f>INDEX('Data Sheet'!$A$1:$R$178,MATCH($A45,'Data Sheet'!$A$1:$A$178,0),MATCH(Q$3,'Data Sheet'!$A$1:$R$1,0))</f>
        <v>0</v>
      </c>
      <c r="R45" s="42" t="str">
        <f>VLOOKUP(A45,_xlfn.IFS(D45=Lists!$G$3,'Chicken Only Calculator'!$A$9:$U$104,D45=Lists!$G$4,'Chicken Only Calculator'!$A$9:$U$104,D45=Lists!$G$5,'Chicken Only Calculator'!$A$9:$U$104,D45=Lists!$G$6,'Cheese Only Calculator'!$A$8:$U$109,D45=Lists!$G$7,'Beef Only Calculator'!$A$8:$U$39,D45=Lists!$G$8,'Pork Only Calculator'!$A$8:$U$95),15,FALSE)</f>
        <v/>
      </c>
      <c r="S45" s="42" t="str">
        <f t="shared" si="9"/>
        <v/>
      </c>
      <c r="T45" s="42">
        <f>VLOOKUP(A45,_xlfn.IFS(D45=Lists!$G$3,'Chicken Only Calculator'!$A$9:$U$104,D45=Lists!$G$4,'Chicken Only Calculator'!$A$9:$U$104,D45=Lists!$G$5,'Chicken Only Calculator'!$A$9:$U$104,D45=Lists!$G$6,'Cheese Only Calculator'!$A$8:$U$109,D45=Lists!$G$7,'Beef Only Calculator'!$A$8:$U$39,D45=Lists!$G$8,'Pork Only Calculator'!$A$8:$U$95),17,FALSE)</f>
        <v>0</v>
      </c>
      <c r="U45" s="42" t="str">
        <f t="shared" si="10"/>
        <v/>
      </c>
      <c r="V45" s="42" t="str">
        <f t="shared" si="11"/>
        <v/>
      </c>
      <c r="W45" s="42" t="str">
        <f t="shared" si="12"/>
        <v/>
      </c>
      <c r="X45" s="42" t="str">
        <f t="shared" si="13"/>
        <v/>
      </c>
      <c r="Y45" s="42" t="str">
        <f t="shared" si="14"/>
        <v/>
      </c>
      <c r="Z45" s="42" t="str">
        <f t="shared" si="15"/>
        <v/>
      </c>
      <c r="AA45" s="42">
        <f>VLOOKUP($A45,_xlfn.IFS($D45=Lists!$G$3,'Chicken Only Calculator'!$A$9:$AJ$104,$D45=Lists!$G$4,'Chicken Only Calculator'!$A$9:$AJ$104,$D45=Lists!$G$5,'Chicken Only Calculator'!$A$9:$AJ$104,$D45=Lists!$G$6,'Cheese Only Calculator'!$A$8:$AJ$109,$D45=Lists!$G$7,'Beef Only Calculator'!$A$10:$AJ$39,$D45=Lists!$G$8,'Pork Only Calculator'!$A$8:$AJ$95),24,FALSE)</f>
        <v>0</v>
      </c>
      <c r="AB45" s="42">
        <f>VLOOKUP($A45,_xlfn.IFS($D45=Lists!$G$3,'Chicken Only Calculator'!$A$9:$AJ$104,$D45=Lists!$G$4,'Chicken Only Calculator'!$A$9:$AJ$104,$D45=Lists!$G$5,'Chicken Only Calculator'!$A$9:$AJ$104,$D45=Lists!$G$6,'Cheese Only Calculator'!$A$8:$AJ$109,$D45=Lists!$G$7,'Beef Only Calculator'!$A$10:$AJ$39,$D45=Lists!$G$8,'Pork Only Calculator'!$A$8:$AJ$95),25,FALSE)</f>
        <v>0</v>
      </c>
      <c r="AC45" s="42">
        <f>VLOOKUP($A45,_xlfn.IFS($D45=Lists!$G$3,'Chicken Only Calculator'!$A$9:$AJ$104,$D45=Lists!$G$4,'Chicken Only Calculator'!$A$9:$AJ$104,$D45=Lists!$G$5,'Chicken Only Calculator'!$A$9:$AJ$104,$D45=Lists!$G$6,'Cheese Only Calculator'!$A$8:$AJ$109,$D45=Lists!$G$7,'Beef Only Calculator'!$A$10:$AJ$39,$D45=Lists!$G$8,'Pork Only Calculator'!$A$8:$AJ$95),26,FALSE)</f>
        <v>0</v>
      </c>
      <c r="AD45" s="42">
        <f>VLOOKUP($A45,_xlfn.IFS($D45=Lists!$G$3,'Chicken Only Calculator'!$A$9:$AJ$104,$D45=Lists!$G$4,'Chicken Only Calculator'!$A$9:$AJ$104,$D45=Lists!$G$5,'Chicken Only Calculator'!$A$9:$AJ$104,$D45=Lists!$G$6,'Cheese Only Calculator'!$A$8:$AJ$109,$D45=Lists!$G$7,'Beef Only Calculator'!$A$10:$AJ$39,$D45=Lists!$G$8,'Pork Only Calculator'!$A$8:$AJ$95),27,FALSE)</f>
        <v>0</v>
      </c>
      <c r="AE45" s="42">
        <f>VLOOKUP($A45,_xlfn.IFS($D45=Lists!$G$3,'Chicken Only Calculator'!$A$9:$AJ$104,$D45=Lists!$G$4,'Chicken Only Calculator'!$A$9:$AJ$104,$D45=Lists!$G$5,'Chicken Only Calculator'!$A$9:$AJ$104,$D45=Lists!$G$6,'Cheese Only Calculator'!$A$8:$AJ$109,$D45=Lists!$G$7,'Beef Only Calculator'!$A$10:$AJ$39,$D45=Lists!$G$8,'Pork Only Calculator'!$A$8:$AJ$95),28,FALSE)</f>
        <v>0</v>
      </c>
      <c r="AF45" s="42">
        <f>VLOOKUP($A45,_xlfn.IFS($D45=Lists!$G$3,'Chicken Only Calculator'!$A$9:$AJ$104,$D45=Lists!$G$4,'Chicken Only Calculator'!$A$9:$AJ$104,$D45=Lists!$G$5,'Chicken Only Calculator'!$A$9:$AJ$104,$D45=Lists!$G$6,'Cheese Only Calculator'!$A$8:$AJ$109,$D45=Lists!$G$7,'Beef Only Calculator'!$A$10:$AJ$39,$D45=Lists!$G$8,'Pork Only Calculator'!$A$8:$AJ$95),29,FALSE)</f>
        <v>0</v>
      </c>
      <c r="AG45" s="42">
        <f>VLOOKUP($A45,_xlfn.IFS($D45=Lists!$G$3,'Chicken Only Calculator'!$A$9:$AJ$104,$D45=Lists!$G$4,'Chicken Only Calculator'!$A$9:$AJ$104,$D45=Lists!$G$5,'Chicken Only Calculator'!$A$9:$AJ$104,$D45=Lists!$G$6,'Cheese Only Calculator'!$A$8:$AJ$109,$D45=Lists!$G$7,'Beef Only Calculator'!$A$10:$AJ$39,$D45=Lists!$G$8,'Pork Only Calculator'!$A$8:$AJ$95),30,FALSE)</f>
        <v>0</v>
      </c>
      <c r="AH45" s="42">
        <f>VLOOKUP($A45,_xlfn.IFS($D45=Lists!$G$3,'Chicken Only Calculator'!$A$9:$AJ$104,$D45=Lists!$G$4,'Chicken Only Calculator'!$A$9:$AJ$104,$D45=Lists!$G$5,'Chicken Only Calculator'!$A$9:$AJ$104,$D45=Lists!$G$6,'Cheese Only Calculator'!$A$8:$AJ$109,$D45=Lists!$G$7,'Beef Only Calculator'!$A$10:$AJ$39,$D45=Lists!$G$8,'Pork Only Calculator'!$A$8:$AJ$95),31,FALSE)</f>
        <v>0</v>
      </c>
      <c r="AI45" s="42">
        <f>VLOOKUP($A45,_xlfn.IFS($D45=Lists!$G$3,'Chicken Only Calculator'!$A$9:$AJ$104,$D45=Lists!$G$4,'Chicken Only Calculator'!$A$9:$AJ$104,$D45=Lists!$G$5,'Chicken Only Calculator'!$A$9:$AJ$104,$D45=Lists!$G$6,'Cheese Only Calculator'!$A$8:$AJ$109,$D45=Lists!$G$7,'Beef Only Calculator'!$A$10:$AJ$39,$D45=Lists!$G$8,'Pork Only Calculator'!$A$8:$AJ$95),32,FALSE)</f>
        <v>0</v>
      </c>
      <c r="AJ45" s="42">
        <f>VLOOKUP($A45,_xlfn.IFS($D45=Lists!$G$3,'Chicken Only Calculator'!$A$9:$AJ$104,$D45=Lists!$G$4,'Chicken Only Calculator'!$A$9:$AJ$104,$D45=Lists!$G$5,'Chicken Only Calculator'!$A$9:$AJ$104,$D45=Lists!$G$6,'Cheese Only Calculator'!$A$8:$AJ$109,$D45=Lists!$G$7,'Beef Only Calculator'!$A$10:$AJ$39,$D45=Lists!$G$8,'Pork Only Calculator'!$A$8:$AJ$95),33,FALSE)</f>
        <v>0</v>
      </c>
      <c r="AK45" s="42">
        <f>VLOOKUP($A45,_xlfn.IFS($D45=Lists!$G$3,'Chicken Only Calculator'!$A$9:$AJ$104,$D45=Lists!$G$4,'Chicken Only Calculator'!$A$9:$AJ$104,$D45=Lists!$G$5,'Chicken Only Calculator'!$A$9:$AJ$104,$D45=Lists!$G$6,'Cheese Only Calculator'!$A$8:$AJ$109,$D45=Lists!$G$7,'Beef Only Calculator'!$A$10:$AJ$39,$D45=Lists!$G$8,'Pork Only Calculator'!$A$8:$AJ$95),34,FALSE)</f>
        <v>0</v>
      </c>
      <c r="AL45" s="42">
        <f>VLOOKUP($A45,_xlfn.IFS($D45=Lists!$G$3,'Chicken Only Calculator'!$A$9:$AJ$104,$D45=Lists!$G$4,'Chicken Only Calculator'!$A$9:$AJ$104,$D45=Lists!$G$5,'Chicken Only Calculator'!$A$9:$AJ$104,$D45=Lists!$G$6,'Cheese Only Calculator'!$A$8:$AJ$109,$D45=Lists!$G$7,'Beef Only Calculator'!$A$10:$AJ$39,$D45=Lists!$G$8,'Pork Only Calculator'!$A$8:$AJ$95),35,FALSE)</f>
        <v>0</v>
      </c>
      <c r="AM45" s="42">
        <f t="shared" si="16"/>
        <v>0</v>
      </c>
      <c r="AO45" s="43"/>
    </row>
    <row r="46" spans="1:41" ht="24.75" x14ac:dyDescent="0.4">
      <c r="A46" s="29">
        <v>10021540928</v>
      </c>
      <c r="B46" s="29" t="str">
        <f>INDEX('Data Sheet'!$A$1:$R$178,MATCH($A46,'Data Sheet'!$A$1:$A$178,0),MATCH(B$3,'Data Sheet'!$A$1:$R$1,0))</f>
        <v>ACT</v>
      </c>
      <c r="C46" s="30" t="str">
        <f>INDEX('Data Sheet'!$A$1:$R$178,MATCH($A46,'Data Sheet'!$A$1:$A$178,0),MATCH(C$3,'Data Sheet'!$A$1:$R$1,0))</f>
        <v>Whole Grain Breaded Chicken Patties, 3.29 oz.</v>
      </c>
      <c r="D46" s="29" t="str">
        <f>INDEX('Data Sheet'!$A$1:$R$178,MATCH($A46,'Data Sheet'!$A$1:$A$178,0),MATCH(D$3,'Data Sheet'!$A$1:$R$1,0))</f>
        <v>100103 W/D</v>
      </c>
      <c r="E46" s="29">
        <f>INDEX('Data Sheet'!$A$1:$R$178,MATCH($A46,'Data Sheet'!$A$1:$A$178,0),MATCH(E$3,'Data Sheet'!$A$1:$R$1,0))</f>
        <v>30.8</v>
      </c>
      <c r="F46" s="29">
        <f>INDEX('Data Sheet'!$A$1:$R$178,MATCH($A46,'Data Sheet'!$A$1:$A$178,0),MATCH(F$3,'Data Sheet'!$A$1:$R$1,0))</f>
        <v>150</v>
      </c>
      <c r="G46" s="29">
        <f>INDEX('Data Sheet'!$A$1:$R$178,MATCH($A46,'Data Sheet'!$A$1:$A$178,0),MATCH(G$3,'Data Sheet'!$A$1:$R$1,0))</f>
        <v>150</v>
      </c>
      <c r="H46" s="29">
        <f>INDEX('Data Sheet'!$A$1:$R$178,MATCH($A46,'Data Sheet'!$A$1:$A$178,0),MATCH(H$3,'Data Sheet'!$A$1:$R$1,0))</f>
        <v>0</v>
      </c>
      <c r="I46" s="29">
        <f>INDEX('Data Sheet'!$A$1:$R$178,MATCH($A46,'Data Sheet'!$A$1:$A$178,0),MATCH(I$3,'Data Sheet'!$A$1:$R$1,0))</f>
        <v>3.29</v>
      </c>
      <c r="J46" s="29" t="str">
        <f>INDEX('Data Sheet'!$A$1:$R$178,MATCH($A46,'Data Sheet'!$A$1:$A$178,0),MATCH(J$3,'Data Sheet'!$A$1:$R$1,0))</f>
        <v>1 piece</v>
      </c>
      <c r="K46" s="29">
        <f>INDEX('Data Sheet'!$A$1:$R$178,MATCH($A46,'Data Sheet'!$A$1:$A$178,0),MATCH(K$3,'Data Sheet'!$A$1:$R$1,0))</f>
        <v>2</v>
      </c>
      <c r="L46" s="29">
        <f>INDEX('Data Sheet'!$A$1:$R$178,MATCH($A46,'Data Sheet'!$A$1:$A$178,0),MATCH(L$3,'Data Sheet'!$A$1:$R$1,0))</f>
        <v>1</v>
      </c>
      <c r="M46" s="29">
        <f>INDEX('Data Sheet'!$A$1:$R$178,MATCH($A46,'Data Sheet'!$A$1:$A$178,0),MATCH(M$3,'Data Sheet'!$A$1:$R$1,0))</f>
        <v>7.62</v>
      </c>
      <c r="N46" s="29">
        <f>INDEX('Data Sheet'!$A$1:$R$178,MATCH($A46,'Data Sheet'!$A$1:$A$178,0),MATCH(N$3,'Data Sheet'!$A$1:$R$1,0))</f>
        <v>7.03</v>
      </c>
      <c r="O46" s="29">
        <f>INDEX('Data Sheet'!$A$1:$R$178,MATCH($A46,'Data Sheet'!$A$1:$A$178,0),MATCH(O$3,'Data Sheet'!$A$1:$R$1,0))</f>
        <v>0</v>
      </c>
      <c r="P46" s="29">
        <f>INDEX('Data Sheet'!$A$1:$R$178,MATCH($A46,'Data Sheet'!$A$1:$A$178,0),MATCH(P$3,'Data Sheet'!$A$1:$R$1,0))</f>
        <v>0</v>
      </c>
      <c r="Q46" s="29">
        <f>INDEX('Data Sheet'!$A$1:$R$178,MATCH($A46,'Data Sheet'!$A$1:$A$178,0),MATCH(Q$3,'Data Sheet'!$A$1:$R$1,0))</f>
        <v>0</v>
      </c>
      <c r="R46" s="31" t="str">
        <f>VLOOKUP(A46,_xlfn.IFS(D46=Lists!$G$3,'Chicken Only Calculator'!$A$9:$U$104,D46=Lists!$G$4,'Chicken Only Calculator'!$A$9:$U$104,D46=Lists!$G$5,'Chicken Only Calculator'!$A$9:$U$104,D46=Lists!$G$6,'Cheese Only Calculator'!$A$8:$U$109,D46=Lists!$G$7,'Beef Only Calculator'!$A$8:$U$39,D46=Lists!$G$8,'Pork Only Calculator'!$A$8:$U$95),15,FALSE)</f>
        <v/>
      </c>
      <c r="S46" s="31" t="str">
        <f t="shared" si="9"/>
        <v/>
      </c>
      <c r="T46" s="31">
        <f>VLOOKUP(A46,_xlfn.IFS(D46=Lists!$G$3,'Chicken Only Calculator'!$A$9:$U$104,D46=Lists!$G$4,'Chicken Only Calculator'!$A$9:$U$104,D46=Lists!$G$5,'Chicken Only Calculator'!$A$9:$U$104,D46=Lists!$G$6,'Cheese Only Calculator'!$A$8:$U$109,D46=Lists!$G$7,'Beef Only Calculator'!$A$8:$U$39,D46=Lists!$G$8,'Pork Only Calculator'!$A$8:$U$95),17,FALSE)</f>
        <v>0</v>
      </c>
      <c r="U46" s="31" t="str">
        <f t="shared" si="10"/>
        <v/>
      </c>
      <c r="V46" s="31" t="str">
        <f t="shared" si="11"/>
        <v/>
      </c>
      <c r="W46" s="31" t="str">
        <f t="shared" si="12"/>
        <v/>
      </c>
      <c r="X46" s="31" t="str">
        <f t="shared" si="13"/>
        <v/>
      </c>
      <c r="Y46" s="31" t="str">
        <f t="shared" si="14"/>
        <v/>
      </c>
      <c r="Z46" s="31" t="str">
        <f t="shared" si="15"/>
        <v/>
      </c>
      <c r="AA46" s="31">
        <f>VLOOKUP($A46,_xlfn.IFS($D46=Lists!$G$3,'Chicken Only Calculator'!$A$9:$AJ$104,$D46=Lists!$G$4,'Chicken Only Calculator'!$A$9:$AJ$104,$D46=Lists!$G$5,'Chicken Only Calculator'!$A$9:$AJ$104,$D46=Lists!$G$6,'Cheese Only Calculator'!$A$8:$AJ$109,$D46=Lists!$G$7,'Beef Only Calculator'!$A$10:$AJ$39,$D46=Lists!$G$8,'Pork Only Calculator'!$A$8:$AJ$95),24,FALSE)</f>
        <v>0</v>
      </c>
      <c r="AB46" s="31">
        <f>VLOOKUP($A46,_xlfn.IFS($D46=Lists!$G$3,'Chicken Only Calculator'!$A$9:$AJ$104,$D46=Lists!$G$4,'Chicken Only Calculator'!$A$9:$AJ$104,$D46=Lists!$G$5,'Chicken Only Calculator'!$A$9:$AJ$104,$D46=Lists!$G$6,'Cheese Only Calculator'!$A$8:$AJ$109,$D46=Lists!$G$7,'Beef Only Calculator'!$A$10:$AJ$39,$D46=Lists!$G$8,'Pork Only Calculator'!$A$8:$AJ$95),25,FALSE)</f>
        <v>0</v>
      </c>
      <c r="AC46" s="31">
        <f>VLOOKUP($A46,_xlfn.IFS($D46=Lists!$G$3,'Chicken Only Calculator'!$A$9:$AJ$104,$D46=Lists!$G$4,'Chicken Only Calculator'!$A$9:$AJ$104,$D46=Lists!$G$5,'Chicken Only Calculator'!$A$9:$AJ$104,$D46=Lists!$G$6,'Cheese Only Calculator'!$A$8:$AJ$109,$D46=Lists!$G$7,'Beef Only Calculator'!$A$10:$AJ$39,$D46=Lists!$G$8,'Pork Only Calculator'!$A$8:$AJ$95),26,FALSE)</f>
        <v>0</v>
      </c>
      <c r="AD46" s="31">
        <f>VLOOKUP($A46,_xlfn.IFS($D46=Lists!$G$3,'Chicken Only Calculator'!$A$9:$AJ$104,$D46=Lists!$G$4,'Chicken Only Calculator'!$A$9:$AJ$104,$D46=Lists!$G$5,'Chicken Only Calculator'!$A$9:$AJ$104,$D46=Lists!$G$6,'Cheese Only Calculator'!$A$8:$AJ$109,$D46=Lists!$G$7,'Beef Only Calculator'!$A$10:$AJ$39,$D46=Lists!$G$8,'Pork Only Calculator'!$A$8:$AJ$95),27,FALSE)</f>
        <v>0</v>
      </c>
      <c r="AE46" s="31">
        <f>VLOOKUP($A46,_xlfn.IFS($D46=Lists!$G$3,'Chicken Only Calculator'!$A$9:$AJ$104,$D46=Lists!$G$4,'Chicken Only Calculator'!$A$9:$AJ$104,$D46=Lists!$G$5,'Chicken Only Calculator'!$A$9:$AJ$104,$D46=Lists!$G$6,'Cheese Only Calculator'!$A$8:$AJ$109,$D46=Lists!$G$7,'Beef Only Calculator'!$A$10:$AJ$39,$D46=Lists!$G$8,'Pork Only Calculator'!$A$8:$AJ$95),28,FALSE)</f>
        <v>0</v>
      </c>
      <c r="AF46" s="31">
        <f>VLOOKUP($A46,_xlfn.IFS($D46=Lists!$G$3,'Chicken Only Calculator'!$A$9:$AJ$104,$D46=Lists!$G$4,'Chicken Only Calculator'!$A$9:$AJ$104,$D46=Lists!$G$5,'Chicken Only Calculator'!$A$9:$AJ$104,$D46=Lists!$G$6,'Cheese Only Calculator'!$A$8:$AJ$109,$D46=Lists!$G$7,'Beef Only Calculator'!$A$10:$AJ$39,$D46=Lists!$G$8,'Pork Only Calculator'!$A$8:$AJ$95),29,FALSE)</f>
        <v>0</v>
      </c>
      <c r="AG46" s="31">
        <f>VLOOKUP($A46,_xlfn.IFS($D46=Lists!$G$3,'Chicken Only Calculator'!$A$9:$AJ$104,$D46=Lists!$G$4,'Chicken Only Calculator'!$A$9:$AJ$104,$D46=Lists!$G$5,'Chicken Only Calculator'!$A$9:$AJ$104,$D46=Lists!$G$6,'Cheese Only Calculator'!$A$8:$AJ$109,$D46=Lists!$G$7,'Beef Only Calculator'!$A$10:$AJ$39,$D46=Lists!$G$8,'Pork Only Calculator'!$A$8:$AJ$95),30,FALSE)</f>
        <v>0</v>
      </c>
      <c r="AH46" s="31">
        <f>VLOOKUP($A46,_xlfn.IFS($D46=Lists!$G$3,'Chicken Only Calculator'!$A$9:$AJ$104,$D46=Lists!$G$4,'Chicken Only Calculator'!$A$9:$AJ$104,$D46=Lists!$G$5,'Chicken Only Calculator'!$A$9:$AJ$104,$D46=Lists!$G$6,'Cheese Only Calculator'!$A$8:$AJ$109,$D46=Lists!$G$7,'Beef Only Calculator'!$A$10:$AJ$39,$D46=Lists!$G$8,'Pork Only Calculator'!$A$8:$AJ$95),31,FALSE)</f>
        <v>0</v>
      </c>
      <c r="AI46" s="31">
        <f>VLOOKUP($A46,_xlfn.IFS($D46=Lists!$G$3,'Chicken Only Calculator'!$A$9:$AJ$104,$D46=Lists!$G$4,'Chicken Only Calculator'!$A$9:$AJ$104,$D46=Lists!$G$5,'Chicken Only Calculator'!$A$9:$AJ$104,$D46=Lists!$G$6,'Cheese Only Calculator'!$A$8:$AJ$109,$D46=Lists!$G$7,'Beef Only Calculator'!$A$10:$AJ$39,$D46=Lists!$G$8,'Pork Only Calculator'!$A$8:$AJ$95),32,FALSE)</f>
        <v>0</v>
      </c>
      <c r="AJ46" s="31">
        <f>VLOOKUP($A46,_xlfn.IFS($D46=Lists!$G$3,'Chicken Only Calculator'!$A$9:$AJ$104,$D46=Lists!$G$4,'Chicken Only Calculator'!$A$9:$AJ$104,$D46=Lists!$G$5,'Chicken Only Calculator'!$A$9:$AJ$104,$D46=Lists!$G$6,'Cheese Only Calculator'!$A$8:$AJ$109,$D46=Lists!$G$7,'Beef Only Calculator'!$A$10:$AJ$39,$D46=Lists!$G$8,'Pork Only Calculator'!$A$8:$AJ$95),33,FALSE)</f>
        <v>0</v>
      </c>
      <c r="AK46" s="31">
        <f>VLOOKUP($A46,_xlfn.IFS($D46=Lists!$G$3,'Chicken Only Calculator'!$A$9:$AJ$104,$D46=Lists!$G$4,'Chicken Only Calculator'!$A$9:$AJ$104,$D46=Lists!$G$5,'Chicken Only Calculator'!$A$9:$AJ$104,$D46=Lists!$G$6,'Cheese Only Calculator'!$A$8:$AJ$109,$D46=Lists!$G$7,'Beef Only Calculator'!$A$10:$AJ$39,$D46=Lists!$G$8,'Pork Only Calculator'!$A$8:$AJ$95),34,FALSE)</f>
        <v>0</v>
      </c>
      <c r="AL46" s="31">
        <f>VLOOKUP($A46,_xlfn.IFS($D46=Lists!$G$3,'Chicken Only Calculator'!$A$9:$AJ$104,$D46=Lists!$G$4,'Chicken Only Calculator'!$A$9:$AJ$104,$D46=Lists!$G$5,'Chicken Only Calculator'!$A$9:$AJ$104,$D46=Lists!$G$6,'Cheese Only Calculator'!$A$8:$AJ$109,$D46=Lists!$G$7,'Beef Only Calculator'!$A$10:$AJ$39,$D46=Lists!$G$8,'Pork Only Calculator'!$A$8:$AJ$95),35,FALSE)</f>
        <v>0</v>
      </c>
      <c r="AM46" s="31">
        <f t="shared" si="16"/>
        <v>0</v>
      </c>
      <c r="AO46" s="43"/>
    </row>
    <row r="47" spans="1:41" ht="24.75" x14ac:dyDescent="0.4">
      <c r="A47" s="40">
        <v>10037310928</v>
      </c>
      <c r="B47" s="40" t="str">
        <f>INDEX('Data Sheet'!$A$1:$R$178,MATCH($A47,'Data Sheet'!$A$1:$A$178,0),MATCH(B$3,'Data Sheet'!$A$1:$R$1,0))</f>
        <v>ACT</v>
      </c>
      <c r="C47" s="41" t="str">
        <f>INDEX('Data Sheet'!$A$1:$R$178,MATCH($A47,'Data Sheet'!$A$1:$A$178,0),MATCH(C$3,'Data Sheet'!$A$1:$R$1,0))</f>
        <v>Whole Grain Breaded Chicken Patties, 4 oz.</v>
      </c>
      <c r="D47" s="40" t="str">
        <f>INDEX('Data Sheet'!$A$1:$R$178,MATCH($A47,'Data Sheet'!$A$1:$A$178,0),MATCH(D$3,'Data Sheet'!$A$1:$R$1,0))</f>
        <v>100103 W/D</v>
      </c>
      <c r="E47" s="40">
        <f>INDEX('Data Sheet'!$A$1:$R$178,MATCH($A47,'Data Sheet'!$A$1:$A$178,0),MATCH(E$3,'Data Sheet'!$A$1:$R$1,0))</f>
        <v>26.25</v>
      </c>
      <c r="F47" s="40">
        <f>INDEX('Data Sheet'!$A$1:$R$178,MATCH($A47,'Data Sheet'!$A$1:$A$178,0),MATCH(F$3,'Data Sheet'!$A$1:$R$1,0))</f>
        <v>103</v>
      </c>
      <c r="G47" s="40">
        <f>INDEX('Data Sheet'!$A$1:$R$178,MATCH($A47,'Data Sheet'!$A$1:$A$178,0),MATCH(G$3,'Data Sheet'!$A$1:$R$1,0))</f>
        <v>103</v>
      </c>
      <c r="H47" s="40">
        <f>INDEX('Data Sheet'!$A$1:$R$178,MATCH($A47,'Data Sheet'!$A$1:$A$178,0),MATCH(H$3,'Data Sheet'!$A$1:$R$1,0))</f>
        <v>0</v>
      </c>
      <c r="I47" s="40">
        <f>INDEX('Data Sheet'!$A$1:$R$178,MATCH($A47,'Data Sheet'!$A$1:$A$178,0),MATCH(I$3,'Data Sheet'!$A$1:$R$1,0))</f>
        <v>4.07</v>
      </c>
      <c r="J47" s="40" t="str">
        <f>INDEX('Data Sheet'!$A$1:$R$178,MATCH($A47,'Data Sheet'!$A$1:$A$178,0),MATCH(J$3,'Data Sheet'!$A$1:$R$1,0))</f>
        <v>1 piece</v>
      </c>
      <c r="K47" s="40">
        <f>INDEX('Data Sheet'!$A$1:$R$178,MATCH($A47,'Data Sheet'!$A$1:$A$178,0),MATCH(K$3,'Data Sheet'!$A$1:$R$1,0))</f>
        <v>2</v>
      </c>
      <c r="L47" s="40">
        <f>INDEX('Data Sheet'!$A$1:$R$178,MATCH($A47,'Data Sheet'!$A$1:$A$178,0),MATCH(L$3,'Data Sheet'!$A$1:$R$1,0))</f>
        <v>1</v>
      </c>
      <c r="M47" s="40">
        <f>INDEX('Data Sheet'!$A$1:$R$178,MATCH($A47,'Data Sheet'!$A$1:$A$178,0),MATCH(M$3,'Data Sheet'!$A$1:$R$1,0))</f>
        <v>15.52</v>
      </c>
      <c r="N47" s="40">
        <f>INDEX('Data Sheet'!$A$1:$R$178,MATCH($A47,'Data Sheet'!$A$1:$A$178,0),MATCH(N$3,'Data Sheet'!$A$1:$R$1,0))</f>
        <v>12.69</v>
      </c>
      <c r="O47" s="40">
        <f>INDEX('Data Sheet'!$A$1:$R$178,MATCH($A47,'Data Sheet'!$A$1:$A$178,0),MATCH(O$3,'Data Sheet'!$A$1:$R$1,0))</f>
        <v>0</v>
      </c>
      <c r="P47" s="40">
        <f>INDEX('Data Sheet'!$A$1:$R$178,MATCH($A47,'Data Sheet'!$A$1:$A$178,0),MATCH(P$3,'Data Sheet'!$A$1:$R$1,0))</f>
        <v>0</v>
      </c>
      <c r="Q47" s="40">
        <f>INDEX('Data Sheet'!$A$1:$R$178,MATCH($A47,'Data Sheet'!$A$1:$A$178,0),MATCH(Q$3,'Data Sheet'!$A$1:$R$1,0))</f>
        <v>0</v>
      </c>
      <c r="R47" s="42" t="str">
        <f>VLOOKUP(A47,_xlfn.IFS(D47=Lists!$G$3,'Chicken Only Calculator'!$A$9:$U$104,D47=Lists!$G$4,'Chicken Only Calculator'!$A$9:$U$104,D47=Lists!$G$5,'Chicken Only Calculator'!$A$9:$U$104,D47=Lists!$G$6,'Cheese Only Calculator'!$A$8:$U$109,D47=Lists!$G$7,'Beef Only Calculator'!$A$8:$U$39,D47=Lists!$G$8,'Pork Only Calculator'!$A$8:$U$95),15,FALSE)</f>
        <v/>
      </c>
      <c r="S47" s="42" t="str">
        <f t="shared" si="9"/>
        <v/>
      </c>
      <c r="T47" s="42">
        <f>VLOOKUP(A47,_xlfn.IFS(D47=Lists!$G$3,'Chicken Only Calculator'!$A$9:$U$104,D47=Lists!$G$4,'Chicken Only Calculator'!$A$9:$U$104,D47=Lists!$G$5,'Chicken Only Calculator'!$A$9:$U$104,D47=Lists!$G$6,'Cheese Only Calculator'!$A$8:$U$109,D47=Lists!$G$7,'Beef Only Calculator'!$A$8:$U$39,D47=Lists!$G$8,'Pork Only Calculator'!$A$8:$U$95),17,FALSE)</f>
        <v>0</v>
      </c>
      <c r="U47" s="42" t="str">
        <f t="shared" si="10"/>
        <v/>
      </c>
      <c r="V47" s="42" t="str">
        <f t="shared" si="11"/>
        <v/>
      </c>
      <c r="W47" s="42" t="str">
        <f t="shared" si="12"/>
        <v/>
      </c>
      <c r="X47" s="42" t="str">
        <f t="shared" si="13"/>
        <v/>
      </c>
      <c r="Y47" s="42" t="str">
        <f t="shared" si="14"/>
        <v/>
      </c>
      <c r="Z47" s="42" t="str">
        <f t="shared" si="15"/>
        <v/>
      </c>
      <c r="AA47" s="42">
        <f>VLOOKUP($A47,_xlfn.IFS($D47=Lists!$G$3,'Chicken Only Calculator'!$A$9:$AJ$104,$D47=Lists!$G$4,'Chicken Only Calculator'!$A$9:$AJ$104,$D47=Lists!$G$5,'Chicken Only Calculator'!$A$9:$AJ$104,$D47=Lists!$G$6,'Cheese Only Calculator'!$A$8:$AJ$109,$D47=Lists!$G$7,'Beef Only Calculator'!$A$10:$AJ$39,$D47=Lists!$G$8,'Pork Only Calculator'!$A$8:$AJ$95),24,FALSE)</f>
        <v>0</v>
      </c>
      <c r="AB47" s="42">
        <f>VLOOKUP($A47,_xlfn.IFS($D47=Lists!$G$3,'Chicken Only Calculator'!$A$9:$AJ$104,$D47=Lists!$G$4,'Chicken Only Calculator'!$A$9:$AJ$104,$D47=Lists!$G$5,'Chicken Only Calculator'!$A$9:$AJ$104,$D47=Lists!$G$6,'Cheese Only Calculator'!$A$8:$AJ$109,$D47=Lists!$G$7,'Beef Only Calculator'!$A$10:$AJ$39,$D47=Lists!$G$8,'Pork Only Calculator'!$A$8:$AJ$95),25,FALSE)</f>
        <v>0</v>
      </c>
      <c r="AC47" s="42">
        <f>VLOOKUP($A47,_xlfn.IFS($D47=Lists!$G$3,'Chicken Only Calculator'!$A$9:$AJ$104,$D47=Lists!$G$4,'Chicken Only Calculator'!$A$9:$AJ$104,$D47=Lists!$G$5,'Chicken Only Calculator'!$A$9:$AJ$104,$D47=Lists!$G$6,'Cheese Only Calculator'!$A$8:$AJ$109,$D47=Lists!$G$7,'Beef Only Calculator'!$A$10:$AJ$39,$D47=Lists!$G$8,'Pork Only Calculator'!$A$8:$AJ$95),26,FALSE)</f>
        <v>0</v>
      </c>
      <c r="AD47" s="42">
        <f>VLOOKUP($A47,_xlfn.IFS($D47=Lists!$G$3,'Chicken Only Calculator'!$A$9:$AJ$104,$D47=Lists!$G$4,'Chicken Only Calculator'!$A$9:$AJ$104,$D47=Lists!$G$5,'Chicken Only Calculator'!$A$9:$AJ$104,$D47=Lists!$G$6,'Cheese Only Calculator'!$A$8:$AJ$109,$D47=Lists!$G$7,'Beef Only Calculator'!$A$10:$AJ$39,$D47=Lists!$G$8,'Pork Only Calculator'!$A$8:$AJ$95),27,FALSE)</f>
        <v>0</v>
      </c>
      <c r="AE47" s="42">
        <f>VLOOKUP($A47,_xlfn.IFS($D47=Lists!$G$3,'Chicken Only Calculator'!$A$9:$AJ$104,$D47=Lists!$G$4,'Chicken Only Calculator'!$A$9:$AJ$104,$D47=Lists!$G$5,'Chicken Only Calculator'!$A$9:$AJ$104,$D47=Lists!$G$6,'Cheese Only Calculator'!$A$8:$AJ$109,$D47=Lists!$G$7,'Beef Only Calculator'!$A$10:$AJ$39,$D47=Lists!$G$8,'Pork Only Calculator'!$A$8:$AJ$95),28,FALSE)</f>
        <v>0</v>
      </c>
      <c r="AF47" s="42">
        <f>VLOOKUP($A47,_xlfn.IFS($D47=Lists!$G$3,'Chicken Only Calculator'!$A$9:$AJ$104,$D47=Lists!$G$4,'Chicken Only Calculator'!$A$9:$AJ$104,$D47=Lists!$G$5,'Chicken Only Calculator'!$A$9:$AJ$104,$D47=Lists!$G$6,'Cheese Only Calculator'!$A$8:$AJ$109,$D47=Lists!$G$7,'Beef Only Calculator'!$A$10:$AJ$39,$D47=Lists!$G$8,'Pork Only Calculator'!$A$8:$AJ$95),29,FALSE)</f>
        <v>0</v>
      </c>
      <c r="AG47" s="42">
        <f>VLOOKUP($A47,_xlfn.IFS($D47=Lists!$G$3,'Chicken Only Calculator'!$A$9:$AJ$104,$D47=Lists!$G$4,'Chicken Only Calculator'!$A$9:$AJ$104,$D47=Lists!$G$5,'Chicken Only Calculator'!$A$9:$AJ$104,$D47=Lists!$G$6,'Cheese Only Calculator'!$A$8:$AJ$109,$D47=Lists!$G$7,'Beef Only Calculator'!$A$10:$AJ$39,$D47=Lists!$G$8,'Pork Only Calculator'!$A$8:$AJ$95),30,FALSE)</f>
        <v>0</v>
      </c>
      <c r="AH47" s="42">
        <f>VLOOKUP($A47,_xlfn.IFS($D47=Lists!$G$3,'Chicken Only Calculator'!$A$9:$AJ$104,$D47=Lists!$G$4,'Chicken Only Calculator'!$A$9:$AJ$104,$D47=Lists!$G$5,'Chicken Only Calculator'!$A$9:$AJ$104,$D47=Lists!$G$6,'Cheese Only Calculator'!$A$8:$AJ$109,$D47=Lists!$G$7,'Beef Only Calculator'!$A$10:$AJ$39,$D47=Lists!$G$8,'Pork Only Calculator'!$A$8:$AJ$95),31,FALSE)</f>
        <v>0</v>
      </c>
      <c r="AI47" s="42">
        <f>VLOOKUP($A47,_xlfn.IFS($D47=Lists!$G$3,'Chicken Only Calculator'!$A$9:$AJ$104,$D47=Lists!$G$4,'Chicken Only Calculator'!$A$9:$AJ$104,$D47=Lists!$G$5,'Chicken Only Calculator'!$A$9:$AJ$104,$D47=Lists!$G$6,'Cheese Only Calculator'!$A$8:$AJ$109,$D47=Lists!$G$7,'Beef Only Calculator'!$A$10:$AJ$39,$D47=Lists!$G$8,'Pork Only Calculator'!$A$8:$AJ$95),32,FALSE)</f>
        <v>0</v>
      </c>
      <c r="AJ47" s="42">
        <f>VLOOKUP($A47,_xlfn.IFS($D47=Lists!$G$3,'Chicken Only Calculator'!$A$9:$AJ$104,$D47=Lists!$G$4,'Chicken Only Calculator'!$A$9:$AJ$104,$D47=Lists!$G$5,'Chicken Only Calculator'!$A$9:$AJ$104,$D47=Lists!$G$6,'Cheese Only Calculator'!$A$8:$AJ$109,$D47=Lists!$G$7,'Beef Only Calculator'!$A$10:$AJ$39,$D47=Lists!$G$8,'Pork Only Calculator'!$A$8:$AJ$95),33,FALSE)</f>
        <v>0</v>
      </c>
      <c r="AK47" s="42">
        <f>VLOOKUP($A47,_xlfn.IFS($D47=Lists!$G$3,'Chicken Only Calculator'!$A$9:$AJ$104,$D47=Lists!$G$4,'Chicken Only Calculator'!$A$9:$AJ$104,$D47=Lists!$G$5,'Chicken Only Calculator'!$A$9:$AJ$104,$D47=Lists!$G$6,'Cheese Only Calculator'!$A$8:$AJ$109,$D47=Lists!$G$7,'Beef Only Calculator'!$A$10:$AJ$39,$D47=Lists!$G$8,'Pork Only Calculator'!$A$8:$AJ$95),34,FALSE)</f>
        <v>0</v>
      </c>
      <c r="AL47" s="42">
        <f>VLOOKUP($A47,_xlfn.IFS($D47=Lists!$G$3,'Chicken Only Calculator'!$A$9:$AJ$104,$D47=Lists!$G$4,'Chicken Only Calculator'!$A$9:$AJ$104,$D47=Lists!$G$5,'Chicken Only Calculator'!$A$9:$AJ$104,$D47=Lists!$G$6,'Cheese Only Calculator'!$A$8:$AJ$109,$D47=Lists!$G$7,'Beef Only Calculator'!$A$10:$AJ$39,$D47=Lists!$G$8,'Pork Only Calculator'!$A$8:$AJ$95),35,FALSE)</f>
        <v>0</v>
      </c>
      <c r="AM47" s="42">
        <f t="shared" si="16"/>
        <v>0</v>
      </c>
      <c r="AO47" s="43"/>
    </row>
    <row r="48" spans="1:41" ht="24.75" x14ac:dyDescent="0.4">
      <c r="A48" s="29">
        <v>10038570928</v>
      </c>
      <c r="B48" s="29" t="str">
        <f>INDEX('Data Sheet'!$A$1:$R$178,MATCH($A48,'Data Sheet'!$A$1:$A$178,0),MATCH(B$3,'Data Sheet'!$A$1:$R$1,0))</f>
        <v>ACT</v>
      </c>
      <c r="C48" s="30" t="str">
        <f>INDEX('Data Sheet'!$A$1:$R$178,MATCH($A48,'Data Sheet'!$A$1:$A$178,0),MATCH(C$3,'Data Sheet'!$A$1:$R$1,0))</f>
        <v>Krisp N Krunchy™ Whole Grain Breaded Chicken Patties Fritter, 3.53 oz.</v>
      </c>
      <c r="D48" s="29" t="str">
        <f>INDEX('Data Sheet'!$A$1:$R$178,MATCH($A48,'Data Sheet'!$A$1:$A$178,0),MATCH(D$3,'Data Sheet'!$A$1:$R$1,0))</f>
        <v>100103 W/D</v>
      </c>
      <c r="E48" s="29">
        <f>INDEX('Data Sheet'!$A$1:$R$178,MATCH($A48,'Data Sheet'!$A$1:$A$178,0),MATCH(E$3,'Data Sheet'!$A$1:$R$1,0))</f>
        <v>31.05</v>
      </c>
      <c r="F48" s="29">
        <f>INDEX('Data Sheet'!$A$1:$R$178,MATCH($A48,'Data Sheet'!$A$1:$A$178,0),MATCH(F$3,'Data Sheet'!$A$1:$R$1,0))</f>
        <v>140</v>
      </c>
      <c r="G48" s="29">
        <f>INDEX('Data Sheet'!$A$1:$R$178,MATCH($A48,'Data Sheet'!$A$1:$A$178,0),MATCH(G$3,'Data Sheet'!$A$1:$R$1,0))</f>
        <v>140</v>
      </c>
      <c r="H48" s="29">
        <f>INDEX('Data Sheet'!$A$1:$R$178,MATCH($A48,'Data Sheet'!$A$1:$A$178,0),MATCH(H$3,'Data Sheet'!$A$1:$R$1,0))</f>
        <v>0</v>
      </c>
      <c r="I48" s="29">
        <f>INDEX('Data Sheet'!$A$1:$R$178,MATCH($A48,'Data Sheet'!$A$1:$A$178,0),MATCH(I$3,'Data Sheet'!$A$1:$R$1,0))</f>
        <v>3.53</v>
      </c>
      <c r="J48" s="29" t="str">
        <f>INDEX('Data Sheet'!$A$1:$R$178,MATCH($A48,'Data Sheet'!$A$1:$A$178,0),MATCH(J$3,'Data Sheet'!$A$1:$R$1,0))</f>
        <v>1 piece</v>
      </c>
      <c r="K48" s="29">
        <f>INDEX('Data Sheet'!$A$1:$R$178,MATCH($A48,'Data Sheet'!$A$1:$A$178,0),MATCH(K$3,'Data Sheet'!$A$1:$R$1,0))</f>
        <v>2</v>
      </c>
      <c r="L48" s="29">
        <f>INDEX('Data Sheet'!$A$1:$R$178,MATCH($A48,'Data Sheet'!$A$1:$A$178,0),MATCH(L$3,'Data Sheet'!$A$1:$R$1,0))</f>
        <v>1</v>
      </c>
      <c r="M48" s="29">
        <f>INDEX('Data Sheet'!$A$1:$R$178,MATCH($A48,'Data Sheet'!$A$1:$A$178,0),MATCH(M$3,'Data Sheet'!$A$1:$R$1,0))</f>
        <v>10.55</v>
      </c>
      <c r="N48" s="29">
        <f>INDEX('Data Sheet'!$A$1:$R$178,MATCH($A48,'Data Sheet'!$A$1:$A$178,0),MATCH(N$3,'Data Sheet'!$A$1:$R$1,0))</f>
        <v>8.64</v>
      </c>
      <c r="O48" s="29">
        <f>INDEX('Data Sheet'!$A$1:$R$178,MATCH($A48,'Data Sheet'!$A$1:$A$178,0),MATCH(O$3,'Data Sheet'!$A$1:$R$1,0))</f>
        <v>0</v>
      </c>
      <c r="P48" s="29">
        <f>INDEX('Data Sheet'!$A$1:$R$178,MATCH($A48,'Data Sheet'!$A$1:$A$178,0),MATCH(P$3,'Data Sheet'!$A$1:$R$1,0))</f>
        <v>0</v>
      </c>
      <c r="Q48" s="29">
        <f>INDEX('Data Sheet'!$A$1:$R$178,MATCH($A48,'Data Sheet'!$A$1:$A$178,0),MATCH(Q$3,'Data Sheet'!$A$1:$R$1,0))</f>
        <v>0</v>
      </c>
      <c r="R48" s="31" t="str">
        <f>VLOOKUP(A48,_xlfn.IFS(D48=Lists!$G$3,'Chicken Only Calculator'!$A$9:$U$104,D48=Lists!$G$4,'Chicken Only Calculator'!$A$9:$U$104,D48=Lists!$G$5,'Chicken Only Calculator'!$A$9:$U$104,D48=Lists!$G$6,'Cheese Only Calculator'!$A$8:$U$109,D48=Lists!$G$7,'Beef Only Calculator'!$A$8:$U$39,D48=Lists!$G$8,'Pork Only Calculator'!$A$8:$U$95),15,FALSE)</f>
        <v/>
      </c>
      <c r="S48" s="31" t="str">
        <f t="shared" si="9"/>
        <v/>
      </c>
      <c r="T48" s="31">
        <f>VLOOKUP(A48,_xlfn.IFS(D48=Lists!$G$3,'Chicken Only Calculator'!$A$9:$U$104,D48=Lists!$G$4,'Chicken Only Calculator'!$A$9:$U$104,D48=Lists!$G$5,'Chicken Only Calculator'!$A$9:$U$104,D48=Lists!$G$6,'Cheese Only Calculator'!$A$8:$U$109,D48=Lists!$G$7,'Beef Only Calculator'!$A$8:$U$39,D48=Lists!$G$8,'Pork Only Calculator'!$A$8:$U$95),17,FALSE)</f>
        <v>0</v>
      </c>
      <c r="U48" s="31" t="str">
        <f t="shared" si="10"/>
        <v/>
      </c>
      <c r="V48" s="31" t="str">
        <f t="shared" si="11"/>
        <v/>
      </c>
      <c r="W48" s="31" t="str">
        <f t="shared" si="12"/>
        <v/>
      </c>
      <c r="X48" s="31" t="str">
        <f t="shared" si="13"/>
        <v/>
      </c>
      <c r="Y48" s="31" t="str">
        <f t="shared" si="14"/>
        <v/>
      </c>
      <c r="Z48" s="31" t="str">
        <f t="shared" si="15"/>
        <v/>
      </c>
      <c r="AA48" s="31">
        <f>VLOOKUP($A48,_xlfn.IFS($D48=Lists!$G$3,'Chicken Only Calculator'!$A$9:$AJ$104,$D48=Lists!$G$4,'Chicken Only Calculator'!$A$9:$AJ$104,$D48=Lists!$G$5,'Chicken Only Calculator'!$A$9:$AJ$104,$D48=Lists!$G$6,'Cheese Only Calculator'!$A$8:$AJ$109,$D48=Lists!$G$7,'Beef Only Calculator'!$A$10:$AJ$39,$D48=Lists!$G$8,'Pork Only Calculator'!$A$8:$AJ$95),24,FALSE)</f>
        <v>0</v>
      </c>
      <c r="AB48" s="31">
        <f>VLOOKUP($A48,_xlfn.IFS($D48=Lists!$G$3,'Chicken Only Calculator'!$A$9:$AJ$104,$D48=Lists!$G$4,'Chicken Only Calculator'!$A$9:$AJ$104,$D48=Lists!$G$5,'Chicken Only Calculator'!$A$9:$AJ$104,$D48=Lists!$G$6,'Cheese Only Calculator'!$A$8:$AJ$109,$D48=Lists!$G$7,'Beef Only Calculator'!$A$10:$AJ$39,$D48=Lists!$G$8,'Pork Only Calculator'!$A$8:$AJ$95),25,FALSE)</f>
        <v>0</v>
      </c>
      <c r="AC48" s="31">
        <f>VLOOKUP($A48,_xlfn.IFS($D48=Lists!$G$3,'Chicken Only Calculator'!$A$9:$AJ$104,$D48=Lists!$G$4,'Chicken Only Calculator'!$A$9:$AJ$104,$D48=Lists!$G$5,'Chicken Only Calculator'!$A$9:$AJ$104,$D48=Lists!$G$6,'Cheese Only Calculator'!$A$8:$AJ$109,$D48=Lists!$G$7,'Beef Only Calculator'!$A$10:$AJ$39,$D48=Lists!$G$8,'Pork Only Calculator'!$A$8:$AJ$95),26,FALSE)</f>
        <v>0</v>
      </c>
      <c r="AD48" s="31">
        <f>VLOOKUP($A48,_xlfn.IFS($D48=Lists!$G$3,'Chicken Only Calculator'!$A$9:$AJ$104,$D48=Lists!$G$4,'Chicken Only Calculator'!$A$9:$AJ$104,$D48=Lists!$G$5,'Chicken Only Calculator'!$A$9:$AJ$104,$D48=Lists!$G$6,'Cheese Only Calculator'!$A$8:$AJ$109,$D48=Lists!$G$7,'Beef Only Calculator'!$A$10:$AJ$39,$D48=Lists!$G$8,'Pork Only Calculator'!$A$8:$AJ$95),27,FALSE)</f>
        <v>0</v>
      </c>
      <c r="AE48" s="31">
        <f>VLOOKUP($A48,_xlfn.IFS($D48=Lists!$G$3,'Chicken Only Calculator'!$A$9:$AJ$104,$D48=Lists!$G$4,'Chicken Only Calculator'!$A$9:$AJ$104,$D48=Lists!$G$5,'Chicken Only Calculator'!$A$9:$AJ$104,$D48=Lists!$G$6,'Cheese Only Calculator'!$A$8:$AJ$109,$D48=Lists!$G$7,'Beef Only Calculator'!$A$10:$AJ$39,$D48=Lists!$G$8,'Pork Only Calculator'!$A$8:$AJ$95),28,FALSE)</f>
        <v>0</v>
      </c>
      <c r="AF48" s="31">
        <f>VLOOKUP($A48,_xlfn.IFS($D48=Lists!$G$3,'Chicken Only Calculator'!$A$9:$AJ$104,$D48=Lists!$G$4,'Chicken Only Calculator'!$A$9:$AJ$104,$D48=Lists!$G$5,'Chicken Only Calculator'!$A$9:$AJ$104,$D48=Lists!$G$6,'Cheese Only Calculator'!$A$8:$AJ$109,$D48=Lists!$G$7,'Beef Only Calculator'!$A$10:$AJ$39,$D48=Lists!$G$8,'Pork Only Calculator'!$A$8:$AJ$95),29,FALSE)</f>
        <v>0</v>
      </c>
      <c r="AG48" s="31">
        <f>VLOOKUP($A48,_xlfn.IFS($D48=Lists!$G$3,'Chicken Only Calculator'!$A$9:$AJ$104,$D48=Lists!$G$4,'Chicken Only Calculator'!$A$9:$AJ$104,$D48=Lists!$G$5,'Chicken Only Calculator'!$A$9:$AJ$104,$D48=Lists!$G$6,'Cheese Only Calculator'!$A$8:$AJ$109,$D48=Lists!$G$7,'Beef Only Calculator'!$A$10:$AJ$39,$D48=Lists!$G$8,'Pork Only Calculator'!$A$8:$AJ$95),30,FALSE)</f>
        <v>0</v>
      </c>
      <c r="AH48" s="31">
        <f>VLOOKUP($A48,_xlfn.IFS($D48=Lists!$G$3,'Chicken Only Calculator'!$A$9:$AJ$104,$D48=Lists!$G$4,'Chicken Only Calculator'!$A$9:$AJ$104,$D48=Lists!$G$5,'Chicken Only Calculator'!$A$9:$AJ$104,$D48=Lists!$G$6,'Cheese Only Calculator'!$A$8:$AJ$109,$D48=Lists!$G$7,'Beef Only Calculator'!$A$10:$AJ$39,$D48=Lists!$G$8,'Pork Only Calculator'!$A$8:$AJ$95),31,FALSE)</f>
        <v>0</v>
      </c>
      <c r="AI48" s="31">
        <f>VLOOKUP($A48,_xlfn.IFS($D48=Lists!$G$3,'Chicken Only Calculator'!$A$9:$AJ$104,$D48=Lists!$G$4,'Chicken Only Calculator'!$A$9:$AJ$104,$D48=Lists!$G$5,'Chicken Only Calculator'!$A$9:$AJ$104,$D48=Lists!$G$6,'Cheese Only Calculator'!$A$8:$AJ$109,$D48=Lists!$G$7,'Beef Only Calculator'!$A$10:$AJ$39,$D48=Lists!$G$8,'Pork Only Calculator'!$A$8:$AJ$95),32,FALSE)</f>
        <v>0</v>
      </c>
      <c r="AJ48" s="31">
        <f>VLOOKUP($A48,_xlfn.IFS($D48=Lists!$G$3,'Chicken Only Calculator'!$A$9:$AJ$104,$D48=Lists!$G$4,'Chicken Only Calculator'!$A$9:$AJ$104,$D48=Lists!$G$5,'Chicken Only Calculator'!$A$9:$AJ$104,$D48=Lists!$G$6,'Cheese Only Calculator'!$A$8:$AJ$109,$D48=Lists!$G$7,'Beef Only Calculator'!$A$10:$AJ$39,$D48=Lists!$G$8,'Pork Only Calculator'!$A$8:$AJ$95),33,FALSE)</f>
        <v>0</v>
      </c>
      <c r="AK48" s="31">
        <f>VLOOKUP($A48,_xlfn.IFS($D48=Lists!$G$3,'Chicken Only Calculator'!$A$9:$AJ$104,$D48=Lists!$G$4,'Chicken Only Calculator'!$A$9:$AJ$104,$D48=Lists!$G$5,'Chicken Only Calculator'!$A$9:$AJ$104,$D48=Lists!$G$6,'Cheese Only Calculator'!$A$8:$AJ$109,$D48=Lists!$G$7,'Beef Only Calculator'!$A$10:$AJ$39,$D48=Lists!$G$8,'Pork Only Calculator'!$A$8:$AJ$95),34,FALSE)</f>
        <v>0</v>
      </c>
      <c r="AL48" s="31">
        <f>VLOOKUP($A48,_xlfn.IFS($D48=Lists!$G$3,'Chicken Only Calculator'!$A$9:$AJ$104,$D48=Lists!$G$4,'Chicken Only Calculator'!$A$9:$AJ$104,$D48=Lists!$G$5,'Chicken Only Calculator'!$A$9:$AJ$104,$D48=Lists!$G$6,'Cheese Only Calculator'!$A$8:$AJ$109,$D48=Lists!$G$7,'Beef Only Calculator'!$A$10:$AJ$39,$D48=Lists!$G$8,'Pork Only Calculator'!$A$8:$AJ$95),35,FALSE)</f>
        <v>0</v>
      </c>
      <c r="AM48" s="31">
        <f t="shared" si="16"/>
        <v>0</v>
      </c>
      <c r="AO48" s="43"/>
    </row>
    <row r="49" spans="1:41" ht="24.75" x14ac:dyDescent="0.4">
      <c r="A49" s="40">
        <v>10055670928</v>
      </c>
      <c r="B49" s="40" t="str">
        <f>INDEX('Data Sheet'!$A$1:$R$178,MATCH($A49,'Data Sheet'!$A$1:$A$178,0),MATCH(B$3,'Data Sheet'!$A$1:$R$1,0))</f>
        <v>ACT</v>
      </c>
      <c r="C49" s="41" t="str">
        <f>INDEX('Data Sheet'!$A$1:$R$178,MATCH($A49,'Data Sheet'!$A$1:$A$178,0),MATCH(C$3,'Data Sheet'!$A$1:$R$1,0))</f>
        <v>Whole Grain Breaded Hot 'N Spicy Chicken Patties, 3.26 oz.</v>
      </c>
      <c r="D49" s="40" t="str">
        <f>INDEX('Data Sheet'!$A$1:$R$178,MATCH($A49,'Data Sheet'!$A$1:$A$178,0),MATCH(D$3,'Data Sheet'!$A$1:$R$1,0))</f>
        <v>100103 W/D</v>
      </c>
      <c r="E49" s="40">
        <f>INDEX('Data Sheet'!$A$1:$R$178,MATCH($A49,'Data Sheet'!$A$1:$A$178,0),MATCH(E$3,'Data Sheet'!$A$1:$R$1,0))</f>
        <v>30.28</v>
      </c>
      <c r="F49" s="40">
        <f>INDEX('Data Sheet'!$A$1:$R$178,MATCH($A49,'Data Sheet'!$A$1:$A$178,0),MATCH(F$3,'Data Sheet'!$A$1:$R$1,0))</f>
        <v>148</v>
      </c>
      <c r="G49" s="40">
        <f>INDEX('Data Sheet'!$A$1:$R$178,MATCH($A49,'Data Sheet'!$A$1:$A$178,0),MATCH(G$3,'Data Sheet'!$A$1:$R$1,0))</f>
        <v>148</v>
      </c>
      <c r="H49" s="40">
        <f>INDEX('Data Sheet'!$A$1:$R$178,MATCH($A49,'Data Sheet'!$A$1:$A$178,0),MATCH(H$3,'Data Sheet'!$A$1:$R$1,0))</f>
        <v>0</v>
      </c>
      <c r="I49" s="40">
        <f>INDEX('Data Sheet'!$A$1:$R$178,MATCH($A49,'Data Sheet'!$A$1:$A$178,0),MATCH(I$3,'Data Sheet'!$A$1:$R$1,0))</f>
        <v>3.26</v>
      </c>
      <c r="J49" s="40" t="str">
        <f>INDEX('Data Sheet'!$A$1:$R$178,MATCH($A49,'Data Sheet'!$A$1:$A$178,0),MATCH(J$3,'Data Sheet'!$A$1:$R$1,0))</f>
        <v>1 piece</v>
      </c>
      <c r="K49" s="40">
        <f>INDEX('Data Sheet'!$A$1:$R$178,MATCH($A49,'Data Sheet'!$A$1:$A$178,0),MATCH(K$3,'Data Sheet'!$A$1:$R$1,0))</f>
        <v>2</v>
      </c>
      <c r="L49" s="40">
        <f>INDEX('Data Sheet'!$A$1:$R$178,MATCH($A49,'Data Sheet'!$A$1:$A$178,0),MATCH(L$3,'Data Sheet'!$A$1:$R$1,0))</f>
        <v>0.75</v>
      </c>
      <c r="M49" s="40">
        <f>INDEX('Data Sheet'!$A$1:$R$178,MATCH($A49,'Data Sheet'!$A$1:$A$178,0),MATCH(M$3,'Data Sheet'!$A$1:$R$1,0))</f>
        <v>14.73</v>
      </c>
      <c r="N49" s="40">
        <f>INDEX('Data Sheet'!$A$1:$R$178,MATCH($A49,'Data Sheet'!$A$1:$A$178,0),MATCH(N$3,'Data Sheet'!$A$1:$R$1,0))</f>
        <v>12.06</v>
      </c>
      <c r="O49" s="40">
        <f>INDEX('Data Sheet'!$A$1:$R$178,MATCH($A49,'Data Sheet'!$A$1:$A$178,0),MATCH(O$3,'Data Sheet'!$A$1:$R$1,0))</f>
        <v>0</v>
      </c>
      <c r="P49" s="40">
        <f>INDEX('Data Sheet'!$A$1:$R$178,MATCH($A49,'Data Sheet'!$A$1:$A$178,0),MATCH(P$3,'Data Sheet'!$A$1:$R$1,0))</f>
        <v>0</v>
      </c>
      <c r="Q49" s="40">
        <f>INDEX('Data Sheet'!$A$1:$R$178,MATCH($A49,'Data Sheet'!$A$1:$A$178,0),MATCH(Q$3,'Data Sheet'!$A$1:$R$1,0))</f>
        <v>0</v>
      </c>
      <c r="R49" s="42" t="str">
        <f>VLOOKUP(A49,_xlfn.IFS(D49=Lists!$G$3,'Chicken Only Calculator'!$A$9:$U$104,D49=Lists!$G$4,'Chicken Only Calculator'!$A$9:$U$104,D49=Lists!$G$5,'Chicken Only Calculator'!$A$9:$U$104,D49=Lists!$G$6,'Cheese Only Calculator'!$A$8:$U$109,D49=Lists!$G$7,'Beef Only Calculator'!$A$8:$U$39,D49=Lists!$G$8,'Pork Only Calculator'!$A$8:$U$95),15,FALSE)</f>
        <v/>
      </c>
      <c r="S49" s="42" t="str">
        <f t="shared" si="9"/>
        <v/>
      </c>
      <c r="T49" s="42">
        <f>VLOOKUP(A49,_xlfn.IFS(D49=Lists!$G$3,'Chicken Only Calculator'!$A$9:$U$104,D49=Lists!$G$4,'Chicken Only Calculator'!$A$9:$U$104,D49=Lists!$G$5,'Chicken Only Calculator'!$A$9:$U$104,D49=Lists!$G$6,'Cheese Only Calculator'!$A$8:$U$109,D49=Lists!$G$7,'Beef Only Calculator'!$A$8:$U$39,D49=Lists!$G$8,'Pork Only Calculator'!$A$8:$U$95),17,FALSE)</f>
        <v>0</v>
      </c>
      <c r="U49" s="42" t="str">
        <f t="shared" si="10"/>
        <v/>
      </c>
      <c r="V49" s="42" t="str">
        <f t="shared" si="11"/>
        <v/>
      </c>
      <c r="W49" s="42" t="str">
        <f t="shared" si="12"/>
        <v/>
      </c>
      <c r="X49" s="42" t="str">
        <f t="shared" si="13"/>
        <v/>
      </c>
      <c r="Y49" s="42" t="str">
        <f t="shared" si="14"/>
        <v/>
      </c>
      <c r="Z49" s="42" t="str">
        <f t="shared" si="15"/>
        <v/>
      </c>
      <c r="AA49" s="42">
        <f>VLOOKUP($A49,_xlfn.IFS($D49=Lists!$G$3,'Chicken Only Calculator'!$A$9:$AJ$104,$D49=Lists!$G$4,'Chicken Only Calculator'!$A$9:$AJ$104,$D49=Lists!$G$5,'Chicken Only Calculator'!$A$9:$AJ$104,$D49=Lists!$G$6,'Cheese Only Calculator'!$A$8:$AJ$109,$D49=Lists!$G$7,'Beef Only Calculator'!$A$10:$AJ$39,$D49=Lists!$G$8,'Pork Only Calculator'!$A$8:$AJ$95),24,FALSE)</f>
        <v>0</v>
      </c>
      <c r="AB49" s="42">
        <f>VLOOKUP($A49,_xlfn.IFS($D49=Lists!$G$3,'Chicken Only Calculator'!$A$9:$AJ$104,$D49=Lists!$G$4,'Chicken Only Calculator'!$A$9:$AJ$104,$D49=Lists!$G$5,'Chicken Only Calculator'!$A$9:$AJ$104,$D49=Lists!$G$6,'Cheese Only Calculator'!$A$8:$AJ$109,$D49=Lists!$G$7,'Beef Only Calculator'!$A$10:$AJ$39,$D49=Lists!$G$8,'Pork Only Calculator'!$A$8:$AJ$95),25,FALSE)</f>
        <v>0</v>
      </c>
      <c r="AC49" s="42">
        <f>VLOOKUP($A49,_xlfn.IFS($D49=Lists!$G$3,'Chicken Only Calculator'!$A$9:$AJ$104,$D49=Lists!$G$4,'Chicken Only Calculator'!$A$9:$AJ$104,$D49=Lists!$G$5,'Chicken Only Calculator'!$A$9:$AJ$104,$D49=Lists!$G$6,'Cheese Only Calculator'!$A$8:$AJ$109,$D49=Lists!$G$7,'Beef Only Calculator'!$A$10:$AJ$39,$D49=Lists!$G$8,'Pork Only Calculator'!$A$8:$AJ$95),26,FALSE)</f>
        <v>0</v>
      </c>
      <c r="AD49" s="42">
        <f>VLOOKUP($A49,_xlfn.IFS($D49=Lists!$G$3,'Chicken Only Calculator'!$A$9:$AJ$104,$D49=Lists!$G$4,'Chicken Only Calculator'!$A$9:$AJ$104,$D49=Lists!$G$5,'Chicken Only Calculator'!$A$9:$AJ$104,$D49=Lists!$G$6,'Cheese Only Calculator'!$A$8:$AJ$109,$D49=Lists!$G$7,'Beef Only Calculator'!$A$10:$AJ$39,$D49=Lists!$G$8,'Pork Only Calculator'!$A$8:$AJ$95),27,FALSE)</f>
        <v>0</v>
      </c>
      <c r="AE49" s="42">
        <f>VLOOKUP($A49,_xlfn.IFS($D49=Lists!$G$3,'Chicken Only Calculator'!$A$9:$AJ$104,$D49=Lists!$G$4,'Chicken Only Calculator'!$A$9:$AJ$104,$D49=Lists!$G$5,'Chicken Only Calculator'!$A$9:$AJ$104,$D49=Lists!$G$6,'Cheese Only Calculator'!$A$8:$AJ$109,$D49=Lists!$G$7,'Beef Only Calculator'!$A$10:$AJ$39,$D49=Lists!$G$8,'Pork Only Calculator'!$A$8:$AJ$95),28,FALSE)</f>
        <v>0</v>
      </c>
      <c r="AF49" s="42">
        <f>VLOOKUP($A49,_xlfn.IFS($D49=Lists!$G$3,'Chicken Only Calculator'!$A$9:$AJ$104,$D49=Lists!$G$4,'Chicken Only Calculator'!$A$9:$AJ$104,$D49=Lists!$G$5,'Chicken Only Calculator'!$A$9:$AJ$104,$D49=Lists!$G$6,'Cheese Only Calculator'!$A$8:$AJ$109,$D49=Lists!$G$7,'Beef Only Calculator'!$A$10:$AJ$39,$D49=Lists!$G$8,'Pork Only Calculator'!$A$8:$AJ$95),29,FALSE)</f>
        <v>0</v>
      </c>
      <c r="AG49" s="42">
        <f>VLOOKUP($A49,_xlfn.IFS($D49=Lists!$G$3,'Chicken Only Calculator'!$A$9:$AJ$104,$D49=Lists!$G$4,'Chicken Only Calculator'!$A$9:$AJ$104,$D49=Lists!$G$5,'Chicken Only Calculator'!$A$9:$AJ$104,$D49=Lists!$G$6,'Cheese Only Calculator'!$A$8:$AJ$109,$D49=Lists!$G$7,'Beef Only Calculator'!$A$10:$AJ$39,$D49=Lists!$G$8,'Pork Only Calculator'!$A$8:$AJ$95),30,FALSE)</f>
        <v>0</v>
      </c>
      <c r="AH49" s="42">
        <f>VLOOKUP($A49,_xlfn.IFS($D49=Lists!$G$3,'Chicken Only Calculator'!$A$9:$AJ$104,$D49=Lists!$G$4,'Chicken Only Calculator'!$A$9:$AJ$104,$D49=Lists!$G$5,'Chicken Only Calculator'!$A$9:$AJ$104,$D49=Lists!$G$6,'Cheese Only Calculator'!$A$8:$AJ$109,$D49=Lists!$G$7,'Beef Only Calculator'!$A$10:$AJ$39,$D49=Lists!$G$8,'Pork Only Calculator'!$A$8:$AJ$95),31,FALSE)</f>
        <v>0</v>
      </c>
      <c r="AI49" s="42">
        <f>VLOOKUP($A49,_xlfn.IFS($D49=Lists!$G$3,'Chicken Only Calculator'!$A$9:$AJ$104,$D49=Lists!$G$4,'Chicken Only Calculator'!$A$9:$AJ$104,$D49=Lists!$G$5,'Chicken Only Calculator'!$A$9:$AJ$104,$D49=Lists!$G$6,'Cheese Only Calculator'!$A$8:$AJ$109,$D49=Lists!$G$7,'Beef Only Calculator'!$A$10:$AJ$39,$D49=Lists!$G$8,'Pork Only Calculator'!$A$8:$AJ$95),32,FALSE)</f>
        <v>0</v>
      </c>
      <c r="AJ49" s="42">
        <f>VLOOKUP($A49,_xlfn.IFS($D49=Lists!$G$3,'Chicken Only Calculator'!$A$9:$AJ$104,$D49=Lists!$G$4,'Chicken Only Calculator'!$A$9:$AJ$104,$D49=Lists!$G$5,'Chicken Only Calculator'!$A$9:$AJ$104,$D49=Lists!$G$6,'Cheese Only Calculator'!$A$8:$AJ$109,$D49=Lists!$G$7,'Beef Only Calculator'!$A$10:$AJ$39,$D49=Lists!$G$8,'Pork Only Calculator'!$A$8:$AJ$95),33,FALSE)</f>
        <v>0</v>
      </c>
      <c r="AK49" s="42">
        <f>VLOOKUP($A49,_xlfn.IFS($D49=Lists!$G$3,'Chicken Only Calculator'!$A$9:$AJ$104,$D49=Lists!$G$4,'Chicken Only Calculator'!$A$9:$AJ$104,$D49=Lists!$G$5,'Chicken Only Calculator'!$A$9:$AJ$104,$D49=Lists!$G$6,'Cheese Only Calculator'!$A$8:$AJ$109,$D49=Lists!$G$7,'Beef Only Calculator'!$A$10:$AJ$39,$D49=Lists!$G$8,'Pork Only Calculator'!$A$8:$AJ$95),34,FALSE)</f>
        <v>0</v>
      </c>
      <c r="AL49" s="42">
        <f>VLOOKUP($A49,_xlfn.IFS($D49=Lists!$G$3,'Chicken Only Calculator'!$A$9:$AJ$104,$D49=Lists!$G$4,'Chicken Only Calculator'!$A$9:$AJ$104,$D49=Lists!$G$5,'Chicken Only Calculator'!$A$9:$AJ$104,$D49=Lists!$G$6,'Cheese Only Calculator'!$A$8:$AJ$109,$D49=Lists!$G$7,'Beef Only Calculator'!$A$10:$AJ$39,$D49=Lists!$G$8,'Pork Only Calculator'!$A$8:$AJ$95),35,FALSE)</f>
        <v>0</v>
      </c>
      <c r="AM49" s="42">
        <f t="shared" si="16"/>
        <v>0</v>
      </c>
      <c r="AO49" s="43"/>
    </row>
    <row r="50" spans="1:41" ht="24.75" x14ac:dyDescent="0.4">
      <c r="A50" s="29">
        <v>10057780928</v>
      </c>
      <c r="B50" s="29" t="str">
        <f>INDEX('Data Sheet'!$A$1:$R$178,MATCH($A50,'Data Sheet'!$A$1:$A$178,0),MATCH(B$3,'Data Sheet'!$A$1:$R$1,0))</f>
        <v>ACT</v>
      </c>
      <c r="C50" s="30" t="str">
        <f>INDEX('Data Sheet'!$A$1:$R$178,MATCH($A50,'Data Sheet'!$A$1:$A$178,0),MATCH(C$3,'Data Sheet'!$A$1:$R$1,0))</f>
        <v>Whole Grain Breaded Golden Crispy Chicken Patties, 1.60 oz.</v>
      </c>
      <c r="D50" s="29" t="str">
        <f>INDEX('Data Sheet'!$A$1:$R$178,MATCH($A50,'Data Sheet'!$A$1:$A$178,0),MATCH(D$3,'Data Sheet'!$A$1:$R$1,0))</f>
        <v>100103 W/D</v>
      </c>
      <c r="E50" s="29">
        <f>INDEX('Data Sheet'!$A$1:$R$178,MATCH($A50,'Data Sheet'!$A$1:$A$178,0),MATCH(E$3,'Data Sheet'!$A$1:$R$1,0))</f>
        <v>20</v>
      </c>
      <c r="F50" s="29">
        <f>INDEX('Data Sheet'!$A$1:$R$178,MATCH($A50,'Data Sheet'!$A$1:$A$178,0),MATCH(F$3,'Data Sheet'!$A$1:$R$1,0))</f>
        <v>200</v>
      </c>
      <c r="G50" s="29">
        <f>INDEX('Data Sheet'!$A$1:$R$178,MATCH($A50,'Data Sheet'!$A$1:$A$178,0),MATCH(G$3,'Data Sheet'!$A$1:$R$1,0))</f>
        <v>200</v>
      </c>
      <c r="H50" s="29">
        <f>INDEX('Data Sheet'!$A$1:$R$178,MATCH($A50,'Data Sheet'!$A$1:$A$178,0),MATCH(H$3,'Data Sheet'!$A$1:$R$1,0))</f>
        <v>25</v>
      </c>
      <c r="I50" s="29">
        <f>INDEX('Data Sheet'!$A$1:$R$178,MATCH($A50,'Data Sheet'!$A$1:$A$178,0),MATCH(I$3,'Data Sheet'!$A$1:$R$1,0))</f>
        <v>1.6</v>
      </c>
      <c r="J50" s="29" t="str">
        <f>INDEX('Data Sheet'!$A$1:$R$178,MATCH($A50,'Data Sheet'!$A$1:$A$178,0),MATCH(J$3,'Data Sheet'!$A$1:$R$1,0))</f>
        <v>1 piece</v>
      </c>
      <c r="K50" s="29">
        <f>INDEX('Data Sheet'!$A$1:$R$178,MATCH($A50,'Data Sheet'!$A$1:$A$178,0),MATCH(K$3,'Data Sheet'!$A$1:$R$1,0))</f>
        <v>1</v>
      </c>
      <c r="L50" s="29">
        <f>INDEX('Data Sheet'!$A$1:$R$178,MATCH($A50,'Data Sheet'!$A$1:$A$178,0),MATCH(L$3,'Data Sheet'!$A$1:$R$1,0))</f>
        <v>0.25</v>
      </c>
      <c r="M50" s="29">
        <f>INDEX('Data Sheet'!$A$1:$R$178,MATCH($A50,'Data Sheet'!$A$1:$A$178,0),MATCH(M$3,'Data Sheet'!$A$1:$R$1,0))</f>
        <v>6.89</v>
      </c>
      <c r="N50" s="29">
        <f>INDEX('Data Sheet'!$A$1:$R$178,MATCH($A50,'Data Sheet'!$A$1:$A$178,0),MATCH(N$3,'Data Sheet'!$A$1:$R$1,0))</f>
        <v>6.36</v>
      </c>
      <c r="O50" s="29">
        <f>INDEX('Data Sheet'!$A$1:$R$178,MATCH($A50,'Data Sheet'!$A$1:$A$178,0),MATCH(O$3,'Data Sheet'!$A$1:$R$1,0))</f>
        <v>0</v>
      </c>
      <c r="P50" s="29">
        <f>INDEX('Data Sheet'!$A$1:$R$178,MATCH($A50,'Data Sheet'!$A$1:$A$178,0),MATCH(P$3,'Data Sheet'!$A$1:$R$1,0))</f>
        <v>0</v>
      </c>
      <c r="Q50" s="29">
        <f>INDEX('Data Sheet'!$A$1:$R$178,MATCH($A50,'Data Sheet'!$A$1:$A$178,0),MATCH(Q$3,'Data Sheet'!$A$1:$R$1,0))</f>
        <v>0</v>
      </c>
      <c r="R50" s="31" t="str">
        <f>VLOOKUP(A50,_xlfn.IFS(D50=Lists!$G$3,'Chicken Only Calculator'!$A$9:$U$104,D50=Lists!$G$4,'Chicken Only Calculator'!$A$9:$U$104,D50=Lists!$G$5,'Chicken Only Calculator'!$A$9:$U$104,D50=Lists!$G$6,'Cheese Only Calculator'!$A$8:$U$109,D50=Lists!$G$7,'Beef Only Calculator'!$A$8:$U$39,D50=Lists!$G$8,'Pork Only Calculator'!$A$8:$U$95),15,FALSE)</f>
        <v/>
      </c>
      <c r="S50" s="31" t="str">
        <f t="shared" si="9"/>
        <v/>
      </c>
      <c r="T50" s="31">
        <f>VLOOKUP(A50,_xlfn.IFS(D50=Lists!$G$3,'Chicken Only Calculator'!$A$9:$U$104,D50=Lists!$G$4,'Chicken Only Calculator'!$A$9:$U$104,D50=Lists!$G$5,'Chicken Only Calculator'!$A$9:$U$104,D50=Lists!$G$6,'Cheese Only Calculator'!$A$8:$U$109,D50=Lists!$G$7,'Beef Only Calculator'!$A$8:$U$39,D50=Lists!$G$8,'Pork Only Calculator'!$A$8:$U$95),17,FALSE)</f>
        <v>0</v>
      </c>
      <c r="U50" s="31" t="str">
        <f t="shared" si="10"/>
        <v/>
      </c>
      <c r="V50" s="31" t="str">
        <f t="shared" si="11"/>
        <v/>
      </c>
      <c r="W50" s="31" t="str">
        <f t="shared" si="12"/>
        <v/>
      </c>
      <c r="X50" s="31" t="str">
        <f t="shared" si="13"/>
        <v/>
      </c>
      <c r="Y50" s="31" t="str">
        <f t="shared" si="14"/>
        <v/>
      </c>
      <c r="Z50" s="31" t="str">
        <f t="shared" si="15"/>
        <v/>
      </c>
      <c r="AA50" s="31">
        <f>VLOOKUP($A50,_xlfn.IFS($D50=Lists!$G$3,'Chicken Only Calculator'!$A$9:$AJ$104,$D50=Lists!$G$4,'Chicken Only Calculator'!$A$9:$AJ$104,$D50=Lists!$G$5,'Chicken Only Calculator'!$A$9:$AJ$104,$D50=Lists!$G$6,'Cheese Only Calculator'!$A$8:$AJ$109,$D50=Lists!$G$7,'Beef Only Calculator'!$A$10:$AJ$39,$D50=Lists!$G$8,'Pork Only Calculator'!$A$8:$AJ$95),24,FALSE)</f>
        <v>0</v>
      </c>
      <c r="AB50" s="31">
        <f>VLOOKUP($A50,_xlfn.IFS($D50=Lists!$G$3,'Chicken Only Calculator'!$A$9:$AJ$104,$D50=Lists!$G$4,'Chicken Only Calculator'!$A$9:$AJ$104,$D50=Lists!$G$5,'Chicken Only Calculator'!$A$9:$AJ$104,$D50=Lists!$G$6,'Cheese Only Calculator'!$A$8:$AJ$109,$D50=Lists!$G$7,'Beef Only Calculator'!$A$10:$AJ$39,$D50=Lists!$G$8,'Pork Only Calculator'!$A$8:$AJ$95),25,FALSE)</f>
        <v>0</v>
      </c>
      <c r="AC50" s="31">
        <f>VLOOKUP($A50,_xlfn.IFS($D50=Lists!$G$3,'Chicken Only Calculator'!$A$9:$AJ$104,$D50=Lists!$G$4,'Chicken Only Calculator'!$A$9:$AJ$104,$D50=Lists!$G$5,'Chicken Only Calculator'!$A$9:$AJ$104,$D50=Lists!$G$6,'Cheese Only Calculator'!$A$8:$AJ$109,$D50=Lists!$G$7,'Beef Only Calculator'!$A$10:$AJ$39,$D50=Lists!$G$8,'Pork Only Calculator'!$A$8:$AJ$95),26,FALSE)</f>
        <v>0</v>
      </c>
      <c r="AD50" s="31">
        <f>VLOOKUP($A50,_xlfn.IFS($D50=Lists!$G$3,'Chicken Only Calculator'!$A$9:$AJ$104,$D50=Lists!$G$4,'Chicken Only Calculator'!$A$9:$AJ$104,$D50=Lists!$G$5,'Chicken Only Calculator'!$A$9:$AJ$104,$D50=Lists!$G$6,'Cheese Only Calculator'!$A$8:$AJ$109,$D50=Lists!$G$7,'Beef Only Calculator'!$A$10:$AJ$39,$D50=Lists!$G$8,'Pork Only Calculator'!$A$8:$AJ$95),27,FALSE)</f>
        <v>0</v>
      </c>
      <c r="AE50" s="31">
        <f>VLOOKUP($A50,_xlfn.IFS($D50=Lists!$G$3,'Chicken Only Calculator'!$A$9:$AJ$104,$D50=Lists!$G$4,'Chicken Only Calculator'!$A$9:$AJ$104,$D50=Lists!$G$5,'Chicken Only Calculator'!$A$9:$AJ$104,$D50=Lists!$G$6,'Cheese Only Calculator'!$A$8:$AJ$109,$D50=Lists!$G$7,'Beef Only Calculator'!$A$10:$AJ$39,$D50=Lists!$G$8,'Pork Only Calculator'!$A$8:$AJ$95),28,FALSE)</f>
        <v>0</v>
      </c>
      <c r="AF50" s="31">
        <f>VLOOKUP($A50,_xlfn.IFS($D50=Lists!$G$3,'Chicken Only Calculator'!$A$9:$AJ$104,$D50=Lists!$G$4,'Chicken Only Calculator'!$A$9:$AJ$104,$D50=Lists!$G$5,'Chicken Only Calculator'!$A$9:$AJ$104,$D50=Lists!$G$6,'Cheese Only Calculator'!$A$8:$AJ$109,$D50=Lists!$G$7,'Beef Only Calculator'!$A$10:$AJ$39,$D50=Lists!$G$8,'Pork Only Calculator'!$A$8:$AJ$95),29,FALSE)</f>
        <v>0</v>
      </c>
      <c r="AG50" s="31">
        <f>VLOOKUP($A50,_xlfn.IFS($D50=Lists!$G$3,'Chicken Only Calculator'!$A$9:$AJ$104,$D50=Lists!$G$4,'Chicken Only Calculator'!$A$9:$AJ$104,$D50=Lists!$G$5,'Chicken Only Calculator'!$A$9:$AJ$104,$D50=Lists!$G$6,'Cheese Only Calculator'!$A$8:$AJ$109,$D50=Lists!$G$7,'Beef Only Calculator'!$A$10:$AJ$39,$D50=Lists!$G$8,'Pork Only Calculator'!$A$8:$AJ$95),30,FALSE)</f>
        <v>0</v>
      </c>
      <c r="AH50" s="31">
        <f>VLOOKUP($A50,_xlfn.IFS($D50=Lists!$G$3,'Chicken Only Calculator'!$A$9:$AJ$104,$D50=Lists!$G$4,'Chicken Only Calculator'!$A$9:$AJ$104,$D50=Lists!$G$5,'Chicken Only Calculator'!$A$9:$AJ$104,$D50=Lists!$G$6,'Cheese Only Calculator'!$A$8:$AJ$109,$D50=Lists!$G$7,'Beef Only Calculator'!$A$10:$AJ$39,$D50=Lists!$G$8,'Pork Only Calculator'!$A$8:$AJ$95),31,FALSE)</f>
        <v>0</v>
      </c>
      <c r="AI50" s="31">
        <f>VLOOKUP($A50,_xlfn.IFS($D50=Lists!$G$3,'Chicken Only Calculator'!$A$9:$AJ$104,$D50=Lists!$G$4,'Chicken Only Calculator'!$A$9:$AJ$104,$D50=Lists!$G$5,'Chicken Only Calculator'!$A$9:$AJ$104,$D50=Lists!$G$6,'Cheese Only Calculator'!$A$8:$AJ$109,$D50=Lists!$G$7,'Beef Only Calculator'!$A$10:$AJ$39,$D50=Lists!$G$8,'Pork Only Calculator'!$A$8:$AJ$95),32,FALSE)</f>
        <v>0</v>
      </c>
      <c r="AJ50" s="31">
        <f>VLOOKUP($A50,_xlfn.IFS($D50=Lists!$G$3,'Chicken Only Calculator'!$A$9:$AJ$104,$D50=Lists!$G$4,'Chicken Only Calculator'!$A$9:$AJ$104,$D50=Lists!$G$5,'Chicken Only Calculator'!$A$9:$AJ$104,$D50=Lists!$G$6,'Cheese Only Calculator'!$A$8:$AJ$109,$D50=Lists!$G$7,'Beef Only Calculator'!$A$10:$AJ$39,$D50=Lists!$G$8,'Pork Only Calculator'!$A$8:$AJ$95),33,FALSE)</f>
        <v>0</v>
      </c>
      <c r="AK50" s="31">
        <f>VLOOKUP($A50,_xlfn.IFS($D50=Lists!$G$3,'Chicken Only Calculator'!$A$9:$AJ$104,$D50=Lists!$G$4,'Chicken Only Calculator'!$A$9:$AJ$104,$D50=Lists!$G$5,'Chicken Only Calculator'!$A$9:$AJ$104,$D50=Lists!$G$6,'Cheese Only Calculator'!$A$8:$AJ$109,$D50=Lists!$G$7,'Beef Only Calculator'!$A$10:$AJ$39,$D50=Lists!$G$8,'Pork Only Calculator'!$A$8:$AJ$95),34,FALSE)</f>
        <v>0</v>
      </c>
      <c r="AL50" s="31">
        <f>VLOOKUP($A50,_xlfn.IFS($D50=Lists!$G$3,'Chicken Only Calculator'!$A$9:$AJ$104,$D50=Lists!$G$4,'Chicken Only Calculator'!$A$9:$AJ$104,$D50=Lists!$G$5,'Chicken Only Calculator'!$A$9:$AJ$104,$D50=Lists!$G$6,'Cheese Only Calculator'!$A$8:$AJ$109,$D50=Lists!$G$7,'Beef Only Calculator'!$A$10:$AJ$39,$D50=Lists!$G$8,'Pork Only Calculator'!$A$8:$AJ$95),35,FALSE)</f>
        <v>0</v>
      </c>
      <c r="AM50" s="31">
        <f t="shared" si="16"/>
        <v>0</v>
      </c>
      <c r="AO50" s="43"/>
    </row>
    <row r="51" spans="1:41" ht="24.75" x14ac:dyDescent="0.4">
      <c r="A51" s="40">
        <v>10164770928</v>
      </c>
      <c r="B51" s="40" t="str">
        <f>INDEX('Data Sheet'!$A$1:$R$178,MATCH($A51,'Data Sheet'!$A$1:$A$178,0),MATCH(B$3,'Data Sheet'!$A$1:$R$1,0))</f>
        <v>ACT</v>
      </c>
      <c r="C51" s="41" t="str">
        <f>INDEX('Data Sheet'!$A$1:$R$178,MATCH($A51,'Data Sheet'!$A$1:$A$178,0),MATCH(C$3,'Data Sheet'!$A$1:$R$1,0))</f>
        <v>Whole Grain Breaded Patties, 3.4 oz.</v>
      </c>
      <c r="D51" s="40" t="str">
        <f>INDEX('Data Sheet'!$A$1:$R$178,MATCH($A51,'Data Sheet'!$A$1:$A$178,0),MATCH(D$3,'Data Sheet'!$A$1:$R$1,0))</f>
        <v>100103 W/D</v>
      </c>
      <c r="E51" s="40">
        <f>INDEX('Data Sheet'!$A$1:$R$178,MATCH($A51,'Data Sheet'!$A$1:$A$178,0),MATCH(E$3,'Data Sheet'!$A$1:$R$1,0))</f>
        <v>30.6</v>
      </c>
      <c r="F51" s="40">
        <f>INDEX('Data Sheet'!$A$1:$R$178,MATCH($A51,'Data Sheet'!$A$1:$A$178,0),MATCH(F$3,'Data Sheet'!$A$1:$R$1,0))</f>
        <v>144</v>
      </c>
      <c r="G51" s="40">
        <f>INDEX('Data Sheet'!$A$1:$R$178,MATCH($A51,'Data Sheet'!$A$1:$A$178,0),MATCH(G$3,'Data Sheet'!$A$1:$R$1,0))</f>
        <v>144</v>
      </c>
      <c r="H51" s="40">
        <f>INDEX('Data Sheet'!$A$1:$R$178,MATCH($A51,'Data Sheet'!$A$1:$A$178,0),MATCH(H$3,'Data Sheet'!$A$1:$R$1,0))</f>
        <v>0</v>
      </c>
      <c r="I51" s="40">
        <f>INDEX('Data Sheet'!$A$1:$R$178,MATCH($A51,'Data Sheet'!$A$1:$A$178,0),MATCH(I$3,'Data Sheet'!$A$1:$R$1,0))</f>
        <v>3.4</v>
      </c>
      <c r="J51" s="40" t="str">
        <f>INDEX('Data Sheet'!$A$1:$R$178,MATCH($A51,'Data Sheet'!$A$1:$A$178,0),MATCH(J$3,'Data Sheet'!$A$1:$R$1,0))</f>
        <v>1 piece</v>
      </c>
      <c r="K51" s="40">
        <f>INDEX('Data Sheet'!$A$1:$R$178,MATCH($A51,'Data Sheet'!$A$1:$A$178,0),MATCH(K$3,'Data Sheet'!$A$1:$R$1,0))</f>
        <v>2</v>
      </c>
      <c r="L51" s="40">
        <f>INDEX('Data Sheet'!$A$1:$R$178,MATCH($A51,'Data Sheet'!$A$1:$A$178,0),MATCH(L$3,'Data Sheet'!$A$1:$R$1,0))</f>
        <v>1</v>
      </c>
      <c r="M51" s="40">
        <f>INDEX('Data Sheet'!$A$1:$R$178,MATCH($A51,'Data Sheet'!$A$1:$A$178,0),MATCH(M$3,'Data Sheet'!$A$1:$R$1,0))</f>
        <v>8.2899999999999991</v>
      </c>
      <c r="N51" s="40">
        <f>INDEX('Data Sheet'!$A$1:$R$178,MATCH($A51,'Data Sheet'!$A$1:$A$178,0),MATCH(N$3,'Data Sheet'!$A$1:$R$1,0))</f>
        <v>7.8</v>
      </c>
      <c r="O51" s="40">
        <f>INDEX('Data Sheet'!$A$1:$R$178,MATCH($A51,'Data Sheet'!$A$1:$A$178,0),MATCH(O$3,'Data Sheet'!$A$1:$R$1,0))</f>
        <v>0</v>
      </c>
      <c r="P51" s="40">
        <f>INDEX('Data Sheet'!$A$1:$R$178,MATCH($A51,'Data Sheet'!$A$1:$A$178,0),MATCH(P$3,'Data Sheet'!$A$1:$R$1,0))</f>
        <v>0</v>
      </c>
      <c r="Q51" s="40">
        <f>INDEX('Data Sheet'!$A$1:$R$178,MATCH($A51,'Data Sheet'!$A$1:$A$178,0),MATCH(Q$3,'Data Sheet'!$A$1:$R$1,0))</f>
        <v>0</v>
      </c>
      <c r="R51" s="42" t="str">
        <f>VLOOKUP(A51,_xlfn.IFS(D51=Lists!$G$3,'Chicken Only Calculator'!$A$9:$U$104,D51=Lists!$G$4,'Chicken Only Calculator'!$A$9:$U$104,D51=Lists!$G$5,'Chicken Only Calculator'!$A$9:$U$104,D51=Lists!$G$6,'Cheese Only Calculator'!$A$8:$U$109,D51=Lists!$G$7,'Beef Only Calculator'!$A$8:$U$39,D51=Lists!$G$8,'Pork Only Calculator'!$A$8:$U$95),15,FALSE)</f>
        <v/>
      </c>
      <c r="S51" s="42" t="str">
        <f t="shared" si="9"/>
        <v/>
      </c>
      <c r="T51" s="42">
        <f>VLOOKUP(A51,_xlfn.IFS(D51=Lists!$G$3,'Chicken Only Calculator'!$A$9:$U$104,D51=Lists!$G$4,'Chicken Only Calculator'!$A$9:$U$104,D51=Lists!$G$5,'Chicken Only Calculator'!$A$9:$U$104,D51=Lists!$G$6,'Cheese Only Calculator'!$A$8:$U$109,D51=Lists!$G$7,'Beef Only Calculator'!$A$8:$U$39,D51=Lists!$G$8,'Pork Only Calculator'!$A$8:$U$95),17,FALSE)</f>
        <v>0</v>
      </c>
      <c r="U51" s="42" t="str">
        <f t="shared" si="10"/>
        <v/>
      </c>
      <c r="V51" s="42" t="str">
        <f t="shared" si="11"/>
        <v/>
      </c>
      <c r="W51" s="42" t="str">
        <f t="shared" si="12"/>
        <v/>
      </c>
      <c r="X51" s="42" t="str">
        <f t="shared" si="13"/>
        <v/>
      </c>
      <c r="Y51" s="42" t="str">
        <f t="shared" si="14"/>
        <v/>
      </c>
      <c r="Z51" s="42" t="str">
        <f t="shared" si="15"/>
        <v/>
      </c>
      <c r="AA51" s="42">
        <f>VLOOKUP($A51,_xlfn.IFS($D51=Lists!$G$3,'Chicken Only Calculator'!$A$9:$AJ$104,$D51=Lists!$G$4,'Chicken Only Calculator'!$A$9:$AJ$104,$D51=Lists!$G$5,'Chicken Only Calculator'!$A$9:$AJ$104,$D51=Lists!$G$6,'Cheese Only Calculator'!$A$8:$AJ$109,$D51=Lists!$G$7,'Beef Only Calculator'!$A$10:$AJ$39,$D51=Lists!$G$8,'Pork Only Calculator'!$A$8:$AJ$95),24,FALSE)</f>
        <v>0</v>
      </c>
      <c r="AB51" s="42">
        <f>VLOOKUP($A51,_xlfn.IFS($D51=Lists!$G$3,'Chicken Only Calculator'!$A$9:$AJ$104,$D51=Lists!$G$4,'Chicken Only Calculator'!$A$9:$AJ$104,$D51=Lists!$G$5,'Chicken Only Calculator'!$A$9:$AJ$104,$D51=Lists!$G$6,'Cheese Only Calculator'!$A$8:$AJ$109,$D51=Lists!$G$7,'Beef Only Calculator'!$A$10:$AJ$39,$D51=Lists!$G$8,'Pork Only Calculator'!$A$8:$AJ$95),25,FALSE)</f>
        <v>0</v>
      </c>
      <c r="AC51" s="42">
        <f>VLOOKUP($A51,_xlfn.IFS($D51=Lists!$G$3,'Chicken Only Calculator'!$A$9:$AJ$104,$D51=Lists!$G$4,'Chicken Only Calculator'!$A$9:$AJ$104,$D51=Lists!$G$5,'Chicken Only Calculator'!$A$9:$AJ$104,$D51=Lists!$G$6,'Cheese Only Calculator'!$A$8:$AJ$109,$D51=Lists!$G$7,'Beef Only Calculator'!$A$10:$AJ$39,$D51=Lists!$G$8,'Pork Only Calculator'!$A$8:$AJ$95),26,FALSE)</f>
        <v>0</v>
      </c>
      <c r="AD51" s="42">
        <f>VLOOKUP($A51,_xlfn.IFS($D51=Lists!$G$3,'Chicken Only Calculator'!$A$9:$AJ$104,$D51=Lists!$G$4,'Chicken Only Calculator'!$A$9:$AJ$104,$D51=Lists!$G$5,'Chicken Only Calculator'!$A$9:$AJ$104,$D51=Lists!$G$6,'Cheese Only Calculator'!$A$8:$AJ$109,$D51=Lists!$G$7,'Beef Only Calculator'!$A$10:$AJ$39,$D51=Lists!$G$8,'Pork Only Calculator'!$A$8:$AJ$95),27,FALSE)</f>
        <v>0</v>
      </c>
      <c r="AE51" s="42">
        <f>VLOOKUP($A51,_xlfn.IFS($D51=Lists!$G$3,'Chicken Only Calculator'!$A$9:$AJ$104,$D51=Lists!$G$4,'Chicken Only Calculator'!$A$9:$AJ$104,$D51=Lists!$G$5,'Chicken Only Calculator'!$A$9:$AJ$104,$D51=Lists!$G$6,'Cheese Only Calculator'!$A$8:$AJ$109,$D51=Lists!$G$7,'Beef Only Calculator'!$A$10:$AJ$39,$D51=Lists!$G$8,'Pork Only Calculator'!$A$8:$AJ$95),28,FALSE)</f>
        <v>0</v>
      </c>
      <c r="AF51" s="42">
        <f>VLOOKUP($A51,_xlfn.IFS($D51=Lists!$G$3,'Chicken Only Calculator'!$A$9:$AJ$104,$D51=Lists!$G$4,'Chicken Only Calculator'!$A$9:$AJ$104,$D51=Lists!$G$5,'Chicken Only Calculator'!$A$9:$AJ$104,$D51=Lists!$G$6,'Cheese Only Calculator'!$A$8:$AJ$109,$D51=Lists!$G$7,'Beef Only Calculator'!$A$10:$AJ$39,$D51=Lists!$G$8,'Pork Only Calculator'!$A$8:$AJ$95),29,FALSE)</f>
        <v>0</v>
      </c>
      <c r="AG51" s="42">
        <f>VLOOKUP($A51,_xlfn.IFS($D51=Lists!$G$3,'Chicken Only Calculator'!$A$9:$AJ$104,$D51=Lists!$G$4,'Chicken Only Calculator'!$A$9:$AJ$104,$D51=Lists!$G$5,'Chicken Only Calculator'!$A$9:$AJ$104,$D51=Lists!$G$6,'Cheese Only Calculator'!$A$8:$AJ$109,$D51=Lists!$G$7,'Beef Only Calculator'!$A$10:$AJ$39,$D51=Lists!$G$8,'Pork Only Calculator'!$A$8:$AJ$95),30,FALSE)</f>
        <v>0</v>
      </c>
      <c r="AH51" s="42">
        <f>VLOOKUP($A51,_xlfn.IFS($D51=Lists!$G$3,'Chicken Only Calculator'!$A$9:$AJ$104,$D51=Lists!$G$4,'Chicken Only Calculator'!$A$9:$AJ$104,$D51=Lists!$G$5,'Chicken Only Calculator'!$A$9:$AJ$104,$D51=Lists!$G$6,'Cheese Only Calculator'!$A$8:$AJ$109,$D51=Lists!$G$7,'Beef Only Calculator'!$A$10:$AJ$39,$D51=Lists!$G$8,'Pork Only Calculator'!$A$8:$AJ$95),31,FALSE)</f>
        <v>0</v>
      </c>
      <c r="AI51" s="42">
        <f>VLOOKUP($A51,_xlfn.IFS($D51=Lists!$G$3,'Chicken Only Calculator'!$A$9:$AJ$104,$D51=Lists!$G$4,'Chicken Only Calculator'!$A$9:$AJ$104,$D51=Lists!$G$5,'Chicken Only Calculator'!$A$9:$AJ$104,$D51=Lists!$G$6,'Cheese Only Calculator'!$A$8:$AJ$109,$D51=Lists!$G$7,'Beef Only Calculator'!$A$10:$AJ$39,$D51=Lists!$G$8,'Pork Only Calculator'!$A$8:$AJ$95),32,FALSE)</f>
        <v>0</v>
      </c>
      <c r="AJ51" s="42">
        <f>VLOOKUP($A51,_xlfn.IFS($D51=Lists!$G$3,'Chicken Only Calculator'!$A$9:$AJ$104,$D51=Lists!$G$4,'Chicken Only Calculator'!$A$9:$AJ$104,$D51=Lists!$G$5,'Chicken Only Calculator'!$A$9:$AJ$104,$D51=Lists!$G$6,'Cheese Only Calculator'!$A$8:$AJ$109,$D51=Lists!$G$7,'Beef Only Calculator'!$A$10:$AJ$39,$D51=Lists!$G$8,'Pork Only Calculator'!$A$8:$AJ$95),33,FALSE)</f>
        <v>0</v>
      </c>
      <c r="AK51" s="42">
        <f>VLOOKUP($A51,_xlfn.IFS($D51=Lists!$G$3,'Chicken Only Calculator'!$A$9:$AJ$104,$D51=Lists!$G$4,'Chicken Only Calculator'!$A$9:$AJ$104,$D51=Lists!$G$5,'Chicken Only Calculator'!$A$9:$AJ$104,$D51=Lists!$G$6,'Cheese Only Calculator'!$A$8:$AJ$109,$D51=Lists!$G$7,'Beef Only Calculator'!$A$10:$AJ$39,$D51=Lists!$G$8,'Pork Only Calculator'!$A$8:$AJ$95),34,FALSE)</f>
        <v>0</v>
      </c>
      <c r="AL51" s="42">
        <f>VLOOKUP($A51,_xlfn.IFS($D51=Lists!$G$3,'Chicken Only Calculator'!$A$9:$AJ$104,$D51=Lists!$G$4,'Chicken Only Calculator'!$A$9:$AJ$104,$D51=Lists!$G$5,'Chicken Only Calculator'!$A$9:$AJ$104,$D51=Lists!$G$6,'Cheese Only Calculator'!$A$8:$AJ$109,$D51=Lists!$G$7,'Beef Only Calculator'!$A$10:$AJ$39,$D51=Lists!$G$8,'Pork Only Calculator'!$A$8:$AJ$95),35,FALSE)</f>
        <v>0</v>
      </c>
      <c r="AM51" s="42">
        <f t="shared" si="16"/>
        <v>0</v>
      </c>
      <c r="AO51" s="43"/>
    </row>
    <row r="52" spans="1:41" ht="24.75" x14ac:dyDescent="0.4">
      <c r="A52" s="29">
        <v>10299010928</v>
      </c>
      <c r="B52" s="29" t="str">
        <f>INDEX('Data Sheet'!$A$1:$R$178,MATCH($A52,'Data Sheet'!$A$1:$A$178,0),MATCH(B$3,'Data Sheet'!$A$1:$R$1,0))</f>
        <v>ACT</v>
      </c>
      <c r="C52" s="30" t="str">
        <f>INDEX('Data Sheet'!$A$1:$R$178,MATCH($A52,'Data Sheet'!$A$1:$A$178,0),MATCH(C$3,'Data Sheet'!$A$1:$R$1,0))</f>
        <v>Grilled Chicken Patties, 2.47 oz.</v>
      </c>
      <c r="D52" s="29" t="str">
        <f>INDEX('Data Sheet'!$A$1:$R$178,MATCH($A52,'Data Sheet'!$A$1:$A$178,0),MATCH(D$3,'Data Sheet'!$A$1:$R$1,0))</f>
        <v>100103 W/D</v>
      </c>
      <c r="E52" s="29">
        <f>INDEX('Data Sheet'!$A$1:$R$178,MATCH($A52,'Data Sheet'!$A$1:$A$178,0),MATCH(E$3,'Data Sheet'!$A$1:$R$1,0))</f>
        <v>30</v>
      </c>
      <c r="F52" s="29">
        <f>INDEX('Data Sheet'!$A$1:$R$178,MATCH($A52,'Data Sheet'!$A$1:$A$178,0),MATCH(F$3,'Data Sheet'!$A$1:$R$1,0))</f>
        <v>192</v>
      </c>
      <c r="G52" s="29">
        <f>INDEX('Data Sheet'!$A$1:$R$178,MATCH($A52,'Data Sheet'!$A$1:$A$178,0),MATCH(G$3,'Data Sheet'!$A$1:$R$1,0))</f>
        <v>192</v>
      </c>
      <c r="H52" s="29">
        <f>INDEX('Data Sheet'!$A$1:$R$178,MATCH($A52,'Data Sheet'!$A$1:$A$178,0),MATCH(H$3,'Data Sheet'!$A$1:$R$1,0))</f>
        <v>0</v>
      </c>
      <c r="I52" s="29">
        <f>INDEX('Data Sheet'!$A$1:$R$178,MATCH($A52,'Data Sheet'!$A$1:$A$178,0),MATCH(I$3,'Data Sheet'!$A$1:$R$1,0))</f>
        <v>2.4700000000000002</v>
      </c>
      <c r="J52" s="29" t="str">
        <f>INDEX('Data Sheet'!$A$1:$R$178,MATCH($A52,'Data Sheet'!$A$1:$A$178,0),MATCH(J$3,'Data Sheet'!$A$1:$R$1,0))</f>
        <v>1 piece</v>
      </c>
      <c r="K52" s="29">
        <f>INDEX('Data Sheet'!$A$1:$R$178,MATCH($A52,'Data Sheet'!$A$1:$A$178,0),MATCH(K$3,'Data Sheet'!$A$1:$R$1,0))</f>
        <v>2</v>
      </c>
      <c r="L52" s="29" t="str">
        <f>INDEX('Data Sheet'!$A$1:$R$178,MATCH($A52,'Data Sheet'!$A$1:$A$178,0),MATCH(L$3,'Data Sheet'!$A$1:$R$1,0))</f>
        <v>-</v>
      </c>
      <c r="M52" s="29">
        <f>INDEX('Data Sheet'!$A$1:$R$178,MATCH($A52,'Data Sheet'!$A$1:$A$178,0),MATCH(M$3,'Data Sheet'!$A$1:$R$1,0))</f>
        <v>23.58</v>
      </c>
      <c r="N52" s="29">
        <f>INDEX('Data Sheet'!$A$1:$R$178,MATCH($A52,'Data Sheet'!$A$1:$A$178,0),MATCH(N$3,'Data Sheet'!$A$1:$R$1,0))</f>
        <v>15.72</v>
      </c>
      <c r="O52" s="29">
        <f>INDEX('Data Sheet'!$A$1:$R$178,MATCH($A52,'Data Sheet'!$A$1:$A$178,0),MATCH(O$3,'Data Sheet'!$A$1:$R$1,0))</f>
        <v>0</v>
      </c>
      <c r="P52" s="29">
        <f>INDEX('Data Sheet'!$A$1:$R$178,MATCH($A52,'Data Sheet'!$A$1:$A$178,0),MATCH(P$3,'Data Sheet'!$A$1:$R$1,0))</f>
        <v>0</v>
      </c>
      <c r="Q52" s="29">
        <f>INDEX('Data Sheet'!$A$1:$R$178,MATCH($A52,'Data Sheet'!$A$1:$A$178,0),MATCH(Q$3,'Data Sheet'!$A$1:$R$1,0))</f>
        <v>0</v>
      </c>
      <c r="R52" s="31" t="str">
        <f>VLOOKUP(A52,_xlfn.IFS(D52=Lists!$G$3,'Chicken Only Calculator'!$A$9:$U$104,D52=Lists!$G$4,'Chicken Only Calculator'!$A$9:$U$104,D52=Lists!$G$5,'Chicken Only Calculator'!$A$9:$U$104,D52=Lists!$G$6,'Cheese Only Calculator'!$A$8:$U$109,D52=Lists!$G$7,'Beef Only Calculator'!$A$8:$U$39,D52=Lists!$G$8,'Pork Only Calculator'!$A$8:$U$95),15,FALSE)</f>
        <v/>
      </c>
      <c r="S52" s="31" t="str">
        <f t="shared" si="9"/>
        <v/>
      </c>
      <c r="T52" s="31">
        <f>VLOOKUP(A52,_xlfn.IFS(D52=Lists!$G$3,'Chicken Only Calculator'!$A$9:$U$104,D52=Lists!$G$4,'Chicken Only Calculator'!$A$9:$U$104,D52=Lists!$G$5,'Chicken Only Calculator'!$A$9:$U$104,D52=Lists!$G$6,'Cheese Only Calculator'!$A$8:$U$109,D52=Lists!$G$7,'Beef Only Calculator'!$A$8:$U$39,D52=Lists!$G$8,'Pork Only Calculator'!$A$8:$U$95),17,FALSE)</f>
        <v>0</v>
      </c>
      <c r="U52" s="31" t="str">
        <f t="shared" si="10"/>
        <v/>
      </c>
      <c r="V52" s="31" t="str">
        <f t="shared" si="11"/>
        <v/>
      </c>
      <c r="W52" s="31" t="str">
        <f t="shared" si="12"/>
        <v/>
      </c>
      <c r="X52" s="31" t="str">
        <f t="shared" si="13"/>
        <v/>
      </c>
      <c r="Y52" s="31" t="str">
        <f t="shared" si="14"/>
        <v/>
      </c>
      <c r="Z52" s="31" t="str">
        <f t="shared" si="15"/>
        <v/>
      </c>
      <c r="AA52" s="31">
        <f>VLOOKUP($A52,_xlfn.IFS($D52=Lists!$G$3,'Chicken Only Calculator'!$A$9:$AJ$104,$D52=Lists!$G$4,'Chicken Only Calculator'!$A$9:$AJ$104,$D52=Lists!$G$5,'Chicken Only Calculator'!$A$9:$AJ$104,$D52=Lists!$G$6,'Cheese Only Calculator'!$A$8:$AJ$109,$D52=Lists!$G$7,'Beef Only Calculator'!$A$10:$AJ$39,$D52=Lists!$G$8,'Pork Only Calculator'!$A$8:$AJ$95),24,FALSE)</f>
        <v>0</v>
      </c>
      <c r="AB52" s="31">
        <f>VLOOKUP($A52,_xlfn.IFS($D52=Lists!$G$3,'Chicken Only Calculator'!$A$9:$AJ$104,$D52=Lists!$G$4,'Chicken Only Calculator'!$A$9:$AJ$104,$D52=Lists!$G$5,'Chicken Only Calculator'!$A$9:$AJ$104,$D52=Lists!$G$6,'Cheese Only Calculator'!$A$8:$AJ$109,$D52=Lists!$G$7,'Beef Only Calculator'!$A$10:$AJ$39,$D52=Lists!$G$8,'Pork Only Calculator'!$A$8:$AJ$95),25,FALSE)</f>
        <v>0</v>
      </c>
      <c r="AC52" s="31">
        <f>VLOOKUP($A52,_xlfn.IFS($D52=Lists!$G$3,'Chicken Only Calculator'!$A$9:$AJ$104,$D52=Lists!$G$4,'Chicken Only Calculator'!$A$9:$AJ$104,$D52=Lists!$G$5,'Chicken Only Calculator'!$A$9:$AJ$104,$D52=Lists!$G$6,'Cheese Only Calculator'!$A$8:$AJ$109,$D52=Lists!$G$7,'Beef Only Calculator'!$A$10:$AJ$39,$D52=Lists!$G$8,'Pork Only Calculator'!$A$8:$AJ$95),26,FALSE)</f>
        <v>0</v>
      </c>
      <c r="AD52" s="31">
        <f>VLOOKUP($A52,_xlfn.IFS($D52=Lists!$G$3,'Chicken Only Calculator'!$A$9:$AJ$104,$D52=Lists!$G$4,'Chicken Only Calculator'!$A$9:$AJ$104,$D52=Lists!$G$5,'Chicken Only Calculator'!$A$9:$AJ$104,$D52=Lists!$G$6,'Cheese Only Calculator'!$A$8:$AJ$109,$D52=Lists!$G$7,'Beef Only Calculator'!$A$10:$AJ$39,$D52=Lists!$G$8,'Pork Only Calculator'!$A$8:$AJ$95),27,FALSE)</f>
        <v>0</v>
      </c>
      <c r="AE52" s="31">
        <f>VLOOKUP($A52,_xlfn.IFS($D52=Lists!$G$3,'Chicken Only Calculator'!$A$9:$AJ$104,$D52=Lists!$G$4,'Chicken Only Calculator'!$A$9:$AJ$104,$D52=Lists!$G$5,'Chicken Only Calculator'!$A$9:$AJ$104,$D52=Lists!$G$6,'Cheese Only Calculator'!$A$8:$AJ$109,$D52=Lists!$G$7,'Beef Only Calculator'!$A$10:$AJ$39,$D52=Lists!$G$8,'Pork Only Calculator'!$A$8:$AJ$95),28,FALSE)</f>
        <v>0</v>
      </c>
      <c r="AF52" s="31">
        <f>VLOOKUP($A52,_xlfn.IFS($D52=Lists!$G$3,'Chicken Only Calculator'!$A$9:$AJ$104,$D52=Lists!$G$4,'Chicken Only Calculator'!$A$9:$AJ$104,$D52=Lists!$G$5,'Chicken Only Calculator'!$A$9:$AJ$104,$D52=Lists!$G$6,'Cheese Only Calculator'!$A$8:$AJ$109,$D52=Lists!$G$7,'Beef Only Calculator'!$A$10:$AJ$39,$D52=Lists!$G$8,'Pork Only Calculator'!$A$8:$AJ$95),29,FALSE)</f>
        <v>0</v>
      </c>
      <c r="AG52" s="31">
        <f>VLOOKUP($A52,_xlfn.IFS($D52=Lists!$G$3,'Chicken Only Calculator'!$A$9:$AJ$104,$D52=Lists!$G$4,'Chicken Only Calculator'!$A$9:$AJ$104,$D52=Lists!$G$5,'Chicken Only Calculator'!$A$9:$AJ$104,$D52=Lists!$G$6,'Cheese Only Calculator'!$A$8:$AJ$109,$D52=Lists!$G$7,'Beef Only Calculator'!$A$10:$AJ$39,$D52=Lists!$G$8,'Pork Only Calculator'!$A$8:$AJ$95),30,FALSE)</f>
        <v>0</v>
      </c>
      <c r="AH52" s="31">
        <f>VLOOKUP($A52,_xlfn.IFS($D52=Lists!$G$3,'Chicken Only Calculator'!$A$9:$AJ$104,$D52=Lists!$G$4,'Chicken Only Calculator'!$A$9:$AJ$104,$D52=Lists!$G$5,'Chicken Only Calculator'!$A$9:$AJ$104,$D52=Lists!$G$6,'Cheese Only Calculator'!$A$8:$AJ$109,$D52=Lists!$G$7,'Beef Only Calculator'!$A$10:$AJ$39,$D52=Lists!$G$8,'Pork Only Calculator'!$A$8:$AJ$95),31,FALSE)</f>
        <v>0</v>
      </c>
      <c r="AI52" s="31">
        <f>VLOOKUP($A52,_xlfn.IFS($D52=Lists!$G$3,'Chicken Only Calculator'!$A$9:$AJ$104,$D52=Lists!$G$4,'Chicken Only Calculator'!$A$9:$AJ$104,$D52=Lists!$G$5,'Chicken Only Calculator'!$A$9:$AJ$104,$D52=Lists!$G$6,'Cheese Only Calculator'!$A$8:$AJ$109,$D52=Lists!$G$7,'Beef Only Calculator'!$A$10:$AJ$39,$D52=Lists!$G$8,'Pork Only Calculator'!$A$8:$AJ$95),32,FALSE)</f>
        <v>0</v>
      </c>
      <c r="AJ52" s="31">
        <f>VLOOKUP($A52,_xlfn.IFS($D52=Lists!$G$3,'Chicken Only Calculator'!$A$9:$AJ$104,$D52=Lists!$G$4,'Chicken Only Calculator'!$A$9:$AJ$104,$D52=Lists!$G$5,'Chicken Only Calculator'!$A$9:$AJ$104,$D52=Lists!$G$6,'Cheese Only Calculator'!$A$8:$AJ$109,$D52=Lists!$G$7,'Beef Only Calculator'!$A$10:$AJ$39,$D52=Lists!$G$8,'Pork Only Calculator'!$A$8:$AJ$95),33,FALSE)</f>
        <v>0</v>
      </c>
      <c r="AK52" s="31">
        <f>VLOOKUP($A52,_xlfn.IFS($D52=Lists!$G$3,'Chicken Only Calculator'!$A$9:$AJ$104,$D52=Lists!$G$4,'Chicken Only Calculator'!$A$9:$AJ$104,$D52=Lists!$G$5,'Chicken Only Calculator'!$A$9:$AJ$104,$D52=Lists!$G$6,'Cheese Only Calculator'!$A$8:$AJ$109,$D52=Lists!$G$7,'Beef Only Calculator'!$A$10:$AJ$39,$D52=Lists!$G$8,'Pork Only Calculator'!$A$8:$AJ$95),34,FALSE)</f>
        <v>0</v>
      </c>
      <c r="AL52" s="31">
        <f>VLOOKUP($A52,_xlfn.IFS($D52=Lists!$G$3,'Chicken Only Calculator'!$A$9:$AJ$104,$D52=Lists!$G$4,'Chicken Only Calculator'!$A$9:$AJ$104,$D52=Lists!$G$5,'Chicken Only Calculator'!$A$9:$AJ$104,$D52=Lists!$G$6,'Cheese Only Calculator'!$A$8:$AJ$109,$D52=Lists!$G$7,'Beef Only Calculator'!$A$10:$AJ$39,$D52=Lists!$G$8,'Pork Only Calculator'!$A$8:$AJ$95),35,FALSE)</f>
        <v>0</v>
      </c>
      <c r="AM52" s="31">
        <f t="shared" si="16"/>
        <v>0</v>
      </c>
      <c r="AO52" s="43"/>
    </row>
    <row r="53" spans="1:41" ht="24.75" x14ac:dyDescent="0.4">
      <c r="A53" s="40">
        <v>10703040928</v>
      </c>
      <c r="B53" s="40" t="str">
        <f>INDEX('Data Sheet'!$A$1:$R$178,MATCH($A53,'Data Sheet'!$A$1:$A$178,0),MATCH(B$3,'Data Sheet'!$A$1:$R$1,0))</f>
        <v>ACT</v>
      </c>
      <c r="C53" s="41" t="str">
        <f>INDEX('Data Sheet'!$A$1:$R$178,MATCH($A53,'Data Sheet'!$A$1:$A$178,0),MATCH(C$3,'Data Sheet'!$A$1:$R$1,0))</f>
        <v xml:space="preserve">Whole Grain Breaded Golden Crispy Patties, 3 oz. </v>
      </c>
      <c r="D53" s="40" t="str">
        <f>INDEX('Data Sheet'!$A$1:$R$178,MATCH($A53,'Data Sheet'!$A$1:$A$178,0),MATCH(D$3,'Data Sheet'!$A$1:$R$1,0))</f>
        <v>100103 W/D</v>
      </c>
      <c r="E53" s="40">
        <f>INDEX('Data Sheet'!$A$1:$R$178,MATCH($A53,'Data Sheet'!$A$1:$A$178,0),MATCH(E$3,'Data Sheet'!$A$1:$R$1,0))</f>
        <v>32.82</v>
      </c>
      <c r="F53" s="40">
        <f>INDEX('Data Sheet'!$A$1:$R$178,MATCH($A53,'Data Sheet'!$A$1:$A$178,0),MATCH(F$3,'Data Sheet'!$A$1:$R$1,0))</f>
        <v>175</v>
      </c>
      <c r="G53" s="40">
        <f>INDEX('Data Sheet'!$A$1:$R$178,MATCH($A53,'Data Sheet'!$A$1:$A$178,0),MATCH(G$3,'Data Sheet'!$A$1:$R$1,0))</f>
        <v>175</v>
      </c>
      <c r="H53" s="40">
        <f>INDEX('Data Sheet'!$A$1:$R$178,MATCH($A53,'Data Sheet'!$A$1:$A$178,0),MATCH(H$3,'Data Sheet'!$A$1:$R$1,0))</f>
        <v>0</v>
      </c>
      <c r="I53" s="40">
        <f>INDEX('Data Sheet'!$A$1:$R$178,MATCH($A53,'Data Sheet'!$A$1:$A$178,0),MATCH(I$3,'Data Sheet'!$A$1:$R$1,0))</f>
        <v>3</v>
      </c>
      <c r="J53" s="40" t="str">
        <f>INDEX('Data Sheet'!$A$1:$R$178,MATCH($A53,'Data Sheet'!$A$1:$A$178,0),MATCH(J$3,'Data Sheet'!$A$1:$R$1,0))</f>
        <v>1 piece</v>
      </c>
      <c r="K53" s="40">
        <f>INDEX('Data Sheet'!$A$1:$R$178,MATCH($A53,'Data Sheet'!$A$1:$A$178,0),MATCH(K$3,'Data Sheet'!$A$1:$R$1,0))</f>
        <v>2</v>
      </c>
      <c r="L53" s="40">
        <f>INDEX('Data Sheet'!$A$1:$R$178,MATCH($A53,'Data Sheet'!$A$1:$A$178,0),MATCH(L$3,'Data Sheet'!$A$1:$R$1,0))</f>
        <v>1</v>
      </c>
      <c r="M53" s="40">
        <f>INDEX('Data Sheet'!$A$1:$R$178,MATCH($A53,'Data Sheet'!$A$1:$A$178,0),MATCH(M$3,'Data Sheet'!$A$1:$R$1,0))</f>
        <v>9.76</v>
      </c>
      <c r="N53" s="40">
        <f>INDEX('Data Sheet'!$A$1:$R$178,MATCH($A53,'Data Sheet'!$A$1:$A$178,0),MATCH(N$3,'Data Sheet'!$A$1:$R$1,0))</f>
        <v>9.01</v>
      </c>
      <c r="O53" s="40">
        <f>INDEX('Data Sheet'!$A$1:$R$178,MATCH($A53,'Data Sheet'!$A$1:$A$178,0),MATCH(O$3,'Data Sheet'!$A$1:$R$1,0))</f>
        <v>0</v>
      </c>
      <c r="P53" s="40">
        <f>INDEX('Data Sheet'!$A$1:$R$178,MATCH($A53,'Data Sheet'!$A$1:$A$178,0),MATCH(P$3,'Data Sheet'!$A$1:$R$1,0))</f>
        <v>0</v>
      </c>
      <c r="Q53" s="40">
        <f>INDEX('Data Sheet'!$A$1:$R$178,MATCH($A53,'Data Sheet'!$A$1:$A$178,0),MATCH(Q$3,'Data Sheet'!$A$1:$R$1,0))</f>
        <v>0</v>
      </c>
      <c r="R53" s="42" t="str">
        <f>VLOOKUP(A53,_xlfn.IFS(D53=Lists!$G$3,'Chicken Only Calculator'!$A$9:$U$104,D53=Lists!$G$4,'Chicken Only Calculator'!$A$9:$U$104,D53=Lists!$G$5,'Chicken Only Calculator'!$A$9:$U$104,D53=Lists!$G$6,'Cheese Only Calculator'!$A$8:$U$109,D53=Lists!$G$7,'Beef Only Calculator'!$A$8:$U$39,D53=Lists!$G$8,'Pork Only Calculator'!$A$8:$U$95),15,FALSE)</f>
        <v/>
      </c>
      <c r="S53" s="42" t="str">
        <f t="shared" si="9"/>
        <v/>
      </c>
      <c r="T53" s="42">
        <f>VLOOKUP(A53,_xlfn.IFS(D53=Lists!$G$3,'Chicken Only Calculator'!$A$9:$U$104,D53=Lists!$G$4,'Chicken Only Calculator'!$A$9:$U$104,D53=Lists!$G$5,'Chicken Only Calculator'!$A$9:$U$104,D53=Lists!$G$6,'Cheese Only Calculator'!$A$8:$U$109,D53=Lists!$G$7,'Beef Only Calculator'!$A$8:$U$39,D53=Lists!$G$8,'Pork Only Calculator'!$A$8:$U$95),17,FALSE)</f>
        <v>0</v>
      </c>
      <c r="U53" s="42" t="str">
        <f t="shared" si="10"/>
        <v/>
      </c>
      <c r="V53" s="42" t="str">
        <f t="shared" si="11"/>
        <v/>
      </c>
      <c r="W53" s="42" t="str">
        <f t="shared" si="12"/>
        <v/>
      </c>
      <c r="X53" s="42" t="str">
        <f t="shared" si="13"/>
        <v/>
      </c>
      <c r="Y53" s="42" t="str">
        <f t="shared" si="14"/>
        <v/>
      </c>
      <c r="Z53" s="42" t="str">
        <f t="shared" si="15"/>
        <v/>
      </c>
      <c r="AA53" s="42">
        <f>VLOOKUP($A53,_xlfn.IFS($D53=Lists!$G$3,'Chicken Only Calculator'!$A$9:$AJ$104,$D53=Lists!$G$4,'Chicken Only Calculator'!$A$9:$AJ$104,$D53=Lists!$G$5,'Chicken Only Calculator'!$A$9:$AJ$104,$D53=Lists!$G$6,'Cheese Only Calculator'!$A$8:$AJ$109,$D53=Lists!$G$7,'Beef Only Calculator'!$A$10:$AJ$39,$D53=Lists!$G$8,'Pork Only Calculator'!$A$8:$AJ$95),24,FALSE)</f>
        <v>0</v>
      </c>
      <c r="AB53" s="42">
        <f>VLOOKUP($A53,_xlfn.IFS($D53=Lists!$G$3,'Chicken Only Calculator'!$A$9:$AJ$104,$D53=Lists!$G$4,'Chicken Only Calculator'!$A$9:$AJ$104,$D53=Lists!$G$5,'Chicken Only Calculator'!$A$9:$AJ$104,$D53=Lists!$G$6,'Cheese Only Calculator'!$A$8:$AJ$109,$D53=Lists!$G$7,'Beef Only Calculator'!$A$10:$AJ$39,$D53=Lists!$G$8,'Pork Only Calculator'!$A$8:$AJ$95),25,FALSE)</f>
        <v>0</v>
      </c>
      <c r="AC53" s="42">
        <f>VLOOKUP($A53,_xlfn.IFS($D53=Lists!$G$3,'Chicken Only Calculator'!$A$9:$AJ$104,$D53=Lists!$G$4,'Chicken Only Calculator'!$A$9:$AJ$104,$D53=Lists!$G$5,'Chicken Only Calculator'!$A$9:$AJ$104,$D53=Lists!$G$6,'Cheese Only Calculator'!$A$8:$AJ$109,$D53=Lists!$G$7,'Beef Only Calculator'!$A$10:$AJ$39,$D53=Lists!$G$8,'Pork Only Calculator'!$A$8:$AJ$95),26,FALSE)</f>
        <v>0</v>
      </c>
      <c r="AD53" s="42">
        <f>VLOOKUP($A53,_xlfn.IFS($D53=Lists!$G$3,'Chicken Only Calculator'!$A$9:$AJ$104,$D53=Lists!$G$4,'Chicken Only Calculator'!$A$9:$AJ$104,$D53=Lists!$G$5,'Chicken Only Calculator'!$A$9:$AJ$104,$D53=Lists!$G$6,'Cheese Only Calculator'!$A$8:$AJ$109,$D53=Lists!$G$7,'Beef Only Calculator'!$A$10:$AJ$39,$D53=Lists!$G$8,'Pork Only Calculator'!$A$8:$AJ$95),27,FALSE)</f>
        <v>0</v>
      </c>
      <c r="AE53" s="42">
        <f>VLOOKUP($A53,_xlfn.IFS($D53=Lists!$G$3,'Chicken Only Calculator'!$A$9:$AJ$104,$D53=Lists!$G$4,'Chicken Only Calculator'!$A$9:$AJ$104,$D53=Lists!$G$5,'Chicken Only Calculator'!$A$9:$AJ$104,$D53=Lists!$G$6,'Cheese Only Calculator'!$A$8:$AJ$109,$D53=Lists!$G$7,'Beef Only Calculator'!$A$10:$AJ$39,$D53=Lists!$G$8,'Pork Only Calculator'!$A$8:$AJ$95),28,FALSE)</f>
        <v>0</v>
      </c>
      <c r="AF53" s="42">
        <f>VLOOKUP($A53,_xlfn.IFS($D53=Lists!$G$3,'Chicken Only Calculator'!$A$9:$AJ$104,$D53=Lists!$G$4,'Chicken Only Calculator'!$A$9:$AJ$104,$D53=Lists!$G$5,'Chicken Only Calculator'!$A$9:$AJ$104,$D53=Lists!$G$6,'Cheese Only Calculator'!$A$8:$AJ$109,$D53=Lists!$G$7,'Beef Only Calculator'!$A$10:$AJ$39,$D53=Lists!$G$8,'Pork Only Calculator'!$A$8:$AJ$95),29,FALSE)</f>
        <v>0</v>
      </c>
      <c r="AG53" s="42">
        <f>VLOOKUP($A53,_xlfn.IFS($D53=Lists!$G$3,'Chicken Only Calculator'!$A$9:$AJ$104,$D53=Lists!$G$4,'Chicken Only Calculator'!$A$9:$AJ$104,$D53=Lists!$G$5,'Chicken Only Calculator'!$A$9:$AJ$104,$D53=Lists!$G$6,'Cheese Only Calculator'!$A$8:$AJ$109,$D53=Lists!$G$7,'Beef Only Calculator'!$A$10:$AJ$39,$D53=Lists!$G$8,'Pork Only Calculator'!$A$8:$AJ$95),30,FALSE)</f>
        <v>0</v>
      </c>
      <c r="AH53" s="42">
        <f>VLOOKUP($A53,_xlfn.IFS($D53=Lists!$G$3,'Chicken Only Calculator'!$A$9:$AJ$104,$D53=Lists!$G$4,'Chicken Only Calculator'!$A$9:$AJ$104,$D53=Lists!$G$5,'Chicken Only Calculator'!$A$9:$AJ$104,$D53=Lists!$G$6,'Cheese Only Calculator'!$A$8:$AJ$109,$D53=Lists!$G$7,'Beef Only Calculator'!$A$10:$AJ$39,$D53=Lists!$G$8,'Pork Only Calculator'!$A$8:$AJ$95),31,FALSE)</f>
        <v>0</v>
      </c>
      <c r="AI53" s="42">
        <f>VLOOKUP($A53,_xlfn.IFS($D53=Lists!$G$3,'Chicken Only Calculator'!$A$9:$AJ$104,$D53=Lists!$G$4,'Chicken Only Calculator'!$A$9:$AJ$104,$D53=Lists!$G$5,'Chicken Only Calculator'!$A$9:$AJ$104,$D53=Lists!$G$6,'Cheese Only Calculator'!$A$8:$AJ$109,$D53=Lists!$G$7,'Beef Only Calculator'!$A$10:$AJ$39,$D53=Lists!$G$8,'Pork Only Calculator'!$A$8:$AJ$95),32,FALSE)</f>
        <v>0</v>
      </c>
      <c r="AJ53" s="42">
        <f>VLOOKUP($A53,_xlfn.IFS($D53=Lists!$G$3,'Chicken Only Calculator'!$A$9:$AJ$104,$D53=Lists!$G$4,'Chicken Only Calculator'!$A$9:$AJ$104,$D53=Lists!$G$5,'Chicken Only Calculator'!$A$9:$AJ$104,$D53=Lists!$G$6,'Cheese Only Calculator'!$A$8:$AJ$109,$D53=Lists!$G$7,'Beef Only Calculator'!$A$10:$AJ$39,$D53=Lists!$G$8,'Pork Only Calculator'!$A$8:$AJ$95),33,FALSE)</f>
        <v>0</v>
      </c>
      <c r="AK53" s="42">
        <f>VLOOKUP($A53,_xlfn.IFS($D53=Lists!$G$3,'Chicken Only Calculator'!$A$9:$AJ$104,$D53=Lists!$G$4,'Chicken Only Calculator'!$A$9:$AJ$104,$D53=Lists!$G$5,'Chicken Only Calculator'!$A$9:$AJ$104,$D53=Lists!$G$6,'Cheese Only Calculator'!$A$8:$AJ$109,$D53=Lists!$G$7,'Beef Only Calculator'!$A$10:$AJ$39,$D53=Lists!$G$8,'Pork Only Calculator'!$A$8:$AJ$95),34,FALSE)</f>
        <v>0</v>
      </c>
      <c r="AL53" s="42">
        <f>VLOOKUP($A53,_xlfn.IFS($D53=Lists!$G$3,'Chicken Only Calculator'!$A$9:$AJ$104,$D53=Lists!$G$4,'Chicken Only Calculator'!$A$9:$AJ$104,$D53=Lists!$G$5,'Chicken Only Calculator'!$A$9:$AJ$104,$D53=Lists!$G$6,'Cheese Only Calculator'!$A$8:$AJ$109,$D53=Lists!$G$7,'Beef Only Calculator'!$A$10:$AJ$39,$D53=Lists!$G$8,'Pork Only Calculator'!$A$8:$AJ$95),35,FALSE)</f>
        <v>0</v>
      </c>
      <c r="AM53" s="42">
        <f t="shared" si="16"/>
        <v>0</v>
      </c>
      <c r="AO53" s="43"/>
    </row>
    <row r="54" spans="1:41" ht="24.75" x14ac:dyDescent="0.4">
      <c r="A54" s="29">
        <v>10703140928</v>
      </c>
      <c r="B54" s="29" t="str">
        <f>INDEX('Data Sheet'!$A$1:$R$178,MATCH($A54,'Data Sheet'!$A$1:$A$178,0),MATCH(B$3,'Data Sheet'!$A$1:$R$1,0))</f>
        <v>ACT</v>
      </c>
      <c r="C54" s="30" t="str">
        <f>INDEX('Data Sheet'!$A$1:$R$178,MATCH($A54,'Data Sheet'!$A$1:$A$178,0),MATCH(C$3,'Data Sheet'!$A$1:$R$1,0))</f>
        <v>Whole Grain Breaded Hot 'N Spicy Chicken Patties, 3.00 oz.</v>
      </c>
      <c r="D54" s="29" t="str">
        <f>INDEX('Data Sheet'!$A$1:$R$178,MATCH($A54,'Data Sheet'!$A$1:$A$178,0),MATCH(D$3,'Data Sheet'!$A$1:$R$1,0))</f>
        <v>100103 W/D</v>
      </c>
      <c r="E54" s="29">
        <f>INDEX('Data Sheet'!$A$1:$R$178,MATCH($A54,'Data Sheet'!$A$1:$A$178,0),MATCH(E$3,'Data Sheet'!$A$1:$R$1,0))</f>
        <v>32.82</v>
      </c>
      <c r="F54" s="29">
        <f>INDEX('Data Sheet'!$A$1:$R$178,MATCH($A54,'Data Sheet'!$A$1:$A$178,0),MATCH(F$3,'Data Sheet'!$A$1:$R$1,0))</f>
        <v>175</v>
      </c>
      <c r="G54" s="29">
        <f>INDEX('Data Sheet'!$A$1:$R$178,MATCH($A54,'Data Sheet'!$A$1:$A$178,0),MATCH(G$3,'Data Sheet'!$A$1:$R$1,0))</f>
        <v>175</v>
      </c>
      <c r="H54" s="29">
        <f>INDEX('Data Sheet'!$A$1:$R$178,MATCH($A54,'Data Sheet'!$A$1:$A$178,0),MATCH(H$3,'Data Sheet'!$A$1:$R$1,0))</f>
        <v>0</v>
      </c>
      <c r="I54" s="29">
        <f>INDEX('Data Sheet'!$A$1:$R$178,MATCH($A54,'Data Sheet'!$A$1:$A$178,0),MATCH(I$3,'Data Sheet'!$A$1:$R$1,0))</f>
        <v>3</v>
      </c>
      <c r="J54" s="29" t="str">
        <f>INDEX('Data Sheet'!$A$1:$R$178,MATCH($A54,'Data Sheet'!$A$1:$A$178,0),MATCH(J$3,'Data Sheet'!$A$1:$R$1,0))</f>
        <v>1 piece</v>
      </c>
      <c r="K54" s="29">
        <f>INDEX('Data Sheet'!$A$1:$R$178,MATCH($A54,'Data Sheet'!$A$1:$A$178,0),MATCH(K$3,'Data Sheet'!$A$1:$R$1,0))</f>
        <v>2</v>
      </c>
      <c r="L54" s="29">
        <f>INDEX('Data Sheet'!$A$1:$R$178,MATCH($A54,'Data Sheet'!$A$1:$A$178,0),MATCH(L$3,'Data Sheet'!$A$1:$R$1,0))</f>
        <v>1</v>
      </c>
      <c r="M54" s="29">
        <f>INDEX('Data Sheet'!$A$1:$R$178,MATCH($A54,'Data Sheet'!$A$1:$A$178,0),MATCH(M$3,'Data Sheet'!$A$1:$R$1,0))</f>
        <v>8.91</v>
      </c>
      <c r="N54" s="29">
        <f>INDEX('Data Sheet'!$A$1:$R$178,MATCH($A54,'Data Sheet'!$A$1:$A$178,0),MATCH(N$3,'Data Sheet'!$A$1:$R$1,0))</f>
        <v>8.2200000000000006</v>
      </c>
      <c r="O54" s="29">
        <f>INDEX('Data Sheet'!$A$1:$R$178,MATCH($A54,'Data Sheet'!$A$1:$A$178,0),MATCH(O$3,'Data Sheet'!$A$1:$R$1,0))</f>
        <v>0</v>
      </c>
      <c r="P54" s="29">
        <f>INDEX('Data Sheet'!$A$1:$R$178,MATCH($A54,'Data Sheet'!$A$1:$A$178,0),MATCH(P$3,'Data Sheet'!$A$1:$R$1,0))</f>
        <v>0</v>
      </c>
      <c r="Q54" s="29">
        <f>INDEX('Data Sheet'!$A$1:$R$178,MATCH($A54,'Data Sheet'!$A$1:$A$178,0),MATCH(Q$3,'Data Sheet'!$A$1:$R$1,0))</f>
        <v>0</v>
      </c>
      <c r="R54" s="31" t="str">
        <f>VLOOKUP(A54,_xlfn.IFS(D54=Lists!$G$3,'Chicken Only Calculator'!$A$9:$U$104,D54=Lists!$G$4,'Chicken Only Calculator'!$A$9:$U$104,D54=Lists!$G$5,'Chicken Only Calculator'!$A$9:$U$104,D54=Lists!$G$6,'Cheese Only Calculator'!$A$8:$U$109,D54=Lists!$G$7,'Beef Only Calculator'!$A$8:$U$39,D54=Lists!$G$8,'Pork Only Calculator'!$A$8:$U$95),15,FALSE)</f>
        <v/>
      </c>
      <c r="S54" s="31" t="str">
        <f t="shared" si="9"/>
        <v/>
      </c>
      <c r="T54" s="31">
        <f>VLOOKUP(A54,_xlfn.IFS(D54=Lists!$G$3,'Chicken Only Calculator'!$A$9:$U$104,D54=Lists!$G$4,'Chicken Only Calculator'!$A$9:$U$104,D54=Lists!$G$5,'Chicken Only Calculator'!$A$9:$U$104,D54=Lists!$G$6,'Cheese Only Calculator'!$A$8:$U$109,D54=Lists!$G$7,'Beef Only Calculator'!$A$8:$U$39,D54=Lists!$G$8,'Pork Only Calculator'!$A$8:$U$95),17,FALSE)</f>
        <v>0</v>
      </c>
      <c r="U54" s="31" t="str">
        <f t="shared" si="10"/>
        <v/>
      </c>
      <c r="V54" s="31" t="str">
        <f t="shared" si="11"/>
        <v/>
      </c>
      <c r="W54" s="31" t="str">
        <f t="shared" si="12"/>
        <v/>
      </c>
      <c r="X54" s="31" t="str">
        <f t="shared" si="13"/>
        <v/>
      </c>
      <c r="Y54" s="31" t="str">
        <f t="shared" si="14"/>
        <v/>
      </c>
      <c r="Z54" s="31" t="str">
        <f t="shared" si="15"/>
        <v/>
      </c>
      <c r="AA54" s="31">
        <f>VLOOKUP($A54,_xlfn.IFS($D54=Lists!$G$3,'Chicken Only Calculator'!$A$9:$AJ$104,$D54=Lists!$G$4,'Chicken Only Calculator'!$A$9:$AJ$104,$D54=Lists!$G$5,'Chicken Only Calculator'!$A$9:$AJ$104,$D54=Lists!$G$6,'Cheese Only Calculator'!$A$8:$AJ$109,$D54=Lists!$G$7,'Beef Only Calculator'!$A$10:$AJ$39,$D54=Lists!$G$8,'Pork Only Calculator'!$A$8:$AJ$95),24,FALSE)</f>
        <v>0</v>
      </c>
      <c r="AB54" s="31">
        <f>VLOOKUP($A54,_xlfn.IFS($D54=Lists!$G$3,'Chicken Only Calculator'!$A$9:$AJ$104,$D54=Lists!$G$4,'Chicken Only Calculator'!$A$9:$AJ$104,$D54=Lists!$G$5,'Chicken Only Calculator'!$A$9:$AJ$104,$D54=Lists!$G$6,'Cheese Only Calculator'!$A$8:$AJ$109,$D54=Lists!$G$7,'Beef Only Calculator'!$A$10:$AJ$39,$D54=Lists!$G$8,'Pork Only Calculator'!$A$8:$AJ$95),25,FALSE)</f>
        <v>0</v>
      </c>
      <c r="AC54" s="31">
        <f>VLOOKUP($A54,_xlfn.IFS($D54=Lists!$G$3,'Chicken Only Calculator'!$A$9:$AJ$104,$D54=Lists!$G$4,'Chicken Only Calculator'!$A$9:$AJ$104,$D54=Lists!$G$5,'Chicken Only Calculator'!$A$9:$AJ$104,$D54=Lists!$G$6,'Cheese Only Calculator'!$A$8:$AJ$109,$D54=Lists!$G$7,'Beef Only Calculator'!$A$10:$AJ$39,$D54=Lists!$G$8,'Pork Only Calculator'!$A$8:$AJ$95),26,FALSE)</f>
        <v>0</v>
      </c>
      <c r="AD54" s="31">
        <f>VLOOKUP($A54,_xlfn.IFS($D54=Lists!$G$3,'Chicken Only Calculator'!$A$9:$AJ$104,$D54=Lists!$G$4,'Chicken Only Calculator'!$A$9:$AJ$104,$D54=Lists!$G$5,'Chicken Only Calculator'!$A$9:$AJ$104,$D54=Lists!$G$6,'Cheese Only Calculator'!$A$8:$AJ$109,$D54=Lists!$G$7,'Beef Only Calculator'!$A$10:$AJ$39,$D54=Lists!$G$8,'Pork Only Calculator'!$A$8:$AJ$95),27,FALSE)</f>
        <v>0</v>
      </c>
      <c r="AE54" s="31">
        <f>VLOOKUP($A54,_xlfn.IFS($D54=Lists!$G$3,'Chicken Only Calculator'!$A$9:$AJ$104,$D54=Lists!$G$4,'Chicken Only Calculator'!$A$9:$AJ$104,$D54=Lists!$G$5,'Chicken Only Calculator'!$A$9:$AJ$104,$D54=Lists!$G$6,'Cheese Only Calculator'!$A$8:$AJ$109,$D54=Lists!$G$7,'Beef Only Calculator'!$A$10:$AJ$39,$D54=Lists!$G$8,'Pork Only Calculator'!$A$8:$AJ$95),28,FALSE)</f>
        <v>0</v>
      </c>
      <c r="AF54" s="31">
        <f>VLOOKUP($A54,_xlfn.IFS($D54=Lists!$G$3,'Chicken Only Calculator'!$A$9:$AJ$104,$D54=Lists!$G$4,'Chicken Only Calculator'!$A$9:$AJ$104,$D54=Lists!$G$5,'Chicken Only Calculator'!$A$9:$AJ$104,$D54=Lists!$G$6,'Cheese Only Calculator'!$A$8:$AJ$109,$D54=Lists!$G$7,'Beef Only Calculator'!$A$10:$AJ$39,$D54=Lists!$G$8,'Pork Only Calculator'!$A$8:$AJ$95),29,FALSE)</f>
        <v>0</v>
      </c>
      <c r="AG54" s="31">
        <f>VLOOKUP($A54,_xlfn.IFS($D54=Lists!$G$3,'Chicken Only Calculator'!$A$9:$AJ$104,$D54=Lists!$G$4,'Chicken Only Calculator'!$A$9:$AJ$104,$D54=Lists!$G$5,'Chicken Only Calculator'!$A$9:$AJ$104,$D54=Lists!$G$6,'Cheese Only Calculator'!$A$8:$AJ$109,$D54=Lists!$G$7,'Beef Only Calculator'!$A$10:$AJ$39,$D54=Lists!$G$8,'Pork Only Calculator'!$A$8:$AJ$95),30,FALSE)</f>
        <v>0</v>
      </c>
      <c r="AH54" s="31">
        <f>VLOOKUP($A54,_xlfn.IFS($D54=Lists!$G$3,'Chicken Only Calculator'!$A$9:$AJ$104,$D54=Lists!$G$4,'Chicken Only Calculator'!$A$9:$AJ$104,$D54=Lists!$G$5,'Chicken Only Calculator'!$A$9:$AJ$104,$D54=Lists!$G$6,'Cheese Only Calculator'!$A$8:$AJ$109,$D54=Lists!$G$7,'Beef Only Calculator'!$A$10:$AJ$39,$D54=Lists!$G$8,'Pork Only Calculator'!$A$8:$AJ$95),31,FALSE)</f>
        <v>0</v>
      </c>
      <c r="AI54" s="31">
        <f>VLOOKUP($A54,_xlfn.IFS($D54=Lists!$G$3,'Chicken Only Calculator'!$A$9:$AJ$104,$D54=Lists!$G$4,'Chicken Only Calculator'!$A$9:$AJ$104,$D54=Lists!$G$5,'Chicken Only Calculator'!$A$9:$AJ$104,$D54=Lists!$G$6,'Cheese Only Calculator'!$A$8:$AJ$109,$D54=Lists!$G$7,'Beef Only Calculator'!$A$10:$AJ$39,$D54=Lists!$G$8,'Pork Only Calculator'!$A$8:$AJ$95),32,FALSE)</f>
        <v>0</v>
      </c>
      <c r="AJ54" s="31">
        <f>VLOOKUP($A54,_xlfn.IFS($D54=Lists!$G$3,'Chicken Only Calculator'!$A$9:$AJ$104,$D54=Lists!$G$4,'Chicken Only Calculator'!$A$9:$AJ$104,$D54=Lists!$G$5,'Chicken Only Calculator'!$A$9:$AJ$104,$D54=Lists!$G$6,'Cheese Only Calculator'!$A$8:$AJ$109,$D54=Lists!$G$7,'Beef Only Calculator'!$A$10:$AJ$39,$D54=Lists!$G$8,'Pork Only Calculator'!$A$8:$AJ$95),33,FALSE)</f>
        <v>0</v>
      </c>
      <c r="AK54" s="31">
        <f>VLOOKUP($A54,_xlfn.IFS($D54=Lists!$G$3,'Chicken Only Calculator'!$A$9:$AJ$104,$D54=Lists!$G$4,'Chicken Only Calculator'!$A$9:$AJ$104,$D54=Lists!$G$5,'Chicken Only Calculator'!$A$9:$AJ$104,$D54=Lists!$G$6,'Cheese Only Calculator'!$A$8:$AJ$109,$D54=Lists!$G$7,'Beef Only Calculator'!$A$10:$AJ$39,$D54=Lists!$G$8,'Pork Only Calculator'!$A$8:$AJ$95),34,FALSE)</f>
        <v>0</v>
      </c>
      <c r="AL54" s="31">
        <f>VLOOKUP($A54,_xlfn.IFS($D54=Lists!$G$3,'Chicken Only Calculator'!$A$9:$AJ$104,$D54=Lists!$G$4,'Chicken Only Calculator'!$A$9:$AJ$104,$D54=Lists!$G$5,'Chicken Only Calculator'!$A$9:$AJ$104,$D54=Lists!$G$6,'Cheese Only Calculator'!$A$8:$AJ$109,$D54=Lists!$G$7,'Beef Only Calculator'!$A$10:$AJ$39,$D54=Lists!$G$8,'Pork Only Calculator'!$A$8:$AJ$95),35,FALSE)</f>
        <v>0</v>
      </c>
      <c r="AM54" s="31">
        <f t="shared" si="16"/>
        <v>0</v>
      </c>
      <c r="AO54" s="43"/>
    </row>
    <row r="55" spans="1:41" ht="24.75" x14ac:dyDescent="0.4">
      <c r="A55" s="40">
        <v>10029400928</v>
      </c>
      <c r="B55" s="40" t="str">
        <f>INDEX('Data Sheet'!$A$1:$R$178,MATCH($A55,'Data Sheet'!$A$1:$A$178,0),MATCH(B$3,'Data Sheet'!$A$1:$R$1,0))</f>
        <v>ACT</v>
      </c>
      <c r="C55" s="41" t="str">
        <f>INDEX('Data Sheet'!$A$1:$R$178,MATCH($A55,'Data Sheet'!$A$1:$A$178,0),MATCH(C$3,'Data Sheet'!$A$1:$R$1,0))</f>
        <v>Whole Grain Breaded Popcorn Chicken, 0.26 oz.</v>
      </c>
      <c r="D55" s="40" t="str">
        <f>INDEX('Data Sheet'!$A$1:$R$178,MATCH($A55,'Data Sheet'!$A$1:$A$178,0),MATCH(D$3,'Data Sheet'!$A$1:$R$1,0))</f>
        <v>100103 W/D</v>
      </c>
      <c r="E55" s="40">
        <f>INDEX('Data Sheet'!$A$1:$R$178,MATCH($A55,'Data Sheet'!$A$1:$A$178,0),MATCH(E$3,'Data Sheet'!$A$1:$R$1,0))</f>
        <v>30</v>
      </c>
      <c r="F55" s="40">
        <f>INDEX('Data Sheet'!$A$1:$R$178,MATCH($A55,'Data Sheet'!$A$1:$A$178,0),MATCH(F$3,'Data Sheet'!$A$1:$R$1,0))</f>
        <v>124</v>
      </c>
      <c r="G55" s="40">
        <f>INDEX('Data Sheet'!$A$1:$R$178,MATCH($A55,'Data Sheet'!$A$1:$A$178,0),MATCH(G$3,'Data Sheet'!$A$1:$R$1,0))</f>
        <v>124</v>
      </c>
      <c r="H55" s="40">
        <f>INDEX('Data Sheet'!$A$1:$R$178,MATCH($A55,'Data Sheet'!$A$1:$A$178,0),MATCH(H$3,'Data Sheet'!$A$1:$R$1,0))</f>
        <v>0</v>
      </c>
      <c r="I55" s="40">
        <f>INDEX('Data Sheet'!$A$1:$R$178,MATCH($A55,'Data Sheet'!$A$1:$A$178,0),MATCH(I$3,'Data Sheet'!$A$1:$R$1,0))</f>
        <v>3.85</v>
      </c>
      <c r="J55" s="40" t="str">
        <f>INDEX('Data Sheet'!$A$1:$R$178,MATCH($A55,'Data Sheet'!$A$1:$A$178,0),MATCH(J$3,'Data Sheet'!$A$1:$R$1,0))</f>
        <v>15 pieces</v>
      </c>
      <c r="K55" s="40">
        <f>INDEX('Data Sheet'!$A$1:$R$178,MATCH($A55,'Data Sheet'!$A$1:$A$178,0),MATCH(K$3,'Data Sheet'!$A$1:$R$1,0))</f>
        <v>2</v>
      </c>
      <c r="L55" s="40">
        <f>INDEX('Data Sheet'!$A$1:$R$178,MATCH($A55,'Data Sheet'!$A$1:$A$178,0),MATCH(L$3,'Data Sheet'!$A$1:$R$1,0))</f>
        <v>1</v>
      </c>
      <c r="M55" s="40">
        <f>INDEX('Data Sheet'!$A$1:$R$178,MATCH($A55,'Data Sheet'!$A$1:$A$178,0),MATCH(M$3,'Data Sheet'!$A$1:$R$1,0))</f>
        <v>13.84</v>
      </c>
      <c r="N55" s="40">
        <f>INDEX('Data Sheet'!$A$1:$R$178,MATCH($A55,'Data Sheet'!$A$1:$A$178,0),MATCH(N$3,'Data Sheet'!$A$1:$R$1,0))</f>
        <v>11.33</v>
      </c>
      <c r="O55" s="40">
        <f>INDEX('Data Sheet'!$A$1:$R$178,MATCH($A55,'Data Sheet'!$A$1:$A$178,0),MATCH(O$3,'Data Sheet'!$A$1:$R$1,0))</f>
        <v>0</v>
      </c>
      <c r="P55" s="40">
        <f>INDEX('Data Sheet'!$A$1:$R$178,MATCH($A55,'Data Sheet'!$A$1:$A$178,0),MATCH(P$3,'Data Sheet'!$A$1:$R$1,0))</f>
        <v>0</v>
      </c>
      <c r="Q55" s="40">
        <f>INDEX('Data Sheet'!$A$1:$R$178,MATCH($A55,'Data Sheet'!$A$1:$A$178,0),MATCH(Q$3,'Data Sheet'!$A$1:$R$1,0))</f>
        <v>0</v>
      </c>
      <c r="R55" s="42" t="str">
        <f>VLOOKUP(A55,_xlfn.IFS(D55=Lists!$G$3,'Chicken Only Calculator'!$A$9:$U$104,D55=Lists!$G$4,'Chicken Only Calculator'!$A$9:$U$104,D55=Lists!$G$5,'Chicken Only Calculator'!$A$9:$U$104,D55=Lists!$G$6,'Cheese Only Calculator'!$A$8:$U$109,D55=Lists!$G$7,'Beef Only Calculator'!$A$8:$U$39,D55=Lists!$G$8,'Pork Only Calculator'!$A$8:$U$95),15,FALSE)</f>
        <v/>
      </c>
      <c r="S55" s="42" t="str">
        <f t="shared" si="9"/>
        <v/>
      </c>
      <c r="T55" s="42">
        <f>VLOOKUP(A55,_xlfn.IFS(D55=Lists!$G$3,'Chicken Only Calculator'!$A$9:$U$104,D55=Lists!$G$4,'Chicken Only Calculator'!$A$9:$U$104,D55=Lists!$G$5,'Chicken Only Calculator'!$A$9:$U$104,D55=Lists!$G$6,'Cheese Only Calculator'!$A$8:$U$109,D55=Lists!$G$7,'Beef Only Calculator'!$A$8:$U$39,D55=Lists!$G$8,'Pork Only Calculator'!$A$8:$U$95),17,FALSE)</f>
        <v>0</v>
      </c>
      <c r="U55" s="42" t="str">
        <f t="shared" si="10"/>
        <v/>
      </c>
      <c r="V55" s="42" t="str">
        <f t="shared" si="11"/>
        <v/>
      </c>
      <c r="W55" s="42" t="str">
        <f t="shared" si="12"/>
        <v/>
      </c>
      <c r="X55" s="42" t="str">
        <f t="shared" si="13"/>
        <v/>
      </c>
      <c r="Y55" s="42" t="str">
        <f t="shared" si="14"/>
        <v/>
      </c>
      <c r="Z55" s="42" t="str">
        <f t="shared" si="15"/>
        <v/>
      </c>
      <c r="AA55" s="42">
        <f>VLOOKUP($A55,_xlfn.IFS($D55=Lists!$G$3,'Chicken Only Calculator'!$A$9:$AJ$104,$D55=Lists!$G$4,'Chicken Only Calculator'!$A$9:$AJ$104,$D55=Lists!$G$5,'Chicken Only Calculator'!$A$9:$AJ$104,$D55=Lists!$G$6,'Cheese Only Calculator'!$A$8:$AJ$109,$D55=Lists!$G$7,'Beef Only Calculator'!$A$10:$AJ$39,$D55=Lists!$G$8,'Pork Only Calculator'!$A$8:$AJ$95),24,FALSE)</f>
        <v>0</v>
      </c>
      <c r="AB55" s="42">
        <f>VLOOKUP($A55,_xlfn.IFS($D55=Lists!$G$3,'Chicken Only Calculator'!$A$9:$AJ$104,$D55=Lists!$G$4,'Chicken Only Calculator'!$A$9:$AJ$104,$D55=Lists!$G$5,'Chicken Only Calculator'!$A$9:$AJ$104,$D55=Lists!$G$6,'Cheese Only Calculator'!$A$8:$AJ$109,$D55=Lists!$G$7,'Beef Only Calculator'!$A$10:$AJ$39,$D55=Lists!$G$8,'Pork Only Calculator'!$A$8:$AJ$95),25,FALSE)</f>
        <v>0</v>
      </c>
      <c r="AC55" s="42">
        <f>VLOOKUP($A55,_xlfn.IFS($D55=Lists!$G$3,'Chicken Only Calculator'!$A$9:$AJ$104,$D55=Lists!$G$4,'Chicken Only Calculator'!$A$9:$AJ$104,$D55=Lists!$G$5,'Chicken Only Calculator'!$A$9:$AJ$104,$D55=Lists!$G$6,'Cheese Only Calculator'!$A$8:$AJ$109,$D55=Lists!$G$7,'Beef Only Calculator'!$A$10:$AJ$39,$D55=Lists!$G$8,'Pork Only Calculator'!$A$8:$AJ$95),26,FALSE)</f>
        <v>0</v>
      </c>
      <c r="AD55" s="42">
        <f>VLOOKUP($A55,_xlfn.IFS($D55=Lists!$G$3,'Chicken Only Calculator'!$A$9:$AJ$104,$D55=Lists!$G$4,'Chicken Only Calculator'!$A$9:$AJ$104,$D55=Lists!$G$5,'Chicken Only Calculator'!$A$9:$AJ$104,$D55=Lists!$G$6,'Cheese Only Calculator'!$A$8:$AJ$109,$D55=Lists!$G$7,'Beef Only Calculator'!$A$10:$AJ$39,$D55=Lists!$G$8,'Pork Only Calculator'!$A$8:$AJ$95),27,FALSE)</f>
        <v>0</v>
      </c>
      <c r="AE55" s="42">
        <f>VLOOKUP($A55,_xlfn.IFS($D55=Lists!$G$3,'Chicken Only Calculator'!$A$9:$AJ$104,$D55=Lists!$G$4,'Chicken Only Calculator'!$A$9:$AJ$104,$D55=Lists!$G$5,'Chicken Only Calculator'!$A$9:$AJ$104,$D55=Lists!$G$6,'Cheese Only Calculator'!$A$8:$AJ$109,$D55=Lists!$G$7,'Beef Only Calculator'!$A$10:$AJ$39,$D55=Lists!$G$8,'Pork Only Calculator'!$A$8:$AJ$95),28,FALSE)</f>
        <v>0</v>
      </c>
      <c r="AF55" s="42">
        <f>VLOOKUP($A55,_xlfn.IFS($D55=Lists!$G$3,'Chicken Only Calculator'!$A$9:$AJ$104,$D55=Lists!$G$4,'Chicken Only Calculator'!$A$9:$AJ$104,$D55=Lists!$G$5,'Chicken Only Calculator'!$A$9:$AJ$104,$D55=Lists!$G$6,'Cheese Only Calculator'!$A$8:$AJ$109,$D55=Lists!$G$7,'Beef Only Calculator'!$A$10:$AJ$39,$D55=Lists!$G$8,'Pork Only Calculator'!$A$8:$AJ$95),29,FALSE)</f>
        <v>0</v>
      </c>
      <c r="AG55" s="42">
        <f>VLOOKUP($A55,_xlfn.IFS($D55=Lists!$G$3,'Chicken Only Calculator'!$A$9:$AJ$104,$D55=Lists!$G$4,'Chicken Only Calculator'!$A$9:$AJ$104,$D55=Lists!$G$5,'Chicken Only Calculator'!$A$9:$AJ$104,$D55=Lists!$G$6,'Cheese Only Calculator'!$A$8:$AJ$109,$D55=Lists!$G$7,'Beef Only Calculator'!$A$10:$AJ$39,$D55=Lists!$G$8,'Pork Only Calculator'!$A$8:$AJ$95),30,FALSE)</f>
        <v>0</v>
      </c>
      <c r="AH55" s="42">
        <f>VLOOKUP($A55,_xlfn.IFS($D55=Lists!$G$3,'Chicken Only Calculator'!$A$9:$AJ$104,$D55=Lists!$G$4,'Chicken Only Calculator'!$A$9:$AJ$104,$D55=Lists!$G$5,'Chicken Only Calculator'!$A$9:$AJ$104,$D55=Lists!$G$6,'Cheese Only Calculator'!$A$8:$AJ$109,$D55=Lists!$G$7,'Beef Only Calculator'!$A$10:$AJ$39,$D55=Lists!$G$8,'Pork Only Calculator'!$A$8:$AJ$95),31,FALSE)</f>
        <v>0</v>
      </c>
      <c r="AI55" s="42">
        <f>VLOOKUP($A55,_xlfn.IFS($D55=Lists!$G$3,'Chicken Only Calculator'!$A$9:$AJ$104,$D55=Lists!$G$4,'Chicken Only Calculator'!$A$9:$AJ$104,$D55=Lists!$G$5,'Chicken Only Calculator'!$A$9:$AJ$104,$D55=Lists!$G$6,'Cheese Only Calculator'!$A$8:$AJ$109,$D55=Lists!$G$7,'Beef Only Calculator'!$A$10:$AJ$39,$D55=Lists!$G$8,'Pork Only Calculator'!$A$8:$AJ$95),32,FALSE)</f>
        <v>0</v>
      </c>
      <c r="AJ55" s="42">
        <f>VLOOKUP($A55,_xlfn.IFS($D55=Lists!$G$3,'Chicken Only Calculator'!$A$9:$AJ$104,$D55=Lists!$G$4,'Chicken Only Calculator'!$A$9:$AJ$104,$D55=Lists!$G$5,'Chicken Only Calculator'!$A$9:$AJ$104,$D55=Lists!$G$6,'Cheese Only Calculator'!$A$8:$AJ$109,$D55=Lists!$G$7,'Beef Only Calculator'!$A$10:$AJ$39,$D55=Lists!$G$8,'Pork Only Calculator'!$A$8:$AJ$95),33,FALSE)</f>
        <v>0</v>
      </c>
      <c r="AK55" s="42">
        <f>VLOOKUP($A55,_xlfn.IFS($D55=Lists!$G$3,'Chicken Only Calculator'!$A$9:$AJ$104,$D55=Lists!$G$4,'Chicken Only Calculator'!$A$9:$AJ$104,$D55=Lists!$G$5,'Chicken Only Calculator'!$A$9:$AJ$104,$D55=Lists!$G$6,'Cheese Only Calculator'!$A$8:$AJ$109,$D55=Lists!$G$7,'Beef Only Calculator'!$A$10:$AJ$39,$D55=Lists!$G$8,'Pork Only Calculator'!$A$8:$AJ$95),34,FALSE)</f>
        <v>0</v>
      </c>
      <c r="AL55" s="42">
        <f>VLOOKUP($A55,_xlfn.IFS($D55=Lists!$G$3,'Chicken Only Calculator'!$A$9:$AJ$104,$D55=Lists!$G$4,'Chicken Only Calculator'!$A$9:$AJ$104,$D55=Lists!$G$5,'Chicken Only Calculator'!$A$9:$AJ$104,$D55=Lists!$G$6,'Cheese Only Calculator'!$A$8:$AJ$109,$D55=Lists!$G$7,'Beef Only Calculator'!$A$10:$AJ$39,$D55=Lists!$G$8,'Pork Only Calculator'!$A$8:$AJ$95),35,FALSE)</f>
        <v>0</v>
      </c>
      <c r="AM55" s="42">
        <f t="shared" si="16"/>
        <v>0</v>
      </c>
      <c r="AO55" s="43"/>
    </row>
    <row r="56" spans="1:41" ht="24.75" x14ac:dyDescent="0.4">
      <c r="A56" s="29">
        <v>10703670928</v>
      </c>
      <c r="B56" s="29" t="str">
        <f>INDEX('Data Sheet'!$A$1:$R$178,MATCH($A56,'Data Sheet'!$A$1:$A$178,0),MATCH(B$3,'Data Sheet'!$A$1:$R$1,0))</f>
        <v>ACT</v>
      </c>
      <c r="C56" s="30" t="str">
        <f>INDEX('Data Sheet'!$A$1:$R$178,MATCH($A56,'Data Sheet'!$A$1:$A$178,0),MATCH(C$3,'Data Sheet'!$A$1:$R$1,0))</f>
        <v>Whole Grain Breaded Golden Crispy Chicken Fries, 0.43 oz.</v>
      </c>
      <c r="D56" s="29" t="str">
        <f>INDEX('Data Sheet'!$A$1:$R$178,MATCH($A56,'Data Sheet'!$A$1:$A$178,0),MATCH(D$3,'Data Sheet'!$A$1:$R$1,0))</f>
        <v>100103 W/D</v>
      </c>
      <c r="E56" s="29">
        <f>INDEX('Data Sheet'!$A$1:$R$178,MATCH($A56,'Data Sheet'!$A$1:$A$178,0),MATCH(E$3,'Data Sheet'!$A$1:$R$1,0))</f>
        <v>31.5</v>
      </c>
      <c r="F56" s="29">
        <f>INDEX('Data Sheet'!$A$1:$R$178,MATCH($A56,'Data Sheet'!$A$1:$A$178,0),MATCH(F$3,'Data Sheet'!$A$1:$R$1,0))</f>
        <v>146</v>
      </c>
      <c r="G56" s="29">
        <f>INDEX('Data Sheet'!$A$1:$R$178,MATCH($A56,'Data Sheet'!$A$1:$A$178,0),MATCH(G$3,'Data Sheet'!$A$1:$R$1,0))</f>
        <v>146</v>
      </c>
      <c r="H56" s="29">
        <f>INDEX('Data Sheet'!$A$1:$R$178,MATCH($A56,'Data Sheet'!$A$1:$A$178,0),MATCH(H$3,'Data Sheet'!$A$1:$R$1,0))</f>
        <v>0</v>
      </c>
      <c r="I56" s="29">
        <f>INDEX('Data Sheet'!$A$1:$R$178,MATCH($A56,'Data Sheet'!$A$1:$A$178,0),MATCH(I$3,'Data Sheet'!$A$1:$R$1,0))</f>
        <v>3.44</v>
      </c>
      <c r="J56" s="29" t="str">
        <f>INDEX('Data Sheet'!$A$1:$R$178,MATCH($A56,'Data Sheet'!$A$1:$A$178,0),MATCH(J$3,'Data Sheet'!$A$1:$R$1,0))</f>
        <v>8 pieces</v>
      </c>
      <c r="K56" s="29">
        <f>INDEX('Data Sheet'!$A$1:$R$178,MATCH($A56,'Data Sheet'!$A$1:$A$178,0),MATCH(K$3,'Data Sheet'!$A$1:$R$1,0))</f>
        <v>2</v>
      </c>
      <c r="L56" s="29">
        <f>INDEX('Data Sheet'!$A$1:$R$178,MATCH($A56,'Data Sheet'!$A$1:$A$178,0),MATCH(L$3,'Data Sheet'!$A$1:$R$1,0))</f>
        <v>1</v>
      </c>
      <c r="M56" s="29">
        <f>INDEX('Data Sheet'!$A$1:$R$178,MATCH($A56,'Data Sheet'!$A$1:$A$178,0),MATCH(M$3,'Data Sheet'!$A$1:$R$1,0))</f>
        <v>8.8620000000000001</v>
      </c>
      <c r="N56" s="29">
        <f>INDEX('Data Sheet'!$A$1:$R$178,MATCH($A56,'Data Sheet'!$A$1:$A$178,0),MATCH(N$3,'Data Sheet'!$A$1:$R$1,0))</f>
        <v>5.9079999999999995</v>
      </c>
      <c r="O56" s="29">
        <f>INDEX('Data Sheet'!$A$1:$R$178,MATCH($A56,'Data Sheet'!$A$1:$A$178,0),MATCH(O$3,'Data Sheet'!$A$1:$R$1,0))</f>
        <v>0</v>
      </c>
      <c r="P56" s="29">
        <f>INDEX('Data Sheet'!$A$1:$R$178,MATCH($A56,'Data Sheet'!$A$1:$A$178,0),MATCH(P$3,'Data Sheet'!$A$1:$R$1,0))</f>
        <v>0</v>
      </c>
      <c r="Q56" s="29">
        <f>INDEX('Data Sheet'!$A$1:$R$178,MATCH($A56,'Data Sheet'!$A$1:$A$178,0),MATCH(Q$3,'Data Sheet'!$A$1:$R$1,0))</f>
        <v>0</v>
      </c>
      <c r="R56" s="31" t="str">
        <f>VLOOKUP(A56,_xlfn.IFS(D56=Lists!$G$3,'Chicken Only Calculator'!$A$9:$U$104,D56=Lists!$G$4,'Chicken Only Calculator'!$A$9:$U$104,D56=Lists!$G$5,'Chicken Only Calculator'!$A$9:$U$104,D56=Lists!$G$6,'Cheese Only Calculator'!$A$8:$U$109,D56=Lists!$G$7,'Beef Only Calculator'!$A$8:$U$39,D56=Lists!$G$8,'Pork Only Calculator'!$A$8:$U$95),15,FALSE)</f>
        <v/>
      </c>
      <c r="S56" s="31" t="str">
        <f t="shared" si="9"/>
        <v/>
      </c>
      <c r="T56" s="31">
        <f>VLOOKUP(A56,_xlfn.IFS(D56=Lists!$G$3,'Chicken Only Calculator'!$A$9:$U$104,D56=Lists!$G$4,'Chicken Only Calculator'!$A$9:$U$104,D56=Lists!$G$5,'Chicken Only Calculator'!$A$9:$U$104,D56=Lists!$G$6,'Cheese Only Calculator'!$A$8:$U$109,D56=Lists!$G$7,'Beef Only Calculator'!$A$8:$U$39,D56=Lists!$G$8,'Pork Only Calculator'!$A$8:$U$95),17,FALSE)</f>
        <v>0</v>
      </c>
      <c r="U56" s="31" t="str">
        <f t="shared" si="10"/>
        <v/>
      </c>
      <c r="V56" s="31" t="str">
        <f t="shared" si="11"/>
        <v/>
      </c>
      <c r="W56" s="31" t="str">
        <f t="shared" si="12"/>
        <v/>
      </c>
      <c r="X56" s="31" t="str">
        <f t="shared" si="13"/>
        <v/>
      </c>
      <c r="Y56" s="31" t="str">
        <f t="shared" si="14"/>
        <v/>
      </c>
      <c r="Z56" s="31" t="str">
        <f t="shared" si="15"/>
        <v/>
      </c>
      <c r="AA56" s="31">
        <f>VLOOKUP($A56,_xlfn.IFS($D56=Lists!$G$3,'Chicken Only Calculator'!$A$9:$AJ$104,$D56=Lists!$G$4,'Chicken Only Calculator'!$A$9:$AJ$104,$D56=Lists!$G$5,'Chicken Only Calculator'!$A$9:$AJ$104,$D56=Lists!$G$6,'Cheese Only Calculator'!$A$8:$AJ$109,$D56=Lists!$G$7,'Beef Only Calculator'!$A$10:$AJ$39,$D56=Lists!$G$8,'Pork Only Calculator'!$A$8:$AJ$95),24,FALSE)</f>
        <v>0</v>
      </c>
      <c r="AB56" s="31">
        <f>VLOOKUP($A56,_xlfn.IFS($D56=Lists!$G$3,'Chicken Only Calculator'!$A$9:$AJ$104,$D56=Lists!$G$4,'Chicken Only Calculator'!$A$9:$AJ$104,$D56=Lists!$G$5,'Chicken Only Calculator'!$A$9:$AJ$104,$D56=Lists!$G$6,'Cheese Only Calculator'!$A$8:$AJ$109,$D56=Lists!$G$7,'Beef Only Calculator'!$A$10:$AJ$39,$D56=Lists!$G$8,'Pork Only Calculator'!$A$8:$AJ$95),25,FALSE)</f>
        <v>0</v>
      </c>
      <c r="AC56" s="31">
        <f>VLOOKUP($A56,_xlfn.IFS($D56=Lists!$G$3,'Chicken Only Calculator'!$A$9:$AJ$104,$D56=Lists!$G$4,'Chicken Only Calculator'!$A$9:$AJ$104,$D56=Lists!$G$5,'Chicken Only Calculator'!$A$9:$AJ$104,$D56=Lists!$G$6,'Cheese Only Calculator'!$A$8:$AJ$109,$D56=Lists!$G$7,'Beef Only Calculator'!$A$10:$AJ$39,$D56=Lists!$G$8,'Pork Only Calculator'!$A$8:$AJ$95),26,FALSE)</f>
        <v>0</v>
      </c>
      <c r="AD56" s="31">
        <f>VLOOKUP($A56,_xlfn.IFS($D56=Lists!$G$3,'Chicken Only Calculator'!$A$9:$AJ$104,$D56=Lists!$G$4,'Chicken Only Calculator'!$A$9:$AJ$104,$D56=Lists!$G$5,'Chicken Only Calculator'!$A$9:$AJ$104,$D56=Lists!$G$6,'Cheese Only Calculator'!$A$8:$AJ$109,$D56=Lists!$G$7,'Beef Only Calculator'!$A$10:$AJ$39,$D56=Lists!$G$8,'Pork Only Calculator'!$A$8:$AJ$95),27,FALSE)</f>
        <v>0</v>
      </c>
      <c r="AE56" s="31">
        <f>VLOOKUP($A56,_xlfn.IFS($D56=Lists!$G$3,'Chicken Only Calculator'!$A$9:$AJ$104,$D56=Lists!$G$4,'Chicken Only Calculator'!$A$9:$AJ$104,$D56=Lists!$G$5,'Chicken Only Calculator'!$A$9:$AJ$104,$D56=Lists!$G$6,'Cheese Only Calculator'!$A$8:$AJ$109,$D56=Lists!$G$7,'Beef Only Calculator'!$A$10:$AJ$39,$D56=Lists!$G$8,'Pork Only Calculator'!$A$8:$AJ$95),28,FALSE)</f>
        <v>0</v>
      </c>
      <c r="AF56" s="31">
        <f>VLOOKUP($A56,_xlfn.IFS($D56=Lists!$G$3,'Chicken Only Calculator'!$A$9:$AJ$104,$D56=Lists!$G$4,'Chicken Only Calculator'!$A$9:$AJ$104,$D56=Lists!$G$5,'Chicken Only Calculator'!$A$9:$AJ$104,$D56=Lists!$G$6,'Cheese Only Calculator'!$A$8:$AJ$109,$D56=Lists!$G$7,'Beef Only Calculator'!$A$10:$AJ$39,$D56=Lists!$G$8,'Pork Only Calculator'!$A$8:$AJ$95),29,FALSE)</f>
        <v>0</v>
      </c>
      <c r="AG56" s="31">
        <f>VLOOKUP($A56,_xlfn.IFS($D56=Lists!$G$3,'Chicken Only Calculator'!$A$9:$AJ$104,$D56=Lists!$G$4,'Chicken Only Calculator'!$A$9:$AJ$104,$D56=Lists!$G$5,'Chicken Only Calculator'!$A$9:$AJ$104,$D56=Lists!$G$6,'Cheese Only Calculator'!$A$8:$AJ$109,$D56=Lists!$G$7,'Beef Only Calculator'!$A$10:$AJ$39,$D56=Lists!$G$8,'Pork Only Calculator'!$A$8:$AJ$95),30,FALSE)</f>
        <v>0</v>
      </c>
      <c r="AH56" s="31">
        <f>VLOOKUP($A56,_xlfn.IFS($D56=Lists!$G$3,'Chicken Only Calculator'!$A$9:$AJ$104,$D56=Lists!$G$4,'Chicken Only Calculator'!$A$9:$AJ$104,$D56=Lists!$G$5,'Chicken Only Calculator'!$A$9:$AJ$104,$D56=Lists!$G$6,'Cheese Only Calculator'!$A$8:$AJ$109,$D56=Lists!$G$7,'Beef Only Calculator'!$A$10:$AJ$39,$D56=Lists!$G$8,'Pork Only Calculator'!$A$8:$AJ$95),31,FALSE)</f>
        <v>0</v>
      </c>
      <c r="AI56" s="31">
        <f>VLOOKUP($A56,_xlfn.IFS($D56=Lists!$G$3,'Chicken Only Calculator'!$A$9:$AJ$104,$D56=Lists!$G$4,'Chicken Only Calculator'!$A$9:$AJ$104,$D56=Lists!$G$5,'Chicken Only Calculator'!$A$9:$AJ$104,$D56=Lists!$G$6,'Cheese Only Calculator'!$A$8:$AJ$109,$D56=Lists!$G$7,'Beef Only Calculator'!$A$10:$AJ$39,$D56=Lists!$G$8,'Pork Only Calculator'!$A$8:$AJ$95),32,FALSE)</f>
        <v>0</v>
      </c>
      <c r="AJ56" s="31">
        <f>VLOOKUP($A56,_xlfn.IFS($D56=Lists!$G$3,'Chicken Only Calculator'!$A$9:$AJ$104,$D56=Lists!$G$4,'Chicken Only Calculator'!$A$9:$AJ$104,$D56=Lists!$G$5,'Chicken Only Calculator'!$A$9:$AJ$104,$D56=Lists!$G$6,'Cheese Only Calculator'!$A$8:$AJ$109,$D56=Lists!$G$7,'Beef Only Calculator'!$A$10:$AJ$39,$D56=Lists!$G$8,'Pork Only Calculator'!$A$8:$AJ$95),33,FALSE)</f>
        <v>0</v>
      </c>
      <c r="AK56" s="31">
        <f>VLOOKUP($A56,_xlfn.IFS($D56=Lists!$G$3,'Chicken Only Calculator'!$A$9:$AJ$104,$D56=Lists!$G$4,'Chicken Only Calculator'!$A$9:$AJ$104,$D56=Lists!$G$5,'Chicken Only Calculator'!$A$9:$AJ$104,$D56=Lists!$G$6,'Cheese Only Calculator'!$A$8:$AJ$109,$D56=Lists!$G$7,'Beef Only Calculator'!$A$10:$AJ$39,$D56=Lists!$G$8,'Pork Only Calculator'!$A$8:$AJ$95),34,FALSE)</f>
        <v>0</v>
      </c>
      <c r="AL56" s="31">
        <f>VLOOKUP($A56,_xlfn.IFS($D56=Lists!$G$3,'Chicken Only Calculator'!$A$9:$AJ$104,$D56=Lists!$G$4,'Chicken Only Calculator'!$A$9:$AJ$104,$D56=Lists!$G$5,'Chicken Only Calculator'!$A$9:$AJ$104,$D56=Lists!$G$6,'Cheese Only Calculator'!$A$8:$AJ$109,$D56=Lists!$G$7,'Beef Only Calculator'!$A$10:$AJ$39,$D56=Lists!$G$8,'Pork Only Calculator'!$A$8:$AJ$95),35,FALSE)</f>
        <v>0</v>
      </c>
      <c r="AM56" s="31">
        <f t="shared" si="16"/>
        <v>0</v>
      </c>
      <c r="AO56" s="43"/>
    </row>
    <row r="57" spans="1:41" ht="24.75" x14ac:dyDescent="0.4">
      <c r="A57" s="40">
        <v>10703680928</v>
      </c>
      <c r="B57" s="40" t="str">
        <f>INDEX('Data Sheet'!$A$1:$R$178,MATCH($A57,'Data Sheet'!$A$1:$A$178,0),MATCH(B$3,'Data Sheet'!$A$1:$R$1,0))</f>
        <v>ACT</v>
      </c>
      <c r="C57" s="41" t="str">
        <f>INDEX('Data Sheet'!$A$1:$R$178,MATCH($A57,'Data Sheet'!$A$1:$A$178,0),MATCH(C$3,'Data Sheet'!$A$1:$R$1,0))</f>
        <v>Whole Grain Breaded Golden Crispy Popcorn Chicken, 0.28 oz.</v>
      </c>
      <c r="D57" s="40" t="str">
        <f>INDEX('Data Sheet'!$A$1:$R$178,MATCH($A57,'Data Sheet'!$A$1:$A$178,0),MATCH(D$3,'Data Sheet'!$A$1:$R$1,0))</f>
        <v>100103 W/D</v>
      </c>
      <c r="E57" s="40">
        <f>INDEX('Data Sheet'!$A$1:$R$178,MATCH($A57,'Data Sheet'!$A$1:$A$178,0),MATCH(E$3,'Data Sheet'!$A$1:$R$1,0))</f>
        <v>32.79</v>
      </c>
      <c r="F57" s="40">
        <f>INDEX('Data Sheet'!$A$1:$R$178,MATCH($A57,'Data Sheet'!$A$1:$A$178,0),MATCH(F$3,'Data Sheet'!$A$1:$R$1,0))</f>
        <v>155</v>
      </c>
      <c r="G57" s="40">
        <f>INDEX('Data Sheet'!$A$1:$R$178,MATCH($A57,'Data Sheet'!$A$1:$A$178,0),MATCH(G$3,'Data Sheet'!$A$1:$R$1,0))</f>
        <v>155</v>
      </c>
      <c r="H57" s="40">
        <f>INDEX('Data Sheet'!$A$1:$R$178,MATCH($A57,'Data Sheet'!$A$1:$A$178,0),MATCH(H$3,'Data Sheet'!$A$1:$R$1,0))</f>
        <v>0</v>
      </c>
      <c r="I57" s="40">
        <f>INDEX('Data Sheet'!$A$1:$R$178,MATCH($A57,'Data Sheet'!$A$1:$A$178,0),MATCH(I$3,'Data Sheet'!$A$1:$R$1,0))</f>
        <v>3.36</v>
      </c>
      <c r="J57" s="40" t="str">
        <f>INDEX('Data Sheet'!$A$1:$R$178,MATCH($A57,'Data Sheet'!$A$1:$A$178,0),MATCH(J$3,'Data Sheet'!$A$1:$R$1,0))</f>
        <v>12 pieces</v>
      </c>
      <c r="K57" s="40">
        <f>INDEX('Data Sheet'!$A$1:$R$178,MATCH($A57,'Data Sheet'!$A$1:$A$178,0),MATCH(K$3,'Data Sheet'!$A$1:$R$1,0))</f>
        <v>2</v>
      </c>
      <c r="L57" s="40">
        <f>INDEX('Data Sheet'!$A$1:$R$178,MATCH($A57,'Data Sheet'!$A$1:$A$178,0),MATCH(L$3,'Data Sheet'!$A$1:$R$1,0))</f>
        <v>1</v>
      </c>
      <c r="M57" s="40">
        <f>INDEX('Data Sheet'!$A$1:$R$178,MATCH($A57,'Data Sheet'!$A$1:$A$178,0),MATCH(M$3,'Data Sheet'!$A$1:$R$1,0))</f>
        <v>9.2219999999999995</v>
      </c>
      <c r="N57" s="40">
        <f>INDEX('Data Sheet'!$A$1:$R$178,MATCH($A57,'Data Sheet'!$A$1:$A$178,0),MATCH(N$3,'Data Sheet'!$A$1:$R$1,0))</f>
        <v>6.1479999999999997</v>
      </c>
      <c r="O57" s="40">
        <f>INDEX('Data Sheet'!$A$1:$R$178,MATCH($A57,'Data Sheet'!$A$1:$A$178,0),MATCH(O$3,'Data Sheet'!$A$1:$R$1,0))</f>
        <v>0</v>
      </c>
      <c r="P57" s="40">
        <f>INDEX('Data Sheet'!$A$1:$R$178,MATCH($A57,'Data Sheet'!$A$1:$A$178,0),MATCH(P$3,'Data Sheet'!$A$1:$R$1,0))</f>
        <v>0</v>
      </c>
      <c r="Q57" s="40">
        <f>INDEX('Data Sheet'!$A$1:$R$178,MATCH($A57,'Data Sheet'!$A$1:$A$178,0),MATCH(Q$3,'Data Sheet'!$A$1:$R$1,0))</f>
        <v>0</v>
      </c>
      <c r="R57" s="42" t="str">
        <f>VLOOKUP(A57,_xlfn.IFS(D57=Lists!$G$3,'Chicken Only Calculator'!$A$9:$U$104,D57=Lists!$G$4,'Chicken Only Calculator'!$A$9:$U$104,D57=Lists!$G$5,'Chicken Only Calculator'!$A$9:$U$104,D57=Lists!$G$6,'Cheese Only Calculator'!$A$8:$U$109,D57=Lists!$G$7,'Beef Only Calculator'!$A$8:$U$39,D57=Lists!$G$8,'Pork Only Calculator'!$A$8:$U$95),15,FALSE)</f>
        <v/>
      </c>
      <c r="S57" s="42" t="str">
        <f t="shared" si="9"/>
        <v/>
      </c>
      <c r="T57" s="42">
        <f>VLOOKUP(A57,_xlfn.IFS(D57=Lists!$G$3,'Chicken Only Calculator'!$A$9:$U$104,D57=Lists!$G$4,'Chicken Only Calculator'!$A$9:$U$104,D57=Lists!$G$5,'Chicken Only Calculator'!$A$9:$U$104,D57=Lists!$G$6,'Cheese Only Calculator'!$A$8:$U$109,D57=Lists!$G$7,'Beef Only Calculator'!$A$8:$U$39,D57=Lists!$G$8,'Pork Only Calculator'!$A$8:$U$95),17,FALSE)</f>
        <v>0</v>
      </c>
      <c r="U57" s="42" t="str">
        <f t="shared" si="10"/>
        <v/>
      </c>
      <c r="V57" s="42" t="str">
        <f t="shared" si="11"/>
        <v/>
      </c>
      <c r="W57" s="42" t="str">
        <f t="shared" si="12"/>
        <v/>
      </c>
      <c r="X57" s="42" t="str">
        <f t="shared" si="13"/>
        <v/>
      </c>
      <c r="Y57" s="42" t="str">
        <f t="shared" si="14"/>
        <v/>
      </c>
      <c r="Z57" s="42" t="str">
        <f t="shared" si="15"/>
        <v/>
      </c>
      <c r="AA57" s="42">
        <f>VLOOKUP($A57,_xlfn.IFS($D57=Lists!$G$3,'Chicken Only Calculator'!$A$9:$AJ$104,$D57=Lists!$G$4,'Chicken Only Calculator'!$A$9:$AJ$104,$D57=Lists!$G$5,'Chicken Only Calculator'!$A$9:$AJ$104,$D57=Lists!$G$6,'Cheese Only Calculator'!$A$8:$AJ$109,$D57=Lists!$G$7,'Beef Only Calculator'!$A$10:$AJ$39,$D57=Lists!$G$8,'Pork Only Calculator'!$A$8:$AJ$95),24,FALSE)</f>
        <v>0</v>
      </c>
      <c r="AB57" s="42">
        <f>VLOOKUP($A57,_xlfn.IFS($D57=Lists!$G$3,'Chicken Only Calculator'!$A$9:$AJ$104,$D57=Lists!$G$4,'Chicken Only Calculator'!$A$9:$AJ$104,$D57=Lists!$G$5,'Chicken Only Calculator'!$A$9:$AJ$104,$D57=Lists!$G$6,'Cheese Only Calculator'!$A$8:$AJ$109,$D57=Lists!$G$7,'Beef Only Calculator'!$A$10:$AJ$39,$D57=Lists!$G$8,'Pork Only Calculator'!$A$8:$AJ$95),25,FALSE)</f>
        <v>0</v>
      </c>
      <c r="AC57" s="42">
        <f>VLOOKUP($A57,_xlfn.IFS($D57=Lists!$G$3,'Chicken Only Calculator'!$A$9:$AJ$104,$D57=Lists!$G$4,'Chicken Only Calculator'!$A$9:$AJ$104,$D57=Lists!$G$5,'Chicken Only Calculator'!$A$9:$AJ$104,$D57=Lists!$G$6,'Cheese Only Calculator'!$A$8:$AJ$109,$D57=Lists!$G$7,'Beef Only Calculator'!$A$10:$AJ$39,$D57=Lists!$G$8,'Pork Only Calculator'!$A$8:$AJ$95),26,FALSE)</f>
        <v>0</v>
      </c>
      <c r="AD57" s="42">
        <f>VLOOKUP($A57,_xlfn.IFS($D57=Lists!$G$3,'Chicken Only Calculator'!$A$9:$AJ$104,$D57=Lists!$G$4,'Chicken Only Calculator'!$A$9:$AJ$104,$D57=Lists!$G$5,'Chicken Only Calculator'!$A$9:$AJ$104,$D57=Lists!$G$6,'Cheese Only Calculator'!$A$8:$AJ$109,$D57=Lists!$G$7,'Beef Only Calculator'!$A$10:$AJ$39,$D57=Lists!$G$8,'Pork Only Calculator'!$A$8:$AJ$95),27,FALSE)</f>
        <v>0</v>
      </c>
      <c r="AE57" s="42">
        <f>VLOOKUP($A57,_xlfn.IFS($D57=Lists!$G$3,'Chicken Only Calculator'!$A$9:$AJ$104,$D57=Lists!$G$4,'Chicken Only Calculator'!$A$9:$AJ$104,$D57=Lists!$G$5,'Chicken Only Calculator'!$A$9:$AJ$104,$D57=Lists!$G$6,'Cheese Only Calculator'!$A$8:$AJ$109,$D57=Lists!$G$7,'Beef Only Calculator'!$A$10:$AJ$39,$D57=Lists!$G$8,'Pork Only Calculator'!$A$8:$AJ$95),28,FALSE)</f>
        <v>0</v>
      </c>
      <c r="AF57" s="42">
        <f>VLOOKUP($A57,_xlfn.IFS($D57=Lists!$G$3,'Chicken Only Calculator'!$A$9:$AJ$104,$D57=Lists!$G$4,'Chicken Only Calculator'!$A$9:$AJ$104,$D57=Lists!$G$5,'Chicken Only Calculator'!$A$9:$AJ$104,$D57=Lists!$G$6,'Cheese Only Calculator'!$A$8:$AJ$109,$D57=Lists!$G$7,'Beef Only Calculator'!$A$10:$AJ$39,$D57=Lists!$G$8,'Pork Only Calculator'!$A$8:$AJ$95),29,FALSE)</f>
        <v>0</v>
      </c>
      <c r="AG57" s="42">
        <f>VLOOKUP($A57,_xlfn.IFS($D57=Lists!$G$3,'Chicken Only Calculator'!$A$9:$AJ$104,$D57=Lists!$G$4,'Chicken Only Calculator'!$A$9:$AJ$104,$D57=Lists!$G$5,'Chicken Only Calculator'!$A$9:$AJ$104,$D57=Lists!$G$6,'Cheese Only Calculator'!$A$8:$AJ$109,$D57=Lists!$G$7,'Beef Only Calculator'!$A$10:$AJ$39,$D57=Lists!$G$8,'Pork Only Calculator'!$A$8:$AJ$95),30,FALSE)</f>
        <v>0</v>
      </c>
      <c r="AH57" s="42">
        <f>VLOOKUP($A57,_xlfn.IFS($D57=Lists!$G$3,'Chicken Only Calculator'!$A$9:$AJ$104,$D57=Lists!$G$4,'Chicken Only Calculator'!$A$9:$AJ$104,$D57=Lists!$G$5,'Chicken Only Calculator'!$A$9:$AJ$104,$D57=Lists!$G$6,'Cheese Only Calculator'!$A$8:$AJ$109,$D57=Lists!$G$7,'Beef Only Calculator'!$A$10:$AJ$39,$D57=Lists!$G$8,'Pork Only Calculator'!$A$8:$AJ$95),31,FALSE)</f>
        <v>0</v>
      </c>
      <c r="AI57" s="42">
        <f>VLOOKUP($A57,_xlfn.IFS($D57=Lists!$G$3,'Chicken Only Calculator'!$A$9:$AJ$104,$D57=Lists!$G$4,'Chicken Only Calculator'!$A$9:$AJ$104,$D57=Lists!$G$5,'Chicken Only Calculator'!$A$9:$AJ$104,$D57=Lists!$G$6,'Cheese Only Calculator'!$A$8:$AJ$109,$D57=Lists!$G$7,'Beef Only Calculator'!$A$10:$AJ$39,$D57=Lists!$G$8,'Pork Only Calculator'!$A$8:$AJ$95),32,FALSE)</f>
        <v>0</v>
      </c>
      <c r="AJ57" s="42">
        <f>VLOOKUP($A57,_xlfn.IFS($D57=Lists!$G$3,'Chicken Only Calculator'!$A$9:$AJ$104,$D57=Lists!$G$4,'Chicken Only Calculator'!$A$9:$AJ$104,$D57=Lists!$G$5,'Chicken Only Calculator'!$A$9:$AJ$104,$D57=Lists!$G$6,'Cheese Only Calculator'!$A$8:$AJ$109,$D57=Lists!$G$7,'Beef Only Calculator'!$A$10:$AJ$39,$D57=Lists!$G$8,'Pork Only Calculator'!$A$8:$AJ$95),33,FALSE)</f>
        <v>0</v>
      </c>
      <c r="AK57" s="42">
        <f>VLOOKUP($A57,_xlfn.IFS($D57=Lists!$G$3,'Chicken Only Calculator'!$A$9:$AJ$104,$D57=Lists!$G$4,'Chicken Only Calculator'!$A$9:$AJ$104,$D57=Lists!$G$5,'Chicken Only Calculator'!$A$9:$AJ$104,$D57=Lists!$G$6,'Cheese Only Calculator'!$A$8:$AJ$109,$D57=Lists!$G$7,'Beef Only Calculator'!$A$10:$AJ$39,$D57=Lists!$G$8,'Pork Only Calculator'!$A$8:$AJ$95),34,FALSE)</f>
        <v>0</v>
      </c>
      <c r="AL57" s="42">
        <f>VLOOKUP($A57,_xlfn.IFS($D57=Lists!$G$3,'Chicken Only Calculator'!$A$9:$AJ$104,$D57=Lists!$G$4,'Chicken Only Calculator'!$A$9:$AJ$104,$D57=Lists!$G$5,'Chicken Only Calculator'!$A$9:$AJ$104,$D57=Lists!$G$6,'Cheese Only Calculator'!$A$8:$AJ$109,$D57=Lists!$G$7,'Beef Only Calculator'!$A$10:$AJ$39,$D57=Lists!$G$8,'Pork Only Calculator'!$A$8:$AJ$95),35,FALSE)</f>
        <v>0</v>
      </c>
      <c r="AM57" s="42">
        <f t="shared" si="16"/>
        <v>0</v>
      </c>
      <c r="AO57" s="43"/>
    </row>
    <row r="58" spans="1:41" ht="24.75" x14ac:dyDescent="0.4">
      <c r="A58" s="29">
        <v>10703780928</v>
      </c>
      <c r="B58" s="29" t="str">
        <f>INDEX('Data Sheet'!$A$1:$R$178,MATCH($A58,'Data Sheet'!$A$1:$A$178,0),MATCH(B$3,'Data Sheet'!$A$1:$R$1,0))</f>
        <v>ACT</v>
      </c>
      <c r="C58" s="30" t="str">
        <f>INDEX('Data Sheet'!$A$1:$R$178,MATCH($A58,'Data Sheet'!$A$1:$A$178,0),MATCH(C$3,'Data Sheet'!$A$1:$R$1,0))</f>
        <v>Whole Grain Breaded Hot 'N Spicy Popcorn Chicken, 0.27 oz.</v>
      </c>
      <c r="D58" s="29" t="str">
        <f>INDEX('Data Sheet'!$A$1:$R$178,MATCH($A58,'Data Sheet'!$A$1:$A$178,0),MATCH(D$3,'Data Sheet'!$A$1:$R$1,0))</f>
        <v>100103 W/D</v>
      </c>
      <c r="E58" s="29">
        <f>INDEX('Data Sheet'!$A$1:$R$178,MATCH($A58,'Data Sheet'!$A$1:$A$178,0),MATCH(E$3,'Data Sheet'!$A$1:$R$1,0))</f>
        <v>32.79</v>
      </c>
      <c r="F58" s="29">
        <f>INDEX('Data Sheet'!$A$1:$R$178,MATCH($A58,'Data Sheet'!$A$1:$A$178,0),MATCH(F$3,'Data Sheet'!$A$1:$R$1,0))</f>
        <v>159</v>
      </c>
      <c r="G58" s="29">
        <f>INDEX('Data Sheet'!$A$1:$R$178,MATCH($A58,'Data Sheet'!$A$1:$A$178,0),MATCH(G$3,'Data Sheet'!$A$1:$R$1,0))</f>
        <v>159</v>
      </c>
      <c r="H58" s="29">
        <f>INDEX('Data Sheet'!$A$1:$R$178,MATCH($A58,'Data Sheet'!$A$1:$A$178,0),MATCH(H$3,'Data Sheet'!$A$1:$R$1,0))</f>
        <v>0</v>
      </c>
      <c r="I58" s="29">
        <f>INDEX('Data Sheet'!$A$1:$R$178,MATCH($A58,'Data Sheet'!$A$1:$A$178,0),MATCH(I$3,'Data Sheet'!$A$1:$R$1,0))</f>
        <v>3.3</v>
      </c>
      <c r="J58" s="29" t="str">
        <f>INDEX('Data Sheet'!$A$1:$R$178,MATCH($A58,'Data Sheet'!$A$1:$A$178,0),MATCH(J$3,'Data Sheet'!$A$1:$R$1,0))</f>
        <v>12 pieces</v>
      </c>
      <c r="K58" s="29">
        <f>INDEX('Data Sheet'!$A$1:$R$178,MATCH($A58,'Data Sheet'!$A$1:$A$178,0),MATCH(K$3,'Data Sheet'!$A$1:$R$1,0))</f>
        <v>2</v>
      </c>
      <c r="L58" s="29">
        <f>INDEX('Data Sheet'!$A$1:$R$178,MATCH($A58,'Data Sheet'!$A$1:$A$178,0),MATCH(L$3,'Data Sheet'!$A$1:$R$1,0))</f>
        <v>1</v>
      </c>
      <c r="M58" s="29">
        <f>INDEX('Data Sheet'!$A$1:$R$178,MATCH($A58,'Data Sheet'!$A$1:$A$178,0),MATCH(M$3,'Data Sheet'!$A$1:$R$1,0))</f>
        <v>7.99</v>
      </c>
      <c r="N58" s="29">
        <f>INDEX('Data Sheet'!$A$1:$R$178,MATCH($A58,'Data Sheet'!$A$1:$A$178,0),MATCH(N$3,'Data Sheet'!$A$1:$R$1,0))</f>
        <v>7.38</v>
      </c>
      <c r="O58" s="29">
        <f>INDEX('Data Sheet'!$A$1:$R$178,MATCH($A58,'Data Sheet'!$A$1:$A$178,0),MATCH(O$3,'Data Sheet'!$A$1:$R$1,0))</f>
        <v>0</v>
      </c>
      <c r="P58" s="29">
        <f>INDEX('Data Sheet'!$A$1:$R$178,MATCH($A58,'Data Sheet'!$A$1:$A$178,0),MATCH(P$3,'Data Sheet'!$A$1:$R$1,0))</f>
        <v>0</v>
      </c>
      <c r="Q58" s="29">
        <f>INDEX('Data Sheet'!$A$1:$R$178,MATCH($A58,'Data Sheet'!$A$1:$A$178,0),MATCH(Q$3,'Data Sheet'!$A$1:$R$1,0))</f>
        <v>0</v>
      </c>
      <c r="R58" s="31" t="str">
        <f>VLOOKUP(A58,_xlfn.IFS(D58=Lists!$G$3,'Chicken Only Calculator'!$A$9:$U$104,D58=Lists!$G$4,'Chicken Only Calculator'!$A$9:$U$104,D58=Lists!$G$5,'Chicken Only Calculator'!$A$9:$U$104,D58=Lists!$G$6,'Cheese Only Calculator'!$A$8:$U$109,D58=Lists!$G$7,'Beef Only Calculator'!$A$8:$U$39,D58=Lists!$G$8,'Pork Only Calculator'!$A$8:$U$95),15,FALSE)</f>
        <v/>
      </c>
      <c r="S58" s="31" t="str">
        <f t="shared" si="9"/>
        <v/>
      </c>
      <c r="T58" s="31">
        <f>VLOOKUP(A58,_xlfn.IFS(D58=Lists!$G$3,'Chicken Only Calculator'!$A$9:$U$104,D58=Lists!$G$4,'Chicken Only Calculator'!$A$9:$U$104,D58=Lists!$G$5,'Chicken Only Calculator'!$A$9:$U$104,D58=Lists!$G$6,'Cheese Only Calculator'!$A$8:$U$109,D58=Lists!$G$7,'Beef Only Calculator'!$A$8:$U$39,D58=Lists!$G$8,'Pork Only Calculator'!$A$8:$U$95),17,FALSE)</f>
        <v>0</v>
      </c>
      <c r="U58" s="31" t="str">
        <f t="shared" si="10"/>
        <v/>
      </c>
      <c r="V58" s="31" t="str">
        <f t="shared" si="11"/>
        <v/>
      </c>
      <c r="W58" s="31" t="str">
        <f t="shared" si="12"/>
        <v/>
      </c>
      <c r="X58" s="31" t="str">
        <f t="shared" si="13"/>
        <v/>
      </c>
      <c r="Y58" s="31" t="str">
        <f t="shared" si="14"/>
        <v/>
      </c>
      <c r="Z58" s="31" t="str">
        <f t="shared" si="15"/>
        <v/>
      </c>
      <c r="AA58" s="31">
        <f>VLOOKUP($A58,_xlfn.IFS($D58=Lists!$G$3,'Chicken Only Calculator'!$A$9:$AJ$104,$D58=Lists!$G$4,'Chicken Only Calculator'!$A$9:$AJ$104,$D58=Lists!$G$5,'Chicken Only Calculator'!$A$9:$AJ$104,$D58=Lists!$G$6,'Cheese Only Calculator'!$A$8:$AJ$109,$D58=Lists!$G$7,'Beef Only Calculator'!$A$10:$AJ$39,$D58=Lists!$G$8,'Pork Only Calculator'!$A$8:$AJ$95),24,FALSE)</f>
        <v>0</v>
      </c>
      <c r="AB58" s="31">
        <f>VLOOKUP($A58,_xlfn.IFS($D58=Lists!$G$3,'Chicken Only Calculator'!$A$9:$AJ$104,$D58=Lists!$G$4,'Chicken Only Calculator'!$A$9:$AJ$104,$D58=Lists!$G$5,'Chicken Only Calculator'!$A$9:$AJ$104,$D58=Lists!$G$6,'Cheese Only Calculator'!$A$8:$AJ$109,$D58=Lists!$G$7,'Beef Only Calculator'!$A$10:$AJ$39,$D58=Lists!$G$8,'Pork Only Calculator'!$A$8:$AJ$95),25,FALSE)</f>
        <v>0</v>
      </c>
      <c r="AC58" s="31">
        <f>VLOOKUP($A58,_xlfn.IFS($D58=Lists!$G$3,'Chicken Only Calculator'!$A$9:$AJ$104,$D58=Lists!$G$4,'Chicken Only Calculator'!$A$9:$AJ$104,$D58=Lists!$G$5,'Chicken Only Calculator'!$A$9:$AJ$104,$D58=Lists!$G$6,'Cheese Only Calculator'!$A$8:$AJ$109,$D58=Lists!$G$7,'Beef Only Calculator'!$A$10:$AJ$39,$D58=Lists!$G$8,'Pork Only Calculator'!$A$8:$AJ$95),26,FALSE)</f>
        <v>0</v>
      </c>
      <c r="AD58" s="31">
        <f>VLOOKUP($A58,_xlfn.IFS($D58=Lists!$G$3,'Chicken Only Calculator'!$A$9:$AJ$104,$D58=Lists!$G$4,'Chicken Only Calculator'!$A$9:$AJ$104,$D58=Lists!$G$5,'Chicken Only Calculator'!$A$9:$AJ$104,$D58=Lists!$G$6,'Cheese Only Calculator'!$A$8:$AJ$109,$D58=Lists!$G$7,'Beef Only Calculator'!$A$10:$AJ$39,$D58=Lists!$G$8,'Pork Only Calculator'!$A$8:$AJ$95),27,FALSE)</f>
        <v>0</v>
      </c>
      <c r="AE58" s="31">
        <f>VLOOKUP($A58,_xlfn.IFS($D58=Lists!$G$3,'Chicken Only Calculator'!$A$9:$AJ$104,$D58=Lists!$G$4,'Chicken Only Calculator'!$A$9:$AJ$104,$D58=Lists!$G$5,'Chicken Only Calculator'!$A$9:$AJ$104,$D58=Lists!$G$6,'Cheese Only Calculator'!$A$8:$AJ$109,$D58=Lists!$G$7,'Beef Only Calculator'!$A$10:$AJ$39,$D58=Lists!$G$8,'Pork Only Calculator'!$A$8:$AJ$95),28,FALSE)</f>
        <v>0</v>
      </c>
      <c r="AF58" s="31">
        <f>VLOOKUP($A58,_xlfn.IFS($D58=Lists!$G$3,'Chicken Only Calculator'!$A$9:$AJ$104,$D58=Lists!$G$4,'Chicken Only Calculator'!$A$9:$AJ$104,$D58=Lists!$G$5,'Chicken Only Calculator'!$A$9:$AJ$104,$D58=Lists!$G$6,'Cheese Only Calculator'!$A$8:$AJ$109,$D58=Lists!$G$7,'Beef Only Calculator'!$A$10:$AJ$39,$D58=Lists!$G$8,'Pork Only Calculator'!$A$8:$AJ$95),29,FALSE)</f>
        <v>0</v>
      </c>
      <c r="AG58" s="31">
        <f>VLOOKUP($A58,_xlfn.IFS($D58=Lists!$G$3,'Chicken Only Calculator'!$A$9:$AJ$104,$D58=Lists!$G$4,'Chicken Only Calculator'!$A$9:$AJ$104,$D58=Lists!$G$5,'Chicken Only Calculator'!$A$9:$AJ$104,$D58=Lists!$G$6,'Cheese Only Calculator'!$A$8:$AJ$109,$D58=Lists!$G$7,'Beef Only Calculator'!$A$10:$AJ$39,$D58=Lists!$G$8,'Pork Only Calculator'!$A$8:$AJ$95),30,FALSE)</f>
        <v>0</v>
      </c>
      <c r="AH58" s="31">
        <f>VLOOKUP($A58,_xlfn.IFS($D58=Lists!$G$3,'Chicken Only Calculator'!$A$9:$AJ$104,$D58=Lists!$G$4,'Chicken Only Calculator'!$A$9:$AJ$104,$D58=Lists!$G$5,'Chicken Only Calculator'!$A$9:$AJ$104,$D58=Lists!$G$6,'Cheese Only Calculator'!$A$8:$AJ$109,$D58=Lists!$G$7,'Beef Only Calculator'!$A$10:$AJ$39,$D58=Lists!$G$8,'Pork Only Calculator'!$A$8:$AJ$95),31,FALSE)</f>
        <v>0</v>
      </c>
      <c r="AI58" s="31">
        <f>VLOOKUP($A58,_xlfn.IFS($D58=Lists!$G$3,'Chicken Only Calculator'!$A$9:$AJ$104,$D58=Lists!$G$4,'Chicken Only Calculator'!$A$9:$AJ$104,$D58=Lists!$G$5,'Chicken Only Calculator'!$A$9:$AJ$104,$D58=Lists!$G$6,'Cheese Only Calculator'!$A$8:$AJ$109,$D58=Lists!$G$7,'Beef Only Calculator'!$A$10:$AJ$39,$D58=Lists!$G$8,'Pork Only Calculator'!$A$8:$AJ$95),32,FALSE)</f>
        <v>0</v>
      </c>
      <c r="AJ58" s="31">
        <f>VLOOKUP($A58,_xlfn.IFS($D58=Lists!$G$3,'Chicken Only Calculator'!$A$9:$AJ$104,$D58=Lists!$G$4,'Chicken Only Calculator'!$A$9:$AJ$104,$D58=Lists!$G$5,'Chicken Only Calculator'!$A$9:$AJ$104,$D58=Lists!$G$6,'Cheese Only Calculator'!$A$8:$AJ$109,$D58=Lists!$G$7,'Beef Only Calculator'!$A$10:$AJ$39,$D58=Lists!$G$8,'Pork Only Calculator'!$A$8:$AJ$95),33,FALSE)</f>
        <v>0</v>
      </c>
      <c r="AK58" s="31">
        <f>VLOOKUP($A58,_xlfn.IFS($D58=Lists!$G$3,'Chicken Only Calculator'!$A$9:$AJ$104,$D58=Lists!$G$4,'Chicken Only Calculator'!$A$9:$AJ$104,$D58=Lists!$G$5,'Chicken Only Calculator'!$A$9:$AJ$104,$D58=Lists!$G$6,'Cheese Only Calculator'!$A$8:$AJ$109,$D58=Lists!$G$7,'Beef Only Calculator'!$A$10:$AJ$39,$D58=Lists!$G$8,'Pork Only Calculator'!$A$8:$AJ$95),34,FALSE)</f>
        <v>0</v>
      </c>
      <c r="AL58" s="31">
        <f>VLOOKUP($A58,_xlfn.IFS($D58=Lists!$G$3,'Chicken Only Calculator'!$A$9:$AJ$104,$D58=Lists!$G$4,'Chicken Only Calculator'!$A$9:$AJ$104,$D58=Lists!$G$5,'Chicken Only Calculator'!$A$9:$AJ$104,$D58=Lists!$G$6,'Cheese Only Calculator'!$A$8:$AJ$109,$D58=Lists!$G$7,'Beef Only Calculator'!$A$10:$AJ$39,$D58=Lists!$G$8,'Pork Only Calculator'!$A$8:$AJ$95),35,FALSE)</f>
        <v>0</v>
      </c>
      <c r="AM58" s="31">
        <f t="shared" si="16"/>
        <v>0</v>
      </c>
      <c r="AO58" s="43"/>
    </row>
    <row r="59" spans="1:41" ht="24.75" x14ac:dyDescent="0.4">
      <c r="A59" s="40">
        <v>10218790928</v>
      </c>
      <c r="B59" s="40" t="str">
        <f>INDEX('Data Sheet'!$A$1:$R$178,MATCH($A59,'Data Sheet'!$A$1:$A$178,0),MATCH(B$3,'Data Sheet'!$A$1:$R$1,0))</f>
        <v>ACT</v>
      </c>
      <c r="C59" s="41" t="str">
        <f>INDEX('Data Sheet'!$A$1:$R$178,MATCH($A59,'Data Sheet'!$A$1:$A$178,0),MATCH(C$3,'Data Sheet'!$A$1:$R$1,0))</f>
        <v>Seasoned, Glazed, Mesquite &amp; Smoke Flavored ProPortion® Bone-In Chicken</v>
      </c>
      <c r="D59" s="40" t="str">
        <f>INDEX('Data Sheet'!$A$1:$R$178,MATCH($A59,'Data Sheet'!$A$1:$A$178,0),MATCH(D$3,'Data Sheet'!$A$1:$R$1,0))</f>
        <v>100103 W/D</v>
      </c>
      <c r="E59" s="40">
        <f>INDEX('Data Sheet'!$A$1:$R$178,MATCH($A59,'Data Sheet'!$A$1:$A$178,0),MATCH(E$3,'Data Sheet'!$A$1:$R$1,0))</f>
        <v>23.08</v>
      </c>
      <c r="F59" s="40" t="str">
        <f>INDEX('Data Sheet'!$A$1:$R$178,MATCH($A59,'Data Sheet'!$A$1:$A$178,0),MATCH(F$3,'Data Sheet'!$A$1:$R$1,0))</f>
        <v>57 - 100</v>
      </c>
      <c r="G59" s="40">
        <f>INDEX('Data Sheet'!$A$1:$R$178,MATCH($A59,'Data Sheet'!$A$1:$A$178,0),MATCH(G$3,'Data Sheet'!$A$1:$R$1,0))</f>
        <v>78</v>
      </c>
      <c r="H59" s="40">
        <f>INDEX('Data Sheet'!$A$1:$R$178,MATCH($A59,'Data Sheet'!$A$1:$A$178,0),MATCH(H$3,'Data Sheet'!$A$1:$R$1,0))</f>
        <v>25</v>
      </c>
      <c r="I59" s="40" t="str">
        <f>INDEX('Data Sheet'!$A$1:$R$178,MATCH($A59,'Data Sheet'!$A$1:$A$178,0),MATCH(I$3,'Data Sheet'!$A$1:$R$1,0))</f>
        <v>3.7-6.5</v>
      </c>
      <c r="J59" s="40" t="str">
        <f>INDEX('Data Sheet'!$A$1:$R$178,MATCH($A59,'Data Sheet'!$A$1:$A$178,0),MATCH(J$3,'Data Sheet'!$A$1:$R$1,0))</f>
        <v>1 piece</v>
      </c>
      <c r="K59" s="40" t="str">
        <f>INDEX('Data Sheet'!$A$1:$R$178,MATCH($A59,'Data Sheet'!$A$1:$A$178,0),MATCH(K$3,'Data Sheet'!$A$1:$R$1,0))</f>
        <v>Varies</v>
      </c>
      <c r="L59" s="40" t="str">
        <f>INDEX('Data Sheet'!$A$1:$R$178,MATCH($A59,'Data Sheet'!$A$1:$A$178,0),MATCH(L$3,'Data Sheet'!$A$1:$R$1,0))</f>
        <v>-</v>
      </c>
      <c r="M59" s="40">
        <f>INDEX('Data Sheet'!$A$1:$R$178,MATCH($A59,'Data Sheet'!$A$1:$A$178,0),MATCH(M$3,'Data Sheet'!$A$1:$R$1,0))</f>
        <v>9.32</v>
      </c>
      <c r="N59" s="40">
        <f>INDEX('Data Sheet'!$A$1:$R$178,MATCH($A59,'Data Sheet'!$A$1:$A$178,0),MATCH(N$3,'Data Sheet'!$A$1:$R$1,0))</f>
        <v>9.7799999999999994</v>
      </c>
      <c r="O59" s="40">
        <f>INDEX('Data Sheet'!$A$1:$R$178,MATCH($A59,'Data Sheet'!$A$1:$A$178,0),MATCH(O$3,'Data Sheet'!$A$1:$R$1,0))</f>
        <v>0</v>
      </c>
      <c r="P59" s="40">
        <f>INDEX('Data Sheet'!$A$1:$R$178,MATCH($A59,'Data Sheet'!$A$1:$A$178,0),MATCH(P$3,'Data Sheet'!$A$1:$R$1,0))</f>
        <v>0</v>
      </c>
      <c r="Q59" s="40">
        <f>INDEX('Data Sheet'!$A$1:$R$178,MATCH($A59,'Data Sheet'!$A$1:$A$178,0),MATCH(Q$3,'Data Sheet'!$A$1:$R$1,0))</f>
        <v>0</v>
      </c>
      <c r="R59" s="42" t="str">
        <f>VLOOKUP(A59,_xlfn.IFS(D59=Lists!$G$3,'Chicken Only Calculator'!$A$9:$U$104,D59=Lists!$G$4,'Chicken Only Calculator'!$A$9:$U$104,D59=Lists!$G$5,'Chicken Only Calculator'!$A$9:$U$104,D59=Lists!$G$6,'Cheese Only Calculator'!$A$8:$U$109,D59=Lists!$G$7,'Beef Only Calculator'!$A$8:$U$39,D59=Lists!$G$8,'Pork Only Calculator'!$A$8:$U$95),15,FALSE)</f>
        <v/>
      </c>
      <c r="S59" s="42" t="str">
        <f t="shared" si="9"/>
        <v/>
      </c>
      <c r="T59" s="42">
        <f>VLOOKUP(A59,_xlfn.IFS(D59=Lists!$G$3,'Chicken Only Calculator'!$A$9:$U$104,D59=Lists!$G$4,'Chicken Only Calculator'!$A$9:$U$104,D59=Lists!$G$5,'Chicken Only Calculator'!$A$9:$U$104,D59=Lists!$G$6,'Cheese Only Calculator'!$A$8:$U$109,D59=Lists!$G$7,'Beef Only Calculator'!$A$8:$U$39,D59=Lists!$G$8,'Pork Only Calculator'!$A$8:$U$95),17,FALSE)</f>
        <v>0</v>
      </c>
      <c r="U59" s="42" t="str">
        <f t="shared" si="10"/>
        <v/>
      </c>
      <c r="V59" s="42" t="str">
        <f t="shared" si="11"/>
        <v/>
      </c>
      <c r="W59" s="42" t="str">
        <f t="shared" si="12"/>
        <v/>
      </c>
      <c r="X59" s="42" t="str">
        <f t="shared" si="13"/>
        <v/>
      </c>
      <c r="Y59" s="42" t="str">
        <f t="shared" si="14"/>
        <v/>
      </c>
      <c r="Z59" s="42" t="str">
        <f t="shared" si="15"/>
        <v/>
      </c>
      <c r="AA59" s="42">
        <f>VLOOKUP($A59,_xlfn.IFS($D59=Lists!$G$3,'Chicken Only Calculator'!$A$9:$AJ$104,$D59=Lists!$G$4,'Chicken Only Calculator'!$A$9:$AJ$104,$D59=Lists!$G$5,'Chicken Only Calculator'!$A$9:$AJ$104,$D59=Lists!$G$6,'Cheese Only Calculator'!$A$8:$AJ$109,$D59=Lists!$G$7,'Beef Only Calculator'!$A$10:$AJ$39,$D59=Lists!$G$8,'Pork Only Calculator'!$A$8:$AJ$95),24,FALSE)</f>
        <v>0</v>
      </c>
      <c r="AB59" s="42">
        <f>VLOOKUP($A59,_xlfn.IFS($D59=Lists!$G$3,'Chicken Only Calculator'!$A$9:$AJ$104,$D59=Lists!$G$4,'Chicken Only Calculator'!$A$9:$AJ$104,$D59=Lists!$G$5,'Chicken Only Calculator'!$A$9:$AJ$104,$D59=Lists!$G$6,'Cheese Only Calculator'!$A$8:$AJ$109,$D59=Lists!$G$7,'Beef Only Calculator'!$A$10:$AJ$39,$D59=Lists!$G$8,'Pork Only Calculator'!$A$8:$AJ$95),25,FALSE)</f>
        <v>0</v>
      </c>
      <c r="AC59" s="42">
        <f>VLOOKUP($A59,_xlfn.IFS($D59=Lists!$G$3,'Chicken Only Calculator'!$A$9:$AJ$104,$D59=Lists!$G$4,'Chicken Only Calculator'!$A$9:$AJ$104,$D59=Lists!$G$5,'Chicken Only Calculator'!$A$9:$AJ$104,$D59=Lists!$G$6,'Cheese Only Calculator'!$A$8:$AJ$109,$D59=Lists!$G$7,'Beef Only Calculator'!$A$10:$AJ$39,$D59=Lists!$G$8,'Pork Only Calculator'!$A$8:$AJ$95),26,FALSE)</f>
        <v>0</v>
      </c>
      <c r="AD59" s="42">
        <f>VLOOKUP($A59,_xlfn.IFS($D59=Lists!$G$3,'Chicken Only Calculator'!$A$9:$AJ$104,$D59=Lists!$G$4,'Chicken Only Calculator'!$A$9:$AJ$104,$D59=Lists!$G$5,'Chicken Only Calculator'!$A$9:$AJ$104,$D59=Lists!$G$6,'Cheese Only Calculator'!$A$8:$AJ$109,$D59=Lists!$G$7,'Beef Only Calculator'!$A$10:$AJ$39,$D59=Lists!$G$8,'Pork Only Calculator'!$A$8:$AJ$95),27,FALSE)</f>
        <v>0</v>
      </c>
      <c r="AE59" s="42">
        <f>VLOOKUP($A59,_xlfn.IFS($D59=Lists!$G$3,'Chicken Only Calculator'!$A$9:$AJ$104,$D59=Lists!$G$4,'Chicken Only Calculator'!$A$9:$AJ$104,$D59=Lists!$G$5,'Chicken Only Calculator'!$A$9:$AJ$104,$D59=Lists!$G$6,'Cheese Only Calculator'!$A$8:$AJ$109,$D59=Lists!$G$7,'Beef Only Calculator'!$A$10:$AJ$39,$D59=Lists!$G$8,'Pork Only Calculator'!$A$8:$AJ$95),28,FALSE)</f>
        <v>0</v>
      </c>
      <c r="AF59" s="42">
        <f>VLOOKUP($A59,_xlfn.IFS($D59=Lists!$G$3,'Chicken Only Calculator'!$A$9:$AJ$104,$D59=Lists!$G$4,'Chicken Only Calculator'!$A$9:$AJ$104,$D59=Lists!$G$5,'Chicken Only Calculator'!$A$9:$AJ$104,$D59=Lists!$G$6,'Cheese Only Calculator'!$A$8:$AJ$109,$D59=Lists!$G$7,'Beef Only Calculator'!$A$10:$AJ$39,$D59=Lists!$G$8,'Pork Only Calculator'!$A$8:$AJ$95),29,FALSE)</f>
        <v>0</v>
      </c>
      <c r="AG59" s="42">
        <f>VLOOKUP($A59,_xlfn.IFS($D59=Lists!$G$3,'Chicken Only Calculator'!$A$9:$AJ$104,$D59=Lists!$G$4,'Chicken Only Calculator'!$A$9:$AJ$104,$D59=Lists!$G$5,'Chicken Only Calculator'!$A$9:$AJ$104,$D59=Lists!$G$6,'Cheese Only Calculator'!$A$8:$AJ$109,$D59=Lists!$G$7,'Beef Only Calculator'!$A$10:$AJ$39,$D59=Lists!$G$8,'Pork Only Calculator'!$A$8:$AJ$95),30,FALSE)</f>
        <v>0</v>
      </c>
      <c r="AH59" s="42">
        <f>VLOOKUP($A59,_xlfn.IFS($D59=Lists!$G$3,'Chicken Only Calculator'!$A$9:$AJ$104,$D59=Lists!$G$4,'Chicken Only Calculator'!$A$9:$AJ$104,$D59=Lists!$G$5,'Chicken Only Calculator'!$A$9:$AJ$104,$D59=Lists!$G$6,'Cheese Only Calculator'!$A$8:$AJ$109,$D59=Lists!$G$7,'Beef Only Calculator'!$A$10:$AJ$39,$D59=Lists!$G$8,'Pork Only Calculator'!$A$8:$AJ$95),31,FALSE)</f>
        <v>0</v>
      </c>
      <c r="AI59" s="42">
        <f>VLOOKUP($A59,_xlfn.IFS($D59=Lists!$G$3,'Chicken Only Calculator'!$A$9:$AJ$104,$D59=Lists!$G$4,'Chicken Only Calculator'!$A$9:$AJ$104,$D59=Lists!$G$5,'Chicken Only Calculator'!$A$9:$AJ$104,$D59=Lists!$G$6,'Cheese Only Calculator'!$A$8:$AJ$109,$D59=Lists!$G$7,'Beef Only Calculator'!$A$10:$AJ$39,$D59=Lists!$G$8,'Pork Only Calculator'!$A$8:$AJ$95),32,FALSE)</f>
        <v>0</v>
      </c>
      <c r="AJ59" s="42">
        <f>VLOOKUP($A59,_xlfn.IFS($D59=Lists!$G$3,'Chicken Only Calculator'!$A$9:$AJ$104,$D59=Lists!$G$4,'Chicken Only Calculator'!$A$9:$AJ$104,$D59=Lists!$G$5,'Chicken Only Calculator'!$A$9:$AJ$104,$D59=Lists!$G$6,'Cheese Only Calculator'!$A$8:$AJ$109,$D59=Lists!$G$7,'Beef Only Calculator'!$A$10:$AJ$39,$D59=Lists!$G$8,'Pork Only Calculator'!$A$8:$AJ$95),33,FALSE)</f>
        <v>0</v>
      </c>
      <c r="AK59" s="42">
        <f>VLOOKUP($A59,_xlfn.IFS($D59=Lists!$G$3,'Chicken Only Calculator'!$A$9:$AJ$104,$D59=Lists!$G$4,'Chicken Only Calculator'!$A$9:$AJ$104,$D59=Lists!$G$5,'Chicken Only Calculator'!$A$9:$AJ$104,$D59=Lists!$G$6,'Cheese Only Calculator'!$A$8:$AJ$109,$D59=Lists!$G$7,'Beef Only Calculator'!$A$10:$AJ$39,$D59=Lists!$G$8,'Pork Only Calculator'!$A$8:$AJ$95),34,FALSE)</f>
        <v>0</v>
      </c>
      <c r="AL59" s="42">
        <f>VLOOKUP($A59,_xlfn.IFS($D59=Lists!$G$3,'Chicken Only Calculator'!$A$9:$AJ$104,$D59=Lists!$G$4,'Chicken Only Calculator'!$A$9:$AJ$104,$D59=Lists!$G$5,'Chicken Only Calculator'!$A$9:$AJ$104,$D59=Lists!$G$6,'Cheese Only Calculator'!$A$8:$AJ$109,$D59=Lists!$G$7,'Beef Only Calculator'!$A$10:$AJ$39,$D59=Lists!$G$8,'Pork Only Calculator'!$A$8:$AJ$95),35,FALSE)</f>
        <v>0</v>
      </c>
      <c r="AM59" s="42">
        <f t="shared" si="16"/>
        <v>0</v>
      </c>
      <c r="AO59" s="43"/>
    </row>
    <row r="60" spans="1:41" ht="24.75" x14ac:dyDescent="0.4">
      <c r="A60" s="29">
        <v>16660000928</v>
      </c>
      <c r="B60" s="29" t="str">
        <f>INDEX('Data Sheet'!$A$1:$R$178,MATCH($A60,'Data Sheet'!$A$1:$A$178,0),MATCH(B$3,'Data Sheet'!$A$1:$R$1,0))</f>
        <v>ACT</v>
      </c>
      <c r="C60" s="30" t="str">
        <f>INDEX('Data Sheet'!$A$1:$R$178,MATCH($A60,'Data Sheet'!$A$1:$A$178,0),MATCH(C$3,'Data Sheet'!$A$1:$R$1,0))</f>
        <v>Whole Grain Breaded Traditional ProPortion® Bone-In Chicken</v>
      </c>
      <c r="D60" s="29" t="str">
        <f>INDEX('Data Sheet'!$A$1:$R$178,MATCH($A60,'Data Sheet'!$A$1:$A$178,0),MATCH(D$3,'Data Sheet'!$A$1:$R$1,0))</f>
        <v>100103 W/D</v>
      </c>
      <c r="E60" s="29">
        <f>INDEX('Data Sheet'!$A$1:$R$178,MATCH($A60,'Data Sheet'!$A$1:$A$178,0),MATCH(E$3,'Data Sheet'!$A$1:$R$1,0))</f>
        <v>29.64</v>
      </c>
      <c r="F60" s="29" t="str">
        <f>INDEX('Data Sheet'!$A$1:$R$178,MATCH($A60,'Data Sheet'!$A$1:$A$178,0),MATCH(F$3,'Data Sheet'!$A$1:$R$1,0))</f>
        <v>57-100</v>
      </c>
      <c r="G60" s="29">
        <f>INDEX('Data Sheet'!$A$1:$R$178,MATCH($A60,'Data Sheet'!$A$1:$A$178,0),MATCH(G$3,'Data Sheet'!$A$1:$R$1,0))</f>
        <v>78</v>
      </c>
      <c r="H60" s="29">
        <f>INDEX('Data Sheet'!$A$1:$R$178,MATCH($A60,'Data Sheet'!$A$1:$A$178,0),MATCH(H$3,'Data Sheet'!$A$1:$R$1,0))</f>
        <v>0</v>
      </c>
      <c r="I60" s="29" t="str">
        <f>INDEX('Data Sheet'!$A$1:$R$178,MATCH($A60,'Data Sheet'!$A$1:$A$178,0),MATCH(I$3,'Data Sheet'!$A$1:$R$1,0))</f>
        <v>4.7-8.4oz</v>
      </c>
      <c r="J60" s="29" t="str">
        <f>INDEX('Data Sheet'!$A$1:$R$178,MATCH($A60,'Data Sheet'!$A$1:$A$178,0),MATCH(J$3,'Data Sheet'!$A$1:$R$1,0))</f>
        <v>1 piece</v>
      </c>
      <c r="K60" s="29" t="str">
        <f>INDEX('Data Sheet'!$A$1:$R$178,MATCH($A60,'Data Sheet'!$A$1:$A$178,0),MATCH(K$3,'Data Sheet'!$A$1:$R$1,0))</f>
        <v>Varies</v>
      </c>
      <c r="L60" s="29" t="str">
        <f>INDEX('Data Sheet'!$A$1:$R$178,MATCH($A60,'Data Sheet'!$A$1:$A$178,0),MATCH(L$3,'Data Sheet'!$A$1:$R$1,0))</f>
        <v>Varies</v>
      </c>
      <c r="M60" s="29">
        <f>INDEX('Data Sheet'!$A$1:$R$178,MATCH($A60,'Data Sheet'!$A$1:$A$178,0),MATCH(M$3,'Data Sheet'!$A$1:$R$1,0))</f>
        <v>13.974</v>
      </c>
      <c r="N60" s="29">
        <f>INDEX('Data Sheet'!$A$1:$R$178,MATCH($A60,'Data Sheet'!$A$1:$A$178,0),MATCH(N$3,'Data Sheet'!$A$1:$R$1,0))</f>
        <v>9.3160000000000007</v>
      </c>
      <c r="O60" s="29">
        <f>INDEX('Data Sheet'!$A$1:$R$178,MATCH($A60,'Data Sheet'!$A$1:$A$178,0),MATCH(O$3,'Data Sheet'!$A$1:$R$1,0))</f>
        <v>0</v>
      </c>
      <c r="P60" s="29">
        <f>INDEX('Data Sheet'!$A$1:$R$178,MATCH($A60,'Data Sheet'!$A$1:$A$178,0),MATCH(P$3,'Data Sheet'!$A$1:$R$1,0))</f>
        <v>0</v>
      </c>
      <c r="Q60" s="29">
        <f>INDEX('Data Sheet'!$A$1:$R$178,MATCH($A60,'Data Sheet'!$A$1:$A$178,0),MATCH(Q$3,'Data Sheet'!$A$1:$R$1,0))</f>
        <v>0</v>
      </c>
      <c r="R60" s="31" t="str">
        <f>VLOOKUP(A60,_xlfn.IFS(D60=Lists!$G$3,'Chicken Only Calculator'!$A$9:$U$104,D60=Lists!$G$4,'Chicken Only Calculator'!$A$9:$U$104,D60=Lists!$G$5,'Chicken Only Calculator'!$A$9:$U$104,D60=Lists!$G$6,'Cheese Only Calculator'!$A$8:$U$109,D60=Lists!$G$7,'Beef Only Calculator'!$A$8:$U$39,D60=Lists!$G$8,'Pork Only Calculator'!$A$8:$U$95),15,FALSE)</f>
        <v/>
      </c>
      <c r="S60" s="31" t="str">
        <f t="shared" si="9"/>
        <v/>
      </c>
      <c r="T60" s="31">
        <f>VLOOKUP(A60,_xlfn.IFS(D60=Lists!$G$3,'Chicken Only Calculator'!$A$9:$U$104,D60=Lists!$G$4,'Chicken Only Calculator'!$A$9:$U$104,D60=Lists!$G$5,'Chicken Only Calculator'!$A$9:$U$104,D60=Lists!$G$6,'Cheese Only Calculator'!$A$8:$U$109,D60=Lists!$G$7,'Beef Only Calculator'!$A$8:$U$39,D60=Lists!$G$8,'Pork Only Calculator'!$A$8:$U$95),17,FALSE)</f>
        <v>0</v>
      </c>
      <c r="U60" s="31" t="str">
        <f t="shared" si="10"/>
        <v/>
      </c>
      <c r="V60" s="31" t="str">
        <f t="shared" si="11"/>
        <v/>
      </c>
      <c r="W60" s="31" t="str">
        <f t="shared" si="12"/>
        <v/>
      </c>
      <c r="X60" s="31" t="str">
        <f t="shared" si="13"/>
        <v/>
      </c>
      <c r="Y60" s="31" t="str">
        <f t="shared" si="14"/>
        <v/>
      </c>
      <c r="Z60" s="31" t="str">
        <f t="shared" si="15"/>
        <v/>
      </c>
      <c r="AA60" s="31">
        <f>VLOOKUP($A60,_xlfn.IFS($D60=Lists!$G$3,'Chicken Only Calculator'!$A$9:$AJ$104,$D60=Lists!$G$4,'Chicken Only Calculator'!$A$9:$AJ$104,$D60=Lists!$G$5,'Chicken Only Calculator'!$A$9:$AJ$104,$D60=Lists!$G$6,'Cheese Only Calculator'!$A$8:$AJ$109,$D60=Lists!$G$7,'Beef Only Calculator'!$A$10:$AJ$39,$D60=Lists!$G$8,'Pork Only Calculator'!$A$8:$AJ$95),24,FALSE)</f>
        <v>0</v>
      </c>
      <c r="AB60" s="31">
        <f>VLOOKUP($A60,_xlfn.IFS($D60=Lists!$G$3,'Chicken Only Calculator'!$A$9:$AJ$104,$D60=Lists!$G$4,'Chicken Only Calculator'!$A$9:$AJ$104,$D60=Lists!$G$5,'Chicken Only Calculator'!$A$9:$AJ$104,$D60=Lists!$G$6,'Cheese Only Calculator'!$A$8:$AJ$109,$D60=Lists!$G$7,'Beef Only Calculator'!$A$10:$AJ$39,$D60=Lists!$G$8,'Pork Only Calculator'!$A$8:$AJ$95),25,FALSE)</f>
        <v>0</v>
      </c>
      <c r="AC60" s="31">
        <f>VLOOKUP($A60,_xlfn.IFS($D60=Lists!$G$3,'Chicken Only Calculator'!$A$9:$AJ$104,$D60=Lists!$G$4,'Chicken Only Calculator'!$A$9:$AJ$104,$D60=Lists!$G$5,'Chicken Only Calculator'!$A$9:$AJ$104,$D60=Lists!$G$6,'Cheese Only Calculator'!$A$8:$AJ$109,$D60=Lists!$G$7,'Beef Only Calculator'!$A$10:$AJ$39,$D60=Lists!$G$8,'Pork Only Calculator'!$A$8:$AJ$95),26,FALSE)</f>
        <v>0</v>
      </c>
      <c r="AD60" s="31">
        <f>VLOOKUP($A60,_xlfn.IFS($D60=Lists!$G$3,'Chicken Only Calculator'!$A$9:$AJ$104,$D60=Lists!$G$4,'Chicken Only Calculator'!$A$9:$AJ$104,$D60=Lists!$G$5,'Chicken Only Calculator'!$A$9:$AJ$104,$D60=Lists!$G$6,'Cheese Only Calculator'!$A$8:$AJ$109,$D60=Lists!$G$7,'Beef Only Calculator'!$A$10:$AJ$39,$D60=Lists!$G$8,'Pork Only Calculator'!$A$8:$AJ$95),27,FALSE)</f>
        <v>0</v>
      </c>
      <c r="AE60" s="31">
        <f>VLOOKUP($A60,_xlfn.IFS($D60=Lists!$G$3,'Chicken Only Calculator'!$A$9:$AJ$104,$D60=Lists!$G$4,'Chicken Only Calculator'!$A$9:$AJ$104,$D60=Lists!$G$5,'Chicken Only Calculator'!$A$9:$AJ$104,$D60=Lists!$G$6,'Cheese Only Calculator'!$A$8:$AJ$109,$D60=Lists!$G$7,'Beef Only Calculator'!$A$10:$AJ$39,$D60=Lists!$G$8,'Pork Only Calculator'!$A$8:$AJ$95),28,FALSE)</f>
        <v>0</v>
      </c>
      <c r="AF60" s="31">
        <f>VLOOKUP($A60,_xlfn.IFS($D60=Lists!$G$3,'Chicken Only Calculator'!$A$9:$AJ$104,$D60=Lists!$G$4,'Chicken Only Calculator'!$A$9:$AJ$104,$D60=Lists!$G$5,'Chicken Only Calculator'!$A$9:$AJ$104,$D60=Lists!$G$6,'Cheese Only Calculator'!$A$8:$AJ$109,$D60=Lists!$G$7,'Beef Only Calculator'!$A$10:$AJ$39,$D60=Lists!$G$8,'Pork Only Calculator'!$A$8:$AJ$95),29,FALSE)</f>
        <v>0</v>
      </c>
      <c r="AG60" s="31">
        <f>VLOOKUP($A60,_xlfn.IFS($D60=Lists!$G$3,'Chicken Only Calculator'!$A$9:$AJ$104,$D60=Lists!$G$4,'Chicken Only Calculator'!$A$9:$AJ$104,$D60=Lists!$G$5,'Chicken Only Calculator'!$A$9:$AJ$104,$D60=Lists!$G$6,'Cheese Only Calculator'!$A$8:$AJ$109,$D60=Lists!$G$7,'Beef Only Calculator'!$A$10:$AJ$39,$D60=Lists!$G$8,'Pork Only Calculator'!$A$8:$AJ$95),30,FALSE)</f>
        <v>0</v>
      </c>
      <c r="AH60" s="31">
        <f>VLOOKUP($A60,_xlfn.IFS($D60=Lists!$G$3,'Chicken Only Calculator'!$A$9:$AJ$104,$D60=Lists!$G$4,'Chicken Only Calculator'!$A$9:$AJ$104,$D60=Lists!$G$5,'Chicken Only Calculator'!$A$9:$AJ$104,$D60=Lists!$G$6,'Cheese Only Calculator'!$A$8:$AJ$109,$D60=Lists!$G$7,'Beef Only Calculator'!$A$10:$AJ$39,$D60=Lists!$G$8,'Pork Only Calculator'!$A$8:$AJ$95),31,FALSE)</f>
        <v>0</v>
      </c>
      <c r="AI60" s="31">
        <f>VLOOKUP($A60,_xlfn.IFS($D60=Lists!$G$3,'Chicken Only Calculator'!$A$9:$AJ$104,$D60=Lists!$G$4,'Chicken Only Calculator'!$A$9:$AJ$104,$D60=Lists!$G$5,'Chicken Only Calculator'!$A$9:$AJ$104,$D60=Lists!$G$6,'Cheese Only Calculator'!$A$8:$AJ$109,$D60=Lists!$G$7,'Beef Only Calculator'!$A$10:$AJ$39,$D60=Lists!$G$8,'Pork Only Calculator'!$A$8:$AJ$95),32,FALSE)</f>
        <v>0</v>
      </c>
      <c r="AJ60" s="31">
        <f>VLOOKUP($A60,_xlfn.IFS($D60=Lists!$G$3,'Chicken Only Calculator'!$A$9:$AJ$104,$D60=Lists!$G$4,'Chicken Only Calculator'!$A$9:$AJ$104,$D60=Lists!$G$5,'Chicken Only Calculator'!$A$9:$AJ$104,$D60=Lists!$G$6,'Cheese Only Calculator'!$A$8:$AJ$109,$D60=Lists!$G$7,'Beef Only Calculator'!$A$10:$AJ$39,$D60=Lists!$G$8,'Pork Only Calculator'!$A$8:$AJ$95),33,FALSE)</f>
        <v>0</v>
      </c>
      <c r="AK60" s="31">
        <f>VLOOKUP($A60,_xlfn.IFS($D60=Lists!$G$3,'Chicken Only Calculator'!$A$9:$AJ$104,$D60=Lists!$G$4,'Chicken Only Calculator'!$A$9:$AJ$104,$D60=Lists!$G$5,'Chicken Only Calculator'!$A$9:$AJ$104,$D60=Lists!$G$6,'Cheese Only Calculator'!$A$8:$AJ$109,$D60=Lists!$G$7,'Beef Only Calculator'!$A$10:$AJ$39,$D60=Lists!$G$8,'Pork Only Calculator'!$A$8:$AJ$95),34,FALSE)</f>
        <v>0</v>
      </c>
      <c r="AL60" s="31">
        <f>VLOOKUP($A60,_xlfn.IFS($D60=Lists!$G$3,'Chicken Only Calculator'!$A$9:$AJ$104,$D60=Lists!$G$4,'Chicken Only Calculator'!$A$9:$AJ$104,$D60=Lists!$G$5,'Chicken Only Calculator'!$A$9:$AJ$104,$D60=Lists!$G$6,'Cheese Only Calculator'!$A$8:$AJ$109,$D60=Lists!$G$7,'Beef Only Calculator'!$A$10:$AJ$39,$D60=Lists!$G$8,'Pork Only Calculator'!$A$8:$AJ$95),35,FALSE)</f>
        <v>0</v>
      </c>
      <c r="AM60" s="31">
        <f t="shared" si="16"/>
        <v>0</v>
      </c>
      <c r="AO60" s="43"/>
    </row>
    <row r="61" spans="1:41" ht="24.75" x14ac:dyDescent="0.4">
      <c r="A61" s="40">
        <v>10021550928</v>
      </c>
      <c r="B61" s="40" t="str">
        <f>INDEX('Data Sheet'!$A$1:$R$178,MATCH($A61,'Data Sheet'!$A$1:$A$178,0),MATCH(B$3,'Data Sheet'!$A$1:$R$1,0))</f>
        <v>ACT</v>
      </c>
      <c r="C61" s="41" t="str">
        <f>INDEX('Data Sheet'!$A$1:$R$178,MATCH($A61,'Data Sheet'!$A$1:$A$178,0),MATCH(C$3,'Data Sheet'!$A$1:$R$1,0))</f>
        <v>Whole Grain Breaded Chicken Nuggets, 0.66 oz.</v>
      </c>
      <c r="D61" s="40" t="str">
        <f>INDEX('Data Sheet'!$A$1:$R$178,MATCH($A61,'Data Sheet'!$A$1:$A$178,0),MATCH(D$3,'Data Sheet'!$A$1:$R$1,0))</f>
        <v>100103 W/D</v>
      </c>
      <c r="E61" s="40">
        <f>INDEX('Data Sheet'!$A$1:$R$178,MATCH($A61,'Data Sheet'!$A$1:$A$178,0),MATCH(E$3,'Data Sheet'!$A$1:$R$1,0))</f>
        <v>28.35</v>
      </c>
      <c r="F61" s="40">
        <f>INDEX('Data Sheet'!$A$1:$R$178,MATCH($A61,'Data Sheet'!$A$1:$A$178,0),MATCH(F$3,'Data Sheet'!$A$1:$R$1,0))</f>
        <v>137</v>
      </c>
      <c r="G61" s="40">
        <f>INDEX('Data Sheet'!$A$1:$R$178,MATCH($A61,'Data Sheet'!$A$1:$A$178,0),MATCH(G$3,'Data Sheet'!$A$1:$R$1,0))</f>
        <v>137</v>
      </c>
      <c r="H61" s="40">
        <f>INDEX('Data Sheet'!$A$1:$R$178,MATCH($A61,'Data Sheet'!$A$1:$A$178,0),MATCH(H$3,'Data Sheet'!$A$1:$R$1,0))</f>
        <v>0</v>
      </c>
      <c r="I61" s="40">
        <f>INDEX('Data Sheet'!$A$1:$R$178,MATCH($A61,'Data Sheet'!$A$1:$A$178,0),MATCH(I$3,'Data Sheet'!$A$1:$R$1,0))</f>
        <v>3.3</v>
      </c>
      <c r="J61" s="40" t="str">
        <f>INDEX('Data Sheet'!$A$1:$R$178,MATCH($A61,'Data Sheet'!$A$1:$A$178,0),MATCH(J$3,'Data Sheet'!$A$1:$R$1,0))</f>
        <v>5 pieces</v>
      </c>
      <c r="K61" s="40">
        <f>INDEX('Data Sheet'!$A$1:$R$178,MATCH($A61,'Data Sheet'!$A$1:$A$178,0),MATCH(K$3,'Data Sheet'!$A$1:$R$1,0))</f>
        <v>2</v>
      </c>
      <c r="L61" s="40">
        <f>INDEX('Data Sheet'!$A$1:$R$178,MATCH($A61,'Data Sheet'!$A$1:$A$178,0),MATCH(L$3,'Data Sheet'!$A$1:$R$1,0))</f>
        <v>1</v>
      </c>
      <c r="M61" s="40">
        <f>INDEX('Data Sheet'!$A$1:$R$178,MATCH($A61,'Data Sheet'!$A$1:$A$178,0),MATCH(M$3,'Data Sheet'!$A$1:$R$1,0))</f>
        <v>7.01</v>
      </c>
      <c r="N61" s="40">
        <f>INDEX('Data Sheet'!$A$1:$R$178,MATCH($A61,'Data Sheet'!$A$1:$A$178,0),MATCH(N$3,'Data Sheet'!$A$1:$R$1,0))</f>
        <v>6.47</v>
      </c>
      <c r="O61" s="40">
        <f>INDEX('Data Sheet'!$A$1:$R$178,MATCH($A61,'Data Sheet'!$A$1:$A$178,0),MATCH(O$3,'Data Sheet'!$A$1:$R$1,0))</f>
        <v>0</v>
      </c>
      <c r="P61" s="40">
        <f>INDEX('Data Sheet'!$A$1:$R$178,MATCH($A61,'Data Sheet'!$A$1:$A$178,0),MATCH(P$3,'Data Sheet'!$A$1:$R$1,0))</f>
        <v>0</v>
      </c>
      <c r="Q61" s="40">
        <f>INDEX('Data Sheet'!$A$1:$R$178,MATCH($A61,'Data Sheet'!$A$1:$A$178,0),MATCH(Q$3,'Data Sheet'!$A$1:$R$1,0))</f>
        <v>0</v>
      </c>
      <c r="R61" s="42" t="str">
        <f>VLOOKUP(A61,_xlfn.IFS(D61=Lists!$G$3,'Chicken Only Calculator'!$A$9:$U$104,D61=Lists!$G$4,'Chicken Only Calculator'!$A$9:$U$104,D61=Lists!$G$5,'Chicken Only Calculator'!$A$9:$U$104,D61=Lists!$G$6,'Cheese Only Calculator'!$A$8:$U$109,D61=Lists!$G$7,'Beef Only Calculator'!$A$8:$U$39,D61=Lists!$G$8,'Pork Only Calculator'!$A$8:$U$95),15,FALSE)</f>
        <v/>
      </c>
      <c r="S61" s="42" t="str">
        <f t="shared" si="9"/>
        <v/>
      </c>
      <c r="T61" s="42">
        <f>VLOOKUP(A61,_xlfn.IFS(D61=Lists!$G$3,'Chicken Only Calculator'!$A$9:$U$104,D61=Lists!$G$4,'Chicken Only Calculator'!$A$9:$U$104,D61=Lists!$G$5,'Chicken Only Calculator'!$A$9:$U$104,D61=Lists!$G$6,'Cheese Only Calculator'!$A$8:$U$109,D61=Lists!$G$7,'Beef Only Calculator'!$A$8:$U$39,D61=Lists!$G$8,'Pork Only Calculator'!$A$8:$U$95),17,FALSE)</f>
        <v>0</v>
      </c>
      <c r="U61" s="42" t="str">
        <f t="shared" si="10"/>
        <v/>
      </c>
      <c r="V61" s="42" t="str">
        <f t="shared" si="11"/>
        <v/>
      </c>
      <c r="W61" s="42" t="str">
        <f t="shared" si="12"/>
        <v/>
      </c>
      <c r="X61" s="42" t="str">
        <f t="shared" si="13"/>
        <v/>
      </c>
      <c r="Y61" s="42" t="str">
        <f t="shared" si="14"/>
        <v/>
      </c>
      <c r="Z61" s="42" t="str">
        <f t="shared" si="15"/>
        <v/>
      </c>
      <c r="AA61" s="42">
        <f>VLOOKUP($A61,_xlfn.IFS($D61=Lists!$G$3,'Chicken Only Calculator'!$A$9:$AJ$104,$D61=Lists!$G$4,'Chicken Only Calculator'!$A$9:$AJ$104,$D61=Lists!$G$5,'Chicken Only Calculator'!$A$9:$AJ$104,$D61=Lists!$G$6,'Cheese Only Calculator'!$A$8:$AJ$109,$D61=Lists!$G$7,'Beef Only Calculator'!$A$10:$AJ$39,$D61=Lists!$G$8,'Pork Only Calculator'!$A$8:$AJ$95),24,FALSE)</f>
        <v>0</v>
      </c>
      <c r="AB61" s="42">
        <f>VLOOKUP($A61,_xlfn.IFS($D61=Lists!$G$3,'Chicken Only Calculator'!$A$9:$AJ$104,$D61=Lists!$G$4,'Chicken Only Calculator'!$A$9:$AJ$104,$D61=Lists!$G$5,'Chicken Only Calculator'!$A$9:$AJ$104,$D61=Lists!$G$6,'Cheese Only Calculator'!$A$8:$AJ$109,$D61=Lists!$G$7,'Beef Only Calculator'!$A$10:$AJ$39,$D61=Lists!$G$8,'Pork Only Calculator'!$A$8:$AJ$95),25,FALSE)</f>
        <v>0</v>
      </c>
      <c r="AC61" s="42">
        <f>VLOOKUP($A61,_xlfn.IFS($D61=Lists!$G$3,'Chicken Only Calculator'!$A$9:$AJ$104,$D61=Lists!$G$4,'Chicken Only Calculator'!$A$9:$AJ$104,$D61=Lists!$G$5,'Chicken Only Calculator'!$A$9:$AJ$104,$D61=Lists!$G$6,'Cheese Only Calculator'!$A$8:$AJ$109,$D61=Lists!$G$7,'Beef Only Calculator'!$A$10:$AJ$39,$D61=Lists!$G$8,'Pork Only Calculator'!$A$8:$AJ$95),26,FALSE)</f>
        <v>0</v>
      </c>
      <c r="AD61" s="42">
        <f>VLOOKUP($A61,_xlfn.IFS($D61=Lists!$G$3,'Chicken Only Calculator'!$A$9:$AJ$104,$D61=Lists!$G$4,'Chicken Only Calculator'!$A$9:$AJ$104,$D61=Lists!$G$5,'Chicken Only Calculator'!$A$9:$AJ$104,$D61=Lists!$G$6,'Cheese Only Calculator'!$A$8:$AJ$109,$D61=Lists!$G$7,'Beef Only Calculator'!$A$10:$AJ$39,$D61=Lists!$G$8,'Pork Only Calculator'!$A$8:$AJ$95),27,FALSE)</f>
        <v>0</v>
      </c>
      <c r="AE61" s="42">
        <f>VLOOKUP($A61,_xlfn.IFS($D61=Lists!$G$3,'Chicken Only Calculator'!$A$9:$AJ$104,$D61=Lists!$G$4,'Chicken Only Calculator'!$A$9:$AJ$104,$D61=Lists!$G$5,'Chicken Only Calculator'!$A$9:$AJ$104,$D61=Lists!$G$6,'Cheese Only Calculator'!$A$8:$AJ$109,$D61=Lists!$G$7,'Beef Only Calculator'!$A$10:$AJ$39,$D61=Lists!$G$8,'Pork Only Calculator'!$A$8:$AJ$95),28,FALSE)</f>
        <v>0</v>
      </c>
      <c r="AF61" s="42">
        <f>VLOOKUP($A61,_xlfn.IFS($D61=Lists!$G$3,'Chicken Only Calculator'!$A$9:$AJ$104,$D61=Lists!$G$4,'Chicken Only Calculator'!$A$9:$AJ$104,$D61=Lists!$G$5,'Chicken Only Calculator'!$A$9:$AJ$104,$D61=Lists!$G$6,'Cheese Only Calculator'!$A$8:$AJ$109,$D61=Lists!$G$7,'Beef Only Calculator'!$A$10:$AJ$39,$D61=Lists!$G$8,'Pork Only Calculator'!$A$8:$AJ$95),29,FALSE)</f>
        <v>0</v>
      </c>
      <c r="AG61" s="42">
        <f>VLOOKUP($A61,_xlfn.IFS($D61=Lists!$G$3,'Chicken Only Calculator'!$A$9:$AJ$104,$D61=Lists!$G$4,'Chicken Only Calculator'!$A$9:$AJ$104,$D61=Lists!$G$5,'Chicken Only Calculator'!$A$9:$AJ$104,$D61=Lists!$G$6,'Cheese Only Calculator'!$A$8:$AJ$109,$D61=Lists!$G$7,'Beef Only Calculator'!$A$10:$AJ$39,$D61=Lists!$G$8,'Pork Only Calculator'!$A$8:$AJ$95),30,FALSE)</f>
        <v>0</v>
      </c>
      <c r="AH61" s="42">
        <f>VLOOKUP($A61,_xlfn.IFS($D61=Lists!$G$3,'Chicken Only Calculator'!$A$9:$AJ$104,$D61=Lists!$G$4,'Chicken Only Calculator'!$A$9:$AJ$104,$D61=Lists!$G$5,'Chicken Only Calculator'!$A$9:$AJ$104,$D61=Lists!$G$6,'Cheese Only Calculator'!$A$8:$AJ$109,$D61=Lists!$G$7,'Beef Only Calculator'!$A$10:$AJ$39,$D61=Lists!$G$8,'Pork Only Calculator'!$A$8:$AJ$95),31,FALSE)</f>
        <v>0</v>
      </c>
      <c r="AI61" s="42">
        <f>VLOOKUP($A61,_xlfn.IFS($D61=Lists!$G$3,'Chicken Only Calculator'!$A$9:$AJ$104,$D61=Lists!$G$4,'Chicken Only Calculator'!$A$9:$AJ$104,$D61=Lists!$G$5,'Chicken Only Calculator'!$A$9:$AJ$104,$D61=Lists!$G$6,'Cheese Only Calculator'!$A$8:$AJ$109,$D61=Lists!$G$7,'Beef Only Calculator'!$A$10:$AJ$39,$D61=Lists!$G$8,'Pork Only Calculator'!$A$8:$AJ$95),32,FALSE)</f>
        <v>0</v>
      </c>
      <c r="AJ61" s="42">
        <f>VLOOKUP($A61,_xlfn.IFS($D61=Lists!$G$3,'Chicken Only Calculator'!$A$9:$AJ$104,$D61=Lists!$G$4,'Chicken Only Calculator'!$A$9:$AJ$104,$D61=Lists!$G$5,'Chicken Only Calculator'!$A$9:$AJ$104,$D61=Lists!$G$6,'Cheese Only Calculator'!$A$8:$AJ$109,$D61=Lists!$G$7,'Beef Only Calculator'!$A$10:$AJ$39,$D61=Lists!$G$8,'Pork Only Calculator'!$A$8:$AJ$95),33,FALSE)</f>
        <v>0</v>
      </c>
      <c r="AK61" s="42">
        <f>VLOOKUP($A61,_xlfn.IFS($D61=Lists!$G$3,'Chicken Only Calculator'!$A$9:$AJ$104,$D61=Lists!$G$4,'Chicken Only Calculator'!$A$9:$AJ$104,$D61=Lists!$G$5,'Chicken Only Calculator'!$A$9:$AJ$104,$D61=Lists!$G$6,'Cheese Only Calculator'!$A$8:$AJ$109,$D61=Lists!$G$7,'Beef Only Calculator'!$A$10:$AJ$39,$D61=Lists!$G$8,'Pork Only Calculator'!$A$8:$AJ$95),34,FALSE)</f>
        <v>0</v>
      </c>
      <c r="AL61" s="42">
        <f>VLOOKUP($A61,_xlfn.IFS($D61=Lists!$G$3,'Chicken Only Calculator'!$A$9:$AJ$104,$D61=Lists!$G$4,'Chicken Only Calculator'!$A$9:$AJ$104,$D61=Lists!$G$5,'Chicken Only Calculator'!$A$9:$AJ$104,$D61=Lists!$G$6,'Cheese Only Calculator'!$A$8:$AJ$109,$D61=Lists!$G$7,'Beef Only Calculator'!$A$10:$AJ$39,$D61=Lists!$G$8,'Pork Only Calculator'!$A$8:$AJ$95),35,FALSE)</f>
        <v>0</v>
      </c>
      <c r="AM61" s="42">
        <f t="shared" si="16"/>
        <v>0</v>
      </c>
      <c r="AO61" s="43"/>
    </row>
    <row r="62" spans="1:41" ht="24.75" x14ac:dyDescent="0.4">
      <c r="A62" s="29">
        <v>10037320928</v>
      </c>
      <c r="B62" s="29" t="str">
        <f>INDEX('Data Sheet'!$A$1:$R$178,MATCH($A62,'Data Sheet'!$A$1:$A$178,0),MATCH(B$3,'Data Sheet'!$A$1:$R$1,0))</f>
        <v>ACT</v>
      </c>
      <c r="C62" s="30" t="str">
        <f>INDEX('Data Sheet'!$A$1:$R$178,MATCH($A62,'Data Sheet'!$A$1:$A$178,0),MATCH(C$3,'Data Sheet'!$A$1:$R$1,0))</f>
        <v>Whole Grain Breaded Chicken Nuggets, 0.79 oz.</v>
      </c>
      <c r="D62" s="29" t="str">
        <f>INDEX('Data Sheet'!$A$1:$R$178,MATCH($A62,'Data Sheet'!$A$1:$A$178,0),MATCH(D$3,'Data Sheet'!$A$1:$R$1,0))</f>
        <v>100103 W/D</v>
      </c>
      <c r="E62" s="29">
        <f>INDEX('Data Sheet'!$A$1:$R$178,MATCH($A62,'Data Sheet'!$A$1:$A$178,0),MATCH(E$3,'Data Sheet'!$A$1:$R$1,0))</f>
        <v>26.42</v>
      </c>
      <c r="F62" s="29">
        <f>INDEX('Data Sheet'!$A$1:$R$178,MATCH($A62,'Data Sheet'!$A$1:$A$178,0),MATCH(F$3,'Data Sheet'!$A$1:$R$1,0))</f>
        <v>107</v>
      </c>
      <c r="G62" s="29">
        <f>INDEX('Data Sheet'!$A$1:$R$178,MATCH($A62,'Data Sheet'!$A$1:$A$178,0),MATCH(G$3,'Data Sheet'!$A$1:$R$1,0))</f>
        <v>107</v>
      </c>
      <c r="H62" s="29">
        <f>INDEX('Data Sheet'!$A$1:$R$178,MATCH($A62,'Data Sheet'!$A$1:$A$178,0),MATCH(H$3,'Data Sheet'!$A$1:$R$1,0))</f>
        <v>0</v>
      </c>
      <c r="I62" s="29">
        <f>INDEX('Data Sheet'!$A$1:$R$178,MATCH($A62,'Data Sheet'!$A$1:$A$178,0),MATCH(I$3,'Data Sheet'!$A$1:$R$1,0))</f>
        <v>3.95</v>
      </c>
      <c r="J62" s="29" t="str">
        <f>INDEX('Data Sheet'!$A$1:$R$178,MATCH($A62,'Data Sheet'!$A$1:$A$178,0),MATCH(J$3,'Data Sheet'!$A$1:$R$1,0))</f>
        <v>5 pieces</v>
      </c>
      <c r="K62" s="29">
        <f>INDEX('Data Sheet'!$A$1:$R$178,MATCH($A62,'Data Sheet'!$A$1:$A$178,0),MATCH(K$3,'Data Sheet'!$A$1:$R$1,0))</f>
        <v>2</v>
      </c>
      <c r="L62" s="29">
        <f>INDEX('Data Sheet'!$A$1:$R$178,MATCH($A62,'Data Sheet'!$A$1:$A$178,0),MATCH(L$3,'Data Sheet'!$A$1:$R$1,0))</f>
        <v>1</v>
      </c>
      <c r="M62" s="29">
        <f>INDEX('Data Sheet'!$A$1:$R$178,MATCH($A62,'Data Sheet'!$A$1:$A$178,0),MATCH(M$3,'Data Sheet'!$A$1:$R$1,0))</f>
        <v>15.41</v>
      </c>
      <c r="N62" s="29">
        <f>INDEX('Data Sheet'!$A$1:$R$178,MATCH($A62,'Data Sheet'!$A$1:$A$178,0),MATCH(N$3,'Data Sheet'!$A$1:$R$1,0))</f>
        <v>12.61</v>
      </c>
      <c r="O62" s="29">
        <f>INDEX('Data Sheet'!$A$1:$R$178,MATCH($A62,'Data Sheet'!$A$1:$A$178,0),MATCH(O$3,'Data Sheet'!$A$1:$R$1,0))</f>
        <v>0</v>
      </c>
      <c r="P62" s="29">
        <f>INDEX('Data Sheet'!$A$1:$R$178,MATCH($A62,'Data Sheet'!$A$1:$A$178,0),MATCH(P$3,'Data Sheet'!$A$1:$R$1,0))</f>
        <v>0</v>
      </c>
      <c r="Q62" s="29">
        <f>INDEX('Data Sheet'!$A$1:$R$178,MATCH($A62,'Data Sheet'!$A$1:$A$178,0),MATCH(Q$3,'Data Sheet'!$A$1:$R$1,0))</f>
        <v>0</v>
      </c>
      <c r="R62" s="31" t="str">
        <f>VLOOKUP(A62,_xlfn.IFS(D62=Lists!$G$3,'Chicken Only Calculator'!$A$9:$U$104,D62=Lists!$G$4,'Chicken Only Calculator'!$A$9:$U$104,D62=Lists!$G$5,'Chicken Only Calculator'!$A$9:$U$104,D62=Lists!$G$6,'Cheese Only Calculator'!$A$8:$U$109,D62=Lists!$G$7,'Beef Only Calculator'!$A$8:$U$39,D62=Lists!$G$8,'Pork Only Calculator'!$A$8:$U$95),15,FALSE)</f>
        <v/>
      </c>
      <c r="S62" s="31" t="str">
        <f t="shared" si="9"/>
        <v/>
      </c>
      <c r="T62" s="31">
        <f>VLOOKUP(A62,_xlfn.IFS(D62=Lists!$G$3,'Chicken Only Calculator'!$A$9:$U$104,D62=Lists!$G$4,'Chicken Only Calculator'!$A$9:$U$104,D62=Lists!$G$5,'Chicken Only Calculator'!$A$9:$U$104,D62=Lists!$G$6,'Cheese Only Calculator'!$A$8:$U$109,D62=Lists!$G$7,'Beef Only Calculator'!$A$8:$U$39,D62=Lists!$G$8,'Pork Only Calculator'!$A$8:$U$95),17,FALSE)</f>
        <v>0</v>
      </c>
      <c r="U62" s="31" t="str">
        <f t="shared" si="10"/>
        <v/>
      </c>
      <c r="V62" s="31" t="str">
        <f t="shared" si="11"/>
        <v/>
      </c>
      <c r="W62" s="31" t="str">
        <f t="shared" si="12"/>
        <v/>
      </c>
      <c r="X62" s="31" t="str">
        <f t="shared" si="13"/>
        <v/>
      </c>
      <c r="Y62" s="31" t="str">
        <f t="shared" si="14"/>
        <v/>
      </c>
      <c r="Z62" s="31" t="str">
        <f t="shared" si="15"/>
        <v/>
      </c>
      <c r="AA62" s="31">
        <f>VLOOKUP($A62,_xlfn.IFS($D62=Lists!$G$3,'Chicken Only Calculator'!$A$9:$AJ$104,$D62=Lists!$G$4,'Chicken Only Calculator'!$A$9:$AJ$104,$D62=Lists!$G$5,'Chicken Only Calculator'!$A$9:$AJ$104,$D62=Lists!$G$6,'Cheese Only Calculator'!$A$8:$AJ$109,$D62=Lists!$G$7,'Beef Only Calculator'!$A$10:$AJ$39,$D62=Lists!$G$8,'Pork Only Calculator'!$A$8:$AJ$95),24,FALSE)</f>
        <v>0</v>
      </c>
      <c r="AB62" s="31">
        <f>VLOOKUP($A62,_xlfn.IFS($D62=Lists!$G$3,'Chicken Only Calculator'!$A$9:$AJ$104,$D62=Lists!$G$4,'Chicken Only Calculator'!$A$9:$AJ$104,$D62=Lists!$G$5,'Chicken Only Calculator'!$A$9:$AJ$104,$D62=Lists!$G$6,'Cheese Only Calculator'!$A$8:$AJ$109,$D62=Lists!$G$7,'Beef Only Calculator'!$A$10:$AJ$39,$D62=Lists!$G$8,'Pork Only Calculator'!$A$8:$AJ$95),25,FALSE)</f>
        <v>0</v>
      </c>
      <c r="AC62" s="31">
        <f>VLOOKUP($A62,_xlfn.IFS($D62=Lists!$G$3,'Chicken Only Calculator'!$A$9:$AJ$104,$D62=Lists!$G$4,'Chicken Only Calculator'!$A$9:$AJ$104,$D62=Lists!$G$5,'Chicken Only Calculator'!$A$9:$AJ$104,$D62=Lists!$G$6,'Cheese Only Calculator'!$A$8:$AJ$109,$D62=Lists!$G$7,'Beef Only Calculator'!$A$10:$AJ$39,$D62=Lists!$G$8,'Pork Only Calculator'!$A$8:$AJ$95),26,FALSE)</f>
        <v>0</v>
      </c>
      <c r="AD62" s="31">
        <f>VLOOKUP($A62,_xlfn.IFS($D62=Lists!$G$3,'Chicken Only Calculator'!$A$9:$AJ$104,$D62=Lists!$G$4,'Chicken Only Calculator'!$A$9:$AJ$104,$D62=Lists!$G$5,'Chicken Only Calculator'!$A$9:$AJ$104,$D62=Lists!$G$6,'Cheese Only Calculator'!$A$8:$AJ$109,$D62=Lists!$G$7,'Beef Only Calculator'!$A$10:$AJ$39,$D62=Lists!$G$8,'Pork Only Calculator'!$A$8:$AJ$95),27,FALSE)</f>
        <v>0</v>
      </c>
      <c r="AE62" s="31">
        <f>VLOOKUP($A62,_xlfn.IFS($D62=Lists!$G$3,'Chicken Only Calculator'!$A$9:$AJ$104,$D62=Lists!$G$4,'Chicken Only Calculator'!$A$9:$AJ$104,$D62=Lists!$G$5,'Chicken Only Calculator'!$A$9:$AJ$104,$D62=Lists!$G$6,'Cheese Only Calculator'!$A$8:$AJ$109,$D62=Lists!$G$7,'Beef Only Calculator'!$A$10:$AJ$39,$D62=Lists!$G$8,'Pork Only Calculator'!$A$8:$AJ$95),28,FALSE)</f>
        <v>0</v>
      </c>
      <c r="AF62" s="31">
        <f>VLOOKUP($A62,_xlfn.IFS($D62=Lists!$G$3,'Chicken Only Calculator'!$A$9:$AJ$104,$D62=Lists!$G$4,'Chicken Only Calculator'!$A$9:$AJ$104,$D62=Lists!$G$5,'Chicken Only Calculator'!$A$9:$AJ$104,$D62=Lists!$G$6,'Cheese Only Calculator'!$A$8:$AJ$109,$D62=Lists!$G$7,'Beef Only Calculator'!$A$10:$AJ$39,$D62=Lists!$G$8,'Pork Only Calculator'!$A$8:$AJ$95),29,FALSE)</f>
        <v>0</v>
      </c>
      <c r="AG62" s="31">
        <f>VLOOKUP($A62,_xlfn.IFS($D62=Lists!$G$3,'Chicken Only Calculator'!$A$9:$AJ$104,$D62=Lists!$G$4,'Chicken Only Calculator'!$A$9:$AJ$104,$D62=Lists!$G$5,'Chicken Only Calculator'!$A$9:$AJ$104,$D62=Lists!$G$6,'Cheese Only Calculator'!$A$8:$AJ$109,$D62=Lists!$G$7,'Beef Only Calculator'!$A$10:$AJ$39,$D62=Lists!$G$8,'Pork Only Calculator'!$A$8:$AJ$95),30,FALSE)</f>
        <v>0</v>
      </c>
      <c r="AH62" s="31">
        <f>VLOOKUP($A62,_xlfn.IFS($D62=Lists!$G$3,'Chicken Only Calculator'!$A$9:$AJ$104,$D62=Lists!$G$4,'Chicken Only Calculator'!$A$9:$AJ$104,$D62=Lists!$G$5,'Chicken Only Calculator'!$A$9:$AJ$104,$D62=Lists!$G$6,'Cheese Only Calculator'!$A$8:$AJ$109,$D62=Lists!$G$7,'Beef Only Calculator'!$A$10:$AJ$39,$D62=Lists!$G$8,'Pork Only Calculator'!$A$8:$AJ$95),31,FALSE)</f>
        <v>0</v>
      </c>
      <c r="AI62" s="31">
        <f>VLOOKUP($A62,_xlfn.IFS($D62=Lists!$G$3,'Chicken Only Calculator'!$A$9:$AJ$104,$D62=Lists!$G$4,'Chicken Only Calculator'!$A$9:$AJ$104,$D62=Lists!$G$5,'Chicken Only Calculator'!$A$9:$AJ$104,$D62=Lists!$G$6,'Cheese Only Calculator'!$A$8:$AJ$109,$D62=Lists!$G$7,'Beef Only Calculator'!$A$10:$AJ$39,$D62=Lists!$G$8,'Pork Only Calculator'!$A$8:$AJ$95),32,FALSE)</f>
        <v>0</v>
      </c>
      <c r="AJ62" s="31">
        <f>VLOOKUP($A62,_xlfn.IFS($D62=Lists!$G$3,'Chicken Only Calculator'!$A$9:$AJ$104,$D62=Lists!$G$4,'Chicken Only Calculator'!$A$9:$AJ$104,$D62=Lists!$G$5,'Chicken Only Calculator'!$A$9:$AJ$104,$D62=Lists!$G$6,'Cheese Only Calculator'!$A$8:$AJ$109,$D62=Lists!$G$7,'Beef Only Calculator'!$A$10:$AJ$39,$D62=Lists!$G$8,'Pork Only Calculator'!$A$8:$AJ$95),33,FALSE)</f>
        <v>0</v>
      </c>
      <c r="AK62" s="31">
        <f>VLOOKUP($A62,_xlfn.IFS($D62=Lists!$G$3,'Chicken Only Calculator'!$A$9:$AJ$104,$D62=Lists!$G$4,'Chicken Only Calculator'!$A$9:$AJ$104,$D62=Lists!$G$5,'Chicken Only Calculator'!$A$9:$AJ$104,$D62=Lists!$G$6,'Cheese Only Calculator'!$A$8:$AJ$109,$D62=Lists!$G$7,'Beef Only Calculator'!$A$10:$AJ$39,$D62=Lists!$G$8,'Pork Only Calculator'!$A$8:$AJ$95),34,FALSE)</f>
        <v>0</v>
      </c>
      <c r="AL62" s="31">
        <f>VLOOKUP($A62,_xlfn.IFS($D62=Lists!$G$3,'Chicken Only Calculator'!$A$9:$AJ$104,$D62=Lists!$G$4,'Chicken Only Calculator'!$A$9:$AJ$104,$D62=Lists!$G$5,'Chicken Only Calculator'!$A$9:$AJ$104,$D62=Lists!$G$6,'Cheese Only Calculator'!$A$8:$AJ$109,$D62=Lists!$G$7,'Beef Only Calculator'!$A$10:$AJ$39,$D62=Lists!$G$8,'Pork Only Calculator'!$A$8:$AJ$95),35,FALSE)</f>
        <v>0</v>
      </c>
      <c r="AM62" s="31">
        <f t="shared" si="16"/>
        <v>0</v>
      </c>
      <c r="AO62" s="43"/>
    </row>
    <row r="63" spans="1:41" ht="24.75" x14ac:dyDescent="0.4">
      <c r="A63" s="40">
        <v>10164780928</v>
      </c>
      <c r="B63" s="40" t="str">
        <f>INDEX('Data Sheet'!$A$1:$R$178,MATCH($A63,'Data Sheet'!$A$1:$A$178,0),MATCH(B$3,'Data Sheet'!$A$1:$R$1,0))</f>
        <v>ACT</v>
      </c>
      <c r="C63" s="41" t="str">
        <f>INDEX('Data Sheet'!$A$1:$R$178,MATCH($A63,'Data Sheet'!$A$1:$A$178,0),MATCH(C$3,'Data Sheet'!$A$1:$R$1,0))</f>
        <v>Whole Grain Breaded Chicken Chunks, 0.68 oz.</v>
      </c>
      <c r="D63" s="40" t="str">
        <f>INDEX('Data Sheet'!$A$1:$R$178,MATCH($A63,'Data Sheet'!$A$1:$A$178,0),MATCH(D$3,'Data Sheet'!$A$1:$R$1,0))</f>
        <v>100103 W/D</v>
      </c>
      <c r="E63" s="40">
        <f>INDEX('Data Sheet'!$A$1:$R$178,MATCH($A63,'Data Sheet'!$A$1:$A$178,0),MATCH(E$3,'Data Sheet'!$A$1:$R$1,0))</f>
        <v>30.6</v>
      </c>
      <c r="F63" s="40">
        <f>INDEX('Data Sheet'!$A$1:$R$178,MATCH($A63,'Data Sheet'!$A$1:$A$178,0),MATCH(F$3,'Data Sheet'!$A$1:$R$1,0))</f>
        <v>144</v>
      </c>
      <c r="G63" s="40">
        <f>INDEX('Data Sheet'!$A$1:$R$178,MATCH($A63,'Data Sheet'!$A$1:$A$178,0),MATCH(G$3,'Data Sheet'!$A$1:$R$1,0))</f>
        <v>144</v>
      </c>
      <c r="H63" s="40">
        <f>INDEX('Data Sheet'!$A$1:$R$178,MATCH($A63,'Data Sheet'!$A$1:$A$178,0),MATCH(H$3,'Data Sheet'!$A$1:$R$1,0))</f>
        <v>0</v>
      </c>
      <c r="I63" s="40">
        <f>INDEX('Data Sheet'!$A$1:$R$178,MATCH($A63,'Data Sheet'!$A$1:$A$178,0),MATCH(I$3,'Data Sheet'!$A$1:$R$1,0))</f>
        <v>3.4</v>
      </c>
      <c r="J63" s="40" t="str">
        <f>INDEX('Data Sheet'!$A$1:$R$178,MATCH($A63,'Data Sheet'!$A$1:$A$178,0),MATCH(J$3,'Data Sheet'!$A$1:$R$1,0))</f>
        <v>5 pieces</v>
      </c>
      <c r="K63" s="40">
        <f>INDEX('Data Sheet'!$A$1:$R$178,MATCH($A63,'Data Sheet'!$A$1:$A$178,0),MATCH(K$3,'Data Sheet'!$A$1:$R$1,0))</f>
        <v>2</v>
      </c>
      <c r="L63" s="40">
        <f>INDEX('Data Sheet'!$A$1:$R$178,MATCH($A63,'Data Sheet'!$A$1:$A$178,0),MATCH(L$3,'Data Sheet'!$A$1:$R$1,0))</f>
        <v>1</v>
      </c>
      <c r="M63" s="40">
        <f>INDEX('Data Sheet'!$A$1:$R$178,MATCH($A63,'Data Sheet'!$A$1:$A$178,0),MATCH(M$3,'Data Sheet'!$A$1:$R$1,0))</f>
        <v>8.2899999999999991</v>
      </c>
      <c r="N63" s="40">
        <f>INDEX('Data Sheet'!$A$1:$R$178,MATCH($A63,'Data Sheet'!$A$1:$A$178,0),MATCH(N$3,'Data Sheet'!$A$1:$R$1,0))</f>
        <v>7.8</v>
      </c>
      <c r="O63" s="40">
        <f>INDEX('Data Sheet'!$A$1:$R$178,MATCH($A63,'Data Sheet'!$A$1:$A$178,0),MATCH(O$3,'Data Sheet'!$A$1:$R$1,0))</f>
        <v>0</v>
      </c>
      <c r="P63" s="40">
        <f>INDEX('Data Sheet'!$A$1:$R$178,MATCH($A63,'Data Sheet'!$A$1:$A$178,0),MATCH(P$3,'Data Sheet'!$A$1:$R$1,0))</f>
        <v>0</v>
      </c>
      <c r="Q63" s="40">
        <f>INDEX('Data Sheet'!$A$1:$R$178,MATCH($A63,'Data Sheet'!$A$1:$A$178,0),MATCH(Q$3,'Data Sheet'!$A$1:$R$1,0))</f>
        <v>0</v>
      </c>
      <c r="R63" s="42" t="str">
        <f>VLOOKUP(A63,_xlfn.IFS(D63=Lists!$G$3,'Chicken Only Calculator'!$A$9:$U$104,D63=Lists!$G$4,'Chicken Only Calculator'!$A$9:$U$104,D63=Lists!$G$5,'Chicken Only Calculator'!$A$9:$U$104,D63=Lists!$G$6,'Cheese Only Calculator'!$A$8:$U$109,D63=Lists!$G$7,'Beef Only Calculator'!$A$8:$U$39,D63=Lists!$G$8,'Pork Only Calculator'!$A$8:$U$95),15,FALSE)</f>
        <v/>
      </c>
      <c r="S63" s="42" t="str">
        <f t="shared" si="9"/>
        <v/>
      </c>
      <c r="T63" s="42">
        <f>VLOOKUP(A63,_xlfn.IFS(D63=Lists!$G$3,'Chicken Only Calculator'!$A$9:$U$104,D63=Lists!$G$4,'Chicken Only Calculator'!$A$9:$U$104,D63=Lists!$G$5,'Chicken Only Calculator'!$A$9:$U$104,D63=Lists!$G$6,'Cheese Only Calculator'!$A$8:$U$109,D63=Lists!$G$7,'Beef Only Calculator'!$A$8:$U$39,D63=Lists!$G$8,'Pork Only Calculator'!$A$8:$U$95),17,FALSE)</f>
        <v>0</v>
      </c>
      <c r="U63" s="42" t="str">
        <f t="shared" si="10"/>
        <v/>
      </c>
      <c r="V63" s="42" t="str">
        <f t="shared" si="11"/>
        <v/>
      </c>
      <c r="W63" s="42" t="str">
        <f t="shared" si="12"/>
        <v/>
      </c>
      <c r="X63" s="42" t="str">
        <f t="shared" si="13"/>
        <v/>
      </c>
      <c r="Y63" s="42" t="str">
        <f t="shared" si="14"/>
        <v/>
      </c>
      <c r="Z63" s="42" t="str">
        <f t="shared" si="15"/>
        <v/>
      </c>
      <c r="AA63" s="42">
        <f>VLOOKUP($A63,_xlfn.IFS($D63=Lists!$G$3,'Chicken Only Calculator'!$A$9:$AJ$104,$D63=Lists!$G$4,'Chicken Only Calculator'!$A$9:$AJ$104,$D63=Lists!$G$5,'Chicken Only Calculator'!$A$9:$AJ$104,$D63=Lists!$G$6,'Cheese Only Calculator'!$A$8:$AJ$109,$D63=Lists!$G$7,'Beef Only Calculator'!$A$10:$AJ$39,$D63=Lists!$G$8,'Pork Only Calculator'!$A$8:$AJ$95),24,FALSE)</f>
        <v>0</v>
      </c>
      <c r="AB63" s="42">
        <f>VLOOKUP($A63,_xlfn.IFS($D63=Lists!$G$3,'Chicken Only Calculator'!$A$9:$AJ$104,$D63=Lists!$G$4,'Chicken Only Calculator'!$A$9:$AJ$104,$D63=Lists!$G$5,'Chicken Only Calculator'!$A$9:$AJ$104,$D63=Lists!$G$6,'Cheese Only Calculator'!$A$8:$AJ$109,$D63=Lists!$G$7,'Beef Only Calculator'!$A$10:$AJ$39,$D63=Lists!$G$8,'Pork Only Calculator'!$A$8:$AJ$95),25,FALSE)</f>
        <v>0</v>
      </c>
      <c r="AC63" s="42">
        <f>VLOOKUP($A63,_xlfn.IFS($D63=Lists!$G$3,'Chicken Only Calculator'!$A$9:$AJ$104,$D63=Lists!$G$4,'Chicken Only Calculator'!$A$9:$AJ$104,$D63=Lists!$G$5,'Chicken Only Calculator'!$A$9:$AJ$104,$D63=Lists!$G$6,'Cheese Only Calculator'!$A$8:$AJ$109,$D63=Lists!$G$7,'Beef Only Calculator'!$A$10:$AJ$39,$D63=Lists!$G$8,'Pork Only Calculator'!$A$8:$AJ$95),26,FALSE)</f>
        <v>0</v>
      </c>
      <c r="AD63" s="42">
        <f>VLOOKUP($A63,_xlfn.IFS($D63=Lists!$G$3,'Chicken Only Calculator'!$A$9:$AJ$104,$D63=Lists!$G$4,'Chicken Only Calculator'!$A$9:$AJ$104,$D63=Lists!$G$5,'Chicken Only Calculator'!$A$9:$AJ$104,$D63=Lists!$G$6,'Cheese Only Calculator'!$A$8:$AJ$109,$D63=Lists!$G$7,'Beef Only Calculator'!$A$10:$AJ$39,$D63=Lists!$G$8,'Pork Only Calculator'!$A$8:$AJ$95),27,FALSE)</f>
        <v>0</v>
      </c>
      <c r="AE63" s="42">
        <f>VLOOKUP($A63,_xlfn.IFS($D63=Lists!$G$3,'Chicken Only Calculator'!$A$9:$AJ$104,$D63=Lists!$G$4,'Chicken Only Calculator'!$A$9:$AJ$104,$D63=Lists!$G$5,'Chicken Only Calculator'!$A$9:$AJ$104,$D63=Lists!$G$6,'Cheese Only Calculator'!$A$8:$AJ$109,$D63=Lists!$G$7,'Beef Only Calculator'!$A$10:$AJ$39,$D63=Lists!$G$8,'Pork Only Calculator'!$A$8:$AJ$95),28,FALSE)</f>
        <v>0</v>
      </c>
      <c r="AF63" s="42">
        <f>VLOOKUP($A63,_xlfn.IFS($D63=Lists!$G$3,'Chicken Only Calculator'!$A$9:$AJ$104,$D63=Lists!$G$4,'Chicken Only Calculator'!$A$9:$AJ$104,$D63=Lists!$G$5,'Chicken Only Calculator'!$A$9:$AJ$104,$D63=Lists!$G$6,'Cheese Only Calculator'!$A$8:$AJ$109,$D63=Lists!$G$7,'Beef Only Calculator'!$A$10:$AJ$39,$D63=Lists!$G$8,'Pork Only Calculator'!$A$8:$AJ$95),29,FALSE)</f>
        <v>0</v>
      </c>
      <c r="AG63" s="42">
        <f>VLOOKUP($A63,_xlfn.IFS($D63=Lists!$G$3,'Chicken Only Calculator'!$A$9:$AJ$104,$D63=Lists!$G$4,'Chicken Only Calculator'!$A$9:$AJ$104,$D63=Lists!$G$5,'Chicken Only Calculator'!$A$9:$AJ$104,$D63=Lists!$G$6,'Cheese Only Calculator'!$A$8:$AJ$109,$D63=Lists!$G$7,'Beef Only Calculator'!$A$10:$AJ$39,$D63=Lists!$G$8,'Pork Only Calculator'!$A$8:$AJ$95),30,FALSE)</f>
        <v>0</v>
      </c>
      <c r="AH63" s="42">
        <f>VLOOKUP($A63,_xlfn.IFS($D63=Lists!$G$3,'Chicken Only Calculator'!$A$9:$AJ$104,$D63=Lists!$G$4,'Chicken Only Calculator'!$A$9:$AJ$104,$D63=Lists!$G$5,'Chicken Only Calculator'!$A$9:$AJ$104,$D63=Lists!$G$6,'Cheese Only Calculator'!$A$8:$AJ$109,$D63=Lists!$G$7,'Beef Only Calculator'!$A$10:$AJ$39,$D63=Lists!$G$8,'Pork Only Calculator'!$A$8:$AJ$95),31,FALSE)</f>
        <v>0</v>
      </c>
      <c r="AI63" s="42">
        <f>VLOOKUP($A63,_xlfn.IFS($D63=Lists!$G$3,'Chicken Only Calculator'!$A$9:$AJ$104,$D63=Lists!$G$4,'Chicken Only Calculator'!$A$9:$AJ$104,$D63=Lists!$G$5,'Chicken Only Calculator'!$A$9:$AJ$104,$D63=Lists!$G$6,'Cheese Only Calculator'!$A$8:$AJ$109,$D63=Lists!$G$7,'Beef Only Calculator'!$A$10:$AJ$39,$D63=Lists!$G$8,'Pork Only Calculator'!$A$8:$AJ$95),32,FALSE)</f>
        <v>0</v>
      </c>
      <c r="AJ63" s="42">
        <f>VLOOKUP($A63,_xlfn.IFS($D63=Lists!$G$3,'Chicken Only Calculator'!$A$9:$AJ$104,$D63=Lists!$G$4,'Chicken Only Calculator'!$A$9:$AJ$104,$D63=Lists!$G$5,'Chicken Only Calculator'!$A$9:$AJ$104,$D63=Lists!$G$6,'Cheese Only Calculator'!$A$8:$AJ$109,$D63=Lists!$G$7,'Beef Only Calculator'!$A$10:$AJ$39,$D63=Lists!$G$8,'Pork Only Calculator'!$A$8:$AJ$95),33,FALSE)</f>
        <v>0</v>
      </c>
      <c r="AK63" s="42">
        <f>VLOOKUP($A63,_xlfn.IFS($D63=Lists!$G$3,'Chicken Only Calculator'!$A$9:$AJ$104,$D63=Lists!$G$4,'Chicken Only Calculator'!$A$9:$AJ$104,$D63=Lists!$G$5,'Chicken Only Calculator'!$A$9:$AJ$104,$D63=Lists!$G$6,'Cheese Only Calculator'!$A$8:$AJ$109,$D63=Lists!$G$7,'Beef Only Calculator'!$A$10:$AJ$39,$D63=Lists!$G$8,'Pork Only Calculator'!$A$8:$AJ$95),34,FALSE)</f>
        <v>0</v>
      </c>
      <c r="AL63" s="42">
        <f>VLOOKUP($A63,_xlfn.IFS($D63=Lists!$G$3,'Chicken Only Calculator'!$A$9:$AJ$104,$D63=Lists!$G$4,'Chicken Only Calculator'!$A$9:$AJ$104,$D63=Lists!$G$5,'Chicken Only Calculator'!$A$9:$AJ$104,$D63=Lists!$G$6,'Cheese Only Calculator'!$A$8:$AJ$109,$D63=Lists!$G$7,'Beef Only Calculator'!$A$10:$AJ$39,$D63=Lists!$G$8,'Pork Only Calculator'!$A$8:$AJ$95),35,FALSE)</f>
        <v>0</v>
      </c>
      <c r="AM63" s="42">
        <f t="shared" si="16"/>
        <v>0</v>
      </c>
      <c r="AO63" s="43"/>
    </row>
    <row r="64" spans="1:41" ht="24.75" x14ac:dyDescent="0.4">
      <c r="A64" s="29">
        <v>10703640928</v>
      </c>
      <c r="B64" s="29" t="str">
        <f>INDEX('Data Sheet'!$A$1:$R$178,MATCH($A64,'Data Sheet'!$A$1:$A$178,0),MATCH(B$3,'Data Sheet'!$A$1:$R$1,0))</f>
        <v>ACT</v>
      </c>
      <c r="C64" s="30" t="str">
        <f>INDEX('Data Sheet'!$A$1:$R$178,MATCH($A64,'Data Sheet'!$A$1:$A$178,0),MATCH(C$3,'Data Sheet'!$A$1:$R$1,0))</f>
        <v>Whole Grain Breaded Golden Crispy Chicken Nuggets, 0.60 oz.</v>
      </c>
      <c r="D64" s="29" t="str">
        <f>INDEX('Data Sheet'!$A$1:$R$178,MATCH($A64,'Data Sheet'!$A$1:$A$178,0),MATCH(D$3,'Data Sheet'!$A$1:$R$1,0))</f>
        <v>100103 W/D</v>
      </c>
      <c r="E64" s="29">
        <f>INDEX('Data Sheet'!$A$1:$R$178,MATCH($A64,'Data Sheet'!$A$1:$A$178,0),MATCH(E$3,'Data Sheet'!$A$1:$R$1,0))</f>
        <v>32.81</v>
      </c>
      <c r="F64" s="29">
        <f>INDEX('Data Sheet'!$A$1:$R$178,MATCH($A64,'Data Sheet'!$A$1:$A$178,0),MATCH(F$3,'Data Sheet'!$A$1:$R$1,0))</f>
        <v>175</v>
      </c>
      <c r="G64" s="29">
        <f>INDEX('Data Sheet'!$A$1:$R$178,MATCH($A64,'Data Sheet'!$A$1:$A$178,0),MATCH(G$3,'Data Sheet'!$A$1:$R$1,0))</f>
        <v>175</v>
      </c>
      <c r="H64" s="29">
        <f>INDEX('Data Sheet'!$A$1:$R$178,MATCH($A64,'Data Sheet'!$A$1:$A$178,0),MATCH(H$3,'Data Sheet'!$A$1:$R$1,0))</f>
        <v>0</v>
      </c>
      <c r="I64" s="29">
        <f>INDEX('Data Sheet'!$A$1:$R$178,MATCH($A64,'Data Sheet'!$A$1:$A$178,0),MATCH(I$3,'Data Sheet'!$A$1:$R$1,0))</f>
        <v>3</v>
      </c>
      <c r="J64" s="29" t="str">
        <f>INDEX('Data Sheet'!$A$1:$R$178,MATCH($A64,'Data Sheet'!$A$1:$A$178,0),MATCH(J$3,'Data Sheet'!$A$1:$R$1,0))</f>
        <v>5 pieces</v>
      </c>
      <c r="K64" s="29">
        <f>INDEX('Data Sheet'!$A$1:$R$178,MATCH($A64,'Data Sheet'!$A$1:$A$178,0),MATCH(K$3,'Data Sheet'!$A$1:$R$1,0))</f>
        <v>2</v>
      </c>
      <c r="L64" s="29">
        <f>INDEX('Data Sheet'!$A$1:$R$178,MATCH($A64,'Data Sheet'!$A$1:$A$178,0),MATCH(L$3,'Data Sheet'!$A$1:$R$1,0))</f>
        <v>1</v>
      </c>
      <c r="M64" s="29">
        <f>INDEX('Data Sheet'!$A$1:$R$178,MATCH($A64,'Data Sheet'!$A$1:$A$178,0),MATCH(M$3,'Data Sheet'!$A$1:$R$1,0))</f>
        <v>9.76</v>
      </c>
      <c r="N64" s="29">
        <f>INDEX('Data Sheet'!$A$1:$R$178,MATCH($A64,'Data Sheet'!$A$1:$A$178,0),MATCH(N$3,'Data Sheet'!$A$1:$R$1,0))</f>
        <v>9</v>
      </c>
      <c r="O64" s="29">
        <f>INDEX('Data Sheet'!$A$1:$R$178,MATCH($A64,'Data Sheet'!$A$1:$A$178,0),MATCH(O$3,'Data Sheet'!$A$1:$R$1,0))</f>
        <v>0</v>
      </c>
      <c r="P64" s="29">
        <f>INDEX('Data Sheet'!$A$1:$R$178,MATCH($A64,'Data Sheet'!$A$1:$A$178,0),MATCH(P$3,'Data Sheet'!$A$1:$R$1,0))</f>
        <v>0</v>
      </c>
      <c r="Q64" s="29">
        <f>INDEX('Data Sheet'!$A$1:$R$178,MATCH($A64,'Data Sheet'!$A$1:$A$178,0),MATCH(Q$3,'Data Sheet'!$A$1:$R$1,0))</f>
        <v>0</v>
      </c>
      <c r="R64" s="31" t="str">
        <f>VLOOKUP(A64,_xlfn.IFS(D64=Lists!$G$3,'Chicken Only Calculator'!$A$9:$U$104,D64=Lists!$G$4,'Chicken Only Calculator'!$A$9:$U$104,D64=Lists!$G$5,'Chicken Only Calculator'!$A$9:$U$104,D64=Lists!$G$6,'Cheese Only Calculator'!$A$8:$U$109,D64=Lists!$G$7,'Beef Only Calculator'!$A$8:$U$39,D64=Lists!$G$8,'Pork Only Calculator'!$A$8:$U$95),15,FALSE)</f>
        <v/>
      </c>
      <c r="S64" s="31" t="str">
        <f t="shared" si="9"/>
        <v/>
      </c>
      <c r="T64" s="31">
        <f>VLOOKUP(A64,_xlfn.IFS(D64=Lists!$G$3,'Chicken Only Calculator'!$A$9:$U$104,D64=Lists!$G$4,'Chicken Only Calculator'!$A$9:$U$104,D64=Lists!$G$5,'Chicken Only Calculator'!$A$9:$U$104,D64=Lists!$G$6,'Cheese Only Calculator'!$A$8:$U$109,D64=Lists!$G$7,'Beef Only Calculator'!$A$8:$U$39,D64=Lists!$G$8,'Pork Only Calculator'!$A$8:$U$95),17,FALSE)</f>
        <v>0</v>
      </c>
      <c r="U64" s="31" t="str">
        <f t="shared" si="10"/>
        <v/>
      </c>
      <c r="V64" s="31" t="str">
        <f t="shared" si="11"/>
        <v/>
      </c>
      <c r="W64" s="31" t="str">
        <f t="shared" si="12"/>
        <v/>
      </c>
      <c r="X64" s="31" t="str">
        <f t="shared" si="13"/>
        <v/>
      </c>
      <c r="Y64" s="31" t="str">
        <f t="shared" si="14"/>
        <v/>
      </c>
      <c r="Z64" s="31" t="str">
        <f t="shared" si="15"/>
        <v/>
      </c>
      <c r="AA64" s="31">
        <f>VLOOKUP($A64,_xlfn.IFS($D64=Lists!$G$3,'Chicken Only Calculator'!$A$9:$AJ$104,$D64=Lists!$G$4,'Chicken Only Calculator'!$A$9:$AJ$104,$D64=Lists!$G$5,'Chicken Only Calculator'!$A$9:$AJ$104,$D64=Lists!$G$6,'Cheese Only Calculator'!$A$8:$AJ$109,$D64=Lists!$G$7,'Beef Only Calculator'!$A$10:$AJ$39,$D64=Lists!$G$8,'Pork Only Calculator'!$A$8:$AJ$95),24,FALSE)</f>
        <v>0</v>
      </c>
      <c r="AB64" s="31">
        <f>VLOOKUP($A64,_xlfn.IFS($D64=Lists!$G$3,'Chicken Only Calculator'!$A$9:$AJ$104,$D64=Lists!$G$4,'Chicken Only Calculator'!$A$9:$AJ$104,$D64=Lists!$G$5,'Chicken Only Calculator'!$A$9:$AJ$104,$D64=Lists!$G$6,'Cheese Only Calculator'!$A$8:$AJ$109,$D64=Lists!$G$7,'Beef Only Calculator'!$A$10:$AJ$39,$D64=Lists!$G$8,'Pork Only Calculator'!$A$8:$AJ$95),25,FALSE)</f>
        <v>0</v>
      </c>
      <c r="AC64" s="31">
        <f>VLOOKUP($A64,_xlfn.IFS($D64=Lists!$G$3,'Chicken Only Calculator'!$A$9:$AJ$104,$D64=Lists!$G$4,'Chicken Only Calculator'!$A$9:$AJ$104,$D64=Lists!$G$5,'Chicken Only Calculator'!$A$9:$AJ$104,$D64=Lists!$G$6,'Cheese Only Calculator'!$A$8:$AJ$109,$D64=Lists!$G$7,'Beef Only Calculator'!$A$10:$AJ$39,$D64=Lists!$G$8,'Pork Only Calculator'!$A$8:$AJ$95),26,FALSE)</f>
        <v>0</v>
      </c>
      <c r="AD64" s="31">
        <f>VLOOKUP($A64,_xlfn.IFS($D64=Lists!$G$3,'Chicken Only Calculator'!$A$9:$AJ$104,$D64=Lists!$G$4,'Chicken Only Calculator'!$A$9:$AJ$104,$D64=Lists!$G$5,'Chicken Only Calculator'!$A$9:$AJ$104,$D64=Lists!$G$6,'Cheese Only Calculator'!$A$8:$AJ$109,$D64=Lists!$G$7,'Beef Only Calculator'!$A$10:$AJ$39,$D64=Lists!$G$8,'Pork Only Calculator'!$A$8:$AJ$95),27,FALSE)</f>
        <v>0</v>
      </c>
      <c r="AE64" s="31">
        <f>VLOOKUP($A64,_xlfn.IFS($D64=Lists!$G$3,'Chicken Only Calculator'!$A$9:$AJ$104,$D64=Lists!$G$4,'Chicken Only Calculator'!$A$9:$AJ$104,$D64=Lists!$G$5,'Chicken Only Calculator'!$A$9:$AJ$104,$D64=Lists!$G$6,'Cheese Only Calculator'!$A$8:$AJ$109,$D64=Lists!$G$7,'Beef Only Calculator'!$A$10:$AJ$39,$D64=Lists!$G$8,'Pork Only Calculator'!$A$8:$AJ$95),28,FALSE)</f>
        <v>0</v>
      </c>
      <c r="AF64" s="31">
        <f>VLOOKUP($A64,_xlfn.IFS($D64=Lists!$G$3,'Chicken Only Calculator'!$A$9:$AJ$104,$D64=Lists!$G$4,'Chicken Only Calculator'!$A$9:$AJ$104,$D64=Lists!$G$5,'Chicken Only Calculator'!$A$9:$AJ$104,$D64=Lists!$G$6,'Cheese Only Calculator'!$A$8:$AJ$109,$D64=Lists!$G$7,'Beef Only Calculator'!$A$10:$AJ$39,$D64=Lists!$G$8,'Pork Only Calculator'!$A$8:$AJ$95),29,FALSE)</f>
        <v>0</v>
      </c>
      <c r="AG64" s="31">
        <f>VLOOKUP($A64,_xlfn.IFS($D64=Lists!$G$3,'Chicken Only Calculator'!$A$9:$AJ$104,$D64=Lists!$G$4,'Chicken Only Calculator'!$A$9:$AJ$104,$D64=Lists!$G$5,'Chicken Only Calculator'!$A$9:$AJ$104,$D64=Lists!$G$6,'Cheese Only Calculator'!$A$8:$AJ$109,$D64=Lists!$G$7,'Beef Only Calculator'!$A$10:$AJ$39,$D64=Lists!$G$8,'Pork Only Calculator'!$A$8:$AJ$95),30,FALSE)</f>
        <v>0</v>
      </c>
      <c r="AH64" s="31">
        <f>VLOOKUP($A64,_xlfn.IFS($D64=Lists!$G$3,'Chicken Only Calculator'!$A$9:$AJ$104,$D64=Lists!$G$4,'Chicken Only Calculator'!$A$9:$AJ$104,$D64=Lists!$G$5,'Chicken Only Calculator'!$A$9:$AJ$104,$D64=Lists!$G$6,'Cheese Only Calculator'!$A$8:$AJ$109,$D64=Lists!$G$7,'Beef Only Calculator'!$A$10:$AJ$39,$D64=Lists!$G$8,'Pork Only Calculator'!$A$8:$AJ$95),31,FALSE)</f>
        <v>0</v>
      </c>
      <c r="AI64" s="31">
        <f>VLOOKUP($A64,_xlfn.IFS($D64=Lists!$G$3,'Chicken Only Calculator'!$A$9:$AJ$104,$D64=Lists!$G$4,'Chicken Only Calculator'!$A$9:$AJ$104,$D64=Lists!$G$5,'Chicken Only Calculator'!$A$9:$AJ$104,$D64=Lists!$G$6,'Cheese Only Calculator'!$A$8:$AJ$109,$D64=Lists!$G$7,'Beef Only Calculator'!$A$10:$AJ$39,$D64=Lists!$G$8,'Pork Only Calculator'!$A$8:$AJ$95),32,FALSE)</f>
        <v>0</v>
      </c>
      <c r="AJ64" s="31">
        <f>VLOOKUP($A64,_xlfn.IFS($D64=Lists!$G$3,'Chicken Only Calculator'!$A$9:$AJ$104,$D64=Lists!$G$4,'Chicken Only Calculator'!$A$9:$AJ$104,$D64=Lists!$G$5,'Chicken Only Calculator'!$A$9:$AJ$104,$D64=Lists!$G$6,'Cheese Only Calculator'!$A$8:$AJ$109,$D64=Lists!$G$7,'Beef Only Calculator'!$A$10:$AJ$39,$D64=Lists!$G$8,'Pork Only Calculator'!$A$8:$AJ$95),33,FALSE)</f>
        <v>0</v>
      </c>
      <c r="AK64" s="31">
        <f>VLOOKUP($A64,_xlfn.IFS($D64=Lists!$G$3,'Chicken Only Calculator'!$A$9:$AJ$104,$D64=Lists!$G$4,'Chicken Only Calculator'!$A$9:$AJ$104,$D64=Lists!$G$5,'Chicken Only Calculator'!$A$9:$AJ$104,$D64=Lists!$G$6,'Cheese Only Calculator'!$A$8:$AJ$109,$D64=Lists!$G$7,'Beef Only Calculator'!$A$10:$AJ$39,$D64=Lists!$G$8,'Pork Only Calculator'!$A$8:$AJ$95),34,FALSE)</f>
        <v>0</v>
      </c>
      <c r="AL64" s="31">
        <f>VLOOKUP($A64,_xlfn.IFS($D64=Lists!$G$3,'Chicken Only Calculator'!$A$9:$AJ$104,$D64=Lists!$G$4,'Chicken Only Calculator'!$A$9:$AJ$104,$D64=Lists!$G$5,'Chicken Only Calculator'!$A$9:$AJ$104,$D64=Lists!$G$6,'Cheese Only Calculator'!$A$8:$AJ$109,$D64=Lists!$G$7,'Beef Only Calculator'!$A$10:$AJ$39,$D64=Lists!$G$8,'Pork Only Calculator'!$A$8:$AJ$95),35,FALSE)</f>
        <v>0</v>
      </c>
      <c r="AM64" s="31">
        <f t="shared" si="16"/>
        <v>0</v>
      </c>
      <c r="AO64" s="43"/>
    </row>
    <row r="65" spans="1:41" ht="24.75" x14ac:dyDescent="0.4">
      <c r="A65" s="40">
        <v>10038590928</v>
      </c>
      <c r="B65" s="40" t="str">
        <f>INDEX('Data Sheet'!$A$1:$R$178,MATCH($A65,'Data Sheet'!$A$1:$A$178,0),MATCH(B$3,'Data Sheet'!$A$1:$R$1,0))</f>
        <v>ACT</v>
      </c>
      <c r="C65" s="41" t="str">
        <f>INDEX('Data Sheet'!$A$1:$R$178,MATCH($A65,'Data Sheet'!$A$1:$A$178,0),MATCH(C$3,'Data Sheet'!$A$1:$R$1,0))</f>
        <v>Krisp N Krunchy™ Whole Grain Breaded Chicken Tenders, 1.2 oz.</v>
      </c>
      <c r="D65" s="40" t="str">
        <f>INDEX('Data Sheet'!$A$1:$R$178,MATCH($A65,'Data Sheet'!$A$1:$A$178,0),MATCH(D$3,'Data Sheet'!$A$1:$R$1,0))</f>
        <v>100103 W/D</v>
      </c>
      <c r="E65" s="40">
        <f>INDEX('Data Sheet'!$A$1:$R$178,MATCH($A65,'Data Sheet'!$A$1:$A$178,0),MATCH(E$3,'Data Sheet'!$A$1:$R$1,0))</f>
        <v>31.86</v>
      </c>
      <c r="F65" s="40">
        <f>INDEX('Data Sheet'!$A$1:$R$178,MATCH($A65,'Data Sheet'!$A$1:$A$178,0),MATCH(F$3,'Data Sheet'!$A$1:$R$1,0))</f>
        <v>141</v>
      </c>
      <c r="G65" s="40">
        <f>INDEX('Data Sheet'!$A$1:$R$178,MATCH($A65,'Data Sheet'!$A$1:$A$178,0),MATCH(G$3,'Data Sheet'!$A$1:$R$1,0))</f>
        <v>141</v>
      </c>
      <c r="H65" s="40">
        <f>INDEX('Data Sheet'!$A$1:$R$178,MATCH($A65,'Data Sheet'!$A$1:$A$178,0),MATCH(H$3,'Data Sheet'!$A$1:$R$1,0))</f>
        <v>0</v>
      </c>
      <c r="I65" s="40">
        <f>INDEX('Data Sheet'!$A$1:$R$178,MATCH($A65,'Data Sheet'!$A$1:$A$178,0),MATCH(I$3,'Data Sheet'!$A$1:$R$1,0))</f>
        <v>3.6</v>
      </c>
      <c r="J65" s="40" t="str">
        <f>INDEX('Data Sheet'!$A$1:$R$178,MATCH($A65,'Data Sheet'!$A$1:$A$178,0),MATCH(J$3,'Data Sheet'!$A$1:$R$1,0))</f>
        <v>3 pieces</v>
      </c>
      <c r="K65" s="40">
        <f>INDEX('Data Sheet'!$A$1:$R$178,MATCH($A65,'Data Sheet'!$A$1:$A$178,0),MATCH(K$3,'Data Sheet'!$A$1:$R$1,0))</f>
        <v>2</v>
      </c>
      <c r="L65" s="40">
        <f>INDEX('Data Sheet'!$A$1:$R$178,MATCH($A65,'Data Sheet'!$A$1:$A$178,0),MATCH(L$3,'Data Sheet'!$A$1:$R$1,0))</f>
        <v>1</v>
      </c>
      <c r="M65" s="40">
        <f>INDEX('Data Sheet'!$A$1:$R$178,MATCH($A65,'Data Sheet'!$A$1:$A$178,0),MATCH(M$3,'Data Sheet'!$A$1:$R$1,0))</f>
        <v>10.81</v>
      </c>
      <c r="N65" s="40">
        <f>INDEX('Data Sheet'!$A$1:$R$178,MATCH($A65,'Data Sheet'!$A$1:$A$178,0),MATCH(N$3,'Data Sheet'!$A$1:$R$1,0))</f>
        <v>8.85</v>
      </c>
      <c r="O65" s="40">
        <f>INDEX('Data Sheet'!$A$1:$R$178,MATCH($A65,'Data Sheet'!$A$1:$A$178,0),MATCH(O$3,'Data Sheet'!$A$1:$R$1,0))</f>
        <v>0</v>
      </c>
      <c r="P65" s="40">
        <f>INDEX('Data Sheet'!$A$1:$R$178,MATCH($A65,'Data Sheet'!$A$1:$A$178,0),MATCH(P$3,'Data Sheet'!$A$1:$R$1,0))</f>
        <v>0</v>
      </c>
      <c r="Q65" s="40">
        <f>INDEX('Data Sheet'!$A$1:$R$178,MATCH($A65,'Data Sheet'!$A$1:$A$178,0),MATCH(Q$3,'Data Sheet'!$A$1:$R$1,0))</f>
        <v>0</v>
      </c>
      <c r="R65" s="42" t="str">
        <f>VLOOKUP(A65,_xlfn.IFS(D65=Lists!$G$3,'Chicken Only Calculator'!$A$9:$U$104,D65=Lists!$G$4,'Chicken Only Calculator'!$A$9:$U$104,D65=Lists!$G$5,'Chicken Only Calculator'!$A$9:$U$104,D65=Lists!$G$6,'Cheese Only Calculator'!$A$8:$U$109,D65=Lists!$G$7,'Beef Only Calculator'!$A$8:$U$39,D65=Lists!$G$8,'Pork Only Calculator'!$A$8:$U$95),15,FALSE)</f>
        <v/>
      </c>
      <c r="S65" s="42" t="str">
        <f t="shared" si="9"/>
        <v/>
      </c>
      <c r="T65" s="42">
        <f>VLOOKUP(A65,_xlfn.IFS(D65=Lists!$G$3,'Chicken Only Calculator'!$A$9:$U$104,D65=Lists!$G$4,'Chicken Only Calculator'!$A$9:$U$104,D65=Lists!$G$5,'Chicken Only Calculator'!$A$9:$U$104,D65=Lists!$G$6,'Cheese Only Calculator'!$A$8:$U$109,D65=Lists!$G$7,'Beef Only Calculator'!$A$8:$U$39,D65=Lists!$G$8,'Pork Only Calculator'!$A$8:$U$95),17,FALSE)</f>
        <v>0</v>
      </c>
      <c r="U65" s="42" t="str">
        <f t="shared" si="10"/>
        <v/>
      </c>
      <c r="V65" s="42" t="str">
        <f t="shared" si="11"/>
        <v/>
      </c>
      <c r="W65" s="42" t="str">
        <f t="shared" si="12"/>
        <v/>
      </c>
      <c r="X65" s="42" t="str">
        <f t="shared" si="13"/>
        <v/>
      </c>
      <c r="Y65" s="42" t="str">
        <f t="shared" si="14"/>
        <v/>
      </c>
      <c r="Z65" s="42" t="str">
        <f t="shared" si="15"/>
        <v/>
      </c>
      <c r="AA65" s="42">
        <f>VLOOKUP($A65,_xlfn.IFS($D65=Lists!$G$3,'Chicken Only Calculator'!$A$9:$AJ$104,$D65=Lists!$G$4,'Chicken Only Calculator'!$A$9:$AJ$104,$D65=Lists!$G$5,'Chicken Only Calculator'!$A$9:$AJ$104,$D65=Lists!$G$6,'Cheese Only Calculator'!$A$8:$AJ$109,$D65=Lists!$G$7,'Beef Only Calculator'!$A$10:$AJ$39,$D65=Lists!$G$8,'Pork Only Calculator'!$A$8:$AJ$95),24,FALSE)</f>
        <v>0</v>
      </c>
      <c r="AB65" s="42">
        <f>VLOOKUP($A65,_xlfn.IFS($D65=Lists!$G$3,'Chicken Only Calculator'!$A$9:$AJ$104,$D65=Lists!$G$4,'Chicken Only Calculator'!$A$9:$AJ$104,$D65=Lists!$G$5,'Chicken Only Calculator'!$A$9:$AJ$104,$D65=Lists!$G$6,'Cheese Only Calculator'!$A$8:$AJ$109,$D65=Lists!$G$7,'Beef Only Calculator'!$A$10:$AJ$39,$D65=Lists!$G$8,'Pork Only Calculator'!$A$8:$AJ$95),25,FALSE)</f>
        <v>0</v>
      </c>
      <c r="AC65" s="42">
        <f>VLOOKUP($A65,_xlfn.IFS($D65=Lists!$G$3,'Chicken Only Calculator'!$A$9:$AJ$104,$D65=Lists!$G$4,'Chicken Only Calculator'!$A$9:$AJ$104,$D65=Lists!$G$5,'Chicken Only Calculator'!$A$9:$AJ$104,$D65=Lists!$G$6,'Cheese Only Calculator'!$A$8:$AJ$109,$D65=Lists!$G$7,'Beef Only Calculator'!$A$10:$AJ$39,$D65=Lists!$G$8,'Pork Only Calculator'!$A$8:$AJ$95),26,FALSE)</f>
        <v>0</v>
      </c>
      <c r="AD65" s="42">
        <f>VLOOKUP($A65,_xlfn.IFS($D65=Lists!$G$3,'Chicken Only Calculator'!$A$9:$AJ$104,$D65=Lists!$G$4,'Chicken Only Calculator'!$A$9:$AJ$104,$D65=Lists!$G$5,'Chicken Only Calculator'!$A$9:$AJ$104,$D65=Lists!$G$6,'Cheese Only Calculator'!$A$8:$AJ$109,$D65=Lists!$G$7,'Beef Only Calculator'!$A$10:$AJ$39,$D65=Lists!$G$8,'Pork Only Calculator'!$A$8:$AJ$95),27,FALSE)</f>
        <v>0</v>
      </c>
      <c r="AE65" s="42">
        <f>VLOOKUP($A65,_xlfn.IFS($D65=Lists!$G$3,'Chicken Only Calculator'!$A$9:$AJ$104,$D65=Lists!$G$4,'Chicken Only Calculator'!$A$9:$AJ$104,$D65=Lists!$G$5,'Chicken Only Calculator'!$A$9:$AJ$104,$D65=Lists!$G$6,'Cheese Only Calculator'!$A$8:$AJ$109,$D65=Lists!$G$7,'Beef Only Calculator'!$A$10:$AJ$39,$D65=Lists!$G$8,'Pork Only Calculator'!$A$8:$AJ$95),28,FALSE)</f>
        <v>0</v>
      </c>
      <c r="AF65" s="42">
        <f>VLOOKUP($A65,_xlfn.IFS($D65=Lists!$G$3,'Chicken Only Calculator'!$A$9:$AJ$104,$D65=Lists!$G$4,'Chicken Only Calculator'!$A$9:$AJ$104,$D65=Lists!$G$5,'Chicken Only Calculator'!$A$9:$AJ$104,$D65=Lists!$G$6,'Cheese Only Calculator'!$A$8:$AJ$109,$D65=Lists!$G$7,'Beef Only Calculator'!$A$10:$AJ$39,$D65=Lists!$G$8,'Pork Only Calculator'!$A$8:$AJ$95),29,FALSE)</f>
        <v>0</v>
      </c>
      <c r="AG65" s="42">
        <f>VLOOKUP($A65,_xlfn.IFS($D65=Lists!$G$3,'Chicken Only Calculator'!$A$9:$AJ$104,$D65=Lists!$G$4,'Chicken Only Calculator'!$A$9:$AJ$104,$D65=Lists!$G$5,'Chicken Only Calculator'!$A$9:$AJ$104,$D65=Lists!$G$6,'Cheese Only Calculator'!$A$8:$AJ$109,$D65=Lists!$G$7,'Beef Only Calculator'!$A$10:$AJ$39,$D65=Lists!$G$8,'Pork Only Calculator'!$A$8:$AJ$95),30,FALSE)</f>
        <v>0</v>
      </c>
      <c r="AH65" s="42">
        <f>VLOOKUP($A65,_xlfn.IFS($D65=Lists!$G$3,'Chicken Only Calculator'!$A$9:$AJ$104,$D65=Lists!$G$4,'Chicken Only Calculator'!$A$9:$AJ$104,$D65=Lists!$G$5,'Chicken Only Calculator'!$A$9:$AJ$104,$D65=Lists!$G$6,'Cheese Only Calculator'!$A$8:$AJ$109,$D65=Lists!$G$7,'Beef Only Calculator'!$A$10:$AJ$39,$D65=Lists!$G$8,'Pork Only Calculator'!$A$8:$AJ$95),31,FALSE)</f>
        <v>0</v>
      </c>
      <c r="AI65" s="42">
        <f>VLOOKUP($A65,_xlfn.IFS($D65=Lists!$G$3,'Chicken Only Calculator'!$A$9:$AJ$104,$D65=Lists!$G$4,'Chicken Only Calculator'!$A$9:$AJ$104,$D65=Lists!$G$5,'Chicken Only Calculator'!$A$9:$AJ$104,$D65=Lists!$G$6,'Cheese Only Calculator'!$A$8:$AJ$109,$D65=Lists!$G$7,'Beef Only Calculator'!$A$10:$AJ$39,$D65=Lists!$G$8,'Pork Only Calculator'!$A$8:$AJ$95),32,FALSE)</f>
        <v>0</v>
      </c>
      <c r="AJ65" s="42">
        <f>VLOOKUP($A65,_xlfn.IFS($D65=Lists!$G$3,'Chicken Only Calculator'!$A$9:$AJ$104,$D65=Lists!$G$4,'Chicken Only Calculator'!$A$9:$AJ$104,$D65=Lists!$G$5,'Chicken Only Calculator'!$A$9:$AJ$104,$D65=Lists!$G$6,'Cheese Only Calculator'!$A$8:$AJ$109,$D65=Lists!$G$7,'Beef Only Calculator'!$A$10:$AJ$39,$D65=Lists!$G$8,'Pork Only Calculator'!$A$8:$AJ$95),33,FALSE)</f>
        <v>0</v>
      </c>
      <c r="AK65" s="42">
        <f>VLOOKUP($A65,_xlfn.IFS($D65=Lists!$G$3,'Chicken Only Calculator'!$A$9:$AJ$104,$D65=Lists!$G$4,'Chicken Only Calculator'!$A$9:$AJ$104,$D65=Lists!$G$5,'Chicken Only Calculator'!$A$9:$AJ$104,$D65=Lists!$G$6,'Cheese Only Calculator'!$A$8:$AJ$109,$D65=Lists!$G$7,'Beef Only Calculator'!$A$10:$AJ$39,$D65=Lists!$G$8,'Pork Only Calculator'!$A$8:$AJ$95),34,FALSE)</f>
        <v>0</v>
      </c>
      <c r="AL65" s="42">
        <f>VLOOKUP($A65,_xlfn.IFS($D65=Lists!$G$3,'Chicken Only Calculator'!$A$9:$AJ$104,$D65=Lists!$G$4,'Chicken Only Calculator'!$A$9:$AJ$104,$D65=Lists!$G$5,'Chicken Only Calculator'!$A$9:$AJ$104,$D65=Lists!$G$6,'Cheese Only Calculator'!$A$8:$AJ$109,$D65=Lists!$G$7,'Beef Only Calculator'!$A$10:$AJ$39,$D65=Lists!$G$8,'Pork Only Calculator'!$A$8:$AJ$95),35,FALSE)</f>
        <v>0</v>
      </c>
      <c r="AM65" s="42">
        <f t="shared" si="16"/>
        <v>0</v>
      </c>
      <c r="AO65" s="43"/>
    </row>
    <row r="66" spans="1:41" ht="24.75" x14ac:dyDescent="0.4">
      <c r="A66" s="29">
        <v>10703340928</v>
      </c>
      <c r="B66" s="29" t="str">
        <f>INDEX('Data Sheet'!$A$1:$R$178,MATCH($A66,'Data Sheet'!$A$1:$A$178,0),MATCH(B$3,'Data Sheet'!$A$1:$R$1,0))</f>
        <v>ACT</v>
      </c>
      <c r="C66" s="30" t="str">
        <f>INDEX('Data Sheet'!$A$1:$R$178,MATCH($A66,'Data Sheet'!$A$1:$A$178,0),MATCH(C$3,'Data Sheet'!$A$1:$R$1,0))</f>
        <v>Whole Grain Breaded Golden Crispy Chicken Tenders, 1.13 oz.</v>
      </c>
      <c r="D66" s="29" t="str">
        <f>INDEX('Data Sheet'!$A$1:$R$178,MATCH($A66,'Data Sheet'!$A$1:$A$178,0),MATCH(D$3,'Data Sheet'!$A$1:$R$1,0))</f>
        <v>100103 W/D</v>
      </c>
      <c r="E66" s="29">
        <f>INDEX('Data Sheet'!$A$1:$R$178,MATCH($A66,'Data Sheet'!$A$1:$A$178,0),MATCH(E$3,'Data Sheet'!$A$1:$R$1,0))</f>
        <v>31.86</v>
      </c>
      <c r="F66" s="29">
        <f>INDEX('Data Sheet'!$A$1:$R$178,MATCH($A66,'Data Sheet'!$A$1:$A$178,0),MATCH(F$3,'Data Sheet'!$A$1:$R$1,0))</f>
        <v>150</v>
      </c>
      <c r="G66" s="29">
        <f>INDEX('Data Sheet'!$A$1:$R$178,MATCH($A66,'Data Sheet'!$A$1:$A$178,0),MATCH(G$3,'Data Sheet'!$A$1:$R$1,0))</f>
        <v>150</v>
      </c>
      <c r="H66" s="29">
        <f>INDEX('Data Sheet'!$A$1:$R$178,MATCH($A66,'Data Sheet'!$A$1:$A$178,0),MATCH(H$3,'Data Sheet'!$A$1:$R$1,0))</f>
        <v>0</v>
      </c>
      <c r="I66" s="29">
        <f>INDEX('Data Sheet'!$A$1:$R$178,MATCH($A66,'Data Sheet'!$A$1:$A$178,0),MATCH(I$3,'Data Sheet'!$A$1:$R$1,0))</f>
        <v>3.39</v>
      </c>
      <c r="J66" s="29" t="str">
        <f>INDEX('Data Sheet'!$A$1:$R$178,MATCH($A66,'Data Sheet'!$A$1:$A$178,0),MATCH(J$3,'Data Sheet'!$A$1:$R$1,0))</f>
        <v>3 pieces</v>
      </c>
      <c r="K66" s="29">
        <f>INDEX('Data Sheet'!$A$1:$R$178,MATCH($A66,'Data Sheet'!$A$1:$A$178,0),MATCH(K$3,'Data Sheet'!$A$1:$R$1,0))</f>
        <v>2</v>
      </c>
      <c r="L66" s="29">
        <f>INDEX('Data Sheet'!$A$1:$R$178,MATCH($A66,'Data Sheet'!$A$1:$A$178,0),MATCH(L$3,'Data Sheet'!$A$1:$R$1,0))</f>
        <v>1</v>
      </c>
      <c r="M66" s="29">
        <f>INDEX('Data Sheet'!$A$1:$R$178,MATCH($A66,'Data Sheet'!$A$1:$A$178,0),MATCH(M$3,'Data Sheet'!$A$1:$R$1,0))</f>
        <v>8.9639999999999986</v>
      </c>
      <c r="N66" s="29">
        <f>INDEX('Data Sheet'!$A$1:$R$178,MATCH($A66,'Data Sheet'!$A$1:$A$178,0),MATCH(N$3,'Data Sheet'!$A$1:$R$1,0))</f>
        <v>5.9760000000000009</v>
      </c>
      <c r="O66" s="29">
        <f>INDEX('Data Sheet'!$A$1:$R$178,MATCH($A66,'Data Sheet'!$A$1:$A$178,0),MATCH(O$3,'Data Sheet'!$A$1:$R$1,0))</f>
        <v>0</v>
      </c>
      <c r="P66" s="29">
        <f>INDEX('Data Sheet'!$A$1:$R$178,MATCH($A66,'Data Sheet'!$A$1:$A$178,0),MATCH(P$3,'Data Sheet'!$A$1:$R$1,0))</f>
        <v>0</v>
      </c>
      <c r="Q66" s="29">
        <f>INDEX('Data Sheet'!$A$1:$R$178,MATCH($A66,'Data Sheet'!$A$1:$A$178,0),MATCH(Q$3,'Data Sheet'!$A$1:$R$1,0))</f>
        <v>0</v>
      </c>
      <c r="R66" s="31" t="str">
        <f>VLOOKUP(A66,_xlfn.IFS(D66=Lists!$G$3,'Chicken Only Calculator'!$A$9:$U$104,D66=Lists!$G$4,'Chicken Only Calculator'!$A$9:$U$104,D66=Lists!$G$5,'Chicken Only Calculator'!$A$9:$U$104,D66=Lists!$G$6,'Cheese Only Calculator'!$A$8:$U$109,D66=Lists!$G$7,'Beef Only Calculator'!$A$8:$U$39,D66=Lists!$G$8,'Pork Only Calculator'!$A$8:$U$95),15,FALSE)</f>
        <v/>
      </c>
      <c r="S66" s="31" t="str">
        <f t="shared" si="9"/>
        <v/>
      </c>
      <c r="T66" s="31">
        <f>VLOOKUP(A66,_xlfn.IFS(D66=Lists!$G$3,'Chicken Only Calculator'!$A$9:$U$104,D66=Lists!$G$4,'Chicken Only Calculator'!$A$9:$U$104,D66=Lists!$G$5,'Chicken Only Calculator'!$A$9:$U$104,D66=Lists!$G$6,'Cheese Only Calculator'!$A$8:$U$109,D66=Lists!$G$7,'Beef Only Calculator'!$A$8:$U$39,D66=Lists!$G$8,'Pork Only Calculator'!$A$8:$U$95),17,FALSE)</f>
        <v>0</v>
      </c>
      <c r="U66" s="31" t="str">
        <f t="shared" si="10"/>
        <v/>
      </c>
      <c r="V66" s="31" t="str">
        <f t="shared" si="11"/>
        <v/>
      </c>
      <c r="W66" s="31" t="str">
        <f t="shared" si="12"/>
        <v/>
      </c>
      <c r="X66" s="31" t="str">
        <f t="shared" si="13"/>
        <v/>
      </c>
      <c r="Y66" s="31" t="str">
        <f t="shared" si="14"/>
        <v/>
      </c>
      <c r="Z66" s="31" t="str">
        <f t="shared" si="15"/>
        <v/>
      </c>
      <c r="AA66" s="31">
        <f>VLOOKUP($A66,_xlfn.IFS($D66=Lists!$G$3,'Chicken Only Calculator'!$A$9:$AJ$104,$D66=Lists!$G$4,'Chicken Only Calculator'!$A$9:$AJ$104,$D66=Lists!$G$5,'Chicken Only Calculator'!$A$9:$AJ$104,$D66=Lists!$G$6,'Cheese Only Calculator'!$A$8:$AJ$109,$D66=Lists!$G$7,'Beef Only Calculator'!$A$10:$AJ$39,$D66=Lists!$G$8,'Pork Only Calculator'!$A$8:$AJ$95),24,FALSE)</f>
        <v>0</v>
      </c>
      <c r="AB66" s="31">
        <f>VLOOKUP($A66,_xlfn.IFS($D66=Lists!$G$3,'Chicken Only Calculator'!$A$9:$AJ$104,$D66=Lists!$G$4,'Chicken Only Calculator'!$A$9:$AJ$104,$D66=Lists!$G$5,'Chicken Only Calculator'!$A$9:$AJ$104,$D66=Lists!$G$6,'Cheese Only Calculator'!$A$8:$AJ$109,$D66=Lists!$G$7,'Beef Only Calculator'!$A$10:$AJ$39,$D66=Lists!$G$8,'Pork Only Calculator'!$A$8:$AJ$95),25,FALSE)</f>
        <v>0</v>
      </c>
      <c r="AC66" s="31">
        <f>VLOOKUP($A66,_xlfn.IFS($D66=Lists!$G$3,'Chicken Only Calculator'!$A$9:$AJ$104,$D66=Lists!$G$4,'Chicken Only Calculator'!$A$9:$AJ$104,$D66=Lists!$G$5,'Chicken Only Calculator'!$A$9:$AJ$104,$D66=Lists!$G$6,'Cheese Only Calculator'!$A$8:$AJ$109,$D66=Lists!$G$7,'Beef Only Calculator'!$A$10:$AJ$39,$D66=Lists!$G$8,'Pork Only Calculator'!$A$8:$AJ$95),26,FALSE)</f>
        <v>0</v>
      </c>
      <c r="AD66" s="31">
        <f>VLOOKUP($A66,_xlfn.IFS($D66=Lists!$G$3,'Chicken Only Calculator'!$A$9:$AJ$104,$D66=Lists!$G$4,'Chicken Only Calculator'!$A$9:$AJ$104,$D66=Lists!$G$5,'Chicken Only Calculator'!$A$9:$AJ$104,$D66=Lists!$G$6,'Cheese Only Calculator'!$A$8:$AJ$109,$D66=Lists!$G$7,'Beef Only Calculator'!$A$10:$AJ$39,$D66=Lists!$G$8,'Pork Only Calculator'!$A$8:$AJ$95),27,FALSE)</f>
        <v>0</v>
      </c>
      <c r="AE66" s="31">
        <f>VLOOKUP($A66,_xlfn.IFS($D66=Lists!$G$3,'Chicken Only Calculator'!$A$9:$AJ$104,$D66=Lists!$G$4,'Chicken Only Calculator'!$A$9:$AJ$104,$D66=Lists!$G$5,'Chicken Only Calculator'!$A$9:$AJ$104,$D66=Lists!$G$6,'Cheese Only Calculator'!$A$8:$AJ$109,$D66=Lists!$G$7,'Beef Only Calculator'!$A$10:$AJ$39,$D66=Lists!$G$8,'Pork Only Calculator'!$A$8:$AJ$95),28,FALSE)</f>
        <v>0</v>
      </c>
      <c r="AF66" s="31">
        <f>VLOOKUP($A66,_xlfn.IFS($D66=Lists!$G$3,'Chicken Only Calculator'!$A$9:$AJ$104,$D66=Lists!$G$4,'Chicken Only Calculator'!$A$9:$AJ$104,$D66=Lists!$G$5,'Chicken Only Calculator'!$A$9:$AJ$104,$D66=Lists!$G$6,'Cheese Only Calculator'!$A$8:$AJ$109,$D66=Lists!$G$7,'Beef Only Calculator'!$A$10:$AJ$39,$D66=Lists!$G$8,'Pork Only Calculator'!$A$8:$AJ$95),29,FALSE)</f>
        <v>0</v>
      </c>
      <c r="AG66" s="31">
        <f>VLOOKUP($A66,_xlfn.IFS($D66=Lists!$G$3,'Chicken Only Calculator'!$A$9:$AJ$104,$D66=Lists!$G$4,'Chicken Only Calculator'!$A$9:$AJ$104,$D66=Lists!$G$5,'Chicken Only Calculator'!$A$9:$AJ$104,$D66=Lists!$G$6,'Cheese Only Calculator'!$A$8:$AJ$109,$D66=Lists!$G$7,'Beef Only Calculator'!$A$10:$AJ$39,$D66=Lists!$G$8,'Pork Only Calculator'!$A$8:$AJ$95),30,FALSE)</f>
        <v>0</v>
      </c>
      <c r="AH66" s="31">
        <f>VLOOKUP($A66,_xlfn.IFS($D66=Lists!$G$3,'Chicken Only Calculator'!$A$9:$AJ$104,$D66=Lists!$G$4,'Chicken Only Calculator'!$A$9:$AJ$104,$D66=Lists!$G$5,'Chicken Only Calculator'!$A$9:$AJ$104,$D66=Lists!$G$6,'Cheese Only Calculator'!$A$8:$AJ$109,$D66=Lists!$G$7,'Beef Only Calculator'!$A$10:$AJ$39,$D66=Lists!$G$8,'Pork Only Calculator'!$A$8:$AJ$95),31,FALSE)</f>
        <v>0</v>
      </c>
      <c r="AI66" s="31">
        <f>VLOOKUP($A66,_xlfn.IFS($D66=Lists!$G$3,'Chicken Only Calculator'!$A$9:$AJ$104,$D66=Lists!$G$4,'Chicken Only Calculator'!$A$9:$AJ$104,$D66=Lists!$G$5,'Chicken Only Calculator'!$A$9:$AJ$104,$D66=Lists!$G$6,'Cheese Only Calculator'!$A$8:$AJ$109,$D66=Lists!$G$7,'Beef Only Calculator'!$A$10:$AJ$39,$D66=Lists!$G$8,'Pork Only Calculator'!$A$8:$AJ$95),32,FALSE)</f>
        <v>0</v>
      </c>
      <c r="AJ66" s="31">
        <f>VLOOKUP($A66,_xlfn.IFS($D66=Lists!$G$3,'Chicken Only Calculator'!$A$9:$AJ$104,$D66=Lists!$G$4,'Chicken Only Calculator'!$A$9:$AJ$104,$D66=Lists!$G$5,'Chicken Only Calculator'!$A$9:$AJ$104,$D66=Lists!$G$6,'Cheese Only Calculator'!$A$8:$AJ$109,$D66=Lists!$G$7,'Beef Only Calculator'!$A$10:$AJ$39,$D66=Lists!$G$8,'Pork Only Calculator'!$A$8:$AJ$95),33,FALSE)</f>
        <v>0</v>
      </c>
      <c r="AK66" s="31">
        <f>VLOOKUP($A66,_xlfn.IFS($D66=Lists!$G$3,'Chicken Only Calculator'!$A$9:$AJ$104,$D66=Lists!$G$4,'Chicken Only Calculator'!$A$9:$AJ$104,$D66=Lists!$G$5,'Chicken Only Calculator'!$A$9:$AJ$104,$D66=Lists!$G$6,'Cheese Only Calculator'!$A$8:$AJ$109,$D66=Lists!$G$7,'Beef Only Calculator'!$A$10:$AJ$39,$D66=Lists!$G$8,'Pork Only Calculator'!$A$8:$AJ$95),34,FALSE)</f>
        <v>0</v>
      </c>
      <c r="AL66" s="31">
        <f>VLOOKUP($A66,_xlfn.IFS($D66=Lists!$G$3,'Chicken Only Calculator'!$A$9:$AJ$104,$D66=Lists!$G$4,'Chicken Only Calculator'!$A$9:$AJ$104,$D66=Lists!$G$5,'Chicken Only Calculator'!$A$9:$AJ$104,$D66=Lists!$G$6,'Cheese Only Calculator'!$A$8:$AJ$109,$D66=Lists!$G$7,'Beef Only Calculator'!$A$10:$AJ$39,$D66=Lists!$G$8,'Pork Only Calculator'!$A$8:$AJ$95),35,FALSE)</f>
        <v>0</v>
      </c>
      <c r="AM66" s="31">
        <f t="shared" si="16"/>
        <v>0</v>
      </c>
      <c r="AO66" s="43"/>
    </row>
    <row r="67" spans="1:41" ht="24.75" x14ac:dyDescent="0.4">
      <c r="A67" s="40">
        <v>10703440928</v>
      </c>
      <c r="B67" s="40" t="str">
        <f>INDEX('Data Sheet'!$A$1:$R$178,MATCH($A67,'Data Sheet'!$A$1:$A$178,0),MATCH(B$3,'Data Sheet'!$A$1:$R$1,0))</f>
        <v>ACT</v>
      </c>
      <c r="C67" s="41" t="str">
        <f>INDEX('Data Sheet'!$A$1:$R$178,MATCH($A67,'Data Sheet'!$A$1:$A$178,0),MATCH(C$3,'Data Sheet'!$A$1:$R$1,0))</f>
        <v>Whole Grain Breaded Hot 'N Spicy Chicken Tenders, 1.14 oz.</v>
      </c>
      <c r="D67" s="40" t="str">
        <f>INDEX('Data Sheet'!$A$1:$R$178,MATCH($A67,'Data Sheet'!$A$1:$A$178,0),MATCH(D$3,'Data Sheet'!$A$1:$R$1,0))</f>
        <v>100103 W/D</v>
      </c>
      <c r="E67" s="40">
        <f>INDEX('Data Sheet'!$A$1:$R$178,MATCH($A67,'Data Sheet'!$A$1:$A$178,0),MATCH(E$3,'Data Sheet'!$A$1:$R$1,0))</f>
        <v>31.86</v>
      </c>
      <c r="F67" s="40">
        <f>INDEX('Data Sheet'!$A$1:$R$178,MATCH($A67,'Data Sheet'!$A$1:$A$178,0),MATCH(F$3,'Data Sheet'!$A$1:$R$1,0))</f>
        <v>148</v>
      </c>
      <c r="G67" s="40">
        <f>INDEX('Data Sheet'!$A$1:$R$178,MATCH($A67,'Data Sheet'!$A$1:$A$178,0),MATCH(G$3,'Data Sheet'!$A$1:$R$1,0))</f>
        <v>148</v>
      </c>
      <c r="H67" s="40">
        <f>INDEX('Data Sheet'!$A$1:$R$178,MATCH($A67,'Data Sheet'!$A$1:$A$178,0),MATCH(H$3,'Data Sheet'!$A$1:$R$1,0))</f>
        <v>0</v>
      </c>
      <c r="I67" s="40">
        <f>INDEX('Data Sheet'!$A$1:$R$178,MATCH($A67,'Data Sheet'!$A$1:$A$178,0),MATCH(I$3,'Data Sheet'!$A$1:$R$1,0))</f>
        <v>3.42</v>
      </c>
      <c r="J67" s="40" t="str">
        <f>INDEX('Data Sheet'!$A$1:$R$178,MATCH($A67,'Data Sheet'!$A$1:$A$178,0),MATCH(J$3,'Data Sheet'!$A$1:$R$1,0))</f>
        <v>3 pieces</v>
      </c>
      <c r="K67" s="40">
        <f>INDEX('Data Sheet'!$A$1:$R$178,MATCH($A67,'Data Sheet'!$A$1:$A$178,0),MATCH(K$3,'Data Sheet'!$A$1:$R$1,0))</f>
        <v>2</v>
      </c>
      <c r="L67" s="40">
        <f>INDEX('Data Sheet'!$A$1:$R$178,MATCH($A67,'Data Sheet'!$A$1:$A$178,0),MATCH(L$3,'Data Sheet'!$A$1:$R$1,0))</f>
        <v>1</v>
      </c>
      <c r="M67" s="40">
        <f>INDEX('Data Sheet'!$A$1:$R$178,MATCH($A67,'Data Sheet'!$A$1:$A$178,0),MATCH(M$3,'Data Sheet'!$A$1:$R$1,0))</f>
        <v>7.77</v>
      </c>
      <c r="N67" s="40">
        <f>INDEX('Data Sheet'!$A$1:$R$178,MATCH($A67,'Data Sheet'!$A$1:$A$178,0),MATCH(N$3,'Data Sheet'!$A$1:$R$1,0))</f>
        <v>7.17</v>
      </c>
      <c r="O67" s="40">
        <f>INDEX('Data Sheet'!$A$1:$R$178,MATCH($A67,'Data Sheet'!$A$1:$A$178,0),MATCH(O$3,'Data Sheet'!$A$1:$R$1,0))</f>
        <v>0</v>
      </c>
      <c r="P67" s="40">
        <f>INDEX('Data Sheet'!$A$1:$R$178,MATCH($A67,'Data Sheet'!$A$1:$A$178,0),MATCH(P$3,'Data Sheet'!$A$1:$R$1,0))</f>
        <v>0</v>
      </c>
      <c r="Q67" s="40">
        <f>INDEX('Data Sheet'!$A$1:$R$178,MATCH($A67,'Data Sheet'!$A$1:$A$178,0),MATCH(Q$3,'Data Sheet'!$A$1:$R$1,0))</f>
        <v>0</v>
      </c>
      <c r="R67" s="42" t="str">
        <f>VLOOKUP(A67,_xlfn.IFS(D67=Lists!$G$3,'Chicken Only Calculator'!$A$9:$U$104,D67=Lists!$G$4,'Chicken Only Calculator'!$A$9:$U$104,D67=Lists!$G$5,'Chicken Only Calculator'!$A$9:$U$104,D67=Lists!$G$6,'Cheese Only Calculator'!$A$8:$U$109,D67=Lists!$G$7,'Beef Only Calculator'!$A$8:$U$39,D67=Lists!$G$8,'Pork Only Calculator'!$A$8:$U$95),15,FALSE)</f>
        <v/>
      </c>
      <c r="S67" s="42" t="str">
        <f t="shared" si="9"/>
        <v/>
      </c>
      <c r="T67" s="42">
        <f>VLOOKUP(A67,_xlfn.IFS(D67=Lists!$G$3,'Chicken Only Calculator'!$A$9:$U$104,D67=Lists!$G$4,'Chicken Only Calculator'!$A$9:$U$104,D67=Lists!$G$5,'Chicken Only Calculator'!$A$9:$U$104,D67=Lists!$G$6,'Cheese Only Calculator'!$A$8:$U$109,D67=Lists!$G$7,'Beef Only Calculator'!$A$8:$U$39,D67=Lists!$G$8,'Pork Only Calculator'!$A$8:$U$95),17,FALSE)</f>
        <v>0</v>
      </c>
      <c r="U67" s="42" t="str">
        <f t="shared" si="10"/>
        <v/>
      </c>
      <c r="V67" s="42" t="str">
        <f t="shared" si="11"/>
        <v/>
      </c>
      <c r="W67" s="42" t="str">
        <f t="shared" si="12"/>
        <v/>
      </c>
      <c r="X67" s="42" t="str">
        <f t="shared" si="13"/>
        <v/>
      </c>
      <c r="Y67" s="42" t="str">
        <f t="shared" si="14"/>
        <v/>
      </c>
      <c r="Z67" s="42" t="str">
        <f t="shared" si="15"/>
        <v/>
      </c>
      <c r="AA67" s="42">
        <f>VLOOKUP($A67,_xlfn.IFS($D67=Lists!$G$3,'Chicken Only Calculator'!$A$9:$AJ$104,$D67=Lists!$G$4,'Chicken Only Calculator'!$A$9:$AJ$104,$D67=Lists!$G$5,'Chicken Only Calculator'!$A$9:$AJ$104,$D67=Lists!$G$6,'Cheese Only Calculator'!$A$8:$AJ$109,$D67=Lists!$G$7,'Beef Only Calculator'!$A$10:$AJ$39,$D67=Lists!$G$8,'Pork Only Calculator'!$A$8:$AJ$95),24,FALSE)</f>
        <v>0</v>
      </c>
      <c r="AB67" s="42">
        <f>VLOOKUP($A67,_xlfn.IFS($D67=Lists!$G$3,'Chicken Only Calculator'!$A$9:$AJ$104,$D67=Lists!$G$4,'Chicken Only Calculator'!$A$9:$AJ$104,$D67=Lists!$G$5,'Chicken Only Calculator'!$A$9:$AJ$104,$D67=Lists!$G$6,'Cheese Only Calculator'!$A$8:$AJ$109,$D67=Lists!$G$7,'Beef Only Calculator'!$A$10:$AJ$39,$D67=Lists!$G$8,'Pork Only Calculator'!$A$8:$AJ$95),25,FALSE)</f>
        <v>0</v>
      </c>
      <c r="AC67" s="42">
        <f>VLOOKUP($A67,_xlfn.IFS($D67=Lists!$G$3,'Chicken Only Calculator'!$A$9:$AJ$104,$D67=Lists!$G$4,'Chicken Only Calculator'!$A$9:$AJ$104,$D67=Lists!$G$5,'Chicken Only Calculator'!$A$9:$AJ$104,$D67=Lists!$G$6,'Cheese Only Calculator'!$A$8:$AJ$109,$D67=Lists!$G$7,'Beef Only Calculator'!$A$10:$AJ$39,$D67=Lists!$G$8,'Pork Only Calculator'!$A$8:$AJ$95),26,FALSE)</f>
        <v>0</v>
      </c>
      <c r="AD67" s="42">
        <f>VLOOKUP($A67,_xlfn.IFS($D67=Lists!$G$3,'Chicken Only Calculator'!$A$9:$AJ$104,$D67=Lists!$G$4,'Chicken Only Calculator'!$A$9:$AJ$104,$D67=Lists!$G$5,'Chicken Only Calculator'!$A$9:$AJ$104,$D67=Lists!$G$6,'Cheese Only Calculator'!$A$8:$AJ$109,$D67=Lists!$G$7,'Beef Only Calculator'!$A$10:$AJ$39,$D67=Lists!$G$8,'Pork Only Calculator'!$A$8:$AJ$95),27,FALSE)</f>
        <v>0</v>
      </c>
      <c r="AE67" s="42">
        <f>VLOOKUP($A67,_xlfn.IFS($D67=Lists!$G$3,'Chicken Only Calculator'!$A$9:$AJ$104,$D67=Lists!$G$4,'Chicken Only Calculator'!$A$9:$AJ$104,$D67=Lists!$G$5,'Chicken Only Calculator'!$A$9:$AJ$104,$D67=Lists!$G$6,'Cheese Only Calculator'!$A$8:$AJ$109,$D67=Lists!$G$7,'Beef Only Calculator'!$A$10:$AJ$39,$D67=Lists!$G$8,'Pork Only Calculator'!$A$8:$AJ$95),28,FALSE)</f>
        <v>0</v>
      </c>
      <c r="AF67" s="42">
        <f>VLOOKUP($A67,_xlfn.IFS($D67=Lists!$G$3,'Chicken Only Calculator'!$A$9:$AJ$104,$D67=Lists!$G$4,'Chicken Only Calculator'!$A$9:$AJ$104,$D67=Lists!$G$5,'Chicken Only Calculator'!$A$9:$AJ$104,$D67=Lists!$G$6,'Cheese Only Calculator'!$A$8:$AJ$109,$D67=Lists!$G$7,'Beef Only Calculator'!$A$10:$AJ$39,$D67=Lists!$G$8,'Pork Only Calculator'!$A$8:$AJ$95),29,FALSE)</f>
        <v>0</v>
      </c>
      <c r="AG67" s="42">
        <f>VLOOKUP($A67,_xlfn.IFS($D67=Lists!$G$3,'Chicken Only Calculator'!$A$9:$AJ$104,$D67=Lists!$G$4,'Chicken Only Calculator'!$A$9:$AJ$104,$D67=Lists!$G$5,'Chicken Only Calculator'!$A$9:$AJ$104,$D67=Lists!$G$6,'Cheese Only Calculator'!$A$8:$AJ$109,$D67=Lists!$G$7,'Beef Only Calculator'!$A$10:$AJ$39,$D67=Lists!$G$8,'Pork Only Calculator'!$A$8:$AJ$95),30,FALSE)</f>
        <v>0</v>
      </c>
      <c r="AH67" s="42">
        <f>VLOOKUP($A67,_xlfn.IFS($D67=Lists!$G$3,'Chicken Only Calculator'!$A$9:$AJ$104,$D67=Lists!$G$4,'Chicken Only Calculator'!$A$9:$AJ$104,$D67=Lists!$G$5,'Chicken Only Calculator'!$A$9:$AJ$104,$D67=Lists!$G$6,'Cheese Only Calculator'!$A$8:$AJ$109,$D67=Lists!$G$7,'Beef Only Calculator'!$A$10:$AJ$39,$D67=Lists!$G$8,'Pork Only Calculator'!$A$8:$AJ$95),31,FALSE)</f>
        <v>0</v>
      </c>
      <c r="AI67" s="42">
        <f>VLOOKUP($A67,_xlfn.IFS($D67=Lists!$G$3,'Chicken Only Calculator'!$A$9:$AJ$104,$D67=Lists!$G$4,'Chicken Only Calculator'!$A$9:$AJ$104,$D67=Lists!$G$5,'Chicken Only Calculator'!$A$9:$AJ$104,$D67=Lists!$G$6,'Cheese Only Calculator'!$A$8:$AJ$109,$D67=Lists!$G$7,'Beef Only Calculator'!$A$10:$AJ$39,$D67=Lists!$G$8,'Pork Only Calculator'!$A$8:$AJ$95),32,FALSE)</f>
        <v>0</v>
      </c>
      <c r="AJ67" s="42">
        <f>VLOOKUP($A67,_xlfn.IFS($D67=Lists!$G$3,'Chicken Only Calculator'!$A$9:$AJ$104,$D67=Lists!$G$4,'Chicken Only Calculator'!$A$9:$AJ$104,$D67=Lists!$G$5,'Chicken Only Calculator'!$A$9:$AJ$104,$D67=Lists!$G$6,'Cheese Only Calculator'!$A$8:$AJ$109,$D67=Lists!$G$7,'Beef Only Calculator'!$A$10:$AJ$39,$D67=Lists!$G$8,'Pork Only Calculator'!$A$8:$AJ$95),33,FALSE)</f>
        <v>0</v>
      </c>
      <c r="AK67" s="42">
        <f>VLOOKUP($A67,_xlfn.IFS($D67=Lists!$G$3,'Chicken Only Calculator'!$A$9:$AJ$104,$D67=Lists!$G$4,'Chicken Only Calculator'!$A$9:$AJ$104,$D67=Lists!$G$5,'Chicken Only Calculator'!$A$9:$AJ$104,$D67=Lists!$G$6,'Cheese Only Calculator'!$A$8:$AJ$109,$D67=Lists!$G$7,'Beef Only Calculator'!$A$10:$AJ$39,$D67=Lists!$G$8,'Pork Only Calculator'!$A$8:$AJ$95),34,FALSE)</f>
        <v>0</v>
      </c>
      <c r="AL67" s="42">
        <f>VLOOKUP($A67,_xlfn.IFS($D67=Lists!$G$3,'Chicken Only Calculator'!$A$9:$AJ$104,$D67=Lists!$G$4,'Chicken Only Calculator'!$A$9:$AJ$104,$D67=Lists!$G$5,'Chicken Only Calculator'!$A$9:$AJ$104,$D67=Lists!$G$6,'Cheese Only Calculator'!$A$8:$AJ$109,$D67=Lists!$G$7,'Beef Only Calculator'!$A$10:$AJ$39,$D67=Lists!$G$8,'Pork Only Calculator'!$A$8:$AJ$95),35,FALSE)</f>
        <v>0</v>
      </c>
      <c r="AM67" s="42">
        <f t="shared" si="16"/>
        <v>0</v>
      </c>
      <c r="AO67" s="43"/>
    </row>
    <row r="68" spans="1:41" ht="24.75" x14ac:dyDescent="0.4">
      <c r="A68" s="29">
        <v>10035220928</v>
      </c>
      <c r="B68" s="29" t="str">
        <f>INDEX('Data Sheet'!$A$1:$R$178,MATCH($A68,'Data Sheet'!$A$1:$A$178,0),MATCH(B$3,'Data Sheet'!$A$1:$R$1,0))</f>
        <v>ACT</v>
      </c>
      <c r="C68" s="30" t="str">
        <f>INDEX('Data Sheet'!$A$1:$R$178,MATCH($A68,'Data Sheet'!$A$1:$A$178,0),MATCH(C$3,'Data Sheet'!$A$1:$R$1,0))</f>
        <v xml:space="preserve">Fajita Seasoned Chicken Strips, White and Dark Meat, 2.8 oz. </v>
      </c>
      <c r="D68" s="29" t="str">
        <f>INDEX('Data Sheet'!$A$1:$R$178,MATCH($A68,'Data Sheet'!$A$1:$A$178,0),MATCH(D$3,'Data Sheet'!$A$1:$R$1,0))</f>
        <v>100103 W/D</v>
      </c>
      <c r="E68" s="29">
        <f>INDEX('Data Sheet'!$A$1:$R$178,MATCH($A68,'Data Sheet'!$A$1:$A$178,0),MATCH(E$3,'Data Sheet'!$A$1:$R$1,0))</f>
        <v>30</v>
      </c>
      <c r="F68" s="29" t="str">
        <f>INDEX('Data Sheet'!$A$1:$R$178,MATCH($A68,'Data Sheet'!$A$1:$A$178,0),MATCH(F$3,'Data Sheet'!$A$1:$R$1,0))</f>
        <v>Apx 171</v>
      </c>
      <c r="G68" s="29">
        <f>INDEX('Data Sheet'!$A$1:$R$178,MATCH($A68,'Data Sheet'!$A$1:$A$178,0),MATCH(G$3,'Data Sheet'!$A$1:$R$1,0))</f>
        <v>171</v>
      </c>
      <c r="H68" s="29">
        <f>INDEX('Data Sheet'!$A$1:$R$178,MATCH($A68,'Data Sheet'!$A$1:$A$178,0),MATCH(H$3,'Data Sheet'!$A$1:$R$1,0))</f>
        <v>0</v>
      </c>
      <c r="I68" s="29">
        <f>INDEX('Data Sheet'!$A$1:$R$178,MATCH($A68,'Data Sheet'!$A$1:$A$178,0),MATCH(I$3,'Data Sheet'!$A$1:$R$1,0))</f>
        <v>2.8</v>
      </c>
      <c r="J68" s="29">
        <f>INDEX('Data Sheet'!$A$1:$R$178,MATCH($A68,'Data Sheet'!$A$1:$A$178,0),MATCH(J$3,'Data Sheet'!$A$1:$R$1,0))</f>
        <v>2.79</v>
      </c>
      <c r="K68" s="29">
        <f>INDEX('Data Sheet'!$A$1:$R$178,MATCH($A68,'Data Sheet'!$A$1:$A$178,0),MATCH(K$3,'Data Sheet'!$A$1:$R$1,0))</f>
        <v>2</v>
      </c>
      <c r="L68" s="29" t="str">
        <f>INDEX('Data Sheet'!$A$1:$R$178,MATCH($A68,'Data Sheet'!$A$1:$A$178,0),MATCH(L$3,'Data Sheet'!$A$1:$R$1,0))</f>
        <v>-</v>
      </c>
      <c r="M68" s="29">
        <f>INDEX('Data Sheet'!$A$1:$R$178,MATCH($A68,'Data Sheet'!$A$1:$A$178,0),MATCH(M$3,'Data Sheet'!$A$1:$R$1,0))</f>
        <v>20.62</v>
      </c>
      <c r="N68" s="29">
        <f>INDEX('Data Sheet'!$A$1:$R$178,MATCH($A68,'Data Sheet'!$A$1:$A$178,0),MATCH(N$3,'Data Sheet'!$A$1:$R$1,0))</f>
        <v>20.62</v>
      </c>
      <c r="O68" s="29">
        <f>INDEX('Data Sheet'!$A$1:$R$178,MATCH($A68,'Data Sheet'!$A$1:$A$178,0),MATCH(O$3,'Data Sheet'!$A$1:$R$1,0))</f>
        <v>0</v>
      </c>
      <c r="P68" s="29">
        <f>INDEX('Data Sheet'!$A$1:$R$178,MATCH($A68,'Data Sheet'!$A$1:$A$178,0),MATCH(P$3,'Data Sheet'!$A$1:$R$1,0))</f>
        <v>0</v>
      </c>
      <c r="Q68" s="29">
        <f>INDEX('Data Sheet'!$A$1:$R$178,MATCH($A68,'Data Sheet'!$A$1:$A$178,0),MATCH(Q$3,'Data Sheet'!$A$1:$R$1,0))</f>
        <v>0</v>
      </c>
      <c r="R68" s="31" t="str">
        <f>VLOOKUP(A68,_xlfn.IFS(D68=Lists!$G$3,'Chicken Only Calculator'!$A$9:$U$104,D68=Lists!$G$4,'Chicken Only Calculator'!$A$9:$U$104,D68=Lists!$G$5,'Chicken Only Calculator'!$A$9:$U$104,D68=Lists!$G$6,'Cheese Only Calculator'!$A$8:$U$109,D68=Lists!$G$7,'Beef Only Calculator'!$A$8:$U$39,D68=Lists!$G$8,'Pork Only Calculator'!$A$8:$U$95),15,FALSE)</f>
        <v/>
      </c>
      <c r="S68" s="31" t="str">
        <f t="shared" si="9"/>
        <v/>
      </c>
      <c r="T68" s="31">
        <f>VLOOKUP(A68,_xlfn.IFS(D68=Lists!$G$3,'Chicken Only Calculator'!$A$9:$U$104,D68=Lists!$G$4,'Chicken Only Calculator'!$A$9:$U$104,D68=Lists!$G$5,'Chicken Only Calculator'!$A$9:$U$104,D68=Lists!$G$6,'Cheese Only Calculator'!$A$8:$U$109,D68=Lists!$G$7,'Beef Only Calculator'!$A$8:$U$39,D68=Lists!$G$8,'Pork Only Calculator'!$A$8:$U$95),17,FALSE)</f>
        <v>0</v>
      </c>
      <c r="U68" s="31" t="str">
        <f t="shared" si="10"/>
        <v/>
      </c>
      <c r="V68" s="31" t="str">
        <f t="shared" si="11"/>
        <v/>
      </c>
      <c r="W68" s="31" t="str">
        <f t="shared" si="12"/>
        <v/>
      </c>
      <c r="X68" s="31" t="str">
        <f t="shared" si="13"/>
        <v/>
      </c>
      <c r="Y68" s="31" t="str">
        <f t="shared" si="14"/>
        <v/>
      </c>
      <c r="Z68" s="31" t="str">
        <f t="shared" si="15"/>
        <v/>
      </c>
      <c r="AA68" s="31">
        <f>VLOOKUP($A68,_xlfn.IFS($D68=Lists!$G$3,'Chicken Only Calculator'!$A$9:$AJ$104,$D68=Lists!$G$4,'Chicken Only Calculator'!$A$9:$AJ$104,$D68=Lists!$G$5,'Chicken Only Calculator'!$A$9:$AJ$104,$D68=Lists!$G$6,'Cheese Only Calculator'!$A$8:$AJ$109,$D68=Lists!$G$7,'Beef Only Calculator'!$A$10:$AJ$39,$D68=Lists!$G$8,'Pork Only Calculator'!$A$8:$AJ$95),24,FALSE)</f>
        <v>0</v>
      </c>
      <c r="AB68" s="31">
        <f>VLOOKUP($A68,_xlfn.IFS($D68=Lists!$G$3,'Chicken Only Calculator'!$A$9:$AJ$104,$D68=Lists!$G$4,'Chicken Only Calculator'!$A$9:$AJ$104,$D68=Lists!$G$5,'Chicken Only Calculator'!$A$9:$AJ$104,$D68=Lists!$G$6,'Cheese Only Calculator'!$A$8:$AJ$109,$D68=Lists!$G$7,'Beef Only Calculator'!$A$10:$AJ$39,$D68=Lists!$G$8,'Pork Only Calculator'!$A$8:$AJ$95),25,FALSE)</f>
        <v>0</v>
      </c>
      <c r="AC68" s="31">
        <f>VLOOKUP($A68,_xlfn.IFS($D68=Lists!$G$3,'Chicken Only Calculator'!$A$9:$AJ$104,$D68=Lists!$G$4,'Chicken Only Calculator'!$A$9:$AJ$104,$D68=Lists!$G$5,'Chicken Only Calculator'!$A$9:$AJ$104,$D68=Lists!$G$6,'Cheese Only Calculator'!$A$8:$AJ$109,$D68=Lists!$G$7,'Beef Only Calculator'!$A$10:$AJ$39,$D68=Lists!$G$8,'Pork Only Calculator'!$A$8:$AJ$95),26,FALSE)</f>
        <v>0</v>
      </c>
      <c r="AD68" s="31">
        <f>VLOOKUP($A68,_xlfn.IFS($D68=Lists!$G$3,'Chicken Only Calculator'!$A$9:$AJ$104,$D68=Lists!$G$4,'Chicken Only Calculator'!$A$9:$AJ$104,$D68=Lists!$G$5,'Chicken Only Calculator'!$A$9:$AJ$104,$D68=Lists!$G$6,'Cheese Only Calculator'!$A$8:$AJ$109,$D68=Lists!$G$7,'Beef Only Calculator'!$A$10:$AJ$39,$D68=Lists!$G$8,'Pork Only Calculator'!$A$8:$AJ$95),27,FALSE)</f>
        <v>0</v>
      </c>
      <c r="AE68" s="31">
        <f>VLOOKUP($A68,_xlfn.IFS($D68=Lists!$G$3,'Chicken Only Calculator'!$A$9:$AJ$104,$D68=Lists!$G$4,'Chicken Only Calculator'!$A$9:$AJ$104,$D68=Lists!$G$5,'Chicken Only Calculator'!$A$9:$AJ$104,$D68=Lists!$G$6,'Cheese Only Calculator'!$A$8:$AJ$109,$D68=Lists!$G$7,'Beef Only Calculator'!$A$10:$AJ$39,$D68=Lists!$G$8,'Pork Only Calculator'!$A$8:$AJ$95),28,FALSE)</f>
        <v>0</v>
      </c>
      <c r="AF68" s="31">
        <f>VLOOKUP($A68,_xlfn.IFS($D68=Lists!$G$3,'Chicken Only Calculator'!$A$9:$AJ$104,$D68=Lists!$G$4,'Chicken Only Calculator'!$A$9:$AJ$104,$D68=Lists!$G$5,'Chicken Only Calculator'!$A$9:$AJ$104,$D68=Lists!$G$6,'Cheese Only Calculator'!$A$8:$AJ$109,$D68=Lists!$G$7,'Beef Only Calculator'!$A$10:$AJ$39,$D68=Lists!$G$8,'Pork Only Calculator'!$A$8:$AJ$95),29,FALSE)</f>
        <v>0</v>
      </c>
      <c r="AG68" s="31">
        <f>VLOOKUP($A68,_xlfn.IFS($D68=Lists!$G$3,'Chicken Only Calculator'!$A$9:$AJ$104,$D68=Lists!$G$4,'Chicken Only Calculator'!$A$9:$AJ$104,$D68=Lists!$G$5,'Chicken Only Calculator'!$A$9:$AJ$104,$D68=Lists!$G$6,'Cheese Only Calculator'!$A$8:$AJ$109,$D68=Lists!$G$7,'Beef Only Calculator'!$A$10:$AJ$39,$D68=Lists!$G$8,'Pork Only Calculator'!$A$8:$AJ$95),30,FALSE)</f>
        <v>0</v>
      </c>
      <c r="AH68" s="31">
        <f>VLOOKUP($A68,_xlfn.IFS($D68=Lists!$G$3,'Chicken Only Calculator'!$A$9:$AJ$104,$D68=Lists!$G$4,'Chicken Only Calculator'!$A$9:$AJ$104,$D68=Lists!$G$5,'Chicken Only Calculator'!$A$9:$AJ$104,$D68=Lists!$G$6,'Cheese Only Calculator'!$A$8:$AJ$109,$D68=Lists!$G$7,'Beef Only Calculator'!$A$10:$AJ$39,$D68=Lists!$G$8,'Pork Only Calculator'!$A$8:$AJ$95),31,FALSE)</f>
        <v>0</v>
      </c>
      <c r="AI68" s="31">
        <f>VLOOKUP($A68,_xlfn.IFS($D68=Lists!$G$3,'Chicken Only Calculator'!$A$9:$AJ$104,$D68=Lists!$G$4,'Chicken Only Calculator'!$A$9:$AJ$104,$D68=Lists!$G$5,'Chicken Only Calculator'!$A$9:$AJ$104,$D68=Lists!$G$6,'Cheese Only Calculator'!$A$8:$AJ$109,$D68=Lists!$G$7,'Beef Only Calculator'!$A$10:$AJ$39,$D68=Lists!$G$8,'Pork Only Calculator'!$A$8:$AJ$95),32,FALSE)</f>
        <v>0</v>
      </c>
      <c r="AJ68" s="31">
        <f>VLOOKUP($A68,_xlfn.IFS($D68=Lists!$G$3,'Chicken Only Calculator'!$A$9:$AJ$104,$D68=Lists!$G$4,'Chicken Only Calculator'!$A$9:$AJ$104,$D68=Lists!$G$5,'Chicken Only Calculator'!$A$9:$AJ$104,$D68=Lists!$G$6,'Cheese Only Calculator'!$A$8:$AJ$109,$D68=Lists!$G$7,'Beef Only Calculator'!$A$10:$AJ$39,$D68=Lists!$G$8,'Pork Only Calculator'!$A$8:$AJ$95),33,FALSE)</f>
        <v>0</v>
      </c>
      <c r="AK68" s="31">
        <f>VLOOKUP($A68,_xlfn.IFS($D68=Lists!$G$3,'Chicken Only Calculator'!$A$9:$AJ$104,$D68=Lists!$G$4,'Chicken Only Calculator'!$A$9:$AJ$104,$D68=Lists!$G$5,'Chicken Only Calculator'!$A$9:$AJ$104,$D68=Lists!$G$6,'Cheese Only Calculator'!$A$8:$AJ$109,$D68=Lists!$G$7,'Beef Only Calculator'!$A$10:$AJ$39,$D68=Lists!$G$8,'Pork Only Calculator'!$A$8:$AJ$95),34,FALSE)</f>
        <v>0</v>
      </c>
      <c r="AL68" s="31">
        <f>VLOOKUP($A68,_xlfn.IFS($D68=Lists!$G$3,'Chicken Only Calculator'!$A$9:$AJ$104,$D68=Lists!$G$4,'Chicken Only Calculator'!$A$9:$AJ$104,$D68=Lists!$G$5,'Chicken Only Calculator'!$A$9:$AJ$104,$D68=Lists!$G$6,'Cheese Only Calculator'!$A$8:$AJ$109,$D68=Lists!$G$7,'Beef Only Calculator'!$A$10:$AJ$39,$D68=Lists!$G$8,'Pork Only Calculator'!$A$8:$AJ$95),35,FALSE)</f>
        <v>0</v>
      </c>
      <c r="AM68" s="31">
        <f t="shared" si="16"/>
        <v>0</v>
      </c>
      <c r="AO68" s="43"/>
    </row>
    <row r="69" spans="1:41" ht="24.75" x14ac:dyDescent="0.4">
      <c r="A69" s="40">
        <v>10460120928</v>
      </c>
      <c r="B69" s="40" t="str">
        <f>INDEX('Data Sheet'!$A$1:$R$178,MATCH($A69,'Data Sheet'!$A$1:$A$178,0),MATCH(B$3,'Data Sheet'!$A$1:$R$1,0))</f>
        <v>ACT</v>
      </c>
      <c r="C69" s="41" t="str">
        <f>INDEX('Data Sheet'!$A$1:$R$178,MATCH($A69,'Data Sheet'!$A$1:$A$178,0),MATCH(C$3,'Data Sheet'!$A$1:$R$1,0))</f>
        <v>All Natural** Low Sodium Diced Chicken, 2.30 oz.</v>
      </c>
      <c r="D69" s="40" t="str">
        <f>INDEX('Data Sheet'!$A$1:$R$178,MATCH($A69,'Data Sheet'!$A$1:$A$178,0),MATCH(D$3,'Data Sheet'!$A$1:$R$1,0))</f>
        <v>100103 W/D</v>
      </c>
      <c r="E69" s="40">
        <f>INDEX('Data Sheet'!$A$1:$R$178,MATCH($A69,'Data Sheet'!$A$1:$A$178,0),MATCH(E$3,'Data Sheet'!$A$1:$R$1,0))</f>
        <v>10</v>
      </c>
      <c r="F69" s="40">
        <f>INDEX('Data Sheet'!$A$1:$R$178,MATCH($A69,'Data Sheet'!$A$1:$A$178,0),MATCH(F$3,'Data Sheet'!$A$1:$R$1,0))</f>
        <v>70</v>
      </c>
      <c r="G69" s="40">
        <f>INDEX('Data Sheet'!$A$1:$R$178,MATCH($A69,'Data Sheet'!$A$1:$A$178,0),MATCH(G$3,'Data Sheet'!$A$1:$R$1,0))</f>
        <v>70</v>
      </c>
      <c r="H69" s="40">
        <f>INDEX('Data Sheet'!$A$1:$R$178,MATCH($A69,'Data Sheet'!$A$1:$A$178,0),MATCH(H$3,'Data Sheet'!$A$1:$R$1,0))</f>
        <v>10</v>
      </c>
      <c r="I69" s="40">
        <f>INDEX('Data Sheet'!$A$1:$R$178,MATCH($A69,'Data Sheet'!$A$1:$A$178,0),MATCH(I$3,'Data Sheet'!$A$1:$R$1,0))</f>
        <v>2.2999999999999998</v>
      </c>
      <c r="J69" s="40" t="str">
        <f>INDEX('Data Sheet'!$A$1:$R$178,MATCH($A69,'Data Sheet'!$A$1:$A$178,0),MATCH(J$3,'Data Sheet'!$A$1:$R$1,0))</f>
        <v>2.3 oz.</v>
      </c>
      <c r="K69" s="40">
        <f>INDEX('Data Sheet'!$A$1:$R$178,MATCH($A69,'Data Sheet'!$A$1:$A$178,0),MATCH(K$3,'Data Sheet'!$A$1:$R$1,0))</f>
        <v>2</v>
      </c>
      <c r="L69" s="40" t="str">
        <f>INDEX('Data Sheet'!$A$1:$R$178,MATCH($A69,'Data Sheet'!$A$1:$A$178,0),MATCH(L$3,'Data Sheet'!$A$1:$R$1,0))</f>
        <v>-</v>
      </c>
      <c r="M69" s="40">
        <f>INDEX('Data Sheet'!$A$1:$R$178,MATCH($A69,'Data Sheet'!$A$1:$A$178,0),MATCH(M$3,'Data Sheet'!$A$1:$R$1,0))</f>
        <v>8.5299999999999994</v>
      </c>
      <c r="N69" s="40">
        <f>INDEX('Data Sheet'!$A$1:$R$178,MATCH($A69,'Data Sheet'!$A$1:$A$178,0),MATCH(N$3,'Data Sheet'!$A$1:$R$1,0))</f>
        <v>5.69</v>
      </c>
      <c r="O69" s="40">
        <f>INDEX('Data Sheet'!$A$1:$R$178,MATCH($A69,'Data Sheet'!$A$1:$A$178,0),MATCH(O$3,'Data Sheet'!$A$1:$R$1,0))</f>
        <v>0</v>
      </c>
      <c r="P69" s="40">
        <f>INDEX('Data Sheet'!$A$1:$R$178,MATCH($A69,'Data Sheet'!$A$1:$A$178,0),MATCH(P$3,'Data Sheet'!$A$1:$R$1,0))</f>
        <v>0</v>
      </c>
      <c r="Q69" s="40">
        <f>INDEX('Data Sheet'!$A$1:$R$178,MATCH($A69,'Data Sheet'!$A$1:$A$178,0),MATCH(Q$3,'Data Sheet'!$A$1:$R$1,0))</f>
        <v>0</v>
      </c>
      <c r="R69" s="42" t="str">
        <f>VLOOKUP(A69,_xlfn.IFS(D69=Lists!$G$3,'Chicken Only Calculator'!$A$9:$U$104,D69=Lists!$G$4,'Chicken Only Calculator'!$A$9:$U$104,D69=Lists!$G$5,'Chicken Only Calculator'!$A$9:$U$104,D69=Lists!$G$6,'Cheese Only Calculator'!$A$8:$U$109,D69=Lists!$G$7,'Beef Only Calculator'!$A$8:$U$39,D69=Lists!$G$8,'Pork Only Calculator'!$A$8:$U$95),15,FALSE)</f>
        <v/>
      </c>
      <c r="S69" s="42" t="str">
        <f t="shared" si="9"/>
        <v/>
      </c>
      <c r="T69" s="42">
        <f>VLOOKUP(A69,_xlfn.IFS(D69=Lists!$G$3,'Chicken Only Calculator'!$A$9:$U$104,D69=Lists!$G$4,'Chicken Only Calculator'!$A$9:$U$104,D69=Lists!$G$5,'Chicken Only Calculator'!$A$9:$U$104,D69=Lists!$G$6,'Cheese Only Calculator'!$A$8:$U$109,D69=Lists!$G$7,'Beef Only Calculator'!$A$8:$U$39,D69=Lists!$G$8,'Pork Only Calculator'!$A$8:$U$95),17,FALSE)</f>
        <v>0</v>
      </c>
      <c r="U69" s="42" t="str">
        <f t="shared" si="10"/>
        <v/>
      </c>
      <c r="V69" s="42" t="str">
        <f t="shared" si="11"/>
        <v/>
      </c>
      <c r="W69" s="42" t="str">
        <f t="shared" si="12"/>
        <v/>
      </c>
      <c r="X69" s="42" t="str">
        <f t="shared" si="13"/>
        <v/>
      </c>
      <c r="Y69" s="42" t="str">
        <f t="shared" si="14"/>
        <v/>
      </c>
      <c r="Z69" s="42" t="str">
        <f t="shared" si="15"/>
        <v/>
      </c>
      <c r="AA69" s="42">
        <f>VLOOKUP($A69,_xlfn.IFS($D69=Lists!$G$3,'Chicken Only Calculator'!$A$9:$AJ$104,$D69=Lists!$G$4,'Chicken Only Calculator'!$A$9:$AJ$104,$D69=Lists!$G$5,'Chicken Only Calculator'!$A$9:$AJ$104,$D69=Lists!$G$6,'Cheese Only Calculator'!$A$8:$AJ$109,$D69=Lists!$G$7,'Beef Only Calculator'!$A$10:$AJ$39,$D69=Lists!$G$8,'Pork Only Calculator'!$A$8:$AJ$95),24,FALSE)</f>
        <v>0</v>
      </c>
      <c r="AB69" s="42">
        <f>VLOOKUP($A69,_xlfn.IFS($D69=Lists!$G$3,'Chicken Only Calculator'!$A$9:$AJ$104,$D69=Lists!$G$4,'Chicken Only Calculator'!$A$9:$AJ$104,$D69=Lists!$G$5,'Chicken Only Calculator'!$A$9:$AJ$104,$D69=Lists!$G$6,'Cheese Only Calculator'!$A$8:$AJ$109,$D69=Lists!$G$7,'Beef Only Calculator'!$A$10:$AJ$39,$D69=Lists!$G$8,'Pork Only Calculator'!$A$8:$AJ$95),25,FALSE)</f>
        <v>0</v>
      </c>
      <c r="AC69" s="42">
        <f>VLOOKUP($A69,_xlfn.IFS($D69=Lists!$G$3,'Chicken Only Calculator'!$A$9:$AJ$104,$D69=Lists!$G$4,'Chicken Only Calculator'!$A$9:$AJ$104,$D69=Lists!$G$5,'Chicken Only Calculator'!$A$9:$AJ$104,$D69=Lists!$G$6,'Cheese Only Calculator'!$A$8:$AJ$109,$D69=Lists!$G$7,'Beef Only Calculator'!$A$10:$AJ$39,$D69=Lists!$G$8,'Pork Only Calculator'!$A$8:$AJ$95),26,FALSE)</f>
        <v>0</v>
      </c>
      <c r="AD69" s="42">
        <f>VLOOKUP($A69,_xlfn.IFS($D69=Lists!$G$3,'Chicken Only Calculator'!$A$9:$AJ$104,$D69=Lists!$G$4,'Chicken Only Calculator'!$A$9:$AJ$104,$D69=Lists!$G$5,'Chicken Only Calculator'!$A$9:$AJ$104,$D69=Lists!$G$6,'Cheese Only Calculator'!$A$8:$AJ$109,$D69=Lists!$G$7,'Beef Only Calculator'!$A$10:$AJ$39,$D69=Lists!$G$8,'Pork Only Calculator'!$A$8:$AJ$95),27,FALSE)</f>
        <v>0</v>
      </c>
      <c r="AE69" s="42">
        <f>VLOOKUP($A69,_xlfn.IFS($D69=Lists!$G$3,'Chicken Only Calculator'!$A$9:$AJ$104,$D69=Lists!$G$4,'Chicken Only Calculator'!$A$9:$AJ$104,$D69=Lists!$G$5,'Chicken Only Calculator'!$A$9:$AJ$104,$D69=Lists!$G$6,'Cheese Only Calculator'!$A$8:$AJ$109,$D69=Lists!$G$7,'Beef Only Calculator'!$A$10:$AJ$39,$D69=Lists!$G$8,'Pork Only Calculator'!$A$8:$AJ$95),28,FALSE)</f>
        <v>0</v>
      </c>
      <c r="AF69" s="42">
        <f>VLOOKUP($A69,_xlfn.IFS($D69=Lists!$G$3,'Chicken Only Calculator'!$A$9:$AJ$104,$D69=Lists!$G$4,'Chicken Only Calculator'!$A$9:$AJ$104,$D69=Lists!$G$5,'Chicken Only Calculator'!$A$9:$AJ$104,$D69=Lists!$G$6,'Cheese Only Calculator'!$A$8:$AJ$109,$D69=Lists!$G$7,'Beef Only Calculator'!$A$10:$AJ$39,$D69=Lists!$G$8,'Pork Only Calculator'!$A$8:$AJ$95),29,FALSE)</f>
        <v>0</v>
      </c>
      <c r="AG69" s="42">
        <f>VLOOKUP($A69,_xlfn.IFS($D69=Lists!$G$3,'Chicken Only Calculator'!$A$9:$AJ$104,$D69=Lists!$G$4,'Chicken Only Calculator'!$A$9:$AJ$104,$D69=Lists!$G$5,'Chicken Only Calculator'!$A$9:$AJ$104,$D69=Lists!$G$6,'Cheese Only Calculator'!$A$8:$AJ$109,$D69=Lists!$G$7,'Beef Only Calculator'!$A$10:$AJ$39,$D69=Lists!$G$8,'Pork Only Calculator'!$A$8:$AJ$95),30,FALSE)</f>
        <v>0</v>
      </c>
      <c r="AH69" s="42">
        <f>VLOOKUP($A69,_xlfn.IFS($D69=Lists!$G$3,'Chicken Only Calculator'!$A$9:$AJ$104,$D69=Lists!$G$4,'Chicken Only Calculator'!$A$9:$AJ$104,$D69=Lists!$G$5,'Chicken Only Calculator'!$A$9:$AJ$104,$D69=Lists!$G$6,'Cheese Only Calculator'!$A$8:$AJ$109,$D69=Lists!$G$7,'Beef Only Calculator'!$A$10:$AJ$39,$D69=Lists!$G$8,'Pork Only Calculator'!$A$8:$AJ$95),31,FALSE)</f>
        <v>0</v>
      </c>
      <c r="AI69" s="42">
        <f>VLOOKUP($A69,_xlfn.IFS($D69=Lists!$G$3,'Chicken Only Calculator'!$A$9:$AJ$104,$D69=Lists!$G$4,'Chicken Only Calculator'!$A$9:$AJ$104,$D69=Lists!$G$5,'Chicken Only Calculator'!$A$9:$AJ$104,$D69=Lists!$G$6,'Cheese Only Calculator'!$A$8:$AJ$109,$D69=Lists!$G$7,'Beef Only Calculator'!$A$10:$AJ$39,$D69=Lists!$G$8,'Pork Only Calculator'!$A$8:$AJ$95),32,FALSE)</f>
        <v>0</v>
      </c>
      <c r="AJ69" s="42">
        <f>VLOOKUP($A69,_xlfn.IFS($D69=Lists!$G$3,'Chicken Only Calculator'!$A$9:$AJ$104,$D69=Lists!$G$4,'Chicken Only Calculator'!$A$9:$AJ$104,$D69=Lists!$G$5,'Chicken Only Calculator'!$A$9:$AJ$104,$D69=Lists!$G$6,'Cheese Only Calculator'!$A$8:$AJ$109,$D69=Lists!$G$7,'Beef Only Calculator'!$A$10:$AJ$39,$D69=Lists!$G$8,'Pork Only Calculator'!$A$8:$AJ$95),33,FALSE)</f>
        <v>0</v>
      </c>
      <c r="AK69" s="42">
        <f>VLOOKUP($A69,_xlfn.IFS($D69=Lists!$G$3,'Chicken Only Calculator'!$A$9:$AJ$104,$D69=Lists!$G$4,'Chicken Only Calculator'!$A$9:$AJ$104,$D69=Lists!$G$5,'Chicken Only Calculator'!$A$9:$AJ$104,$D69=Lists!$G$6,'Cheese Only Calculator'!$A$8:$AJ$109,$D69=Lists!$G$7,'Beef Only Calculator'!$A$10:$AJ$39,$D69=Lists!$G$8,'Pork Only Calculator'!$A$8:$AJ$95),34,FALSE)</f>
        <v>0</v>
      </c>
      <c r="AL69" s="42">
        <f>VLOOKUP($A69,_xlfn.IFS($D69=Lists!$G$3,'Chicken Only Calculator'!$A$9:$AJ$104,$D69=Lists!$G$4,'Chicken Only Calculator'!$A$9:$AJ$104,$D69=Lists!$G$5,'Chicken Only Calculator'!$A$9:$AJ$104,$D69=Lists!$G$6,'Cheese Only Calculator'!$A$8:$AJ$109,$D69=Lists!$G$7,'Beef Only Calculator'!$A$10:$AJ$39,$D69=Lists!$G$8,'Pork Only Calculator'!$A$8:$AJ$95),35,FALSE)</f>
        <v>0</v>
      </c>
      <c r="AM69" s="42">
        <f t="shared" si="16"/>
        <v>0</v>
      </c>
      <c r="AO69" s="43"/>
    </row>
    <row r="70" spans="1:41" ht="24.75" x14ac:dyDescent="0.4">
      <c r="A70" s="29">
        <v>10460210928</v>
      </c>
      <c r="B70" s="29" t="str">
        <f>INDEX('Data Sheet'!$A$1:$R$178,MATCH($A70,'Data Sheet'!$A$1:$A$178,0),MATCH(B$3,'Data Sheet'!$A$1:$R$1,0))</f>
        <v>ACT</v>
      </c>
      <c r="C70" s="30" t="str">
        <f>INDEX('Data Sheet'!$A$1:$R$178,MATCH($A70,'Data Sheet'!$A$1:$A$178,0),MATCH(C$3,'Data Sheet'!$A$1:$R$1,0))</f>
        <v>All Natural** Low Sodium Pulled Chicken, 2.20 oz. (65/35 Dark/White)</v>
      </c>
      <c r="D70" s="29" t="str">
        <f>INDEX('Data Sheet'!$A$1:$R$178,MATCH($A70,'Data Sheet'!$A$1:$A$178,0),MATCH(D$3,'Data Sheet'!$A$1:$R$1,0))</f>
        <v>100103 W/D</v>
      </c>
      <c r="E70" s="29">
        <f>INDEX('Data Sheet'!$A$1:$R$178,MATCH($A70,'Data Sheet'!$A$1:$A$178,0),MATCH(E$3,'Data Sheet'!$A$1:$R$1,0))</f>
        <v>10</v>
      </c>
      <c r="F70" s="29">
        <f>INDEX('Data Sheet'!$A$1:$R$178,MATCH($A70,'Data Sheet'!$A$1:$A$178,0),MATCH(F$3,'Data Sheet'!$A$1:$R$1,0))</f>
        <v>73</v>
      </c>
      <c r="G70" s="29">
        <f>INDEX('Data Sheet'!$A$1:$R$178,MATCH($A70,'Data Sheet'!$A$1:$A$178,0),MATCH(G$3,'Data Sheet'!$A$1:$R$1,0))</f>
        <v>73</v>
      </c>
      <c r="H70" s="29">
        <f>INDEX('Data Sheet'!$A$1:$R$178,MATCH($A70,'Data Sheet'!$A$1:$A$178,0),MATCH(H$3,'Data Sheet'!$A$1:$R$1,0))</f>
        <v>10</v>
      </c>
      <c r="I70" s="29">
        <f>INDEX('Data Sheet'!$A$1:$R$178,MATCH($A70,'Data Sheet'!$A$1:$A$178,0),MATCH(I$3,'Data Sheet'!$A$1:$R$1,0))</f>
        <v>2.2000000000000002</v>
      </c>
      <c r="J70" s="29" t="str">
        <f>INDEX('Data Sheet'!$A$1:$R$178,MATCH($A70,'Data Sheet'!$A$1:$A$178,0),MATCH(J$3,'Data Sheet'!$A$1:$R$1,0))</f>
        <v>2.2 oz.</v>
      </c>
      <c r="K70" s="29">
        <f>INDEX('Data Sheet'!$A$1:$R$178,MATCH($A70,'Data Sheet'!$A$1:$A$178,0),MATCH(K$3,'Data Sheet'!$A$1:$R$1,0))</f>
        <v>2</v>
      </c>
      <c r="L70" s="29" t="str">
        <f>INDEX('Data Sheet'!$A$1:$R$178,MATCH($A70,'Data Sheet'!$A$1:$A$178,0),MATCH(L$3,'Data Sheet'!$A$1:$R$1,0))</f>
        <v>-</v>
      </c>
      <c r="M70" s="29">
        <f>INDEX('Data Sheet'!$A$1:$R$178,MATCH($A70,'Data Sheet'!$A$1:$A$178,0),MATCH(M$3,'Data Sheet'!$A$1:$R$1,0))</f>
        <v>4.97</v>
      </c>
      <c r="N70" s="29">
        <f>INDEX('Data Sheet'!$A$1:$R$178,MATCH($A70,'Data Sheet'!$A$1:$A$178,0),MATCH(N$3,'Data Sheet'!$A$1:$R$1,0))</f>
        <v>9.24</v>
      </c>
      <c r="O70" s="29">
        <f>INDEX('Data Sheet'!$A$1:$R$178,MATCH($A70,'Data Sheet'!$A$1:$A$178,0),MATCH(O$3,'Data Sheet'!$A$1:$R$1,0))</f>
        <v>0</v>
      </c>
      <c r="P70" s="29">
        <f>INDEX('Data Sheet'!$A$1:$R$178,MATCH($A70,'Data Sheet'!$A$1:$A$178,0),MATCH(P$3,'Data Sheet'!$A$1:$R$1,0))</f>
        <v>0</v>
      </c>
      <c r="Q70" s="29">
        <f>INDEX('Data Sheet'!$A$1:$R$178,MATCH($A70,'Data Sheet'!$A$1:$A$178,0),MATCH(Q$3,'Data Sheet'!$A$1:$R$1,0))</f>
        <v>0</v>
      </c>
      <c r="R70" s="31" t="str">
        <f>VLOOKUP(A70,_xlfn.IFS(D70=Lists!$G$3,'Chicken Only Calculator'!$A$9:$U$104,D70=Lists!$G$4,'Chicken Only Calculator'!$A$9:$U$104,D70=Lists!$G$5,'Chicken Only Calculator'!$A$9:$U$104,D70=Lists!$G$6,'Cheese Only Calculator'!$A$8:$U$109,D70=Lists!$G$7,'Beef Only Calculator'!$A$8:$U$39,D70=Lists!$G$8,'Pork Only Calculator'!$A$8:$U$95),15,FALSE)</f>
        <v/>
      </c>
      <c r="S70" s="31" t="str">
        <f t="shared" si="9"/>
        <v/>
      </c>
      <c r="T70" s="31">
        <f>VLOOKUP(A70,_xlfn.IFS(D70=Lists!$G$3,'Chicken Only Calculator'!$A$9:$U$104,D70=Lists!$G$4,'Chicken Only Calculator'!$A$9:$U$104,D70=Lists!$G$5,'Chicken Only Calculator'!$A$9:$U$104,D70=Lists!$G$6,'Cheese Only Calculator'!$A$8:$U$109,D70=Lists!$G$7,'Beef Only Calculator'!$A$8:$U$39,D70=Lists!$G$8,'Pork Only Calculator'!$A$8:$U$95),17,FALSE)</f>
        <v>0</v>
      </c>
      <c r="U70" s="31" t="str">
        <f t="shared" si="10"/>
        <v/>
      </c>
      <c r="V70" s="31" t="str">
        <f t="shared" si="11"/>
        <v/>
      </c>
      <c r="W70" s="31" t="str">
        <f t="shared" si="12"/>
        <v/>
      </c>
      <c r="X70" s="31" t="str">
        <f t="shared" si="13"/>
        <v/>
      </c>
      <c r="Y70" s="31" t="str">
        <f t="shared" si="14"/>
        <v/>
      </c>
      <c r="Z70" s="31" t="str">
        <f t="shared" si="15"/>
        <v/>
      </c>
      <c r="AA70" s="31">
        <f>VLOOKUP($A70,_xlfn.IFS($D70=Lists!$G$3,'Chicken Only Calculator'!$A$9:$AJ$104,$D70=Lists!$G$4,'Chicken Only Calculator'!$A$9:$AJ$104,$D70=Lists!$G$5,'Chicken Only Calculator'!$A$9:$AJ$104,$D70=Lists!$G$6,'Cheese Only Calculator'!$A$8:$AJ$109,$D70=Lists!$G$7,'Beef Only Calculator'!$A$10:$AJ$39,$D70=Lists!$G$8,'Pork Only Calculator'!$A$8:$AJ$95),24,FALSE)</f>
        <v>0</v>
      </c>
      <c r="AB70" s="31">
        <f>VLOOKUP($A70,_xlfn.IFS($D70=Lists!$G$3,'Chicken Only Calculator'!$A$9:$AJ$104,$D70=Lists!$G$4,'Chicken Only Calculator'!$A$9:$AJ$104,$D70=Lists!$G$5,'Chicken Only Calculator'!$A$9:$AJ$104,$D70=Lists!$G$6,'Cheese Only Calculator'!$A$8:$AJ$109,$D70=Lists!$G$7,'Beef Only Calculator'!$A$10:$AJ$39,$D70=Lists!$G$8,'Pork Only Calculator'!$A$8:$AJ$95),25,FALSE)</f>
        <v>0</v>
      </c>
      <c r="AC70" s="31">
        <f>VLOOKUP($A70,_xlfn.IFS($D70=Lists!$G$3,'Chicken Only Calculator'!$A$9:$AJ$104,$D70=Lists!$G$4,'Chicken Only Calculator'!$A$9:$AJ$104,$D70=Lists!$G$5,'Chicken Only Calculator'!$A$9:$AJ$104,$D70=Lists!$G$6,'Cheese Only Calculator'!$A$8:$AJ$109,$D70=Lists!$G$7,'Beef Only Calculator'!$A$10:$AJ$39,$D70=Lists!$G$8,'Pork Only Calculator'!$A$8:$AJ$95),26,FALSE)</f>
        <v>0</v>
      </c>
      <c r="AD70" s="31">
        <f>VLOOKUP($A70,_xlfn.IFS($D70=Lists!$G$3,'Chicken Only Calculator'!$A$9:$AJ$104,$D70=Lists!$G$4,'Chicken Only Calculator'!$A$9:$AJ$104,$D70=Lists!$G$5,'Chicken Only Calculator'!$A$9:$AJ$104,$D70=Lists!$G$6,'Cheese Only Calculator'!$A$8:$AJ$109,$D70=Lists!$G$7,'Beef Only Calculator'!$A$10:$AJ$39,$D70=Lists!$G$8,'Pork Only Calculator'!$A$8:$AJ$95),27,FALSE)</f>
        <v>0</v>
      </c>
      <c r="AE70" s="31">
        <f>VLOOKUP($A70,_xlfn.IFS($D70=Lists!$G$3,'Chicken Only Calculator'!$A$9:$AJ$104,$D70=Lists!$G$4,'Chicken Only Calculator'!$A$9:$AJ$104,$D70=Lists!$G$5,'Chicken Only Calculator'!$A$9:$AJ$104,$D70=Lists!$G$6,'Cheese Only Calculator'!$A$8:$AJ$109,$D70=Lists!$G$7,'Beef Only Calculator'!$A$10:$AJ$39,$D70=Lists!$G$8,'Pork Only Calculator'!$A$8:$AJ$95),28,FALSE)</f>
        <v>0</v>
      </c>
      <c r="AF70" s="31">
        <f>VLOOKUP($A70,_xlfn.IFS($D70=Lists!$G$3,'Chicken Only Calculator'!$A$9:$AJ$104,$D70=Lists!$G$4,'Chicken Only Calculator'!$A$9:$AJ$104,$D70=Lists!$G$5,'Chicken Only Calculator'!$A$9:$AJ$104,$D70=Lists!$G$6,'Cheese Only Calculator'!$A$8:$AJ$109,$D70=Lists!$G$7,'Beef Only Calculator'!$A$10:$AJ$39,$D70=Lists!$G$8,'Pork Only Calculator'!$A$8:$AJ$95),29,FALSE)</f>
        <v>0</v>
      </c>
      <c r="AG70" s="31">
        <f>VLOOKUP($A70,_xlfn.IFS($D70=Lists!$G$3,'Chicken Only Calculator'!$A$9:$AJ$104,$D70=Lists!$G$4,'Chicken Only Calculator'!$A$9:$AJ$104,$D70=Lists!$G$5,'Chicken Only Calculator'!$A$9:$AJ$104,$D70=Lists!$G$6,'Cheese Only Calculator'!$A$8:$AJ$109,$D70=Lists!$G$7,'Beef Only Calculator'!$A$10:$AJ$39,$D70=Lists!$G$8,'Pork Only Calculator'!$A$8:$AJ$95),30,FALSE)</f>
        <v>0</v>
      </c>
      <c r="AH70" s="31">
        <f>VLOOKUP($A70,_xlfn.IFS($D70=Lists!$G$3,'Chicken Only Calculator'!$A$9:$AJ$104,$D70=Lists!$G$4,'Chicken Only Calculator'!$A$9:$AJ$104,$D70=Lists!$G$5,'Chicken Only Calculator'!$A$9:$AJ$104,$D70=Lists!$G$6,'Cheese Only Calculator'!$A$8:$AJ$109,$D70=Lists!$G$7,'Beef Only Calculator'!$A$10:$AJ$39,$D70=Lists!$G$8,'Pork Only Calculator'!$A$8:$AJ$95),31,FALSE)</f>
        <v>0</v>
      </c>
      <c r="AI70" s="31">
        <f>VLOOKUP($A70,_xlfn.IFS($D70=Lists!$G$3,'Chicken Only Calculator'!$A$9:$AJ$104,$D70=Lists!$G$4,'Chicken Only Calculator'!$A$9:$AJ$104,$D70=Lists!$G$5,'Chicken Only Calculator'!$A$9:$AJ$104,$D70=Lists!$G$6,'Cheese Only Calculator'!$A$8:$AJ$109,$D70=Lists!$G$7,'Beef Only Calculator'!$A$10:$AJ$39,$D70=Lists!$G$8,'Pork Only Calculator'!$A$8:$AJ$95),32,FALSE)</f>
        <v>0</v>
      </c>
      <c r="AJ70" s="31">
        <f>VLOOKUP($A70,_xlfn.IFS($D70=Lists!$G$3,'Chicken Only Calculator'!$A$9:$AJ$104,$D70=Lists!$G$4,'Chicken Only Calculator'!$A$9:$AJ$104,$D70=Lists!$G$5,'Chicken Only Calculator'!$A$9:$AJ$104,$D70=Lists!$G$6,'Cheese Only Calculator'!$A$8:$AJ$109,$D70=Lists!$G$7,'Beef Only Calculator'!$A$10:$AJ$39,$D70=Lists!$G$8,'Pork Only Calculator'!$A$8:$AJ$95),33,FALSE)</f>
        <v>0</v>
      </c>
      <c r="AK70" s="31">
        <f>VLOOKUP($A70,_xlfn.IFS($D70=Lists!$G$3,'Chicken Only Calculator'!$A$9:$AJ$104,$D70=Lists!$G$4,'Chicken Only Calculator'!$A$9:$AJ$104,$D70=Lists!$G$5,'Chicken Only Calculator'!$A$9:$AJ$104,$D70=Lists!$G$6,'Cheese Only Calculator'!$A$8:$AJ$109,$D70=Lists!$G$7,'Beef Only Calculator'!$A$10:$AJ$39,$D70=Lists!$G$8,'Pork Only Calculator'!$A$8:$AJ$95),34,FALSE)</f>
        <v>0</v>
      </c>
      <c r="AL70" s="31">
        <f>VLOOKUP($A70,_xlfn.IFS($D70=Lists!$G$3,'Chicken Only Calculator'!$A$9:$AJ$104,$D70=Lists!$G$4,'Chicken Only Calculator'!$A$9:$AJ$104,$D70=Lists!$G$5,'Chicken Only Calculator'!$A$9:$AJ$104,$D70=Lists!$G$6,'Cheese Only Calculator'!$A$8:$AJ$109,$D70=Lists!$G$7,'Beef Only Calculator'!$A$10:$AJ$39,$D70=Lists!$G$8,'Pork Only Calculator'!$A$8:$AJ$95),35,FALSE)</f>
        <v>0</v>
      </c>
      <c r="AM70" s="31">
        <f t="shared" si="16"/>
        <v>0</v>
      </c>
      <c r="AO70" s="43"/>
    </row>
    <row r="71" spans="1:41" ht="24.75" x14ac:dyDescent="0.4">
      <c r="A71" s="40">
        <v>17020111120</v>
      </c>
      <c r="B71" s="40" t="str">
        <f>INDEX('Data Sheet'!$A$1:$R$178,MATCH($A71,'Data Sheet'!$A$1:$A$178,0),MATCH(B$3,'Data Sheet'!$A$1:$R$1,0))</f>
        <v>ACT</v>
      </c>
      <c r="C71" s="41" t="str">
        <f>INDEX('Data Sheet'!$A$1:$R$178,MATCH($A71,'Data Sheet'!$A$1:$A$178,0),MATCH(C$3,'Data Sheet'!$A$1:$R$1,0))</f>
        <v>Reduced Fat Cheese Breadsticks, 2.15 oz.</v>
      </c>
      <c r="D71" s="40">
        <f>INDEX('Data Sheet'!$A$1:$R$178,MATCH($A71,'Data Sheet'!$A$1:$A$178,0),MATCH(D$3,'Data Sheet'!$A$1:$R$1,0))</f>
        <v>110244</v>
      </c>
      <c r="E71" s="40">
        <f>INDEX('Data Sheet'!$A$1:$R$178,MATCH($A71,'Data Sheet'!$A$1:$A$178,0),MATCH(E$3,'Data Sheet'!$A$1:$R$1,0))</f>
        <v>19.2</v>
      </c>
      <c r="F71" s="40">
        <f>INDEX('Data Sheet'!$A$1:$R$178,MATCH($A71,'Data Sheet'!$A$1:$A$178,0),MATCH(F$3,'Data Sheet'!$A$1:$R$1,0))</f>
        <v>144</v>
      </c>
      <c r="G71" s="40">
        <f>INDEX('Data Sheet'!$A$1:$R$178,MATCH($A71,'Data Sheet'!$A$1:$A$178,0),MATCH(G$3,'Data Sheet'!$A$1:$R$1,0))</f>
        <v>144</v>
      </c>
      <c r="H71" s="40">
        <f>INDEX('Data Sheet'!$A$1:$R$178,MATCH($A71,'Data Sheet'!$A$1:$A$178,0),MATCH(H$3,'Data Sheet'!$A$1:$R$1,0))</f>
        <v>10</v>
      </c>
      <c r="I71" s="40">
        <f>INDEX('Data Sheet'!$A$1:$R$178,MATCH($A71,'Data Sheet'!$A$1:$A$178,0),MATCH(I$3,'Data Sheet'!$A$1:$R$1,0))</f>
        <v>2.141</v>
      </c>
      <c r="J71" s="40" t="str">
        <f>INDEX('Data Sheet'!$A$1:$R$178,MATCH($A71,'Data Sheet'!$A$1:$A$178,0),MATCH(J$3,'Data Sheet'!$A$1:$R$1,0))</f>
        <v>1 stick</v>
      </c>
      <c r="K71" s="40">
        <f>INDEX('Data Sheet'!$A$1:$R$178,MATCH($A71,'Data Sheet'!$A$1:$A$178,0),MATCH(K$3,'Data Sheet'!$A$1:$R$1,0))</f>
        <v>1</v>
      </c>
      <c r="L71" s="40">
        <f>INDEX('Data Sheet'!$A$1:$R$178,MATCH($A71,'Data Sheet'!$A$1:$A$178,0),MATCH(L$3,'Data Sheet'!$A$1:$R$1,0))</f>
        <v>1</v>
      </c>
      <c r="M71" s="40">
        <f>INDEX('Data Sheet'!$A$1:$R$178,MATCH($A71,'Data Sheet'!$A$1:$A$178,0),MATCH(M$3,'Data Sheet'!$A$1:$R$1,0))</f>
        <v>0</v>
      </c>
      <c r="N71" s="40">
        <f>INDEX('Data Sheet'!$A$1:$R$178,MATCH($A71,'Data Sheet'!$A$1:$A$178,0),MATCH(N$3,'Data Sheet'!$A$1:$R$1,0))</f>
        <v>0</v>
      </c>
      <c r="O71" s="40">
        <f>INDEX('Data Sheet'!$A$1:$R$178,MATCH($A71,'Data Sheet'!$A$1:$A$178,0),MATCH(O$3,'Data Sheet'!$A$1:$R$1,0))</f>
        <v>9</v>
      </c>
      <c r="P71" s="40">
        <f>INDEX('Data Sheet'!$A$1:$R$178,MATCH($A71,'Data Sheet'!$A$1:$A$178,0),MATCH(P$3,'Data Sheet'!$A$1:$R$1,0))</f>
        <v>0</v>
      </c>
      <c r="Q71" s="40">
        <f>INDEX('Data Sheet'!$A$1:$R$178,MATCH($A71,'Data Sheet'!$A$1:$A$178,0),MATCH(Q$3,'Data Sheet'!$A$1:$R$1,0))</f>
        <v>0</v>
      </c>
      <c r="R71" s="42" t="str">
        <f>VLOOKUP(A71,_xlfn.IFS(D71=Lists!$G$3,'Chicken Only Calculator'!$A$9:$U$104,D71=Lists!$G$4,'Chicken Only Calculator'!$A$9:$U$104,D71=Lists!$G$5,'Chicken Only Calculator'!$A$9:$U$104,D71=Lists!$G$6,'Cheese Only Calculator'!$A$8:$U$109,D71=Lists!$G$7,'Beef Only Calculator'!$A$8:$U$39,D71=Lists!$G$8,'Pork Only Calculator'!$A$8:$U$95),15,FALSE)</f>
        <v/>
      </c>
      <c r="S71" s="42" t="str">
        <f t="shared" ref="S71:S112" si="25">IFERROR(ROUNDUP(R71/G71,0),"")</f>
        <v/>
      </c>
      <c r="T71" s="42">
        <f>VLOOKUP(A71,_xlfn.IFS(D71=Lists!$G$3,'Chicken Only Calculator'!$A$9:$U$104,D71=Lists!$G$4,'Chicken Only Calculator'!$A$9:$U$104,D71=Lists!$G$5,'Chicken Only Calculator'!$A$9:$U$104,D71=Lists!$G$6,'Cheese Only Calculator'!$A$8:$U$109,D71=Lists!$G$7,'Beef Only Calculator'!$A$8:$U$39,D71=Lists!$G$8,'Pork Only Calculator'!$A$8:$U$95),17,FALSE)</f>
        <v>0</v>
      </c>
      <c r="U71" s="42" t="str">
        <f t="shared" ref="U71:U112" si="26">IFERROR($S71*H71,"")</f>
        <v/>
      </c>
      <c r="V71" s="42" t="str">
        <f t="shared" ref="V71:V112" si="27">IFERROR($S71*M71,"")</f>
        <v/>
      </c>
      <c r="W71" s="42" t="str">
        <f t="shared" ref="W71:W112" si="28">IFERROR($S71*N71,"")</f>
        <v/>
      </c>
      <c r="X71" s="42" t="str">
        <f t="shared" ref="X71:X112" si="29">IFERROR($S71*O71,"")</f>
        <v/>
      </c>
      <c r="Y71" s="42" t="str">
        <f t="shared" ref="Y71:Y112" si="30">IFERROR($S71*P71,"")</f>
        <v/>
      </c>
      <c r="Z71" s="42" t="str">
        <f t="shared" ref="Z71:Z112" si="31">IFERROR($S71*Q71,"")</f>
        <v/>
      </c>
      <c r="AA71" s="42">
        <f>VLOOKUP($A71,_xlfn.IFS($D71=Lists!$G$3,'Chicken Only Calculator'!$A$9:$AJ$104,$D71=Lists!$G$4,'Chicken Only Calculator'!$A$9:$AJ$104,$D71=Lists!$G$5,'Chicken Only Calculator'!$A$9:$AJ$104,$D71=Lists!$G$6,'Cheese Only Calculator'!$A$8:$AJ$109,$D71=Lists!$G$7,'Beef Only Calculator'!$A$10:$AJ$39,$D71=Lists!$G$8,'Pork Only Calculator'!$A$8:$AJ$95),24,FALSE)</f>
        <v>0</v>
      </c>
      <c r="AB71" s="42">
        <f>VLOOKUP($A71,_xlfn.IFS($D71=Lists!$G$3,'Chicken Only Calculator'!$A$9:$AJ$104,$D71=Lists!$G$4,'Chicken Only Calculator'!$A$9:$AJ$104,$D71=Lists!$G$5,'Chicken Only Calculator'!$A$9:$AJ$104,$D71=Lists!$G$6,'Cheese Only Calculator'!$A$8:$AJ$109,$D71=Lists!$G$7,'Beef Only Calculator'!$A$10:$AJ$39,$D71=Lists!$G$8,'Pork Only Calculator'!$A$8:$AJ$95),25,FALSE)</f>
        <v>0</v>
      </c>
      <c r="AC71" s="42">
        <f>VLOOKUP($A71,_xlfn.IFS($D71=Lists!$G$3,'Chicken Only Calculator'!$A$9:$AJ$104,$D71=Lists!$G$4,'Chicken Only Calculator'!$A$9:$AJ$104,$D71=Lists!$G$5,'Chicken Only Calculator'!$A$9:$AJ$104,$D71=Lists!$G$6,'Cheese Only Calculator'!$A$8:$AJ$109,$D71=Lists!$G$7,'Beef Only Calculator'!$A$10:$AJ$39,$D71=Lists!$G$8,'Pork Only Calculator'!$A$8:$AJ$95),26,FALSE)</f>
        <v>0</v>
      </c>
      <c r="AD71" s="42">
        <f>VLOOKUP($A71,_xlfn.IFS($D71=Lists!$G$3,'Chicken Only Calculator'!$A$9:$AJ$104,$D71=Lists!$G$4,'Chicken Only Calculator'!$A$9:$AJ$104,$D71=Lists!$G$5,'Chicken Only Calculator'!$A$9:$AJ$104,$D71=Lists!$G$6,'Cheese Only Calculator'!$A$8:$AJ$109,$D71=Lists!$G$7,'Beef Only Calculator'!$A$10:$AJ$39,$D71=Lists!$G$8,'Pork Only Calculator'!$A$8:$AJ$95),27,FALSE)</f>
        <v>0</v>
      </c>
      <c r="AE71" s="42">
        <f>VLOOKUP($A71,_xlfn.IFS($D71=Lists!$G$3,'Chicken Only Calculator'!$A$9:$AJ$104,$D71=Lists!$G$4,'Chicken Only Calculator'!$A$9:$AJ$104,$D71=Lists!$G$5,'Chicken Only Calculator'!$A$9:$AJ$104,$D71=Lists!$G$6,'Cheese Only Calculator'!$A$8:$AJ$109,$D71=Lists!$G$7,'Beef Only Calculator'!$A$10:$AJ$39,$D71=Lists!$G$8,'Pork Only Calculator'!$A$8:$AJ$95),28,FALSE)</f>
        <v>0</v>
      </c>
      <c r="AF71" s="42">
        <f>VLOOKUP($A71,_xlfn.IFS($D71=Lists!$G$3,'Chicken Only Calculator'!$A$9:$AJ$104,$D71=Lists!$G$4,'Chicken Only Calculator'!$A$9:$AJ$104,$D71=Lists!$G$5,'Chicken Only Calculator'!$A$9:$AJ$104,$D71=Lists!$G$6,'Cheese Only Calculator'!$A$8:$AJ$109,$D71=Lists!$G$7,'Beef Only Calculator'!$A$10:$AJ$39,$D71=Lists!$G$8,'Pork Only Calculator'!$A$8:$AJ$95),29,FALSE)</f>
        <v>0</v>
      </c>
      <c r="AG71" s="42">
        <f>VLOOKUP($A71,_xlfn.IFS($D71=Lists!$G$3,'Chicken Only Calculator'!$A$9:$AJ$104,$D71=Lists!$G$4,'Chicken Only Calculator'!$A$9:$AJ$104,$D71=Lists!$G$5,'Chicken Only Calculator'!$A$9:$AJ$104,$D71=Lists!$G$6,'Cheese Only Calculator'!$A$8:$AJ$109,$D71=Lists!$G$7,'Beef Only Calculator'!$A$10:$AJ$39,$D71=Lists!$G$8,'Pork Only Calculator'!$A$8:$AJ$95),30,FALSE)</f>
        <v>0</v>
      </c>
      <c r="AH71" s="42">
        <f>VLOOKUP($A71,_xlfn.IFS($D71=Lists!$G$3,'Chicken Only Calculator'!$A$9:$AJ$104,$D71=Lists!$G$4,'Chicken Only Calculator'!$A$9:$AJ$104,$D71=Lists!$G$5,'Chicken Only Calculator'!$A$9:$AJ$104,$D71=Lists!$G$6,'Cheese Only Calculator'!$A$8:$AJ$109,$D71=Lists!$G$7,'Beef Only Calculator'!$A$10:$AJ$39,$D71=Lists!$G$8,'Pork Only Calculator'!$A$8:$AJ$95),31,FALSE)</f>
        <v>0</v>
      </c>
      <c r="AI71" s="42">
        <f>VLOOKUP($A71,_xlfn.IFS($D71=Lists!$G$3,'Chicken Only Calculator'!$A$9:$AJ$104,$D71=Lists!$G$4,'Chicken Only Calculator'!$A$9:$AJ$104,$D71=Lists!$G$5,'Chicken Only Calculator'!$A$9:$AJ$104,$D71=Lists!$G$6,'Cheese Only Calculator'!$A$8:$AJ$109,$D71=Lists!$G$7,'Beef Only Calculator'!$A$10:$AJ$39,$D71=Lists!$G$8,'Pork Only Calculator'!$A$8:$AJ$95),32,FALSE)</f>
        <v>0</v>
      </c>
      <c r="AJ71" s="42">
        <f>VLOOKUP($A71,_xlfn.IFS($D71=Lists!$G$3,'Chicken Only Calculator'!$A$9:$AJ$104,$D71=Lists!$G$4,'Chicken Only Calculator'!$A$9:$AJ$104,$D71=Lists!$G$5,'Chicken Only Calculator'!$A$9:$AJ$104,$D71=Lists!$G$6,'Cheese Only Calculator'!$A$8:$AJ$109,$D71=Lists!$G$7,'Beef Only Calculator'!$A$10:$AJ$39,$D71=Lists!$G$8,'Pork Only Calculator'!$A$8:$AJ$95),33,FALSE)</f>
        <v>0</v>
      </c>
      <c r="AK71" s="42">
        <f>VLOOKUP($A71,_xlfn.IFS($D71=Lists!$G$3,'Chicken Only Calculator'!$A$9:$AJ$104,$D71=Lists!$G$4,'Chicken Only Calculator'!$A$9:$AJ$104,$D71=Lists!$G$5,'Chicken Only Calculator'!$A$9:$AJ$104,$D71=Lists!$G$6,'Cheese Only Calculator'!$A$8:$AJ$109,$D71=Lists!$G$7,'Beef Only Calculator'!$A$10:$AJ$39,$D71=Lists!$G$8,'Pork Only Calculator'!$A$8:$AJ$95),34,FALSE)</f>
        <v>0</v>
      </c>
      <c r="AL71" s="42">
        <f>VLOOKUP($A71,_xlfn.IFS($D71=Lists!$G$3,'Chicken Only Calculator'!$A$9:$AJ$104,$D71=Lists!$G$4,'Chicken Only Calculator'!$A$9:$AJ$104,$D71=Lists!$G$5,'Chicken Only Calculator'!$A$9:$AJ$104,$D71=Lists!$G$6,'Cheese Only Calculator'!$A$8:$AJ$109,$D71=Lists!$G$7,'Beef Only Calculator'!$A$10:$AJ$39,$D71=Lists!$G$8,'Pork Only Calculator'!$A$8:$AJ$95),35,FALSE)</f>
        <v>0</v>
      </c>
      <c r="AM71" s="42">
        <f t="shared" si="16"/>
        <v>0</v>
      </c>
      <c r="AO71" s="43"/>
    </row>
    <row r="72" spans="1:41" ht="24.75" x14ac:dyDescent="0.4">
      <c r="A72" s="29">
        <v>17021081120</v>
      </c>
      <c r="B72" s="29" t="str">
        <f>INDEX('Data Sheet'!$A$1:$R$178,MATCH($A72,'Data Sheet'!$A$1:$A$178,0),MATCH(B$3,'Data Sheet'!$A$1:$R$1,0))</f>
        <v>ACT</v>
      </c>
      <c r="C72" s="30" t="str">
        <f>INDEX('Data Sheet'!$A$1:$R$178,MATCH($A72,'Data Sheet'!$A$1:$A$178,0),MATCH(C$3,'Data Sheet'!$A$1:$R$1,0))</f>
        <v>Par-baked LMPS Cheese Breadstick, 2.99 oz</v>
      </c>
      <c r="D72" s="29">
        <f>INDEX('Data Sheet'!$A$1:$R$178,MATCH($A72,'Data Sheet'!$A$1:$A$178,0),MATCH(D$3,'Data Sheet'!$A$1:$R$1,0))</f>
        <v>110244</v>
      </c>
      <c r="E72" s="29">
        <f>INDEX('Data Sheet'!$A$1:$R$178,MATCH($A72,'Data Sheet'!$A$1:$A$178,0),MATCH(E$3,'Data Sheet'!$A$1:$R$1,0))</f>
        <v>20.2</v>
      </c>
      <c r="F72" s="29">
        <f>INDEX('Data Sheet'!$A$1:$R$178,MATCH($A72,'Data Sheet'!$A$1:$A$178,0),MATCH(F$3,'Data Sheet'!$A$1:$R$1,0))</f>
        <v>108</v>
      </c>
      <c r="G72" s="29">
        <f>INDEX('Data Sheet'!$A$1:$R$178,MATCH($A72,'Data Sheet'!$A$1:$A$178,0),MATCH(G$3,'Data Sheet'!$A$1:$R$1,0))</f>
        <v>108</v>
      </c>
      <c r="H72" s="29">
        <f>INDEX('Data Sheet'!$A$1:$R$178,MATCH($A72,'Data Sheet'!$A$1:$A$178,0),MATCH(H$3,'Data Sheet'!$A$1:$R$1,0))</f>
        <v>0</v>
      </c>
      <c r="I72" s="29">
        <f>INDEX('Data Sheet'!$A$1:$R$178,MATCH($A72,'Data Sheet'!$A$1:$A$178,0),MATCH(I$3,'Data Sheet'!$A$1:$R$1,0))</f>
        <v>2.99</v>
      </c>
      <c r="J72" s="29" t="str">
        <f>INDEX('Data Sheet'!$A$1:$R$178,MATCH($A72,'Data Sheet'!$A$1:$A$178,0),MATCH(J$3,'Data Sheet'!$A$1:$R$1,0))</f>
        <v>1 stick</v>
      </c>
      <c r="K72" s="29">
        <f>INDEX('Data Sheet'!$A$1:$R$178,MATCH($A72,'Data Sheet'!$A$1:$A$178,0),MATCH(K$3,'Data Sheet'!$A$1:$R$1,0))</f>
        <v>1</v>
      </c>
      <c r="L72" s="29">
        <f>INDEX('Data Sheet'!$A$1:$R$178,MATCH($A72,'Data Sheet'!$A$1:$A$178,0),MATCH(L$3,'Data Sheet'!$A$1:$R$1,0))</f>
        <v>2</v>
      </c>
      <c r="M72" s="29">
        <f>INDEX('Data Sheet'!$A$1:$R$178,MATCH($A72,'Data Sheet'!$A$1:$A$178,0),MATCH(M$3,'Data Sheet'!$A$1:$R$1,0))</f>
        <v>0</v>
      </c>
      <c r="N72" s="29">
        <f>INDEX('Data Sheet'!$A$1:$R$178,MATCH($A72,'Data Sheet'!$A$1:$A$178,0),MATCH(N$3,'Data Sheet'!$A$1:$R$1,0))</f>
        <v>0</v>
      </c>
      <c r="O72" s="29">
        <f>INDEX('Data Sheet'!$A$1:$R$178,MATCH($A72,'Data Sheet'!$A$1:$A$178,0),MATCH(O$3,'Data Sheet'!$A$1:$R$1,0))</f>
        <v>6.75</v>
      </c>
      <c r="P72" s="29">
        <f>INDEX('Data Sheet'!$A$1:$R$178,MATCH($A72,'Data Sheet'!$A$1:$A$178,0),MATCH(P$3,'Data Sheet'!$A$1:$R$1,0))</f>
        <v>0</v>
      </c>
      <c r="Q72" s="29">
        <f>INDEX('Data Sheet'!$A$1:$R$178,MATCH($A72,'Data Sheet'!$A$1:$A$178,0),MATCH(Q$3,'Data Sheet'!$A$1:$R$1,0))</f>
        <v>0</v>
      </c>
      <c r="R72" s="31" t="str">
        <f>VLOOKUP(A72,_xlfn.IFS(D72=Lists!$G$3,'Chicken Only Calculator'!$A$9:$U$104,D72=Lists!$G$4,'Chicken Only Calculator'!$A$9:$U$104,D72=Lists!$G$5,'Chicken Only Calculator'!$A$9:$U$104,D72=Lists!$G$6,'Cheese Only Calculator'!$A$8:$U$109,D72=Lists!$G$7,'Beef Only Calculator'!$A$8:$U$39,D72=Lists!$G$8,'Pork Only Calculator'!$A$8:$U$95),15,FALSE)</f>
        <v/>
      </c>
      <c r="S72" s="31" t="str">
        <f t="shared" si="25"/>
        <v/>
      </c>
      <c r="T72" s="31">
        <f>VLOOKUP(A72,_xlfn.IFS(D72=Lists!$G$3,'Chicken Only Calculator'!$A$9:$U$104,D72=Lists!$G$4,'Chicken Only Calculator'!$A$9:$U$104,D72=Lists!$G$5,'Chicken Only Calculator'!$A$9:$U$104,D72=Lists!$G$6,'Cheese Only Calculator'!$A$8:$U$109,D72=Lists!$G$7,'Beef Only Calculator'!$A$8:$U$39,D72=Lists!$G$8,'Pork Only Calculator'!$A$8:$U$95),17,FALSE)</f>
        <v>0</v>
      </c>
      <c r="U72" s="31" t="str">
        <f t="shared" si="26"/>
        <v/>
      </c>
      <c r="V72" s="31" t="str">
        <f t="shared" si="27"/>
        <v/>
      </c>
      <c r="W72" s="31" t="str">
        <f t="shared" si="28"/>
        <v/>
      </c>
      <c r="X72" s="31" t="str">
        <f t="shared" si="29"/>
        <v/>
      </c>
      <c r="Y72" s="31" t="str">
        <f t="shared" si="30"/>
        <v/>
      </c>
      <c r="Z72" s="31" t="str">
        <f t="shared" si="31"/>
        <v/>
      </c>
      <c r="AA72" s="31">
        <f>VLOOKUP($A72,_xlfn.IFS($D72=Lists!$G$3,'Chicken Only Calculator'!$A$9:$AJ$104,$D72=Lists!$G$4,'Chicken Only Calculator'!$A$9:$AJ$104,$D72=Lists!$G$5,'Chicken Only Calculator'!$A$9:$AJ$104,$D72=Lists!$G$6,'Cheese Only Calculator'!$A$8:$AJ$109,$D72=Lists!$G$7,'Beef Only Calculator'!$A$10:$AJ$39,$D72=Lists!$G$8,'Pork Only Calculator'!$A$8:$AJ$95),24,FALSE)</f>
        <v>0</v>
      </c>
      <c r="AB72" s="31">
        <f>VLOOKUP($A72,_xlfn.IFS($D72=Lists!$G$3,'Chicken Only Calculator'!$A$9:$AJ$104,$D72=Lists!$G$4,'Chicken Only Calculator'!$A$9:$AJ$104,$D72=Lists!$G$5,'Chicken Only Calculator'!$A$9:$AJ$104,$D72=Lists!$G$6,'Cheese Only Calculator'!$A$8:$AJ$109,$D72=Lists!$G$7,'Beef Only Calculator'!$A$10:$AJ$39,$D72=Lists!$G$8,'Pork Only Calculator'!$A$8:$AJ$95),25,FALSE)</f>
        <v>0</v>
      </c>
      <c r="AC72" s="31">
        <f>VLOOKUP($A72,_xlfn.IFS($D72=Lists!$G$3,'Chicken Only Calculator'!$A$9:$AJ$104,$D72=Lists!$G$4,'Chicken Only Calculator'!$A$9:$AJ$104,$D72=Lists!$G$5,'Chicken Only Calculator'!$A$9:$AJ$104,$D72=Lists!$G$6,'Cheese Only Calculator'!$A$8:$AJ$109,$D72=Lists!$G$7,'Beef Only Calculator'!$A$10:$AJ$39,$D72=Lists!$G$8,'Pork Only Calculator'!$A$8:$AJ$95),26,FALSE)</f>
        <v>0</v>
      </c>
      <c r="AD72" s="31">
        <f>VLOOKUP($A72,_xlfn.IFS($D72=Lists!$G$3,'Chicken Only Calculator'!$A$9:$AJ$104,$D72=Lists!$G$4,'Chicken Only Calculator'!$A$9:$AJ$104,$D72=Lists!$G$5,'Chicken Only Calculator'!$A$9:$AJ$104,$D72=Lists!$G$6,'Cheese Only Calculator'!$A$8:$AJ$109,$D72=Lists!$G$7,'Beef Only Calculator'!$A$10:$AJ$39,$D72=Lists!$G$8,'Pork Only Calculator'!$A$8:$AJ$95),27,FALSE)</f>
        <v>0</v>
      </c>
      <c r="AE72" s="31">
        <f>VLOOKUP($A72,_xlfn.IFS($D72=Lists!$G$3,'Chicken Only Calculator'!$A$9:$AJ$104,$D72=Lists!$G$4,'Chicken Only Calculator'!$A$9:$AJ$104,$D72=Lists!$G$5,'Chicken Only Calculator'!$A$9:$AJ$104,$D72=Lists!$G$6,'Cheese Only Calculator'!$A$8:$AJ$109,$D72=Lists!$G$7,'Beef Only Calculator'!$A$10:$AJ$39,$D72=Lists!$G$8,'Pork Only Calculator'!$A$8:$AJ$95),28,FALSE)</f>
        <v>0</v>
      </c>
      <c r="AF72" s="31">
        <f>VLOOKUP($A72,_xlfn.IFS($D72=Lists!$G$3,'Chicken Only Calculator'!$A$9:$AJ$104,$D72=Lists!$G$4,'Chicken Only Calculator'!$A$9:$AJ$104,$D72=Lists!$G$5,'Chicken Only Calculator'!$A$9:$AJ$104,$D72=Lists!$G$6,'Cheese Only Calculator'!$A$8:$AJ$109,$D72=Lists!$G$7,'Beef Only Calculator'!$A$10:$AJ$39,$D72=Lists!$G$8,'Pork Only Calculator'!$A$8:$AJ$95),29,FALSE)</f>
        <v>0</v>
      </c>
      <c r="AG72" s="31">
        <f>VLOOKUP($A72,_xlfn.IFS($D72=Lists!$G$3,'Chicken Only Calculator'!$A$9:$AJ$104,$D72=Lists!$G$4,'Chicken Only Calculator'!$A$9:$AJ$104,$D72=Lists!$G$5,'Chicken Only Calculator'!$A$9:$AJ$104,$D72=Lists!$G$6,'Cheese Only Calculator'!$A$8:$AJ$109,$D72=Lists!$G$7,'Beef Only Calculator'!$A$10:$AJ$39,$D72=Lists!$G$8,'Pork Only Calculator'!$A$8:$AJ$95),30,FALSE)</f>
        <v>0</v>
      </c>
      <c r="AH72" s="31">
        <f>VLOOKUP($A72,_xlfn.IFS($D72=Lists!$G$3,'Chicken Only Calculator'!$A$9:$AJ$104,$D72=Lists!$G$4,'Chicken Only Calculator'!$A$9:$AJ$104,$D72=Lists!$G$5,'Chicken Only Calculator'!$A$9:$AJ$104,$D72=Lists!$G$6,'Cheese Only Calculator'!$A$8:$AJ$109,$D72=Lists!$G$7,'Beef Only Calculator'!$A$10:$AJ$39,$D72=Lists!$G$8,'Pork Only Calculator'!$A$8:$AJ$95),31,FALSE)</f>
        <v>0</v>
      </c>
      <c r="AI72" s="31">
        <f>VLOOKUP($A72,_xlfn.IFS($D72=Lists!$G$3,'Chicken Only Calculator'!$A$9:$AJ$104,$D72=Lists!$G$4,'Chicken Only Calculator'!$A$9:$AJ$104,$D72=Lists!$G$5,'Chicken Only Calculator'!$A$9:$AJ$104,$D72=Lists!$G$6,'Cheese Only Calculator'!$A$8:$AJ$109,$D72=Lists!$G$7,'Beef Only Calculator'!$A$10:$AJ$39,$D72=Lists!$G$8,'Pork Only Calculator'!$A$8:$AJ$95),32,FALSE)</f>
        <v>0</v>
      </c>
      <c r="AJ72" s="31">
        <f>VLOOKUP($A72,_xlfn.IFS($D72=Lists!$G$3,'Chicken Only Calculator'!$A$9:$AJ$104,$D72=Lists!$G$4,'Chicken Only Calculator'!$A$9:$AJ$104,$D72=Lists!$G$5,'Chicken Only Calculator'!$A$9:$AJ$104,$D72=Lists!$G$6,'Cheese Only Calculator'!$A$8:$AJ$109,$D72=Lists!$G$7,'Beef Only Calculator'!$A$10:$AJ$39,$D72=Lists!$G$8,'Pork Only Calculator'!$A$8:$AJ$95),33,FALSE)</f>
        <v>0</v>
      </c>
      <c r="AK72" s="31">
        <f>VLOOKUP($A72,_xlfn.IFS($D72=Lists!$G$3,'Chicken Only Calculator'!$A$9:$AJ$104,$D72=Lists!$G$4,'Chicken Only Calculator'!$A$9:$AJ$104,$D72=Lists!$G$5,'Chicken Only Calculator'!$A$9:$AJ$104,$D72=Lists!$G$6,'Cheese Only Calculator'!$A$8:$AJ$109,$D72=Lists!$G$7,'Beef Only Calculator'!$A$10:$AJ$39,$D72=Lists!$G$8,'Pork Only Calculator'!$A$8:$AJ$95),34,FALSE)</f>
        <v>0</v>
      </c>
      <c r="AL72" s="31">
        <f>VLOOKUP($A72,_xlfn.IFS($D72=Lists!$G$3,'Chicken Only Calculator'!$A$9:$AJ$104,$D72=Lists!$G$4,'Chicken Only Calculator'!$A$9:$AJ$104,$D72=Lists!$G$5,'Chicken Only Calculator'!$A$9:$AJ$104,$D72=Lists!$G$6,'Cheese Only Calculator'!$A$8:$AJ$109,$D72=Lists!$G$7,'Beef Only Calculator'!$A$10:$AJ$39,$D72=Lists!$G$8,'Pork Only Calculator'!$A$8:$AJ$95),35,FALSE)</f>
        <v>0</v>
      </c>
      <c r="AM72" s="31">
        <f t="shared" ref="AM72:AM112" si="32">SUM(AA72:AL72)</f>
        <v>0</v>
      </c>
      <c r="AO72" s="43"/>
    </row>
    <row r="73" spans="1:41" ht="24.75" x14ac:dyDescent="0.4">
      <c r="A73" s="40">
        <v>17021101120</v>
      </c>
      <c r="B73" s="40" t="str">
        <f>INDEX('Data Sheet'!$A$1:$R$178,MATCH($A73,'Data Sheet'!$A$1:$A$178,0),MATCH(B$3,'Data Sheet'!$A$1:$R$1,0))</f>
        <v>ACT</v>
      </c>
      <c r="C73" s="41" t="str">
        <f>INDEX('Data Sheet'!$A$1:$R$178,MATCH($A73,'Data Sheet'!$A$1:$A$178,0),MATCH(C$3,'Data Sheet'!$A$1:$R$1,0))</f>
        <v>Reduced Fat Cheese Breadsticks, 2.96 oz.</v>
      </c>
      <c r="D73" s="40">
        <f>INDEX('Data Sheet'!$A$1:$R$178,MATCH($A73,'Data Sheet'!$A$1:$A$178,0),MATCH(D$3,'Data Sheet'!$A$1:$R$1,0))</f>
        <v>110244</v>
      </c>
      <c r="E73" s="40">
        <f>INDEX('Data Sheet'!$A$1:$R$178,MATCH($A73,'Data Sheet'!$A$1:$A$178,0),MATCH(E$3,'Data Sheet'!$A$1:$R$1,0))</f>
        <v>19.2</v>
      </c>
      <c r="F73" s="40">
        <f>INDEX('Data Sheet'!$A$1:$R$178,MATCH($A73,'Data Sheet'!$A$1:$A$178,0),MATCH(F$3,'Data Sheet'!$A$1:$R$1,0))</f>
        <v>108</v>
      </c>
      <c r="G73" s="40">
        <f>INDEX('Data Sheet'!$A$1:$R$178,MATCH($A73,'Data Sheet'!$A$1:$A$178,0),MATCH(G$3,'Data Sheet'!$A$1:$R$1,0))</f>
        <v>108</v>
      </c>
      <c r="H73" s="40">
        <f>INDEX('Data Sheet'!$A$1:$R$178,MATCH($A73,'Data Sheet'!$A$1:$A$178,0),MATCH(H$3,'Data Sheet'!$A$1:$R$1,0))</f>
        <v>10</v>
      </c>
      <c r="I73" s="40">
        <f>INDEX('Data Sheet'!$A$1:$R$178,MATCH($A73,'Data Sheet'!$A$1:$A$178,0),MATCH(I$3,'Data Sheet'!$A$1:$R$1,0))</f>
        <v>2.8570000000000002</v>
      </c>
      <c r="J73" s="40" t="str">
        <f>INDEX('Data Sheet'!$A$1:$R$178,MATCH($A73,'Data Sheet'!$A$1:$A$178,0),MATCH(J$3,'Data Sheet'!$A$1:$R$1,0))</f>
        <v>1 stick</v>
      </c>
      <c r="K73" s="40">
        <f>INDEX('Data Sheet'!$A$1:$R$178,MATCH($A73,'Data Sheet'!$A$1:$A$178,0),MATCH(K$3,'Data Sheet'!$A$1:$R$1,0))</f>
        <v>1</v>
      </c>
      <c r="L73" s="40">
        <f>INDEX('Data Sheet'!$A$1:$R$178,MATCH($A73,'Data Sheet'!$A$1:$A$178,0),MATCH(L$3,'Data Sheet'!$A$1:$R$1,0))</f>
        <v>2</v>
      </c>
      <c r="M73" s="40">
        <f>INDEX('Data Sheet'!$A$1:$R$178,MATCH($A73,'Data Sheet'!$A$1:$A$178,0),MATCH(M$3,'Data Sheet'!$A$1:$R$1,0))</f>
        <v>0</v>
      </c>
      <c r="N73" s="40">
        <f>INDEX('Data Sheet'!$A$1:$R$178,MATCH($A73,'Data Sheet'!$A$1:$A$178,0),MATCH(N$3,'Data Sheet'!$A$1:$R$1,0))</f>
        <v>0</v>
      </c>
      <c r="O73" s="40">
        <f>INDEX('Data Sheet'!$A$1:$R$178,MATCH($A73,'Data Sheet'!$A$1:$A$178,0),MATCH(O$3,'Data Sheet'!$A$1:$R$1,0))</f>
        <v>6.75</v>
      </c>
      <c r="P73" s="40">
        <f>INDEX('Data Sheet'!$A$1:$R$178,MATCH($A73,'Data Sheet'!$A$1:$A$178,0),MATCH(P$3,'Data Sheet'!$A$1:$R$1,0))</f>
        <v>0</v>
      </c>
      <c r="Q73" s="40">
        <f>INDEX('Data Sheet'!$A$1:$R$178,MATCH($A73,'Data Sheet'!$A$1:$A$178,0),MATCH(Q$3,'Data Sheet'!$A$1:$R$1,0))</f>
        <v>0</v>
      </c>
      <c r="R73" s="42" t="str">
        <f>VLOOKUP(A73,_xlfn.IFS(D73=Lists!$G$3,'Chicken Only Calculator'!$A$9:$U$104,D73=Lists!$G$4,'Chicken Only Calculator'!$A$9:$U$104,D73=Lists!$G$5,'Chicken Only Calculator'!$A$9:$U$104,D73=Lists!$G$6,'Cheese Only Calculator'!$A$8:$U$109,D73=Lists!$G$7,'Beef Only Calculator'!$A$8:$U$39,D73=Lists!$G$8,'Pork Only Calculator'!$A$8:$U$95),15,FALSE)</f>
        <v/>
      </c>
      <c r="S73" s="42" t="str">
        <f t="shared" si="25"/>
        <v/>
      </c>
      <c r="T73" s="42">
        <f>VLOOKUP(A73,_xlfn.IFS(D73=Lists!$G$3,'Chicken Only Calculator'!$A$9:$U$104,D73=Lists!$G$4,'Chicken Only Calculator'!$A$9:$U$104,D73=Lists!$G$5,'Chicken Only Calculator'!$A$9:$U$104,D73=Lists!$G$6,'Cheese Only Calculator'!$A$8:$U$109,D73=Lists!$G$7,'Beef Only Calculator'!$A$8:$U$39,D73=Lists!$G$8,'Pork Only Calculator'!$A$8:$U$95),17,FALSE)</f>
        <v>0</v>
      </c>
      <c r="U73" s="42" t="str">
        <f t="shared" si="26"/>
        <v/>
      </c>
      <c r="V73" s="42" t="str">
        <f t="shared" si="27"/>
        <v/>
      </c>
      <c r="W73" s="42" t="str">
        <f t="shared" si="28"/>
        <v/>
      </c>
      <c r="X73" s="42" t="str">
        <f t="shared" si="29"/>
        <v/>
      </c>
      <c r="Y73" s="42" t="str">
        <f t="shared" si="30"/>
        <v/>
      </c>
      <c r="Z73" s="42" t="str">
        <f t="shared" si="31"/>
        <v/>
      </c>
      <c r="AA73" s="42">
        <f>VLOOKUP($A73,_xlfn.IFS($D73=Lists!$G$3,'Chicken Only Calculator'!$A$9:$AJ$104,$D73=Lists!$G$4,'Chicken Only Calculator'!$A$9:$AJ$104,$D73=Lists!$G$5,'Chicken Only Calculator'!$A$9:$AJ$104,$D73=Lists!$G$6,'Cheese Only Calculator'!$A$8:$AJ$109,$D73=Lists!$G$7,'Beef Only Calculator'!$A$10:$AJ$39,$D73=Lists!$G$8,'Pork Only Calculator'!$A$8:$AJ$95),24,FALSE)</f>
        <v>0</v>
      </c>
      <c r="AB73" s="42">
        <f>VLOOKUP($A73,_xlfn.IFS($D73=Lists!$G$3,'Chicken Only Calculator'!$A$9:$AJ$104,$D73=Lists!$G$4,'Chicken Only Calculator'!$A$9:$AJ$104,$D73=Lists!$G$5,'Chicken Only Calculator'!$A$9:$AJ$104,$D73=Lists!$G$6,'Cheese Only Calculator'!$A$8:$AJ$109,$D73=Lists!$G$7,'Beef Only Calculator'!$A$10:$AJ$39,$D73=Lists!$G$8,'Pork Only Calculator'!$A$8:$AJ$95),25,FALSE)</f>
        <v>0</v>
      </c>
      <c r="AC73" s="42">
        <f>VLOOKUP($A73,_xlfn.IFS($D73=Lists!$G$3,'Chicken Only Calculator'!$A$9:$AJ$104,$D73=Lists!$G$4,'Chicken Only Calculator'!$A$9:$AJ$104,$D73=Lists!$G$5,'Chicken Only Calculator'!$A$9:$AJ$104,$D73=Lists!$G$6,'Cheese Only Calculator'!$A$8:$AJ$109,$D73=Lists!$G$7,'Beef Only Calculator'!$A$10:$AJ$39,$D73=Lists!$G$8,'Pork Only Calculator'!$A$8:$AJ$95),26,FALSE)</f>
        <v>0</v>
      </c>
      <c r="AD73" s="42">
        <f>VLOOKUP($A73,_xlfn.IFS($D73=Lists!$G$3,'Chicken Only Calculator'!$A$9:$AJ$104,$D73=Lists!$G$4,'Chicken Only Calculator'!$A$9:$AJ$104,$D73=Lists!$G$5,'Chicken Only Calculator'!$A$9:$AJ$104,$D73=Lists!$G$6,'Cheese Only Calculator'!$A$8:$AJ$109,$D73=Lists!$G$7,'Beef Only Calculator'!$A$10:$AJ$39,$D73=Lists!$G$8,'Pork Only Calculator'!$A$8:$AJ$95),27,FALSE)</f>
        <v>0</v>
      </c>
      <c r="AE73" s="42">
        <f>VLOOKUP($A73,_xlfn.IFS($D73=Lists!$G$3,'Chicken Only Calculator'!$A$9:$AJ$104,$D73=Lists!$G$4,'Chicken Only Calculator'!$A$9:$AJ$104,$D73=Lists!$G$5,'Chicken Only Calculator'!$A$9:$AJ$104,$D73=Lists!$G$6,'Cheese Only Calculator'!$A$8:$AJ$109,$D73=Lists!$G$7,'Beef Only Calculator'!$A$10:$AJ$39,$D73=Lists!$G$8,'Pork Only Calculator'!$A$8:$AJ$95),28,FALSE)</f>
        <v>0</v>
      </c>
      <c r="AF73" s="42">
        <f>VLOOKUP($A73,_xlfn.IFS($D73=Lists!$G$3,'Chicken Only Calculator'!$A$9:$AJ$104,$D73=Lists!$G$4,'Chicken Only Calculator'!$A$9:$AJ$104,$D73=Lists!$G$5,'Chicken Only Calculator'!$A$9:$AJ$104,$D73=Lists!$G$6,'Cheese Only Calculator'!$A$8:$AJ$109,$D73=Lists!$G$7,'Beef Only Calculator'!$A$10:$AJ$39,$D73=Lists!$G$8,'Pork Only Calculator'!$A$8:$AJ$95),29,FALSE)</f>
        <v>0</v>
      </c>
      <c r="AG73" s="42">
        <f>VLOOKUP($A73,_xlfn.IFS($D73=Lists!$G$3,'Chicken Only Calculator'!$A$9:$AJ$104,$D73=Lists!$G$4,'Chicken Only Calculator'!$A$9:$AJ$104,$D73=Lists!$G$5,'Chicken Only Calculator'!$A$9:$AJ$104,$D73=Lists!$G$6,'Cheese Only Calculator'!$A$8:$AJ$109,$D73=Lists!$G$7,'Beef Only Calculator'!$A$10:$AJ$39,$D73=Lists!$G$8,'Pork Only Calculator'!$A$8:$AJ$95),30,FALSE)</f>
        <v>0</v>
      </c>
      <c r="AH73" s="42">
        <f>VLOOKUP($A73,_xlfn.IFS($D73=Lists!$G$3,'Chicken Only Calculator'!$A$9:$AJ$104,$D73=Lists!$G$4,'Chicken Only Calculator'!$A$9:$AJ$104,$D73=Lists!$G$5,'Chicken Only Calculator'!$A$9:$AJ$104,$D73=Lists!$G$6,'Cheese Only Calculator'!$A$8:$AJ$109,$D73=Lists!$G$7,'Beef Only Calculator'!$A$10:$AJ$39,$D73=Lists!$G$8,'Pork Only Calculator'!$A$8:$AJ$95),31,FALSE)</f>
        <v>0</v>
      </c>
      <c r="AI73" s="42">
        <f>VLOOKUP($A73,_xlfn.IFS($D73=Lists!$G$3,'Chicken Only Calculator'!$A$9:$AJ$104,$D73=Lists!$G$4,'Chicken Only Calculator'!$A$9:$AJ$104,$D73=Lists!$G$5,'Chicken Only Calculator'!$A$9:$AJ$104,$D73=Lists!$G$6,'Cheese Only Calculator'!$A$8:$AJ$109,$D73=Lists!$G$7,'Beef Only Calculator'!$A$10:$AJ$39,$D73=Lists!$G$8,'Pork Only Calculator'!$A$8:$AJ$95),32,FALSE)</f>
        <v>0</v>
      </c>
      <c r="AJ73" s="42">
        <f>VLOOKUP($A73,_xlfn.IFS($D73=Lists!$G$3,'Chicken Only Calculator'!$A$9:$AJ$104,$D73=Lists!$G$4,'Chicken Only Calculator'!$A$9:$AJ$104,$D73=Lists!$G$5,'Chicken Only Calculator'!$A$9:$AJ$104,$D73=Lists!$G$6,'Cheese Only Calculator'!$A$8:$AJ$109,$D73=Lists!$G$7,'Beef Only Calculator'!$A$10:$AJ$39,$D73=Lists!$G$8,'Pork Only Calculator'!$A$8:$AJ$95),33,FALSE)</f>
        <v>0</v>
      </c>
      <c r="AK73" s="42">
        <f>VLOOKUP($A73,_xlfn.IFS($D73=Lists!$G$3,'Chicken Only Calculator'!$A$9:$AJ$104,$D73=Lists!$G$4,'Chicken Only Calculator'!$A$9:$AJ$104,$D73=Lists!$G$5,'Chicken Only Calculator'!$A$9:$AJ$104,$D73=Lists!$G$6,'Cheese Only Calculator'!$A$8:$AJ$109,$D73=Lists!$G$7,'Beef Only Calculator'!$A$10:$AJ$39,$D73=Lists!$G$8,'Pork Only Calculator'!$A$8:$AJ$95),34,FALSE)</f>
        <v>0</v>
      </c>
      <c r="AL73" s="42">
        <f>VLOOKUP($A73,_xlfn.IFS($D73=Lists!$G$3,'Chicken Only Calculator'!$A$9:$AJ$104,$D73=Lists!$G$4,'Chicken Only Calculator'!$A$9:$AJ$104,$D73=Lists!$G$5,'Chicken Only Calculator'!$A$9:$AJ$104,$D73=Lists!$G$6,'Cheese Only Calculator'!$A$8:$AJ$109,$D73=Lists!$G$7,'Beef Only Calculator'!$A$10:$AJ$39,$D73=Lists!$G$8,'Pork Only Calculator'!$A$8:$AJ$95),35,FALSE)</f>
        <v>0</v>
      </c>
      <c r="AM73" s="42">
        <f t="shared" si="32"/>
        <v>0</v>
      </c>
      <c r="AO73" s="43"/>
    </row>
    <row r="74" spans="1:41" ht="24.75" x14ac:dyDescent="0.4">
      <c r="A74" s="29">
        <v>17022101120</v>
      </c>
      <c r="B74" s="29" t="str">
        <f>INDEX('Data Sheet'!$A$1:$R$178,MATCH($A74,'Data Sheet'!$A$1:$A$178,0),MATCH(B$3,'Data Sheet'!$A$1:$R$1,0))</f>
        <v>ACT</v>
      </c>
      <c r="C74" s="30" t="str">
        <f>INDEX('Data Sheet'!$A$1:$R$178,MATCH($A74,'Data Sheet'!$A$1:$A$178,0),MATCH(C$3,'Data Sheet'!$A$1:$R$1,0))</f>
        <v xml:space="preserve">100% LMPS Cheese Breadsticks, 2.15 oz. </v>
      </c>
      <c r="D74" s="29">
        <f>INDEX('Data Sheet'!$A$1:$R$178,MATCH($A74,'Data Sheet'!$A$1:$A$178,0),MATCH(D$3,'Data Sheet'!$A$1:$R$1,0))</f>
        <v>110244</v>
      </c>
      <c r="E74" s="29">
        <f>INDEX('Data Sheet'!$A$1:$R$178,MATCH($A74,'Data Sheet'!$A$1:$A$178,0),MATCH(E$3,'Data Sheet'!$A$1:$R$1,0))</f>
        <v>19.399999999999999</v>
      </c>
      <c r="F74" s="29">
        <f>INDEX('Data Sheet'!$A$1:$R$178,MATCH($A74,'Data Sheet'!$A$1:$A$178,0),MATCH(F$3,'Data Sheet'!$A$1:$R$1,0))</f>
        <v>144</v>
      </c>
      <c r="G74" s="29">
        <f>INDEX('Data Sheet'!$A$1:$R$178,MATCH($A74,'Data Sheet'!$A$1:$A$178,0),MATCH(G$3,'Data Sheet'!$A$1:$R$1,0))</f>
        <v>144</v>
      </c>
      <c r="H74" s="29">
        <f>INDEX('Data Sheet'!$A$1:$R$178,MATCH($A74,'Data Sheet'!$A$1:$A$178,0),MATCH(H$3,'Data Sheet'!$A$1:$R$1,0))</f>
        <v>20</v>
      </c>
      <c r="I74" s="29">
        <f>INDEX('Data Sheet'!$A$1:$R$178,MATCH($A74,'Data Sheet'!$A$1:$A$178,0),MATCH(I$3,'Data Sheet'!$A$1:$R$1,0))</f>
        <v>2.16</v>
      </c>
      <c r="J74" s="29" t="str">
        <f>INDEX('Data Sheet'!$A$1:$R$178,MATCH($A74,'Data Sheet'!$A$1:$A$178,0),MATCH(J$3,'Data Sheet'!$A$1:$R$1,0))</f>
        <v>1 stick</v>
      </c>
      <c r="K74" s="29">
        <f>INDEX('Data Sheet'!$A$1:$R$178,MATCH($A74,'Data Sheet'!$A$1:$A$178,0),MATCH(K$3,'Data Sheet'!$A$1:$R$1,0))</f>
        <v>1</v>
      </c>
      <c r="L74" s="29">
        <f>INDEX('Data Sheet'!$A$1:$R$178,MATCH($A74,'Data Sheet'!$A$1:$A$178,0),MATCH(L$3,'Data Sheet'!$A$1:$R$1,0))</f>
        <v>1</v>
      </c>
      <c r="M74" s="29">
        <f>INDEX('Data Sheet'!$A$1:$R$178,MATCH($A74,'Data Sheet'!$A$1:$A$178,0),MATCH(M$3,'Data Sheet'!$A$1:$R$1,0))</f>
        <v>0</v>
      </c>
      <c r="N74" s="29">
        <f>INDEX('Data Sheet'!$A$1:$R$178,MATCH($A74,'Data Sheet'!$A$1:$A$178,0),MATCH(N$3,'Data Sheet'!$A$1:$R$1,0))</f>
        <v>0</v>
      </c>
      <c r="O74" s="29">
        <f>INDEX('Data Sheet'!$A$1:$R$178,MATCH($A74,'Data Sheet'!$A$1:$A$178,0),MATCH(O$3,'Data Sheet'!$A$1:$R$1,0))</f>
        <v>9.2200000000000006</v>
      </c>
      <c r="P74" s="29">
        <f>INDEX('Data Sheet'!$A$1:$R$178,MATCH($A74,'Data Sheet'!$A$1:$A$178,0),MATCH(P$3,'Data Sheet'!$A$1:$R$1,0))</f>
        <v>0</v>
      </c>
      <c r="Q74" s="29">
        <f>INDEX('Data Sheet'!$A$1:$R$178,MATCH($A74,'Data Sheet'!$A$1:$A$178,0),MATCH(Q$3,'Data Sheet'!$A$1:$R$1,0))</f>
        <v>0</v>
      </c>
      <c r="R74" s="31" t="str">
        <f>VLOOKUP(A74,_xlfn.IFS(D74=Lists!$G$3,'Chicken Only Calculator'!$A$9:$U$104,D74=Lists!$G$4,'Chicken Only Calculator'!$A$9:$U$104,D74=Lists!$G$5,'Chicken Only Calculator'!$A$9:$U$104,D74=Lists!$G$6,'Cheese Only Calculator'!$A$8:$U$109,D74=Lists!$G$7,'Beef Only Calculator'!$A$8:$U$39,D74=Lists!$G$8,'Pork Only Calculator'!$A$8:$U$95),15,FALSE)</f>
        <v/>
      </c>
      <c r="S74" s="31" t="str">
        <f t="shared" si="25"/>
        <v/>
      </c>
      <c r="T74" s="31">
        <f>VLOOKUP(A74,_xlfn.IFS(D74=Lists!$G$3,'Chicken Only Calculator'!$A$9:$U$104,D74=Lists!$G$4,'Chicken Only Calculator'!$A$9:$U$104,D74=Lists!$G$5,'Chicken Only Calculator'!$A$9:$U$104,D74=Lists!$G$6,'Cheese Only Calculator'!$A$8:$U$109,D74=Lists!$G$7,'Beef Only Calculator'!$A$8:$U$39,D74=Lists!$G$8,'Pork Only Calculator'!$A$8:$U$95),17,FALSE)</f>
        <v>0</v>
      </c>
      <c r="U74" s="31" t="str">
        <f t="shared" si="26"/>
        <v/>
      </c>
      <c r="V74" s="31" t="str">
        <f t="shared" si="27"/>
        <v/>
      </c>
      <c r="W74" s="31" t="str">
        <f t="shared" si="28"/>
        <v/>
      </c>
      <c r="X74" s="31" t="str">
        <f t="shared" si="29"/>
        <v/>
      </c>
      <c r="Y74" s="31" t="str">
        <f t="shared" si="30"/>
        <v/>
      </c>
      <c r="Z74" s="31" t="str">
        <f t="shared" si="31"/>
        <v/>
      </c>
      <c r="AA74" s="31">
        <f>VLOOKUP($A74,_xlfn.IFS($D74=Lists!$G$3,'Chicken Only Calculator'!$A$9:$AJ$104,$D74=Lists!$G$4,'Chicken Only Calculator'!$A$9:$AJ$104,$D74=Lists!$G$5,'Chicken Only Calculator'!$A$9:$AJ$104,$D74=Lists!$G$6,'Cheese Only Calculator'!$A$8:$AJ$109,$D74=Lists!$G$7,'Beef Only Calculator'!$A$10:$AJ$39,$D74=Lists!$G$8,'Pork Only Calculator'!$A$8:$AJ$95),24,FALSE)</f>
        <v>0</v>
      </c>
      <c r="AB74" s="31">
        <f>VLOOKUP($A74,_xlfn.IFS($D74=Lists!$G$3,'Chicken Only Calculator'!$A$9:$AJ$104,$D74=Lists!$G$4,'Chicken Only Calculator'!$A$9:$AJ$104,$D74=Lists!$G$5,'Chicken Only Calculator'!$A$9:$AJ$104,$D74=Lists!$G$6,'Cheese Only Calculator'!$A$8:$AJ$109,$D74=Lists!$G$7,'Beef Only Calculator'!$A$10:$AJ$39,$D74=Lists!$G$8,'Pork Only Calculator'!$A$8:$AJ$95),25,FALSE)</f>
        <v>0</v>
      </c>
      <c r="AC74" s="31">
        <f>VLOOKUP($A74,_xlfn.IFS($D74=Lists!$G$3,'Chicken Only Calculator'!$A$9:$AJ$104,$D74=Lists!$G$4,'Chicken Only Calculator'!$A$9:$AJ$104,$D74=Lists!$G$5,'Chicken Only Calculator'!$A$9:$AJ$104,$D74=Lists!$G$6,'Cheese Only Calculator'!$A$8:$AJ$109,$D74=Lists!$G$7,'Beef Only Calculator'!$A$10:$AJ$39,$D74=Lists!$G$8,'Pork Only Calculator'!$A$8:$AJ$95),26,FALSE)</f>
        <v>0</v>
      </c>
      <c r="AD74" s="31">
        <f>VLOOKUP($A74,_xlfn.IFS($D74=Lists!$G$3,'Chicken Only Calculator'!$A$9:$AJ$104,$D74=Lists!$G$4,'Chicken Only Calculator'!$A$9:$AJ$104,$D74=Lists!$G$5,'Chicken Only Calculator'!$A$9:$AJ$104,$D74=Lists!$G$6,'Cheese Only Calculator'!$A$8:$AJ$109,$D74=Lists!$G$7,'Beef Only Calculator'!$A$10:$AJ$39,$D74=Lists!$G$8,'Pork Only Calculator'!$A$8:$AJ$95),27,FALSE)</f>
        <v>0</v>
      </c>
      <c r="AE74" s="31">
        <f>VLOOKUP($A74,_xlfn.IFS($D74=Lists!$G$3,'Chicken Only Calculator'!$A$9:$AJ$104,$D74=Lists!$G$4,'Chicken Only Calculator'!$A$9:$AJ$104,$D74=Lists!$G$5,'Chicken Only Calculator'!$A$9:$AJ$104,$D74=Lists!$G$6,'Cheese Only Calculator'!$A$8:$AJ$109,$D74=Lists!$G$7,'Beef Only Calculator'!$A$10:$AJ$39,$D74=Lists!$G$8,'Pork Only Calculator'!$A$8:$AJ$95),28,FALSE)</f>
        <v>0</v>
      </c>
      <c r="AF74" s="31">
        <f>VLOOKUP($A74,_xlfn.IFS($D74=Lists!$G$3,'Chicken Only Calculator'!$A$9:$AJ$104,$D74=Lists!$G$4,'Chicken Only Calculator'!$A$9:$AJ$104,$D74=Lists!$G$5,'Chicken Only Calculator'!$A$9:$AJ$104,$D74=Lists!$G$6,'Cheese Only Calculator'!$A$8:$AJ$109,$D74=Lists!$G$7,'Beef Only Calculator'!$A$10:$AJ$39,$D74=Lists!$G$8,'Pork Only Calculator'!$A$8:$AJ$95),29,FALSE)</f>
        <v>0</v>
      </c>
      <c r="AG74" s="31">
        <f>VLOOKUP($A74,_xlfn.IFS($D74=Lists!$G$3,'Chicken Only Calculator'!$A$9:$AJ$104,$D74=Lists!$G$4,'Chicken Only Calculator'!$A$9:$AJ$104,$D74=Lists!$G$5,'Chicken Only Calculator'!$A$9:$AJ$104,$D74=Lists!$G$6,'Cheese Only Calculator'!$A$8:$AJ$109,$D74=Lists!$G$7,'Beef Only Calculator'!$A$10:$AJ$39,$D74=Lists!$G$8,'Pork Only Calculator'!$A$8:$AJ$95),30,FALSE)</f>
        <v>0</v>
      </c>
      <c r="AH74" s="31">
        <f>VLOOKUP($A74,_xlfn.IFS($D74=Lists!$G$3,'Chicken Only Calculator'!$A$9:$AJ$104,$D74=Lists!$G$4,'Chicken Only Calculator'!$A$9:$AJ$104,$D74=Lists!$G$5,'Chicken Only Calculator'!$A$9:$AJ$104,$D74=Lists!$G$6,'Cheese Only Calculator'!$A$8:$AJ$109,$D74=Lists!$G$7,'Beef Only Calculator'!$A$10:$AJ$39,$D74=Lists!$G$8,'Pork Only Calculator'!$A$8:$AJ$95),31,FALSE)</f>
        <v>0</v>
      </c>
      <c r="AI74" s="31">
        <f>VLOOKUP($A74,_xlfn.IFS($D74=Lists!$G$3,'Chicken Only Calculator'!$A$9:$AJ$104,$D74=Lists!$G$4,'Chicken Only Calculator'!$A$9:$AJ$104,$D74=Lists!$G$5,'Chicken Only Calculator'!$A$9:$AJ$104,$D74=Lists!$G$6,'Cheese Only Calculator'!$A$8:$AJ$109,$D74=Lists!$G$7,'Beef Only Calculator'!$A$10:$AJ$39,$D74=Lists!$G$8,'Pork Only Calculator'!$A$8:$AJ$95),32,FALSE)</f>
        <v>0</v>
      </c>
      <c r="AJ74" s="31">
        <f>VLOOKUP($A74,_xlfn.IFS($D74=Lists!$G$3,'Chicken Only Calculator'!$A$9:$AJ$104,$D74=Lists!$G$4,'Chicken Only Calculator'!$A$9:$AJ$104,$D74=Lists!$G$5,'Chicken Only Calculator'!$A$9:$AJ$104,$D74=Lists!$G$6,'Cheese Only Calculator'!$A$8:$AJ$109,$D74=Lists!$G$7,'Beef Only Calculator'!$A$10:$AJ$39,$D74=Lists!$G$8,'Pork Only Calculator'!$A$8:$AJ$95),33,FALSE)</f>
        <v>0</v>
      </c>
      <c r="AK74" s="31">
        <f>VLOOKUP($A74,_xlfn.IFS($D74=Lists!$G$3,'Chicken Only Calculator'!$A$9:$AJ$104,$D74=Lists!$G$4,'Chicken Only Calculator'!$A$9:$AJ$104,$D74=Lists!$G$5,'Chicken Only Calculator'!$A$9:$AJ$104,$D74=Lists!$G$6,'Cheese Only Calculator'!$A$8:$AJ$109,$D74=Lists!$G$7,'Beef Only Calculator'!$A$10:$AJ$39,$D74=Lists!$G$8,'Pork Only Calculator'!$A$8:$AJ$95),34,FALSE)</f>
        <v>0</v>
      </c>
      <c r="AL74" s="31">
        <f>VLOOKUP($A74,_xlfn.IFS($D74=Lists!$G$3,'Chicken Only Calculator'!$A$9:$AJ$104,$D74=Lists!$G$4,'Chicken Only Calculator'!$A$9:$AJ$104,$D74=Lists!$G$5,'Chicken Only Calculator'!$A$9:$AJ$104,$D74=Lists!$G$6,'Cheese Only Calculator'!$A$8:$AJ$109,$D74=Lists!$G$7,'Beef Only Calculator'!$A$10:$AJ$39,$D74=Lists!$G$8,'Pork Only Calculator'!$A$8:$AJ$95),35,FALSE)</f>
        <v>0</v>
      </c>
      <c r="AM74" s="31">
        <f t="shared" si="32"/>
        <v>0</v>
      </c>
      <c r="AO74" s="43"/>
    </row>
    <row r="75" spans="1:41" ht="24.75" x14ac:dyDescent="0.4">
      <c r="A75" s="40">
        <v>17023721120</v>
      </c>
      <c r="B75" s="40" t="str">
        <f>INDEX('Data Sheet'!$A$1:$R$178,MATCH($A75,'Data Sheet'!$A$1:$A$178,0),MATCH(B$3,'Data Sheet'!$A$1:$R$1,0))</f>
        <v>ACT</v>
      </c>
      <c r="C75" s="41" t="str">
        <f>INDEX('Data Sheet'!$A$1:$R$178,MATCH($A75,'Data Sheet'!$A$1:$A$178,0),MATCH(C$3,'Data Sheet'!$A$1:$R$1,0))</f>
        <v>Pepperoni Pizza Sticks, 3.77 oz.</v>
      </c>
      <c r="D75" s="40">
        <f>INDEX('Data Sheet'!$A$1:$R$178,MATCH($A75,'Data Sheet'!$A$1:$A$178,0),MATCH(D$3,'Data Sheet'!$A$1:$R$1,0))</f>
        <v>110244</v>
      </c>
      <c r="E75" s="40">
        <f>INDEX('Data Sheet'!$A$1:$R$178,MATCH($A75,'Data Sheet'!$A$1:$A$178,0),MATCH(E$3,'Data Sheet'!$A$1:$R$1,0))</f>
        <v>17.190000000000001</v>
      </c>
      <c r="F75" s="40">
        <f>INDEX('Data Sheet'!$A$1:$R$178,MATCH($A75,'Data Sheet'!$A$1:$A$178,0),MATCH(F$3,'Data Sheet'!$A$1:$R$1,0))</f>
        <v>72</v>
      </c>
      <c r="G75" s="40">
        <f>INDEX('Data Sheet'!$A$1:$R$178,MATCH($A75,'Data Sheet'!$A$1:$A$178,0),MATCH(G$3,'Data Sheet'!$A$1:$R$1,0))</f>
        <v>72</v>
      </c>
      <c r="H75" s="40">
        <f>INDEX('Data Sheet'!$A$1:$R$178,MATCH($A75,'Data Sheet'!$A$1:$A$178,0),MATCH(H$3,'Data Sheet'!$A$1:$R$1,0))</f>
        <v>20</v>
      </c>
      <c r="I75" s="40">
        <f>INDEX('Data Sheet'!$A$1:$R$178,MATCH($A75,'Data Sheet'!$A$1:$A$178,0),MATCH(I$3,'Data Sheet'!$A$1:$R$1,0))</f>
        <v>3.82</v>
      </c>
      <c r="J75" s="40" t="str">
        <f>INDEX('Data Sheet'!$A$1:$R$178,MATCH($A75,'Data Sheet'!$A$1:$A$178,0),MATCH(J$3,'Data Sheet'!$A$1:$R$1,0))</f>
        <v>1 stick</v>
      </c>
      <c r="K75" s="40">
        <f>INDEX('Data Sheet'!$A$1:$R$178,MATCH($A75,'Data Sheet'!$A$1:$A$178,0),MATCH(K$3,'Data Sheet'!$A$1:$R$1,0))</f>
        <v>1</v>
      </c>
      <c r="L75" s="40">
        <f>INDEX('Data Sheet'!$A$1:$R$178,MATCH($A75,'Data Sheet'!$A$1:$A$178,0),MATCH(L$3,'Data Sheet'!$A$1:$R$1,0))</f>
        <v>2.25</v>
      </c>
      <c r="M75" s="40">
        <f>INDEX('Data Sheet'!$A$1:$R$178,MATCH($A75,'Data Sheet'!$A$1:$A$178,0),MATCH(M$3,'Data Sheet'!$A$1:$R$1,0))</f>
        <v>0</v>
      </c>
      <c r="N75" s="40">
        <f>INDEX('Data Sheet'!$A$1:$R$178,MATCH($A75,'Data Sheet'!$A$1:$A$178,0),MATCH(N$3,'Data Sheet'!$A$1:$R$1,0))</f>
        <v>0</v>
      </c>
      <c r="O75" s="40">
        <f>INDEX('Data Sheet'!$A$1:$R$178,MATCH($A75,'Data Sheet'!$A$1:$A$178,0),MATCH(O$3,'Data Sheet'!$A$1:$R$1,0))</f>
        <v>3.4649999999999999</v>
      </c>
      <c r="P75" s="40">
        <f>INDEX('Data Sheet'!$A$1:$R$178,MATCH($A75,'Data Sheet'!$A$1:$A$178,0),MATCH(P$3,'Data Sheet'!$A$1:$R$1,0))</f>
        <v>0</v>
      </c>
      <c r="Q75" s="40">
        <f>INDEX('Data Sheet'!$A$1:$R$178,MATCH($A75,'Data Sheet'!$A$1:$A$178,0),MATCH(Q$3,'Data Sheet'!$A$1:$R$1,0))</f>
        <v>0</v>
      </c>
      <c r="R75" s="42" t="str">
        <f>VLOOKUP(A75,_xlfn.IFS(D75=Lists!$G$3,'Chicken Only Calculator'!$A$9:$U$104,D75=Lists!$G$4,'Chicken Only Calculator'!$A$9:$U$104,D75=Lists!$G$5,'Chicken Only Calculator'!$A$9:$U$104,D75=Lists!$G$6,'Cheese Only Calculator'!$A$8:$U$109,D75=Lists!$G$7,'Beef Only Calculator'!$A$8:$U$39,D75=Lists!$G$8,'Pork Only Calculator'!$A$8:$U$95),15,FALSE)</f>
        <v/>
      </c>
      <c r="S75" s="42" t="str">
        <f t="shared" si="25"/>
        <v/>
      </c>
      <c r="T75" s="42">
        <f>VLOOKUP(A75,_xlfn.IFS(D75=Lists!$G$3,'Chicken Only Calculator'!$A$9:$U$104,D75=Lists!$G$4,'Chicken Only Calculator'!$A$9:$U$104,D75=Lists!$G$5,'Chicken Only Calculator'!$A$9:$U$104,D75=Lists!$G$6,'Cheese Only Calculator'!$A$8:$U$109,D75=Lists!$G$7,'Beef Only Calculator'!$A$8:$U$39,D75=Lists!$G$8,'Pork Only Calculator'!$A$8:$U$95),17,FALSE)</f>
        <v>0</v>
      </c>
      <c r="U75" s="42" t="str">
        <f t="shared" si="26"/>
        <v/>
      </c>
      <c r="V75" s="42" t="str">
        <f t="shared" si="27"/>
        <v/>
      </c>
      <c r="W75" s="42" t="str">
        <f t="shared" si="28"/>
        <v/>
      </c>
      <c r="X75" s="42" t="str">
        <f t="shared" si="29"/>
        <v/>
      </c>
      <c r="Y75" s="42" t="str">
        <f t="shared" si="30"/>
        <v/>
      </c>
      <c r="Z75" s="42" t="str">
        <f t="shared" si="31"/>
        <v/>
      </c>
      <c r="AA75" s="42">
        <f>VLOOKUP($A75,_xlfn.IFS($D75=Lists!$G$3,'Chicken Only Calculator'!$A$9:$AJ$104,$D75=Lists!$G$4,'Chicken Only Calculator'!$A$9:$AJ$104,$D75=Lists!$G$5,'Chicken Only Calculator'!$A$9:$AJ$104,$D75=Lists!$G$6,'Cheese Only Calculator'!$A$8:$AJ$109,$D75=Lists!$G$7,'Beef Only Calculator'!$A$10:$AJ$39,$D75=Lists!$G$8,'Pork Only Calculator'!$A$8:$AJ$95),24,FALSE)</f>
        <v>0</v>
      </c>
      <c r="AB75" s="42">
        <f>VLOOKUP($A75,_xlfn.IFS($D75=Lists!$G$3,'Chicken Only Calculator'!$A$9:$AJ$104,$D75=Lists!$G$4,'Chicken Only Calculator'!$A$9:$AJ$104,$D75=Lists!$G$5,'Chicken Only Calculator'!$A$9:$AJ$104,$D75=Lists!$G$6,'Cheese Only Calculator'!$A$8:$AJ$109,$D75=Lists!$G$7,'Beef Only Calculator'!$A$10:$AJ$39,$D75=Lists!$G$8,'Pork Only Calculator'!$A$8:$AJ$95),25,FALSE)</f>
        <v>0</v>
      </c>
      <c r="AC75" s="42">
        <f>VLOOKUP($A75,_xlfn.IFS($D75=Lists!$G$3,'Chicken Only Calculator'!$A$9:$AJ$104,$D75=Lists!$G$4,'Chicken Only Calculator'!$A$9:$AJ$104,$D75=Lists!$G$5,'Chicken Only Calculator'!$A$9:$AJ$104,$D75=Lists!$G$6,'Cheese Only Calculator'!$A$8:$AJ$109,$D75=Lists!$G$7,'Beef Only Calculator'!$A$10:$AJ$39,$D75=Lists!$G$8,'Pork Only Calculator'!$A$8:$AJ$95),26,FALSE)</f>
        <v>0</v>
      </c>
      <c r="AD75" s="42">
        <f>VLOOKUP($A75,_xlfn.IFS($D75=Lists!$G$3,'Chicken Only Calculator'!$A$9:$AJ$104,$D75=Lists!$G$4,'Chicken Only Calculator'!$A$9:$AJ$104,$D75=Lists!$G$5,'Chicken Only Calculator'!$A$9:$AJ$104,$D75=Lists!$G$6,'Cheese Only Calculator'!$A$8:$AJ$109,$D75=Lists!$G$7,'Beef Only Calculator'!$A$10:$AJ$39,$D75=Lists!$G$8,'Pork Only Calculator'!$A$8:$AJ$95),27,FALSE)</f>
        <v>0</v>
      </c>
      <c r="AE75" s="42">
        <f>VLOOKUP($A75,_xlfn.IFS($D75=Lists!$G$3,'Chicken Only Calculator'!$A$9:$AJ$104,$D75=Lists!$G$4,'Chicken Only Calculator'!$A$9:$AJ$104,$D75=Lists!$G$5,'Chicken Only Calculator'!$A$9:$AJ$104,$D75=Lists!$G$6,'Cheese Only Calculator'!$A$8:$AJ$109,$D75=Lists!$G$7,'Beef Only Calculator'!$A$10:$AJ$39,$D75=Lists!$G$8,'Pork Only Calculator'!$A$8:$AJ$95),28,FALSE)</f>
        <v>0</v>
      </c>
      <c r="AF75" s="42">
        <f>VLOOKUP($A75,_xlfn.IFS($D75=Lists!$G$3,'Chicken Only Calculator'!$A$9:$AJ$104,$D75=Lists!$G$4,'Chicken Only Calculator'!$A$9:$AJ$104,$D75=Lists!$G$5,'Chicken Only Calculator'!$A$9:$AJ$104,$D75=Lists!$G$6,'Cheese Only Calculator'!$A$8:$AJ$109,$D75=Lists!$G$7,'Beef Only Calculator'!$A$10:$AJ$39,$D75=Lists!$G$8,'Pork Only Calculator'!$A$8:$AJ$95),29,FALSE)</f>
        <v>0</v>
      </c>
      <c r="AG75" s="42">
        <f>VLOOKUP($A75,_xlfn.IFS($D75=Lists!$G$3,'Chicken Only Calculator'!$A$9:$AJ$104,$D75=Lists!$G$4,'Chicken Only Calculator'!$A$9:$AJ$104,$D75=Lists!$G$5,'Chicken Only Calculator'!$A$9:$AJ$104,$D75=Lists!$G$6,'Cheese Only Calculator'!$A$8:$AJ$109,$D75=Lists!$G$7,'Beef Only Calculator'!$A$10:$AJ$39,$D75=Lists!$G$8,'Pork Only Calculator'!$A$8:$AJ$95),30,FALSE)</f>
        <v>0</v>
      </c>
      <c r="AH75" s="42">
        <f>VLOOKUP($A75,_xlfn.IFS($D75=Lists!$G$3,'Chicken Only Calculator'!$A$9:$AJ$104,$D75=Lists!$G$4,'Chicken Only Calculator'!$A$9:$AJ$104,$D75=Lists!$G$5,'Chicken Only Calculator'!$A$9:$AJ$104,$D75=Lists!$G$6,'Cheese Only Calculator'!$A$8:$AJ$109,$D75=Lists!$G$7,'Beef Only Calculator'!$A$10:$AJ$39,$D75=Lists!$G$8,'Pork Only Calculator'!$A$8:$AJ$95),31,FALSE)</f>
        <v>0</v>
      </c>
      <c r="AI75" s="42">
        <f>VLOOKUP($A75,_xlfn.IFS($D75=Lists!$G$3,'Chicken Only Calculator'!$A$9:$AJ$104,$D75=Lists!$G$4,'Chicken Only Calculator'!$A$9:$AJ$104,$D75=Lists!$G$5,'Chicken Only Calculator'!$A$9:$AJ$104,$D75=Lists!$G$6,'Cheese Only Calculator'!$A$8:$AJ$109,$D75=Lists!$G$7,'Beef Only Calculator'!$A$10:$AJ$39,$D75=Lists!$G$8,'Pork Only Calculator'!$A$8:$AJ$95),32,FALSE)</f>
        <v>0</v>
      </c>
      <c r="AJ75" s="42">
        <f>VLOOKUP($A75,_xlfn.IFS($D75=Lists!$G$3,'Chicken Only Calculator'!$A$9:$AJ$104,$D75=Lists!$G$4,'Chicken Only Calculator'!$A$9:$AJ$104,$D75=Lists!$G$5,'Chicken Only Calculator'!$A$9:$AJ$104,$D75=Lists!$G$6,'Cheese Only Calculator'!$A$8:$AJ$109,$D75=Lists!$G$7,'Beef Only Calculator'!$A$10:$AJ$39,$D75=Lists!$G$8,'Pork Only Calculator'!$A$8:$AJ$95),33,FALSE)</f>
        <v>0</v>
      </c>
      <c r="AK75" s="42">
        <f>VLOOKUP($A75,_xlfn.IFS($D75=Lists!$G$3,'Chicken Only Calculator'!$A$9:$AJ$104,$D75=Lists!$G$4,'Chicken Only Calculator'!$A$9:$AJ$104,$D75=Lists!$G$5,'Chicken Only Calculator'!$A$9:$AJ$104,$D75=Lists!$G$6,'Cheese Only Calculator'!$A$8:$AJ$109,$D75=Lists!$G$7,'Beef Only Calculator'!$A$10:$AJ$39,$D75=Lists!$G$8,'Pork Only Calculator'!$A$8:$AJ$95),34,FALSE)</f>
        <v>0</v>
      </c>
      <c r="AL75" s="42">
        <f>VLOOKUP($A75,_xlfn.IFS($D75=Lists!$G$3,'Chicken Only Calculator'!$A$9:$AJ$104,$D75=Lists!$G$4,'Chicken Only Calculator'!$A$9:$AJ$104,$D75=Lists!$G$5,'Chicken Only Calculator'!$A$9:$AJ$104,$D75=Lists!$G$6,'Cheese Only Calculator'!$A$8:$AJ$109,$D75=Lists!$G$7,'Beef Only Calculator'!$A$10:$AJ$39,$D75=Lists!$G$8,'Pork Only Calculator'!$A$8:$AJ$95),35,FALSE)</f>
        <v>0</v>
      </c>
      <c r="AM75" s="42">
        <f t="shared" si="32"/>
        <v>0</v>
      </c>
      <c r="AO75" s="43"/>
    </row>
    <row r="76" spans="1:41" ht="24.75" x14ac:dyDescent="0.4">
      <c r="A76" s="29">
        <v>17026721120</v>
      </c>
      <c r="B76" s="29" t="str">
        <f>INDEX('Data Sheet'!$A$1:$R$178,MATCH($A76,'Data Sheet'!$A$1:$A$178,0),MATCH(B$3,'Data Sheet'!$A$1:$R$1,0))</f>
        <v>ACT</v>
      </c>
      <c r="C76" s="30" t="str">
        <f>INDEX('Data Sheet'!$A$1:$R$178,MATCH($A76,'Data Sheet'!$A$1:$A$178,0),MATCH(C$3,'Data Sheet'!$A$1:$R$1,0))</f>
        <v>IW Cheese Breadsticks, 2.5 oz.</v>
      </c>
      <c r="D76" s="29">
        <f>INDEX('Data Sheet'!$A$1:$R$178,MATCH($A76,'Data Sheet'!$A$1:$A$178,0),MATCH(D$3,'Data Sheet'!$A$1:$R$1,0))</f>
        <v>110244</v>
      </c>
      <c r="E76" s="29">
        <f>INDEX('Data Sheet'!$A$1:$R$178,MATCH($A76,'Data Sheet'!$A$1:$A$178,0),MATCH(E$3,'Data Sheet'!$A$1:$R$1,0))</f>
        <v>11.3</v>
      </c>
      <c r="F76" s="29">
        <f>INDEX('Data Sheet'!$A$1:$R$178,MATCH($A76,'Data Sheet'!$A$1:$A$178,0),MATCH(F$3,'Data Sheet'!$A$1:$R$1,0))</f>
        <v>72</v>
      </c>
      <c r="G76" s="29">
        <f>INDEX('Data Sheet'!$A$1:$R$178,MATCH($A76,'Data Sheet'!$A$1:$A$178,0),MATCH(G$3,'Data Sheet'!$A$1:$R$1,0))</f>
        <v>72</v>
      </c>
      <c r="H76" s="29">
        <f>INDEX('Data Sheet'!$A$1:$R$178,MATCH($A76,'Data Sheet'!$A$1:$A$178,0),MATCH(H$3,'Data Sheet'!$A$1:$R$1,0))</f>
        <v>20</v>
      </c>
      <c r="I76" s="29">
        <f>INDEX('Data Sheet'!$A$1:$R$178,MATCH($A76,'Data Sheet'!$A$1:$A$178,0),MATCH(I$3,'Data Sheet'!$A$1:$R$1,0))</f>
        <v>2.5099999999999998</v>
      </c>
      <c r="J76" s="29" t="str">
        <f>INDEX('Data Sheet'!$A$1:$R$178,MATCH($A76,'Data Sheet'!$A$1:$A$178,0),MATCH(J$3,'Data Sheet'!$A$1:$R$1,0))</f>
        <v>1 stick</v>
      </c>
      <c r="K76" s="29">
        <f>INDEX('Data Sheet'!$A$1:$R$178,MATCH($A76,'Data Sheet'!$A$1:$A$178,0),MATCH(K$3,'Data Sheet'!$A$1:$R$1,0))</f>
        <v>0.5</v>
      </c>
      <c r="L76" s="29">
        <f>INDEX('Data Sheet'!$A$1:$R$178,MATCH($A76,'Data Sheet'!$A$1:$A$178,0),MATCH(L$3,'Data Sheet'!$A$1:$R$1,0))</f>
        <v>1.75</v>
      </c>
      <c r="M76" s="29">
        <f>INDEX('Data Sheet'!$A$1:$R$178,MATCH($A76,'Data Sheet'!$A$1:$A$178,0),MATCH(M$3,'Data Sheet'!$A$1:$R$1,0))</f>
        <v>0</v>
      </c>
      <c r="N76" s="29">
        <f>INDEX('Data Sheet'!$A$1:$R$178,MATCH($A76,'Data Sheet'!$A$1:$A$178,0),MATCH(N$3,'Data Sheet'!$A$1:$R$1,0))</f>
        <v>0</v>
      </c>
      <c r="O76" s="29">
        <f>INDEX('Data Sheet'!$A$1:$R$178,MATCH($A76,'Data Sheet'!$A$1:$A$178,0),MATCH(O$3,'Data Sheet'!$A$1:$R$1,0))</f>
        <v>2.9249999999999998</v>
      </c>
      <c r="P76" s="29">
        <f>INDEX('Data Sheet'!$A$1:$R$178,MATCH($A76,'Data Sheet'!$A$1:$A$178,0),MATCH(P$3,'Data Sheet'!$A$1:$R$1,0))</f>
        <v>0</v>
      </c>
      <c r="Q76" s="29">
        <f>INDEX('Data Sheet'!$A$1:$R$178,MATCH($A76,'Data Sheet'!$A$1:$A$178,0),MATCH(Q$3,'Data Sheet'!$A$1:$R$1,0))</f>
        <v>0</v>
      </c>
      <c r="R76" s="31" t="str">
        <f>VLOOKUP(A76,_xlfn.IFS(D76=Lists!$G$3,'Chicken Only Calculator'!$A$9:$U$104,D76=Lists!$G$4,'Chicken Only Calculator'!$A$9:$U$104,D76=Lists!$G$5,'Chicken Only Calculator'!$A$9:$U$104,D76=Lists!$G$6,'Cheese Only Calculator'!$A$8:$U$109,D76=Lists!$G$7,'Beef Only Calculator'!$A$8:$U$39,D76=Lists!$G$8,'Pork Only Calculator'!$A$8:$U$95),15,FALSE)</f>
        <v/>
      </c>
      <c r="S76" s="31" t="str">
        <f t="shared" si="25"/>
        <v/>
      </c>
      <c r="T76" s="31">
        <f>VLOOKUP(A76,_xlfn.IFS(D76=Lists!$G$3,'Chicken Only Calculator'!$A$9:$U$104,D76=Lists!$G$4,'Chicken Only Calculator'!$A$9:$U$104,D76=Lists!$G$5,'Chicken Only Calculator'!$A$9:$U$104,D76=Lists!$G$6,'Cheese Only Calculator'!$A$8:$U$109,D76=Lists!$G$7,'Beef Only Calculator'!$A$8:$U$39,D76=Lists!$G$8,'Pork Only Calculator'!$A$8:$U$95),17,FALSE)</f>
        <v>0</v>
      </c>
      <c r="U76" s="31" t="str">
        <f t="shared" si="26"/>
        <v/>
      </c>
      <c r="V76" s="31" t="str">
        <f t="shared" si="27"/>
        <v/>
      </c>
      <c r="W76" s="31" t="str">
        <f t="shared" si="28"/>
        <v/>
      </c>
      <c r="X76" s="31" t="str">
        <f t="shared" si="29"/>
        <v/>
      </c>
      <c r="Y76" s="31" t="str">
        <f t="shared" si="30"/>
        <v/>
      </c>
      <c r="Z76" s="31" t="str">
        <f t="shared" si="31"/>
        <v/>
      </c>
      <c r="AA76" s="31">
        <f>VLOOKUP($A76,_xlfn.IFS($D76=Lists!$G$3,'Chicken Only Calculator'!$A$9:$AJ$104,$D76=Lists!$G$4,'Chicken Only Calculator'!$A$9:$AJ$104,$D76=Lists!$G$5,'Chicken Only Calculator'!$A$9:$AJ$104,$D76=Lists!$G$6,'Cheese Only Calculator'!$A$8:$AJ$109,$D76=Lists!$G$7,'Beef Only Calculator'!$A$10:$AJ$39,$D76=Lists!$G$8,'Pork Only Calculator'!$A$8:$AJ$95),24,FALSE)</f>
        <v>0</v>
      </c>
      <c r="AB76" s="31">
        <f>VLOOKUP($A76,_xlfn.IFS($D76=Lists!$G$3,'Chicken Only Calculator'!$A$9:$AJ$104,$D76=Lists!$G$4,'Chicken Only Calculator'!$A$9:$AJ$104,$D76=Lists!$G$5,'Chicken Only Calculator'!$A$9:$AJ$104,$D76=Lists!$G$6,'Cheese Only Calculator'!$A$8:$AJ$109,$D76=Lists!$G$7,'Beef Only Calculator'!$A$10:$AJ$39,$D76=Lists!$G$8,'Pork Only Calculator'!$A$8:$AJ$95),25,FALSE)</f>
        <v>0</v>
      </c>
      <c r="AC76" s="31">
        <f>VLOOKUP($A76,_xlfn.IFS($D76=Lists!$G$3,'Chicken Only Calculator'!$A$9:$AJ$104,$D76=Lists!$G$4,'Chicken Only Calculator'!$A$9:$AJ$104,$D76=Lists!$G$5,'Chicken Only Calculator'!$A$9:$AJ$104,$D76=Lists!$G$6,'Cheese Only Calculator'!$A$8:$AJ$109,$D76=Lists!$G$7,'Beef Only Calculator'!$A$10:$AJ$39,$D76=Lists!$G$8,'Pork Only Calculator'!$A$8:$AJ$95),26,FALSE)</f>
        <v>0</v>
      </c>
      <c r="AD76" s="31">
        <f>VLOOKUP($A76,_xlfn.IFS($D76=Lists!$G$3,'Chicken Only Calculator'!$A$9:$AJ$104,$D76=Lists!$G$4,'Chicken Only Calculator'!$A$9:$AJ$104,$D76=Lists!$G$5,'Chicken Only Calculator'!$A$9:$AJ$104,$D76=Lists!$G$6,'Cheese Only Calculator'!$A$8:$AJ$109,$D76=Lists!$G$7,'Beef Only Calculator'!$A$10:$AJ$39,$D76=Lists!$G$8,'Pork Only Calculator'!$A$8:$AJ$95),27,FALSE)</f>
        <v>0</v>
      </c>
      <c r="AE76" s="31">
        <f>VLOOKUP($A76,_xlfn.IFS($D76=Lists!$G$3,'Chicken Only Calculator'!$A$9:$AJ$104,$D76=Lists!$G$4,'Chicken Only Calculator'!$A$9:$AJ$104,$D76=Lists!$G$5,'Chicken Only Calculator'!$A$9:$AJ$104,$D76=Lists!$G$6,'Cheese Only Calculator'!$A$8:$AJ$109,$D76=Lists!$G$7,'Beef Only Calculator'!$A$10:$AJ$39,$D76=Lists!$G$8,'Pork Only Calculator'!$A$8:$AJ$95),28,FALSE)</f>
        <v>0</v>
      </c>
      <c r="AF76" s="31">
        <f>VLOOKUP($A76,_xlfn.IFS($D76=Lists!$G$3,'Chicken Only Calculator'!$A$9:$AJ$104,$D76=Lists!$G$4,'Chicken Only Calculator'!$A$9:$AJ$104,$D76=Lists!$G$5,'Chicken Only Calculator'!$A$9:$AJ$104,$D76=Lists!$G$6,'Cheese Only Calculator'!$A$8:$AJ$109,$D76=Lists!$G$7,'Beef Only Calculator'!$A$10:$AJ$39,$D76=Lists!$G$8,'Pork Only Calculator'!$A$8:$AJ$95),29,FALSE)</f>
        <v>0</v>
      </c>
      <c r="AG76" s="31">
        <f>VLOOKUP($A76,_xlfn.IFS($D76=Lists!$G$3,'Chicken Only Calculator'!$A$9:$AJ$104,$D76=Lists!$G$4,'Chicken Only Calculator'!$A$9:$AJ$104,$D76=Lists!$G$5,'Chicken Only Calculator'!$A$9:$AJ$104,$D76=Lists!$G$6,'Cheese Only Calculator'!$A$8:$AJ$109,$D76=Lists!$G$7,'Beef Only Calculator'!$A$10:$AJ$39,$D76=Lists!$G$8,'Pork Only Calculator'!$A$8:$AJ$95),30,FALSE)</f>
        <v>0</v>
      </c>
      <c r="AH76" s="31">
        <f>VLOOKUP($A76,_xlfn.IFS($D76=Lists!$G$3,'Chicken Only Calculator'!$A$9:$AJ$104,$D76=Lists!$G$4,'Chicken Only Calculator'!$A$9:$AJ$104,$D76=Lists!$G$5,'Chicken Only Calculator'!$A$9:$AJ$104,$D76=Lists!$G$6,'Cheese Only Calculator'!$A$8:$AJ$109,$D76=Lists!$G$7,'Beef Only Calculator'!$A$10:$AJ$39,$D76=Lists!$G$8,'Pork Only Calculator'!$A$8:$AJ$95),31,FALSE)</f>
        <v>0</v>
      </c>
      <c r="AI76" s="31">
        <f>VLOOKUP($A76,_xlfn.IFS($D76=Lists!$G$3,'Chicken Only Calculator'!$A$9:$AJ$104,$D76=Lists!$G$4,'Chicken Only Calculator'!$A$9:$AJ$104,$D76=Lists!$G$5,'Chicken Only Calculator'!$A$9:$AJ$104,$D76=Lists!$G$6,'Cheese Only Calculator'!$A$8:$AJ$109,$D76=Lists!$G$7,'Beef Only Calculator'!$A$10:$AJ$39,$D76=Lists!$G$8,'Pork Only Calculator'!$A$8:$AJ$95),32,FALSE)</f>
        <v>0</v>
      </c>
      <c r="AJ76" s="31">
        <f>VLOOKUP($A76,_xlfn.IFS($D76=Lists!$G$3,'Chicken Only Calculator'!$A$9:$AJ$104,$D76=Lists!$G$4,'Chicken Only Calculator'!$A$9:$AJ$104,$D76=Lists!$G$5,'Chicken Only Calculator'!$A$9:$AJ$104,$D76=Lists!$G$6,'Cheese Only Calculator'!$A$8:$AJ$109,$D76=Lists!$G$7,'Beef Only Calculator'!$A$10:$AJ$39,$D76=Lists!$G$8,'Pork Only Calculator'!$A$8:$AJ$95),33,FALSE)</f>
        <v>0</v>
      </c>
      <c r="AK76" s="31">
        <f>VLOOKUP($A76,_xlfn.IFS($D76=Lists!$G$3,'Chicken Only Calculator'!$A$9:$AJ$104,$D76=Lists!$G$4,'Chicken Only Calculator'!$A$9:$AJ$104,$D76=Lists!$G$5,'Chicken Only Calculator'!$A$9:$AJ$104,$D76=Lists!$G$6,'Cheese Only Calculator'!$A$8:$AJ$109,$D76=Lists!$G$7,'Beef Only Calculator'!$A$10:$AJ$39,$D76=Lists!$G$8,'Pork Only Calculator'!$A$8:$AJ$95),34,FALSE)</f>
        <v>0</v>
      </c>
      <c r="AL76" s="31">
        <f>VLOOKUP($A76,_xlfn.IFS($D76=Lists!$G$3,'Chicken Only Calculator'!$A$9:$AJ$104,$D76=Lists!$G$4,'Chicken Only Calculator'!$A$9:$AJ$104,$D76=Lists!$G$5,'Chicken Only Calculator'!$A$9:$AJ$104,$D76=Lists!$G$6,'Cheese Only Calculator'!$A$8:$AJ$109,$D76=Lists!$G$7,'Beef Only Calculator'!$A$10:$AJ$39,$D76=Lists!$G$8,'Pork Only Calculator'!$A$8:$AJ$95),35,FALSE)</f>
        <v>0</v>
      </c>
      <c r="AM76" s="31">
        <f t="shared" si="32"/>
        <v>0</v>
      </c>
      <c r="AO76" s="43"/>
    </row>
    <row r="77" spans="1:41" ht="24.75" x14ac:dyDescent="0.4">
      <c r="A77" s="40">
        <v>10000015230</v>
      </c>
      <c r="B77" s="40" t="str">
        <f>INDEX('Data Sheet'!$A$1:$R$178,MATCH($A77,'Data Sheet'!$A$1:$A$178,0),MATCH(B$3,'Data Sheet'!$A$1:$R$1,0))</f>
        <v>ACT</v>
      </c>
      <c r="C77" s="41" t="str">
        <f>INDEX('Data Sheet'!$A$1:$R$178,MATCH($A77,'Data Sheet'!$A$1:$A$178,0),MATCH(C$3,'Data Sheet'!$A$1:$R$1,0))</f>
        <v>Flame Grilled Beef Burger, 3.0 oz.</v>
      </c>
      <c r="D77" s="40" t="str">
        <f>INDEX('Data Sheet'!$A$1:$R$178,MATCH($A77,'Data Sheet'!$A$1:$A$178,0),MATCH(D$3,'Data Sheet'!$A$1:$R$1,0))</f>
        <v>100154 / 100155</v>
      </c>
      <c r="E77" s="40">
        <f>INDEX('Data Sheet'!$A$1:$R$178,MATCH($A77,'Data Sheet'!$A$1:$A$178,0),MATCH(E$3,'Data Sheet'!$A$1:$R$1,0))</f>
        <v>30</v>
      </c>
      <c r="F77" s="40">
        <f>INDEX('Data Sheet'!$A$1:$R$178,MATCH($A77,'Data Sheet'!$A$1:$A$178,0),MATCH(F$3,'Data Sheet'!$A$1:$R$1,0))</f>
        <v>160</v>
      </c>
      <c r="G77" s="40">
        <f>INDEX('Data Sheet'!$A$1:$R$178,MATCH($A77,'Data Sheet'!$A$1:$A$178,0),MATCH(G$3,'Data Sheet'!$A$1:$R$1,0))</f>
        <v>160</v>
      </c>
      <c r="H77" s="40">
        <f>INDEX('Data Sheet'!$A$1:$R$178,MATCH($A77,'Data Sheet'!$A$1:$A$178,0),MATCH(H$3,'Data Sheet'!$A$1:$R$1,0))</f>
        <v>0</v>
      </c>
      <c r="I77" s="40">
        <f>INDEX('Data Sheet'!$A$1:$R$178,MATCH($A77,'Data Sheet'!$A$1:$A$178,0),MATCH(I$3,'Data Sheet'!$A$1:$R$1,0))</f>
        <v>3</v>
      </c>
      <c r="J77" s="40" t="str">
        <f>INDEX('Data Sheet'!$A$1:$R$178,MATCH($A77,'Data Sheet'!$A$1:$A$178,0),MATCH(J$3,'Data Sheet'!$A$1:$R$1,0))</f>
        <v>1 piece</v>
      </c>
      <c r="K77" s="40">
        <f>INDEX('Data Sheet'!$A$1:$R$178,MATCH($A77,'Data Sheet'!$A$1:$A$178,0),MATCH(K$3,'Data Sheet'!$A$1:$R$1,0))</f>
        <v>3</v>
      </c>
      <c r="L77" s="40" t="str">
        <f>INDEX('Data Sheet'!$A$1:$R$178,MATCH($A77,'Data Sheet'!$A$1:$A$178,0),MATCH(L$3,'Data Sheet'!$A$1:$R$1,0))</f>
        <v>-</v>
      </c>
      <c r="M77" s="40">
        <f>INDEX('Data Sheet'!$A$1:$R$178,MATCH($A77,'Data Sheet'!$A$1:$A$178,0),MATCH(M$3,'Data Sheet'!$A$1:$R$1,0))</f>
        <v>0</v>
      </c>
      <c r="N77" s="40">
        <f>INDEX('Data Sheet'!$A$1:$R$178,MATCH($A77,'Data Sheet'!$A$1:$A$178,0),MATCH(N$3,'Data Sheet'!$A$1:$R$1,0))</f>
        <v>0</v>
      </c>
      <c r="O77" s="40">
        <f>INDEX('Data Sheet'!$A$1:$R$178,MATCH($A77,'Data Sheet'!$A$1:$A$178,0),MATCH(O$3,'Data Sheet'!$A$1:$R$1,0))</f>
        <v>0</v>
      </c>
      <c r="P77" s="40">
        <f>INDEX('Data Sheet'!$A$1:$R$178,MATCH($A77,'Data Sheet'!$A$1:$A$178,0),MATCH(P$3,'Data Sheet'!$A$1:$R$1,0))</f>
        <v>42.22</v>
      </c>
      <c r="Q77" s="40">
        <f>INDEX('Data Sheet'!$A$1:$R$178,MATCH($A77,'Data Sheet'!$A$1:$A$178,0),MATCH(Q$3,'Data Sheet'!$A$1:$R$1,0))</f>
        <v>0</v>
      </c>
      <c r="R77" s="42" t="str">
        <f>VLOOKUP(A77,_xlfn.IFS(D77=Lists!$G$3,'Chicken Only Calculator'!$A$9:$U$104,D77=Lists!$G$4,'Chicken Only Calculator'!$A$9:$U$104,D77=Lists!$G$5,'Chicken Only Calculator'!$A$9:$U$104,D77=Lists!$G$6,'Cheese Only Calculator'!$A$8:$U$109,D77=Lists!$G$7,'Beef Only Calculator'!$A$8:$U$39,D77=Lists!$G$8,'Pork Only Calculator'!$A$8:$U$95),15,FALSE)</f>
        <v/>
      </c>
      <c r="S77" s="42" t="str">
        <f t="shared" si="25"/>
        <v/>
      </c>
      <c r="T77" s="42">
        <f>VLOOKUP(A77,_xlfn.IFS(D77=Lists!$G$3,'Chicken Only Calculator'!$A$9:$U$104,D77=Lists!$G$4,'Chicken Only Calculator'!$A$9:$U$104,D77=Lists!$G$5,'Chicken Only Calculator'!$A$9:$U$104,D77=Lists!$G$6,'Cheese Only Calculator'!$A$8:$U$109,D77=Lists!$G$7,'Beef Only Calculator'!$A$8:$U$39,D77=Lists!$G$8,'Pork Only Calculator'!$A$8:$U$95),17,FALSE)</f>
        <v>0</v>
      </c>
      <c r="U77" s="42" t="str">
        <f t="shared" si="26"/>
        <v/>
      </c>
      <c r="V77" s="42" t="str">
        <f t="shared" si="27"/>
        <v/>
      </c>
      <c r="W77" s="42" t="str">
        <f t="shared" si="28"/>
        <v/>
      </c>
      <c r="X77" s="42" t="str">
        <f t="shared" si="29"/>
        <v/>
      </c>
      <c r="Y77" s="42" t="str">
        <f t="shared" si="30"/>
        <v/>
      </c>
      <c r="Z77" s="42" t="str">
        <f t="shared" si="31"/>
        <v/>
      </c>
      <c r="AA77" s="42" t="e">
        <f>VLOOKUP($A77,_xlfn.IFS($D77=Lists!$G$3,'Chicken Only Calculator'!$A$9:$AJ$104,$D77=Lists!$G$4,'Chicken Only Calculator'!$A$9:$AJ$104,$D77=Lists!$G$5,'Chicken Only Calculator'!$A$9:$AJ$104,$D77=Lists!$G$6,'Cheese Only Calculator'!$A$8:$AJ$109,$D77=Lists!$G$7,'Beef Only Calculator'!$A$10:$AJ$39,$D77=Lists!$G$8,'Pork Only Calculator'!$A$8:$AJ$95),24,FALSE)</f>
        <v>#N/A</v>
      </c>
      <c r="AB77" s="42" t="e">
        <f>VLOOKUP($A77,_xlfn.IFS($D77=Lists!$G$3,'Chicken Only Calculator'!$A$9:$AJ$104,$D77=Lists!$G$4,'Chicken Only Calculator'!$A$9:$AJ$104,$D77=Lists!$G$5,'Chicken Only Calculator'!$A$9:$AJ$104,$D77=Lists!$G$6,'Cheese Only Calculator'!$A$8:$AJ$109,$D77=Lists!$G$7,'Beef Only Calculator'!$A$10:$AJ$39,$D77=Lists!$G$8,'Pork Only Calculator'!$A$8:$AJ$95),25,FALSE)</f>
        <v>#N/A</v>
      </c>
      <c r="AC77" s="42" t="e">
        <f>VLOOKUP($A77,_xlfn.IFS($D77=Lists!$G$3,'Chicken Only Calculator'!$A$9:$AJ$104,$D77=Lists!$G$4,'Chicken Only Calculator'!$A$9:$AJ$104,$D77=Lists!$G$5,'Chicken Only Calculator'!$A$9:$AJ$104,$D77=Lists!$G$6,'Cheese Only Calculator'!$A$8:$AJ$109,$D77=Lists!$G$7,'Beef Only Calculator'!$A$10:$AJ$39,$D77=Lists!$G$8,'Pork Only Calculator'!$A$8:$AJ$95),26,FALSE)</f>
        <v>#N/A</v>
      </c>
      <c r="AD77" s="42" t="e">
        <f>VLOOKUP($A77,_xlfn.IFS($D77=Lists!$G$3,'Chicken Only Calculator'!$A$9:$AJ$104,$D77=Lists!$G$4,'Chicken Only Calculator'!$A$9:$AJ$104,$D77=Lists!$G$5,'Chicken Only Calculator'!$A$9:$AJ$104,$D77=Lists!$G$6,'Cheese Only Calculator'!$A$8:$AJ$109,$D77=Lists!$G$7,'Beef Only Calculator'!$A$10:$AJ$39,$D77=Lists!$G$8,'Pork Only Calculator'!$A$8:$AJ$95),27,FALSE)</f>
        <v>#N/A</v>
      </c>
      <c r="AE77" s="42" t="e">
        <f>VLOOKUP($A77,_xlfn.IFS($D77=Lists!$G$3,'Chicken Only Calculator'!$A$9:$AJ$104,$D77=Lists!$G$4,'Chicken Only Calculator'!$A$9:$AJ$104,$D77=Lists!$G$5,'Chicken Only Calculator'!$A$9:$AJ$104,$D77=Lists!$G$6,'Cheese Only Calculator'!$A$8:$AJ$109,$D77=Lists!$G$7,'Beef Only Calculator'!$A$10:$AJ$39,$D77=Lists!$G$8,'Pork Only Calculator'!$A$8:$AJ$95),28,FALSE)</f>
        <v>#N/A</v>
      </c>
      <c r="AF77" s="42" t="e">
        <f>VLOOKUP($A77,_xlfn.IFS($D77=Lists!$G$3,'Chicken Only Calculator'!$A$9:$AJ$104,$D77=Lists!$G$4,'Chicken Only Calculator'!$A$9:$AJ$104,$D77=Lists!$G$5,'Chicken Only Calculator'!$A$9:$AJ$104,$D77=Lists!$G$6,'Cheese Only Calculator'!$A$8:$AJ$109,$D77=Lists!$G$7,'Beef Only Calculator'!$A$10:$AJ$39,$D77=Lists!$G$8,'Pork Only Calculator'!$A$8:$AJ$95),29,FALSE)</f>
        <v>#N/A</v>
      </c>
      <c r="AG77" s="42" t="e">
        <f>VLOOKUP($A77,_xlfn.IFS($D77=Lists!$G$3,'Chicken Only Calculator'!$A$9:$AJ$104,$D77=Lists!$G$4,'Chicken Only Calculator'!$A$9:$AJ$104,$D77=Lists!$G$5,'Chicken Only Calculator'!$A$9:$AJ$104,$D77=Lists!$G$6,'Cheese Only Calculator'!$A$8:$AJ$109,$D77=Lists!$G$7,'Beef Only Calculator'!$A$10:$AJ$39,$D77=Lists!$G$8,'Pork Only Calculator'!$A$8:$AJ$95),30,FALSE)</f>
        <v>#N/A</v>
      </c>
      <c r="AH77" s="42" t="e">
        <f>VLOOKUP($A77,_xlfn.IFS($D77=Lists!$G$3,'Chicken Only Calculator'!$A$9:$AJ$104,$D77=Lists!$G$4,'Chicken Only Calculator'!$A$9:$AJ$104,$D77=Lists!$G$5,'Chicken Only Calculator'!$A$9:$AJ$104,$D77=Lists!$G$6,'Cheese Only Calculator'!$A$8:$AJ$109,$D77=Lists!$G$7,'Beef Only Calculator'!$A$10:$AJ$39,$D77=Lists!$G$8,'Pork Only Calculator'!$A$8:$AJ$95),31,FALSE)</f>
        <v>#N/A</v>
      </c>
      <c r="AI77" s="42" t="e">
        <f>VLOOKUP($A77,_xlfn.IFS($D77=Lists!$G$3,'Chicken Only Calculator'!$A$9:$AJ$104,$D77=Lists!$G$4,'Chicken Only Calculator'!$A$9:$AJ$104,$D77=Lists!$G$5,'Chicken Only Calculator'!$A$9:$AJ$104,$D77=Lists!$G$6,'Cheese Only Calculator'!$A$8:$AJ$109,$D77=Lists!$G$7,'Beef Only Calculator'!$A$10:$AJ$39,$D77=Lists!$G$8,'Pork Only Calculator'!$A$8:$AJ$95),32,FALSE)</f>
        <v>#N/A</v>
      </c>
      <c r="AJ77" s="42" t="e">
        <f>VLOOKUP($A77,_xlfn.IFS($D77=Lists!$G$3,'Chicken Only Calculator'!$A$9:$AJ$104,$D77=Lists!$G$4,'Chicken Only Calculator'!$A$9:$AJ$104,$D77=Lists!$G$5,'Chicken Only Calculator'!$A$9:$AJ$104,$D77=Lists!$G$6,'Cheese Only Calculator'!$A$8:$AJ$109,$D77=Lists!$G$7,'Beef Only Calculator'!$A$10:$AJ$39,$D77=Lists!$G$8,'Pork Only Calculator'!$A$8:$AJ$95),33,FALSE)</f>
        <v>#N/A</v>
      </c>
      <c r="AK77" s="42" t="e">
        <f>VLOOKUP($A77,_xlfn.IFS($D77=Lists!$G$3,'Chicken Only Calculator'!$A$9:$AJ$104,$D77=Lists!$G$4,'Chicken Only Calculator'!$A$9:$AJ$104,$D77=Lists!$G$5,'Chicken Only Calculator'!$A$9:$AJ$104,$D77=Lists!$G$6,'Cheese Only Calculator'!$A$8:$AJ$109,$D77=Lists!$G$7,'Beef Only Calculator'!$A$10:$AJ$39,$D77=Lists!$G$8,'Pork Only Calculator'!$A$8:$AJ$95),34,FALSE)</f>
        <v>#N/A</v>
      </c>
      <c r="AL77" s="42" t="e">
        <f>VLOOKUP($A77,_xlfn.IFS($D77=Lists!$G$3,'Chicken Only Calculator'!$A$9:$AJ$104,$D77=Lists!$G$4,'Chicken Only Calculator'!$A$9:$AJ$104,$D77=Lists!$G$5,'Chicken Only Calculator'!$A$9:$AJ$104,$D77=Lists!$G$6,'Cheese Only Calculator'!$A$8:$AJ$109,$D77=Lists!$G$7,'Beef Only Calculator'!$A$10:$AJ$39,$D77=Lists!$G$8,'Pork Only Calculator'!$A$8:$AJ$95),35,FALSE)</f>
        <v>#N/A</v>
      </c>
      <c r="AM77" s="42" t="e">
        <f t="shared" si="32"/>
        <v>#N/A</v>
      </c>
      <c r="AO77" s="43"/>
    </row>
    <row r="78" spans="1:41" ht="24.75" x14ac:dyDescent="0.4">
      <c r="A78" s="29">
        <v>10000015320</v>
      </c>
      <c r="B78" s="29" t="str">
        <f>INDEX('Data Sheet'!$A$1:$R$178,MATCH($A78,'Data Sheet'!$A$1:$A$178,0),MATCH(B$3,'Data Sheet'!$A$1:$R$1,0))</f>
        <v>ACT</v>
      </c>
      <c r="C78" s="30" t="str">
        <f>INDEX('Data Sheet'!$A$1:$R$178,MATCH($A78,'Data Sheet'!$A$1:$A$178,0),MATCH(C$3,'Data Sheet'!$A$1:$R$1,0))</f>
        <v>Flame Grilled Beef Burger, 2.01 oz.</v>
      </c>
      <c r="D78" s="29" t="str">
        <f>INDEX('Data Sheet'!$A$1:$R$178,MATCH($A78,'Data Sheet'!$A$1:$A$178,0),MATCH(D$3,'Data Sheet'!$A$1:$R$1,0))</f>
        <v>100154 / 100155</v>
      </c>
      <c r="E78" s="29">
        <f>INDEX('Data Sheet'!$A$1:$R$178,MATCH($A78,'Data Sheet'!$A$1:$A$178,0),MATCH(E$3,'Data Sheet'!$A$1:$R$1,0))</f>
        <v>31.41</v>
      </c>
      <c r="F78" s="29">
        <f>INDEX('Data Sheet'!$A$1:$R$178,MATCH($A78,'Data Sheet'!$A$1:$A$178,0),MATCH(F$3,'Data Sheet'!$A$1:$R$1,0))</f>
        <v>250</v>
      </c>
      <c r="G78" s="29">
        <f>INDEX('Data Sheet'!$A$1:$R$178,MATCH($A78,'Data Sheet'!$A$1:$A$178,0),MATCH(G$3,'Data Sheet'!$A$1:$R$1,0))</f>
        <v>250</v>
      </c>
      <c r="H78" s="29">
        <f>INDEX('Data Sheet'!$A$1:$R$178,MATCH($A78,'Data Sheet'!$A$1:$A$178,0),MATCH(H$3,'Data Sheet'!$A$1:$R$1,0))</f>
        <v>30</v>
      </c>
      <c r="I78" s="29">
        <f>INDEX('Data Sheet'!$A$1:$R$178,MATCH($A78,'Data Sheet'!$A$1:$A$178,0),MATCH(I$3,'Data Sheet'!$A$1:$R$1,0))</f>
        <v>2.0099999999999998</v>
      </c>
      <c r="J78" s="29" t="str">
        <f>INDEX('Data Sheet'!$A$1:$R$178,MATCH($A78,'Data Sheet'!$A$1:$A$178,0),MATCH(J$3,'Data Sheet'!$A$1:$R$1,0))</f>
        <v>1 piece</v>
      </c>
      <c r="K78" s="29">
        <f>INDEX('Data Sheet'!$A$1:$R$178,MATCH($A78,'Data Sheet'!$A$1:$A$178,0),MATCH(K$3,'Data Sheet'!$A$1:$R$1,0))</f>
        <v>2</v>
      </c>
      <c r="L78" s="29" t="str">
        <f>INDEX('Data Sheet'!$A$1:$R$178,MATCH($A78,'Data Sheet'!$A$1:$A$178,0),MATCH(L$3,'Data Sheet'!$A$1:$R$1,0))</f>
        <v>-</v>
      </c>
      <c r="M78" s="29">
        <f>INDEX('Data Sheet'!$A$1:$R$178,MATCH($A78,'Data Sheet'!$A$1:$A$178,0),MATCH(M$3,'Data Sheet'!$A$1:$R$1,0))</f>
        <v>0</v>
      </c>
      <c r="N78" s="29">
        <f>INDEX('Data Sheet'!$A$1:$R$178,MATCH($A78,'Data Sheet'!$A$1:$A$178,0),MATCH(N$3,'Data Sheet'!$A$1:$R$1,0))</f>
        <v>0</v>
      </c>
      <c r="O78" s="29">
        <f>INDEX('Data Sheet'!$A$1:$R$178,MATCH($A78,'Data Sheet'!$A$1:$A$178,0),MATCH(O$3,'Data Sheet'!$A$1:$R$1,0))</f>
        <v>0</v>
      </c>
      <c r="P78" s="29">
        <f>INDEX('Data Sheet'!$A$1:$R$178,MATCH($A78,'Data Sheet'!$A$1:$A$178,0),MATCH(P$3,'Data Sheet'!$A$1:$R$1,0))</f>
        <v>42.94</v>
      </c>
      <c r="Q78" s="29">
        <f>INDEX('Data Sheet'!$A$1:$R$178,MATCH($A78,'Data Sheet'!$A$1:$A$178,0),MATCH(Q$3,'Data Sheet'!$A$1:$R$1,0))</f>
        <v>0</v>
      </c>
      <c r="R78" s="31" t="str">
        <f>VLOOKUP(A78,_xlfn.IFS(D78=Lists!$G$3,'Chicken Only Calculator'!$A$9:$U$104,D78=Lists!$G$4,'Chicken Only Calculator'!$A$9:$U$104,D78=Lists!$G$5,'Chicken Only Calculator'!$A$9:$U$104,D78=Lists!$G$6,'Cheese Only Calculator'!$A$8:$U$109,D78=Lists!$G$7,'Beef Only Calculator'!$A$8:$U$39,D78=Lists!$G$8,'Pork Only Calculator'!$A$8:$U$95),15,FALSE)</f>
        <v/>
      </c>
      <c r="S78" s="31" t="str">
        <f t="shared" si="25"/>
        <v/>
      </c>
      <c r="T78" s="31">
        <f>VLOOKUP(A78,_xlfn.IFS(D78=Lists!$G$3,'Chicken Only Calculator'!$A$9:$U$104,D78=Lists!$G$4,'Chicken Only Calculator'!$A$9:$U$104,D78=Lists!$G$5,'Chicken Only Calculator'!$A$9:$U$104,D78=Lists!$G$6,'Cheese Only Calculator'!$A$8:$U$109,D78=Lists!$G$7,'Beef Only Calculator'!$A$8:$U$39,D78=Lists!$G$8,'Pork Only Calculator'!$A$8:$U$95),17,FALSE)</f>
        <v>0</v>
      </c>
      <c r="U78" s="31" t="str">
        <f t="shared" si="26"/>
        <v/>
      </c>
      <c r="V78" s="31" t="str">
        <f t="shared" si="27"/>
        <v/>
      </c>
      <c r="W78" s="31" t="str">
        <f t="shared" si="28"/>
        <v/>
      </c>
      <c r="X78" s="31" t="str">
        <f t="shared" si="29"/>
        <v/>
      </c>
      <c r="Y78" s="31" t="str">
        <f t="shared" si="30"/>
        <v/>
      </c>
      <c r="Z78" s="31" t="str">
        <f t="shared" si="31"/>
        <v/>
      </c>
      <c r="AA78" s="31" t="e">
        <f>VLOOKUP($A78,_xlfn.IFS($D78=Lists!$G$3,'Chicken Only Calculator'!$A$9:$AJ$104,$D78=Lists!$G$4,'Chicken Only Calculator'!$A$9:$AJ$104,$D78=Lists!$G$5,'Chicken Only Calculator'!$A$9:$AJ$104,$D78=Lists!$G$6,'Cheese Only Calculator'!$A$8:$AJ$109,$D78=Lists!$G$7,'Beef Only Calculator'!$A$10:$AJ$39,$D78=Lists!$G$8,'Pork Only Calculator'!$A$8:$AJ$95),24,FALSE)</f>
        <v>#N/A</v>
      </c>
      <c r="AB78" s="31" t="e">
        <f>VLOOKUP($A78,_xlfn.IFS($D78=Lists!$G$3,'Chicken Only Calculator'!$A$9:$AJ$104,$D78=Lists!$G$4,'Chicken Only Calculator'!$A$9:$AJ$104,$D78=Lists!$G$5,'Chicken Only Calculator'!$A$9:$AJ$104,$D78=Lists!$G$6,'Cheese Only Calculator'!$A$8:$AJ$109,$D78=Lists!$G$7,'Beef Only Calculator'!$A$10:$AJ$39,$D78=Lists!$G$8,'Pork Only Calculator'!$A$8:$AJ$95),25,FALSE)</f>
        <v>#N/A</v>
      </c>
      <c r="AC78" s="31" t="e">
        <f>VLOOKUP($A78,_xlfn.IFS($D78=Lists!$G$3,'Chicken Only Calculator'!$A$9:$AJ$104,$D78=Lists!$G$4,'Chicken Only Calculator'!$A$9:$AJ$104,$D78=Lists!$G$5,'Chicken Only Calculator'!$A$9:$AJ$104,$D78=Lists!$G$6,'Cheese Only Calculator'!$A$8:$AJ$109,$D78=Lists!$G$7,'Beef Only Calculator'!$A$10:$AJ$39,$D78=Lists!$G$8,'Pork Only Calculator'!$A$8:$AJ$95),26,FALSE)</f>
        <v>#N/A</v>
      </c>
      <c r="AD78" s="31" t="e">
        <f>VLOOKUP($A78,_xlfn.IFS($D78=Lists!$G$3,'Chicken Only Calculator'!$A$9:$AJ$104,$D78=Lists!$G$4,'Chicken Only Calculator'!$A$9:$AJ$104,$D78=Lists!$G$5,'Chicken Only Calculator'!$A$9:$AJ$104,$D78=Lists!$G$6,'Cheese Only Calculator'!$A$8:$AJ$109,$D78=Lists!$G$7,'Beef Only Calculator'!$A$10:$AJ$39,$D78=Lists!$G$8,'Pork Only Calculator'!$A$8:$AJ$95),27,FALSE)</f>
        <v>#N/A</v>
      </c>
      <c r="AE78" s="31" t="e">
        <f>VLOOKUP($A78,_xlfn.IFS($D78=Lists!$G$3,'Chicken Only Calculator'!$A$9:$AJ$104,$D78=Lists!$G$4,'Chicken Only Calculator'!$A$9:$AJ$104,$D78=Lists!$G$5,'Chicken Only Calculator'!$A$9:$AJ$104,$D78=Lists!$G$6,'Cheese Only Calculator'!$A$8:$AJ$109,$D78=Lists!$G$7,'Beef Only Calculator'!$A$10:$AJ$39,$D78=Lists!$G$8,'Pork Only Calculator'!$A$8:$AJ$95),28,FALSE)</f>
        <v>#N/A</v>
      </c>
      <c r="AF78" s="31" t="e">
        <f>VLOOKUP($A78,_xlfn.IFS($D78=Lists!$G$3,'Chicken Only Calculator'!$A$9:$AJ$104,$D78=Lists!$G$4,'Chicken Only Calculator'!$A$9:$AJ$104,$D78=Lists!$G$5,'Chicken Only Calculator'!$A$9:$AJ$104,$D78=Lists!$G$6,'Cheese Only Calculator'!$A$8:$AJ$109,$D78=Lists!$G$7,'Beef Only Calculator'!$A$10:$AJ$39,$D78=Lists!$G$8,'Pork Only Calculator'!$A$8:$AJ$95),29,FALSE)</f>
        <v>#N/A</v>
      </c>
      <c r="AG78" s="31" t="e">
        <f>VLOOKUP($A78,_xlfn.IFS($D78=Lists!$G$3,'Chicken Only Calculator'!$A$9:$AJ$104,$D78=Lists!$G$4,'Chicken Only Calculator'!$A$9:$AJ$104,$D78=Lists!$G$5,'Chicken Only Calculator'!$A$9:$AJ$104,$D78=Lists!$G$6,'Cheese Only Calculator'!$A$8:$AJ$109,$D78=Lists!$G$7,'Beef Only Calculator'!$A$10:$AJ$39,$D78=Lists!$G$8,'Pork Only Calculator'!$A$8:$AJ$95),30,FALSE)</f>
        <v>#N/A</v>
      </c>
      <c r="AH78" s="31" t="e">
        <f>VLOOKUP($A78,_xlfn.IFS($D78=Lists!$G$3,'Chicken Only Calculator'!$A$9:$AJ$104,$D78=Lists!$G$4,'Chicken Only Calculator'!$A$9:$AJ$104,$D78=Lists!$G$5,'Chicken Only Calculator'!$A$9:$AJ$104,$D78=Lists!$G$6,'Cheese Only Calculator'!$A$8:$AJ$109,$D78=Lists!$G$7,'Beef Only Calculator'!$A$10:$AJ$39,$D78=Lists!$G$8,'Pork Only Calculator'!$A$8:$AJ$95),31,FALSE)</f>
        <v>#N/A</v>
      </c>
      <c r="AI78" s="31" t="e">
        <f>VLOOKUP($A78,_xlfn.IFS($D78=Lists!$G$3,'Chicken Only Calculator'!$A$9:$AJ$104,$D78=Lists!$G$4,'Chicken Only Calculator'!$A$9:$AJ$104,$D78=Lists!$G$5,'Chicken Only Calculator'!$A$9:$AJ$104,$D78=Lists!$G$6,'Cheese Only Calculator'!$A$8:$AJ$109,$D78=Lists!$G$7,'Beef Only Calculator'!$A$10:$AJ$39,$D78=Lists!$G$8,'Pork Only Calculator'!$A$8:$AJ$95),32,FALSE)</f>
        <v>#N/A</v>
      </c>
      <c r="AJ78" s="31" t="e">
        <f>VLOOKUP($A78,_xlfn.IFS($D78=Lists!$G$3,'Chicken Only Calculator'!$A$9:$AJ$104,$D78=Lists!$G$4,'Chicken Only Calculator'!$A$9:$AJ$104,$D78=Lists!$G$5,'Chicken Only Calculator'!$A$9:$AJ$104,$D78=Lists!$G$6,'Cheese Only Calculator'!$A$8:$AJ$109,$D78=Lists!$G$7,'Beef Only Calculator'!$A$10:$AJ$39,$D78=Lists!$G$8,'Pork Only Calculator'!$A$8:$AJ$95),33,FALSE)</f>
        <v>#N/A</v>
      </c>
      <c r="AK78" s="31" t="e">
        <f>VLOOKUP($A78,_xlfn.IFS($D78=Lists!$G$3,'Chicken Only Calculator'!$A$9:$AJ$104,$D78=Lists!$G$4,'Chicken Only Calculator'!$A$9:$AJ$104,$D78=Lists!$G$5,'Chicken Only Calculator'!$A$9:$AJ$104,$D78=Lists!$G$6,'Cheese Only Calculator'!$A$8:$AJ$109,$D78=Lists!$G$7,'Beef Only Calculator'!$A$10:$AJ$39,$D78=Lists!$G$8,'Pork Only Calculator'!$A$8:$AJ$95),34,FALSE)</f>
        <v>#N/A</v>
      </c>
      <c r="AL78" s="31" t="e">
        <f>VLOOKUP($A78,_xlfn.IFS($D78=Lists!$G$3,'Chicken Only Calculator'!$A$9:$AJ$104,$D78=Lists!$G$4,'Chicken Only Calculator'!$A$9:$AJ$104,$D78=Lists!$G$5,'Chicken Only Calculator'!$A$9:$AJ$104,$D78=Lists!$G$6,'Cheese Only Calculator'!$A$8:$AJ$109,$D78=Lists!$G$7,'Beef Only Calculator'!$A$10:$AJ$39,$D78=Lists!$G$8,'Pork Only Calculator'!$A$8:$AJ$95),35,FALSE)</f>
        <v>#N/A</v>
      </c>
      <c r="AM78" s="31" t="e">
        <f t="shared" si="32"/>
        <v>#N/A</v>
      </c>
      <c r="AO78" s="43"/>
    </row>
    <row r="79" spans="1:41" ht="24.75" x14ac:dyDescent="0.4">
      <c r="A79" s="40">
        <v>10000015327</v>
      </c>
      <c r="B79" s="40" t="str">
        <f>INDEX('Data Sheet'!$A$1:$R$178,MATCH($A79,'Data Sheet'!$A$1:$A$178,0),MATCH(B$3,'Data Sheet'!$A$1:$R$1,0))</f>
        <v>ACT</v>
      </c>
      <c r="C79" s="41" t="str">
        <f>INDEX('Data Sheet'!$A$1:$R$178,MATCH($A79,'Data Sheet'!$A$1:$A$178,0),MATCH(C$3,'Data Sheet'!$A$1:$R$1,0))</f>
        <v>Flame Grilled Beef Burger, 2.7 oz.</v>
      </c>
      <c r="D79" s="40" t="str">
        <f>INDEX('Data Sheet'!$A$1:$R$178,MATCH($A79,'Data Sheet'!$A$1:$A$178,0),MATCH(D$3,'Data Sheet'!$A$1:$R$1,0))</f>
        <v>100154 / 100155</v>
      </c>
      <c r="E79" s="40">
        <f>INDEX('Data Sheet'!$A$1:$R$178,MATCH($A79,'Data Sheet'!$A$1:$A$178,0),MATCH(E$3,'Data Sheet'!$A$1:$R$1,0))</f>
        <v>29.53</v>
      </c>
      <c r="F79" s="40">
        <f>INDEX('Data Sheet'!$A$1:$R$178,MATCH($A79,'Data Sheet'!$A$1:$A$178,0),MATCH(F$3,'Data Sheet'!$A$1:$R$1,0))</f>
        <v>175</v>
      </c>
      <c r="G79" s="40">
        <f>INDEX('Data Sheet'!$A$1:$R$178,MATCH($A79,'Data Sheet'!$A$1:$A$178,0),MATCH(G$3,'Data Sheet'!$A$1:$R$1,0))</f>
        <v>175</v>
      </c>
      <c r="H79" s="40">
        <f>INDEX('Data Sheet'!$A$1:$R$178,MATCH($A79,'Data Sheet'!$A$1:$A$178,0),MATCH(H$3,'Data Sheet'!$A$1:$R$1,0))</f>
        <v>0</v>
      </c>
      <c r="I79" s="40">
        <f>INDEX('Data Sheet'!$A$1:$R$178,MATCH($A79,'Data Sheet'!$A$1:$A$178,0),MATCH(I$3,'Data Sheet'!$A$1:$R$1,0))</f>
        <v>2.7</v>
      </c>
      <c r="J79" s="40" t="str">
        <f>INDEX('Data Sheet'!$A$1:$R$178,MATCH($A79,'Data Sheet'!$A$1:$A$178,0),MATCH(J$3,'Data Sheet'!$A$1:$R$1,0))</f>
        <v>1 piece</v>
      </c>
      <c r="K79" s="40">
        <f>INDEX('Data Sheet'!$A$1:$R$178,MATCH($A79,'Data Sheet'!$A$1:$A$178,0),MATCH(K$3,'Data Sheet'!$A$1:$R$1,0))</f>
        <v>2.5</v>
      </c>
      <c r="L79" s="40" t="str">
        <f>INDEX('Data Sheet'!$A$1:$R$178,MATCH($A79,'Data Sheet'!$A$1:$A$178,0),MATCH(L$3,'Data Sheet'!$A$1:$R$1,0))</f>
        <v>-</v>
      </c>
      <c r="M79" s="40">
        <f>INDEX('Data Sheet'!$A$1:$R$178,MATCH($A79,'Data Sheet'!$A$1:$A$178,0),MATCH(M$3,'Data Sheet'!$A$1:$R$1,0))</f>
        <v>0</v>
      </c>
      <c r="N79" s="40">
        <f>INDEX('Data Sheet'!$A$1:$R$178,MATCH($A79,'Data Sheet'!$A$1:$A$178,0),MATCH(N$3,'Data Sheet'!$A$1:$R$1,0))</f>
        <v>0</v>
      </c>
      <c r="O79" s="40">
        <f>INDEX('Data Sheet'!$A$1:$R$178,MATCH($A79,'Data Sheet'!$A$1:$A$178,0),MATCH(O$3,'Data Sheet'!$A$1:$R$1,0))</f>
        <v>0</v>
      </c>
      <c r="P79" s="40">
        <f>INDEX('Data Sheet'!$A$1:$R$178,MATCH($A79,'Data Sheet'!$A$1:$A$178,0),MATCH(P$3,'Data Sheet'!$A$1:$R$1,0))</f>
        <v>40.08</v>
      </c>
      <c r="Q79" s="40">
        <f>INDEX('Data Sheet'!$A$1:$R$178,MATCH($A79,'Data Sheet'!$A$1:$A$178,0),MATCH(Q$3,'Data Sheet'!$A$1:$R$1,0))</f>
        <v>0</v>
      </c>
      <c r="R79" s="42" t="str">
        <f>VLOOKUP(A79,_xlfn.IFS(D79=Lists!$G$3,'Chicken Only Calculator'!$A$9:$U$104,D79=Lists!$G$4,'Chicken Only Calculator'!$A$9:$U$104,D79=Lists!$G$5,'Chicken Only Calculator'!$A$9:$U$104,D79=Lists!$G$6,'Cheese Only Calculator'!$A$8:$U$109,D79=Lists!$G$7,'Beef Only Calculator'!$A$8:$U$39,D79=Lists!$G$8,'Pork Only Calculator'!$A$8:$U$95),15,FALSE)</f>
        <v/>
      </c>
      <c r="S79" s="42" t="str">
        <f t="shared" si="25"/>
        <v/>
      </c>
      <c r="T79" s="42">
        <f>VLOOKUP(A79,_xlfn.IFS(D79=Lists!$G$3,'Chicken Only Calculator'!$A$9:$U$104,D79=Lists!$G$4,'Chicken Only Calculator'!$A$9:$U$104,D79=Lists!$G$5,'Chicken Only Calculator'!$A$9:$U$104,D79=Lists!$G$6,'Cheese Only Calculator'!$A$8:$U$109,D79=Lists!$G$7,'Beef Only Calculator'!$A$8:$U$39,D79=Lists!$G$8,'Pork Only Calculator'!$A$8:$U$95),17,FALSE)</f>
        <v>0</v>
      </c>
      <c r="U79" s="42" t="str">
        <f t="shared" si="26"/>
        <v/>
      </c>
      <c r="V79" s="42" t="str">
        <f t="shared" si="27"/>
        <v/>
      </c>
      <c r="W79" s="42" t="str">
        <f t="shared" si="28"/>
        <v/>
      </c>
      <c r="X79" s="42" t="str">
        <f t="shared" si="29"/>
        <v/>
      </c>
      <c r="Y79" s="42" t="str">
        <f t="shared" si="30"/>
        <v/>
      </c>
      <c r="Z79" s="42" t="str">
        <f t="shared" si="31"/>
        <v/>
      </c>
      <c r="AA79" s="42">
        <f>VLOOKUP($A79,_xlfn.IFS($D79=Lists!$G$3,'Chicken Only Calculator'!$A$9:$AJ$104,$D79=Lists!$G$4,'Chicken Only Calculator'!$A$9:$AJ$104,$D79=Lists!$G$5,'Chicken Only Calculator'!$A$9:$AJ$104,$D79=Lists!$G$6,'Cheese Only Calculator'!$A$8:$AJ$109,$D79=Lists!$G$7,'Beef Only Calculator'!$A$10:$AJ$39,$D79=Lists!$G$8,'Pork Only Calculator'!$A$8:$AJ$95),24,FALSE)</f>
        <v>0</v>
      </c>
      <c r="AB79" s="42">
        <f>VLOOKUP($A79,_xlfn.IFS($D79=Lists!$G$3,'Chicken Only Calculator'!$A$9:$AJ$104,$D79=Lists!$G$4,'Chicken Only Calculator'!$A$9:$AJ$104,$D79=Lists!$G$5,'Chicken Only Calculator'!$A$9:$AJ$104,$D79=Lists!$G$6,'Cheese Only Calculator'!$A$8:$AJ$109,$D79=Lists!$G$7,'Beef Only Calculator'!$A$10:$AJ$39,$D79=Lists!$G$8,'Pork Only Calculator'!$A$8:$AJ$95),25,FALSE)</f>
        <v>0</v>
      </c>
      <c r="AC79" s="42">
        <f>VLOOKUP($A79,_xlfn.IFS($D79=Lists!$G$3,'Chicken Only Calculator'!$A$9:$AJ$104,$D79=Lists!$G$4,'Chicken Only Calculator'!$A$9:$AJ$104,$D79=Lists!$G$5,'Chicken Only Calculator'!$A$9:$AJ$104,$D79=Lists!$G$6,'Cheese Only Calculator'!$A$8:$AJ$109,$D79=Lists!$G$7,'Beef Only Calculator'!$A$10:$AJ$39,$D79=Lists!$G$8,'Pork Only Calculator'!$A$8:$AJ$95),26,FALSE)</f>
        <v>0</v>
      </c>
      <c r="AD79" s="42">
        <f>VLOOKUP($A79,_xlfn.IFS($D79=Lists!$G$3,'Chicken Only Calculator'!$A$9:$AJ$104,$D79=Lists!$G$4,'Chicken Only Calculator'!$A$9:$AJ$104,$D79=Lists!$G$5,'Chicken Only Calculator'!$A$9:$AJ$104,$D79=Lists!$G$6,'Cheese Only Calculator'!$A$8:$AJ$109,$D79=Lists!$G$7,'Beef Only Calculator'!$A$10:$AJ$39,$D79=Lists!$G$8,'Pork Only Calculator'!$A$8:$AJ$95),27,FALSE)</f>
        <v>0</v>
      </c>
      <c r="AE79" s="42">
        <f>VLOOKUP($A79,_xlfn.IFS($D79=Lists!$G$3,'Chicken Only Calculator'!$A$9:$AJ$104,$D79=Lists!$G$4,'Chicken Only Calculator'!$A$9:$AJ$104,$D79=Lists!$G$5,'Chicken Only Calculator'!$A$9:$AJ$104,$D79=Lists!$G$6,'Cheese Only Calculator'!$A$8:$AJ$109,$D79=Lists!$G$7,'Beef Only Calculator'!$A$10:$AJ$39,$D79=Lists!$G$8,'Pork Only Calculator'!$A$8:$AJ$95),28,FALSE)</f>
        <v>0</v>
      </c>
      <c r="AF79" s="42">
        <f>VLOOKUP($A79,_xlfn.IFS($D79=Lists!$G$3,'Chicken Only Calculator'!$A$9:$AJ$104,$D79=Lists!$G$4,'Chicken Only Calculator'!$A$9:$AJ$104,$D79=Lists!$G$5,'Chicken Only Calculator'!$A$9:$AJ$104,$D79=Lists!$G$6,'Cheese Only Calculator'!$A$8:$AJ$109,$D79=Lists!$G$7,'Beef Only Calculator'!$A$10:$AJ$39,$D79=Lists!$G$8,'Pork Only Calculator'!$A$8:$AJ$95),29,FALSE)</f>
        <v>0</v>
      </c>
      <c r="AG79" s="42">
        <f>VLOOKUP($A79,_xlfn.IFS($D79=Lists!$G$3,'Chicken Only Calculator'!$A$9:$AJ$104,$D79=Lists!$G$4,'Chicken Only Calculator'!$A$9:$AJ$104,$D79=Lists!$G$5,'Chicken Only Calculator'!$A$9:$AJ$104,$D79=Lists!$G$6,'Cheese Only Calculator'!$A$8:$AJ$109,$D79=Lists!$G$7,'Beef Only Calculator'!$A$10:$AJ$39,$D79=Lists!$G$8,'Pork Only Calculator'!$A$8:$AJ$95),30,FALSE)</f>
        <v>0</v>
      </c>
      <c r="AH79" s="42">
        <f>VLOOKUP($A79,_xlfn.IFS($D79=Lists!$G$3,'Chicken Only Calculator'!$A$9:$AJ$104,$D79=Lists!$G$4,'Chicken Only Calculator'!$A$9:$AJ$104,$D79=Lists!$G$5,'Chicken Only Calculator'!$A$9:$AJ$104,$D79=Lists!$G$6,'Cheese Only Calculator'!$A$8:$AJ$109,$D79=Lists!$G$7,'Beef Only Calculator'!$A$10:$AJ$39,$D79=Lists!$G$8,'Pork Only Calculator'!$A$8:$AJ$95),31,FALSE)</f>
        <v>0</v>
      </c>
      <c r="AI79" s="42">
        <f>VLOOKUP($A79,_xlfn.IFS($D79=Lists!$G$3,'Chicken Only Calculator'!$A$9:$AJ$104,$D79=Lists!$G$4,'Chicken Only Calculator'!$A$9:$AJ$104,$D79=Lists!$G$5,'Chicken Only Calculator'!$A$9:$AJ$104,$D79=Lists!$G$6,'Cheese Only Calculator'!$A$8:$AJ$109,$D79=Lists!$G$7,'Beef Only Calculator'!$A$10:$AJ$39,$D79=Lists!$G$8,'Pork Only Calculator'!$A$8:$AJ$95),32,FALSE)</f>
        <v>0</v>
      </c>
      <c r="AJ79" s="42">
        <f>VLOOKUP($A79,_xlfn.IFS($D79=Lists!$G$3,'Chicken Only Calculator'!$A$9:$AJ$104,$D79=Lists!$G$4,'Chicken Only Calculator'!$A$9:$AJ$104,$D79=Lists!$G$5,'Chicken Only Calculator'!$A$9:$AJ$104,$D79=Lists!$G$6,'Cheese Only Calculator'!$A$8:$AJ$109,$D79=Lists!$G$7,'Beef Only Calculator'!$A$10:$AJ$39,$D79=Lists!$G$8,'Pork Only Calculator'!$A$8:$AJ$95),33,FALSE)</f>
        <v>0</v>
      </c>
      <c r="AK79" s="42">
        <f>VLOOKUP($A79,_xlfn.IFS($D79=Lists!$G$3,'Chicken Only Calculator'!$A$9:$AJ$104,$D79=Lists!$G$4,'Chicken Only Calculator'!$A$9:$AJ$104,$D79=Lists!$G$5,'Chicken Only Calculator'!$A$9:$AJ$104,$D79=Lists!$G$6,'Cheese Only Calculator'!$A$8:$AJ$109,$D79=Lists!$G$7,'Beef Only Calculator'!$A$10:$AJ$39,$D79=Lists!$G$8,'Pork Only Calculator'!$A$8:$AJ$95),34,FALSE)</f>
        <v>0</v>
      </c>
      <c r="AL79" s="42">
        <f>VLOOKUP($A79,_xlfn.IFS($D79=Lists!$G$3,'Chicken Only Calculator'!$A$9:$AJ$104,$D79=Lists!$G$4,'Chicken Only Calculator'!$A$9:$AJ$104,$D79=Lists!$G$5,'Chicken Only Calculator'!$A$9:$AJ$104,$D79=Lists!$G$6,'Cheese Only Calculator'!$A$8:$AJ$109,$D79=Lists!$G$7,'Beef Only Calculator'!$A$10:$AJ$39,$D79=Lists!$G$8,'Pork Only Calculator'!$A$8:$AJ$95),35,FALSE)</f>
        <v>0</v>
      </c>
      <c r="AM79" s="42">
        <f t="shared" si="32"/>
        <v>0</v>
      </c>
      <c r="AO79" s="43"/>
    </row>
    <row r="80" spans="1:41" ht="24.75" x14ac:dyDescent="0.4">
      <c r="A80" s="29">
        <v>10000015924</v>
      </c>
      <c r="B80" s="29" t="str">
        <f>INDEX('Data Sheet'!$A$1:$R$178,MATCH($A80,'Data Sheet'!$A$1:$A$178,0),MATCH(B$3,'Data Sheet'!$A$1:$R$1,0))</f>
        <v>ACT</v>
      </c>
      <c r="C80" s="30" t="str">
        <f>INDEX('Data Sheet'!$A$1:$R$178,MATCH($A80,'Data Sheet'!$A$1:$A$178,0),MATCH(C$3,'Data Sheet'!$A$1:$R$1,0))</f>
        <v>Flame Grilled Beef Burger, 2.4 oz.</v>
      </c>
      <c r="D80" s="29" t="str">
        <f>INDEX('Data Sheet'!$A$1:$R$178,MATCH($A80,'Data Sheet'!$A$1:$A$178,0),MATCH(D$3,'Data Sheet'!$A$1:$R$1,0))</f>
        <v>100154 / 100155</v>
      </c>
      <c r="E80" s="29">
        <f>INDEX('Data Sheet'!$A$1:$R$178,MATCH($A80,'Data Sheet'!$A$1:$A$178,0),MATCH(E$3,'Data Sheet'!$A$1:$R$1,0))</f>
        <v>30</v>
      </c>
      <c r="F80" s="29">
        <f>INDEX('Data Sheet'!$A$1:$R$178,MATCH($A80,'Data Sheet'!$A$1:$A$178,0),MATCH(F$3,'Data Sheet'!$A$1:$R$1,0))</f>
        <v>200</v>
      </c>
      <c r="G80" s="29">
        <f>INDEX('Data Sheet'!$A$1:$R$178,MATCH($A80,'Data Sheet'!$A$1:$A$178,0),MATCH(G$3,'Data Sheet'!$A$1:$R$1,0))</f>
        <v>200</v>
      </c>
      <c r="H80" s="29">
        <f>INDEX('Data Sheet'!$A$1:$R$178,MATCH($A80,'Data Sheet'!$A$1:$A$178,0),MATCH(H$3,'Data Sheet'!$A$1:$R$1,0))</f>
        <v>0</v>
      </c>
      <c r="I80" s="29">
        <f>INDEX('Data Sheet'!$A$1:$R$178,MATCH($A80,'Data Sheet'!$A$1:$A$178,0),MATCH(I$3,'Data Sheet'!$A$1:$R$1,0))</f>
        <v>2.4</v>
      </c>
      <c r="J80" s="29" t="str">
        <f>INDEX('Data Sheet'!$A$1:$R$178,MATCH($A80,'Data Sheet'!$A$1:$A$178,0),MATCH(J$3,'Data Sheet'!$A$1:$R$1,0))</f>
        <v>1 piece</v>
      </c>
      <c r="K80" s="29">
        <f>INDEX('Data Sheet'!$A$1:$R$178,MATCH($A80,'Data Sheet'!$A$1:$A$178,0),MATCH(K$3,'Data Sheet'!$A$1:$R$1,0))</f>
        <v>2.25</v>
      </c>
      <c r="L80" s="29" t="str">
        <f>INDEX('Data Sheet'!$A$1:$R$178,MATCH($A80,'Data Sheet'!$A$1:$A$178,0),MATCH(L$3,'Data Sheet'!$A$1:$R$1,0))</f>
        <v>-</v>
      </c>
      <c r="M80" s="29">
        <f>INDEX('Data Sheet'!$A$1:$R$178,MATCH($A80,'Data Sheet'!$A$1:$A$178,0),MATCH(M$3,'Data Sheet'!$A$1:$R$1,0))</f>
        <v>0</v>
      </c>
      <c r="N80" s="29">
        <f>INDEX('Data Sheet'!$A$1:$R$178,MATCH($A80,'Data Sheet'!$A$1:$A$178,0),MATCH(N$3,'Data Sheet'!$A$1:$R$1,0))</f>
        <v>0</v>
      </c>
      <c r="O80" s="29">
        <f>INDEX('Data Sheet'!$A$1:$R$178,MATCH($A80,'Data Sheet'!$A$1:$A$178,0),MATCH(O$3,'Data Sheet'!$A$1:$R$1,0))</f>
        <v>0</v>
      </c>
      <c r="P80" s="29">
        <f>INDEX('Data Sheet'!$A$1:$R$178,MATCH($A80,'Data Sheet'!$A$1:$A$178,0),MATCH(P$3,'Data Sheet'!$A$1:$R$1,0))</f>
        <v>41.85</v>
      </c>
      <c r="Q80" s="29">
        <f>INDEX('Data Sheet'!$A$1:$R$178,MATCH($A80,'Data Sheet'!$A$1:$A$178,0),MATCH(Q$3,'Data Sheet'!$A$1:$R$1,0))</f>
        <v>0</v>
      </c>
      <c r="R80" s="31" t="str">
        <f>VLOOKUP(A80,_xlfn.IFS(D80=Lists!$G$3,'Chicken Only Calculator'!$A$9:$U$104,D80=Lists!$G$4,'Chicken Only Calculator'!$A$9:$U$104,D80=Lists!$G$5,'Chicken Only Calculator'!$A$9:$U$104,D80=Lists!$G$6,'Cheese Only Calculator'!$A$8:$U$109,D80=Lists!$G$7,'Beef Only Calculator'!$A$8:$U$39,D80=Lists!$G$8,'Pork Only Calculator'!$A$8:$U$95),15,FALSE)</f>
        <v/>
      </c>
      <c r="S80" s="31" t="str">
        <f t="shared" si="25"/>
        <v/>
      </c>
      <c r="T80" s="31">
        <f>VLOOKUP(A80,_xlfn.IFS(D80=Lists!$G$3,'Chicken Only Calculator'!$A$9:$U$104,D80=Lists!$G$4,'Chicken Only Calculator'!$A$9:$U$104,D80=Lists!$G$5,'Chicken Only Calculator'!$A$9:$U$104,D80=Lists!$G$6,'Cheese Only Calculator'!$A$8:$U$109,D80=Lists!$G$7,'Beef Only Calculator'!$A$8:$U$39,D80=Lists!$G$8,'Pork Only Calculator'!$A$8:$U$95),17,FALSE)</f>
        <v>0</v>
      </c>
      <c r="U80" s="31" t="str">
        <f t="shared" si="26"/>
        <v/>
      </c>
      <c r="V80" s="31" t="str">
        <f t="shared" si="27"/>
        <v/>
      </c>
      <c r="W80" s="31" t="str">
        <f t="shared" si="28"/>
        <v/>
      </c>
      <c r="X80" s="31" t="str">
        <f t="shared" si="29"/>
        <v/>
      </c>
      <c r="Y80" s="31" t="str">
        <f t="shared" si="30"/>
        <v/>
      </c>
      <c r="Z80" s="31" t="str">
        <f t="shared" si="31"/>
        <v/>
      </c>
      <c r="AA80" s="31">
        <f>VLOOKUP($A80,_xlfn.IFS($D80=Lists!$G$3,'Chicken Only Calculator'!$A$9:$AJ$104,$D80=Lists!$G$4,'Chicken Only Calculator'!$A$9:$AJ$104,$D80=Lists!$G$5,'Chicken Only Calculator'!$A$9:$AJ$104,$D80=Lists!$G$6,'Cheese Only Calculator'!$A$8:$AJ$109,$D80=Lists!$G$7,'Beef Only Calculator'!$A$10:$AJ$39,$D80=Lists!$G$8,'Pork Only Calculator'!$A$8:$AJ$95),24,FALSE)</f>
        <v>0</v>
      </c>
      <c r="AB80" s="31">
        <f>VLOOKUP($A80,_xlfn.IFS($D80=Lists!$G$3,'Chicken Only Calculator'!$A$9:$AJ$104,$D80=Lists!$G$4,'Chicken Only Calculator'!$A$9:$AJ$104,$D80=Lists!$G$5,'Chicken Only Calculator'!$A$9:$AJ$104,$D80=Lists!$G$6,'Cheese Only Calculator'!$A$8:$AJ$109,$D80=Lists!$G$7,'Beef Only Calculator'!$A$10:$AJ$39,$D80=Lists!$G$8,'Pork Only Calculator'!$A$8:$AJ$95),25,FALSE)</f>
        <v>0</v>
      </c>
      <c r="AC80" s="31">
        <f>VLOOKUP($A80,_xlfn.IFS($D80=Lists!$G$3,'Chicken Only Calculator'!$A$9:$AJ$104,$D80=Lists!$G$4,'Chicken Only Calculator'!$A$9:$AJ$104,$D80=Lists!$G$5,'Chicken Only Calculator'!$A$9:$AJ$104,$D80=Lists!$G$6,'Cheese Only Calculator'!$A$8:$AJ$109,$D80=Lists!$G$7,'Beef Only Calculator'!$A$10:$AJ$39,$D80=Lists!$G$8,'Pork Only Calculator'!$A$8:$AJ$95),26,FALSE)</f>
        <v>0</v>
      </c>
      <c r="AD80" s="31">
        <f>VLOOKUP($A80,_xlfn.IFS($D80=Lists!$G$3,'Chicken Only Calculator'!$A$9:$AJ$104,$D80=Lists!$G$4,'Chicken Only Calculator'!$A$9:$AJ$104,$D80=Lists!$G$5,'Chicken Only Calculator'!$A$9:$AJ$104,$D80=Lists!$G$6,'Cheese Only Calculator'!$A$8:$AJ$109,$D80=Lists!$G$7,'Beef Only Calculator'!$A$10:$AJ$39,$D80=Lists!$G$8,'Pork Only Calculator'!$A$8:$AJ$95),27,FALSE)</f>
        <v>0</v>
      </c>
      <c r="AE80" s="31">
        <f>VLOOKUP($A80,_xlfn.IFS($D80=Lists!$G$3,'Chicken Only Calculator'!$A$9:$AJ$104,$D80=Lists!$G$4,'Chicken Only Calculator'!$A$9:$AJ$104,$D80=Lists!$G$5,'Chicken Only Calculator'!$A$9:$AJ$104,$D80=Lists!$G$6,'Cheese Only Calculator'!$A$8:$AJ$109,$D80=Lists!$G$7,'Beef Only Calculator'!$A$10:$AJ$39,$D80=Lists!$G$8,'Pork Only Calculator'!$A$8:$AJ$95),28,FALSE)</f>
        <v>0</v>
      </c>
      <c r="AF80" s="31">
        <f>VLOOKUP($A80,_xlfn.IFS($D80=Lists!$G$3,'Chicken Only Calculator'!$A$9:$AJ$104,$D80=Lists!$G$4,'Chicken Only Calculator'!$A$9:$AJ$104,$D80=Lists!$G$5,'Chicken Only Calculator'!$A$9:$AJ$104,$D80=Lists!$G$6,'Cheese Only Calculator'!$A$8:$AJ$109,$D80=Lists!$G$7,'Beef Only Calculator'!$A$10:$AJ$39,$D80=Lists!$G$8,'Pork Only Calculator'!$A$8:$AJ$95),29,FALSE)</f>
        <v>0</v>
      </c>
      <c r="AG80" s="31">
        <f>VLOOKUP($A80,_xlfn.IFS($D80=Lists!$G$3,'Chicken Only Calculator'!$A$9:$AJ$104,$D80=Lists!$G$4,'Chicken Only Calculator'!$A$9:$AJ$104,$D80=Lists!$G$5,'Chicken Only Calculator'!$A$9:$AJ$104,$D80=Lists!$G$6,'Cheese Only Calculator'!$A$8:$AJ$109,$D80=Lists!$G$7,'Beef Only Calculator'!$A$10:$AJ$39,$D80=Lists!$G$8,'Pork Only Calculator'!$A$8:$AJ$95),30,FALSE)</f>
        <v>0</v>
      </c>
      <c r="AH80" s="31">
        <f>VLOOKUP($A80,_xlfn.IFS($D80=Lists!$G$3,'Chicken Only Calculator'!$A$9:$AJ$104,$D80=Lists!$G$4,'Chicken Only Calculator'!$A$9:$AJ$104,$D80=Lists!$G$5,'Chicken Only Calculator'!$A$9:$AJ$104,$D80=Lists!$G$6,'Cheese Only Calculator'!$A$8:$AJ$109,$D80=Lists!$G$7,'Beef Only Calculator'!$A$10:$AJ$39,$D80=Lists!$G$8,'Pork Only Calculator'!$A$8:$AJ$95),31,FALSE)</f>
        <v>0</v>
      </c>
      <c r="AI80" s="31">
        <f>VLOOKUP($A80,_xlfn.IFS($D80=Lists!$G$3,'Chicken Only Calculator'!$A$9:$AJ$104,$D80=Lists!$G$4,'Chicken Only Calculator'!$A$9:$AJ$104,$D80=Lists!$G$5,'Chicken Only Calculator'!$A$9:$AJ$104,$D80=Lists!$G$6,'Cheese Only Calculator'!$A$8:$AJ$109,$D80=Lists!$G$7,'Beef Only Calculator'!$A$10:$AJ$39,$D80=Lists!$G$8,'Pork Only Calculator'!$A$8:$AJ$95),32,FALSE)</f>
        <v>0</v>
      </c>
      <c r="AJ80" s="31">
        <f>VLOOKUP($A80,_xlfn.IFS($D80=Lists!$G$3,'Chicken Only Calculator'!$A$9:$AJ$104,$D80=Lists!$G$4,'Chicken Only Calculator'!$A$9:$AJ$104,$D80=Lists!$G$5,'Chicken Only Calculator'!$A$9:$AJ$104,$D80=Lists!$G$6,'Cheese Only Calculator'!$A$8:$AJ$109,$D80=Lists!$G$7,'Beef Only Calculator'!$A$10:$AJ$39,$D80=Lists!$G$8,'Pork Only Calculator'!$A$8:$AJ$95),33,FALSE)</f>
        <v>0</v>
      </c>
      <c r="AK80" s="31">
        <f>VLOOKUP($A80,_xlfn.IFS($D80=Lists!$G$3,'Chicken Only Calculator'!$A$9:$AJ$104,$D80=Lists!$G$4,'Chicken Only Calculator'!$A$9:$AJ$104,$D80=Lists!$G$5,'Chicken Only Calculator'!$A$9:$AJ$104,$D80=Lists!$G$6,'Cheese Only Calculator'!$A$8:$AJ$109,$D80=Lists!$G$7,'Beef Only Calculator'!$A$10:$AJ$39,$D80=Lists!$G$8,'Pork Only Calculator'!$A$8:$AJ$95),34,FALSE)</f>
        <v>0</v>
      </c>
      <c r="AL80" s="31">
        <f>VLOOKUP($A80,_xlfn.IFS($D80=Lists!$G$3,'Chicken Only Calculator'!$A$9:$AJ$104,$D80=Lists!$G$4,'Chicken Only Calculator'!$A$9:$AJ$104,$D80=Lists!$G$5,'Chicken Only Calculator'!$A$9:$AJ$104,$D80=Lists!$G$6,'Cheese Only Calculator'!$A$8:$AJ$109,$D80=Lists!$G$7,'Beef Only Calculator'!$A$10:$AJ$39,$D80=Lists!$G$8,'Pork Only Calculator'!$A$8:$AJ$95),35,FALSE)</f>
        <v>0</v>
      </c>
      <c r="AM80" s="31">
        <f t="shared" si="32"/>
        <v>0</v>
      </c>
      <c r="AO80" s="43"/>
    </row>
    <row r="81" spans="1:41" ht="24.75" x14ac:dyDescent="0.4">
      <c r="A81" s="40">
        <v>10000015932</v>
      </c>
      <c r="B81" s="40" t="str">
        <f>INDEX('Data Sheet'!$A$1:$R$178,MATCH($A81,'Data Sheet'!$A$1:$A$178,0),MATCH(B$3,'Data Sheet'!$A$1:$R$1,0))</f>
        <v>ACT</v>
      </c>
      <c r="C81" s="41" t="str">
        <f>INDEX('Data Sheet'!$A$1:$R$178,MATCH($A81,'Data Sheet'!$A$1:$A$178,0),MATCH(C$3,'Data Sheet'!$A$1:$R$1,0))</f>
        <v>Flame Grilled Beef Burger, 3.0 oz.</v>
      </c>
      <c r="D81" s="40" t="str">
        <f>INDEX('Data Sheet'!$A$1:$R$178,MATCH($A81,'Data Sheet'!$A$1:$A$178,0),MATCH(D$3,'Data Sheet'!$A$1:$R$1,0))</f>
        <v>100154 / 100155</v>
      </c>
      <c r="E81" s="40">
        <f>INDEX('Data Sheet'!$A$1:$R$178,MATCH($A81,'Data Sheet'!$A$1:$A$178,0),MATCH(E$3,'Data Sheet'!$A$1:$R$1,0))</f>
        <v>30</v>
      </c>
      <c r="F81" s="40">
        <f>INDEX('Data Sheet'!$A$1:$R$178,MATCH($A81,'Data Sheet'!$A$1:$A$178,0),MATCH(F$3,'Data Sheet'!$A$1:$R$1,0))</f>
        <v>160</v>
      </c>
      <c r="G81" s="40">
        <f>INDEX('Data Sheet'!$A$1:$R$178,MATCH($A81,'Data Sheet'!$A$1:$A$178,0),MATCH(G$3,'Data Sheet'!$A$1:$R$1,0))</f>
        <v>160</v>
      </c>
      <c r="H81" s="40">
        <f>INDEX('Data Sheet'!$A$1:$R$178,MATCH($A81,'Data Sheet'!$A$1:$A$178,0),MATCH(H$3,'Data Sheet'!$A$1:$R$1,0))</f>
        <v>0</v>
      </c>
      <c r="I81" s="40">
        <f>INDEX('Data Sheet'!$A$1:$R$178,MATCH($A81,'Data Sheet'!$A$1:$A$178,0),MATCH(I$3,'Data Sheet'!$A$1:$R$1,0))</f>
        <v>3</v>
      </c>
      <c r="J81" s="40" t="str">
        <f>INDEX('Data Sheet'!$A$1:$R$178,MATCH($A81,'Data Sheet'!$A$1:$A$178,0),MATCH(J$3,'Data Sheet'!$A$1:$R$1,0))</f>
        <v>1 piece</v>
      </c>
      <c r="K81" s="40">
        <f>INDEX('Data Sheet'!$A$1:$R$178,MATCH($A81,'Data Sheet'!$A$1:$A$178,0),MATCH(K$3,'Data Sheet'!$A$1:$R$1,0))</f>
        <v>2.75</v>
      </c>
      <c r="L81" s="40" t="str">
        <f>INDEX('Data Sheet'!$A$1:$R$178,MATCH($A81,'Data Sheet'!$A$1:$A$178,0),MATCH(L$3,'Data Sheet'!$A$1:$R$1,0))</f>
        <v>-</v>
      </c>
      <c r="M81" s="40">
        <f>INDEX('Data Sheet'!$A$1:$R$178,MATCH($A81,'Data Sheet'!$A$1:$A$178,0),MATCH(M$3,'Data Sheet'!$A$1:$R$1,0))</f>
        <v>0</v>
      </c>
      <c r="N81" s="40">
        <f>INDEX('Data Sheet'!$A$1:$R$178,MATCH($A81,'Data Sheet'!$A$1:$A$178,0),MATCH(N$3,'Data Sheet'!$A$1:$R$1,0))</f>
        <v>0</v>
      </c>
      <c r="O81" s="40">
        <f>INDEX('Data Sheet'!$A$1:$R$178,MATCH($A81,'Data Sheet'!$A$1:$A$178,0),MATCH(O$3,'Data Sheet'!$A$1:$R$1,0))</f>
        <v>0</v>
      </c>
      <c r="P81" s="40">
        <f>INDEX('Data Sheet'!$A$1:$R$178,MATCH($A81,'Data Sheet'!$A$1:$A$178,0),MATCH(P$3,'Data Sheet'!$A$1:$R$1,0))</f>
        <v>41.5</v>
      </c>
      <c r="Q81" s="40">
        <f>INDEX('Data Sheet'!$A$1:$R$178,MATCH($A81,'Data Sheet'!$A$1:$A$178,0),MATCH(Q$3,'Data Sheet'!$A$1:$R$1,0))</f>
        <v>0</v>
      </c>
      <c r="R81" s="42" t="str">
        <f>VLOOKUP(A81,_xlfn.IFS(D81=Lists!$G$3,'Chicken Only Calculator'!$A$9:$U$104,D81=Lists!$G$4,'Chicken Only Calculator'!$A$9:$U$104,D81=Lists!$G$5,'Chicken Only Calculator'!$A$9:$U$104,D81=Lists!$G$6,'Cheese Only Calculator'!$A$8:$U$109,D81=Lists!$G$7,'Beef Only Calculator'!$A$8:$U$39,D81=Lists!$G$8,'Pork Only Calculator'!$A$8:$U$95),15,FALSE)</f>
        <v/>
      </c>
      <c r="S81" s="42" t="str">
        <f t="shared" si="25"/>
        <v/>
      </c>
      <c r="T81" s="42">
        <f>VLOOKUP(A81,_xlfn.IFS(D81=Lists!$G$3,'Chicken Only Calculator'!$A$9:$U$104,D81=Lists!$G$4,'Chicken Only Calculator'!$A$9:$U$104,D81=Lists!$G$5,'Chicken Only Calculator'!$A$9:$U$104,D81=Lists!$G$6,'Cheese Only Calculator'!$A$8:$U$109,D81=Lists!$G$7,'Beef Only Calculator'!$A$8:$U$39,D81=Lists!$G$8,'Pork Only Calculator'!$A$8:$U$95),17,FALSE)</f>
        <v>0</v>
      </c>
      <c r="U81" s="42" t="str">
        <f t="shared" si="26"/>
        <v/>
      </c>
      <c r="V81" s="42" t="str">
        <f t="shared" si="27"/>
        <v/>
      </c>
      <c r="W81" s="42" t="str">
        <f t="shared" si="28"/>
        <v/>
      </c>
      <c r="X81" s="42" t="str">
        <f t="shared" si="29"/>
        <v/>
      </c>
      <c r="Y81" s="42" t="str">
        <f t="shared" si="30"/>
        <v/>
      </c>
      <c r="Z81" s="42" t="str">
        <f t="shared" si="31"/>
        <v/>
      </c>
      <c r="AA81" s="42">
        <f>VLOOKUP($A81,_xlfn.IFS($D81=Lists!$G$3,'Chicken Only Calculator'!$A$9:$AJ$104,$D81=Lists!$G$4,'Chicken Only Calculator'!$A$9:$AJ$104,$D81=Lists!$G$5,'Chicken Only Calculator'!$A$9:$AJ$104,$D81=Lists!$G$6,'Cheese Only Calculator'!$A$8:$AJ$109,$D81=Lists!$G$7,'Beef Only Calculator'!$A$10:$AJ$39,$D81=Lists!$G$8,'Pork Only Calculator'!$A$8:$AJ$95),24,FALSE)</f>
        <v>0</v>
      </c>
      <c r="AB81" s="42">
        <f>VLOOKUP($A81,_xlfn.IFS($D81=Lists!$G$3,'Chicken Only Calculator'!$A$9:$AJ$104,$D81=Lists!$G$4,'Chicken Only Calculator'!$A$9:$AJ$104,$D81=Lists!$G$5,'Chicken Only Calculator'!$A$9:$AJ$104,$D81=Lists!$G$6,'Cheese Only Calculator'!$A$8:$AJ$109,$D81=Lists!$G$7,'Beef Only Calculator'!$A$10:$AJ$39,$D81=Lists!$G$8,'Pork Only Calculator'!$A$8:$AJ$95),25,FALSE)</f>
        <v>0</v>
      </c>
      <c r="AC81" s="42">
        <f>VLOOKUP($A81,_xlfn.IFS($D81=Lists!$G$3,'Chicken Only Calculator'!$A$9:$AJ$104,$D81=Lists!$G$4,'Chicken Only Calculator'!$A$9:$AJ$104,$D81=Lists!$G$5,'Chicken Only Calculator'!$A$9:$AJ$104,$D81=Lists!$G$6,'Cheese Only Calculator'!$A$8:$AJ$109,$D81=Lists!$G$7,'Beef Only Calculator'!$A$10:$AJ$39,$D81=Lists!$G$8,'Pork Only Calculator'!$A$8:$AJ$95),26,FALSE)</f>
        <v>0</v>
      </c>
      <c r="AD81" s="42">
        <f>VLOOKUP($A81,_xlfn.IFS($D81=Lists!$G$3,'Chicken Only Calculator'!$A$9:$AJ$104,$D81=Lists!$G$4,'Chicken Only Calculator'!$A$9:$AJ$104,$D81=Lists!$G$5,'Chicken Only Calculator'!$A$9:$AJ$104,$D81=Lists!$G$6,'Cheese Only Calculator'!$A$8:$AJ$109,$D81=Lists!$G$7,'Beef Only Calculator'!$A$10:$AJ$39,$D81=Lists!$G$8,'Pork Only Calculator'!$A$8:$AJ$95),27,FALSE)</f>
        <v>0</v>
      </c>
      <c r="AE81" s="42">
        <f>VLOOKUP($A81,_xlfn.IFS($D81=Lists!$G$3,'Chicken Only Calculator'!$A$9:$AJ$104,$D81=Lists!$G$4,'Chicken Only Calculator'!$A$9:$AJ$104,$D81=Lists!$G$5,'Chicken Only Calculator'!$A$9:$AJ$104,$D81=Lists!$G$6,'Cheese Only Calculator'!$A$8:$AJ$109,$D81=Lists!$G$7,'Beef Only Calculator'!$A$10:$AJ$39,$D81=Lists!$G$8,'Pork Only Calculator'!$A$8:$AJ$95),28,FALSE)</f>
        <v>0</v>
      </c>
      <c r="AF81" s="42">
        <f>VLOOKUP($A81,_xlfn.IFS($D81=Lists!$G$3,'Chicken Only Calculator'!$A$9:$AJ$104,$D81=Lists!$G$4,'Chicken Only Calculator'!$A$9:$AJ$104,$D81=Lists!$G$5,'Chicken Only Calculator'!$A$9:$AJ$104,$D81=Lists!$G$6,'Cheese Only Calculator'!$A$8:$AJ$109,$D81=Lists!$G$7,'Beef Only Calculator'!$A$10:$AJ$39,$D81=Lists!$G$8,'Pork Only Calculator'!$A$8:$AJ$95),29,FALSE)</f>
        <v>0</v>
      </c>
      <c r="AG81" s="42">
        <f>VLOOKUP($A81,_xlfn.IFS($D81=Lists!$G$3,'Chicken Only Calculator'!$A$9:$AJ$104,$D81=Lists!$G$4,'Chicken Only Calculator'!$A$9:$AJ$104,$D81=Lists!$G$5,'Chicken Only Calculator'!$A$9:$AJ$104,$D81=Lists!$G$6,'Cheese Only Calculator'!$A$8:$AJ$109,$D81=Lists!$G$7,'Beef Only Calculator'!$A$10:$AJ$39,$D81=Lists!$G$8,'Pork Only Calculator'!$A$8:$AJ$95),30,FALSE)</f>
        <v>0</v>
      </c>
      <c r="AH81" s="42">
        <f>VLOOKUP($A81,_xlfn.IFS($D81=Lists!$G$3,'Chicken Only Calculator'!$A$9:$AJ$104,$D81=Lists!$G$4,'Chicken Only Calculator'!$A$9:$AJ$104,$D81=Lists!$G$5,'Chicken Only Calculator'!$A$9:$AJ$104,$D81=Lists!$G$6,'Cheese Only Calculator'!$A$8:$AJ$109,$D81=Lists!$G$7,'Beef Only Calculator'!$A$10:$AJ$39,$D81=Lists!$G$8,'Pork Only Calculator'!$A$8:$AJ$95),31,FALSE)</f>
        <v>0</v>
      </c>
      <c r="AI81" s="42">
        <f>VLOOKUP($A81,_xlfn.IFS($D81=Lists!$G$3,'Chicken Only Calculator'!$A$9:$AJ$104,$D81=Lists!$G$4,'Chicken Only Calculator'!$A$9:$AJ$104,$D81=Lists!$G$5,'Chicken Only Calculator'!$A$9:$AJ$104,$D81=Lists!$G$6,'Cheese Only Calculator'!$A$8:$AJ$109,$D81=Lists!$G$7,'Beef Only Calculator'!$A$10:$AJ$39,$D81=Lists!$G$8,'Pork Only Calculator'!$A$8:$AJ$95),32,FALSE)</f>
        <v>0</v>
      </c>
      <c r="AJ81" s="42">
        <f>VLOOKUP($A81,_xlfn.IFS($D81=Lists!$G$3,'Chicken Only Calculator'!$A$9:$AJ$104,$D81=Lists!$G$4,'Chicken Only Calculator'!$A$9:$AJ$104,$D81=Lists!$G$5,'Chicken Only Calculator'!$A$9:$AJ$104,$D81=Lists!$G$6,'Cheese Only Calculator'!$A$8:$AJ$109,$D81=Lists!$G$7,'Beef Only Calculator'!$A$10:$AJ$39,$D81=Lists!$G$8,'Pork Only Calculator'!$A$8:$AJ$95),33,FALSE)</f>
        <v>0</v>
      </c>
      <c r="AK81" s="42">
        <f>VLOOKUP($A81,_xlfn.IFS($D81=Lists!$G$3,'Chicken Only Calculator'!$A$9:$AJ$104,$D81=Lists!$G$4,'Chicken Only Calculator'!$A$9:$AJ$104,$D81=Lists!$G$5,'Chicken Only Calculator'!$A$9:$AJ$104,$D81=Lists!$G$6,'Cheese Only Calculator'!$A$8:$AJ$109,$D81=Lists!$G$7,'Beef Only Calculator'!$A$10:$AJ$39,$D81=Lists!$G$8,'Pork Only Calculator'!$A$8:$AJ$95),34,FALSE)</f>
        <v>0</v>
      </c>
      <c r="AL81" s="42">
        <f>VLOOKUP($A81,_xlfn.IFS($D81=Lists!$G$3,'Chicken Only Calculator'!$A$9:$AJ$104,$D81=Lists!$G$4,'Chicken Only Calculator'!$A$9:$AJ$104,$D81=Lists!$G$5,'Chicken Only Calculator'!$A$9:$AJ$104,$D81=Lists!$G$6,'Cheese Only Calculator'!$A$8:$AJ$109,$D81=Lists!$G$7,'Beef Only Calculator'!$A$10:$AJ$39,$D81=Lists!$G$8,'Pork Only Calculator'!$A$8:$AJ$95),35,FALSE)</f>
        <v>0</v>
      </c>
      <c r="AM81" s="42">
        <f t="shared" si="32"/>
        <v>0</v>
      </c>
      <c r="AO81" s="43"/>
    </row>
    <row r="82" spans="1:41" ht="24.75" x14ac:dyDescent="0.4">
      <c r="A82" s="29">
        <v>10000037600</v>
      </c>
      <c r="B82" s="29" t="str">
        <f>INDEX('Data Sheet'!$A$1:$R$178,MATCH($A82,'Data Sheet'!$A$1:$A$178,0),MATCH(B$3,'Data Sheet'!$A$1:$R$1,0))</f>
        <v>ACT</v>
      </c>
      <c r="C82" s="30" t="str">
        <f>INDEX('Data Sheet'!$A$1:$R$178,MATCH($A82,'Data Sheet'!$A$1:$A$178,0),MATCH(C$3,'Data Sheet'!$A$1:$R$1,0))</f>
        <v>Flame Grilled Gluten Free Chopped Beef Burger, 2.30 oz.</v>
      </c>
      <c r="D82" s="29" t="str">
        <f>INDEX('Data Sheet'!$A$1:$R$178,MATCH($A82,'Data Sheet'!$A$1:$A$178,0),MATCH(D$3,'Data Sheet'!$A$1:$R$1,0))</f>
        <v>100154 / 100155</v>
      </c>
      <c r="E82" s="29">
        <f>INDEX('Data Sheet'!$A$1:$R$178,MATCH($A82,'Data Sheet'!$A$1:$A$178,0),MATCH(E$3,'Data Sheet'!$A$1:$R$1,0))</f>
        <v>20.13</v>
      </c>
      <c r="F82" s="29">
        <f>INDEX('Data Sheet'!$A$1:$R$178,MATCH($A82,'Data Sheet'!$A$1:$A$178,0),MATCH(F$3,'Data Sheet'!$A$1:$R$1,0))</f>
        <v>140</v>
      </c>
      <c r="G82" s="29">
        <f>INDEX('Data Sheet'!$A$1:$R$178,MATCH($A82,'Data Sheet'!$A$1:$A$178,0),MATCH(G$3,'Data Sheet'!$A$1:$R$1,0))</f>
        <v>140</v>
      </c>
      <c r="H82" s="29">
        <f>INDEX('Data Sheet'!$A$1:$R$178,MATCH($A82,'Data Sheet'!$A$1:$A$178,0),MATCH(H$3,'Data Sheet'!$A$1:$R$1,0))</f>
        <v>0</v>
      </c>
      <c r="I82" s="29">
        <f>INDEX('Data Sheet'!$A$1:$R$178,MATCH($A82,'Data Sheet'!$A$1:$A$178,0),MATCH(I$3,'Data Sheet'!$A$1:$R$1,0))</f>
        <v>2.2999999999999998</v>
      </c>
      <c r="J82" s="29" t="str">
        <f>INDEX('Data Sheet'!$A$1:$R$178,MATCH($A82,'Data Sheet'!$A$1:$A$178,0),MATCH(J$3,'Data Sheet'!$A$1:$R$1,0))</f>
        <v>1 piece</v>
      </c>
      <c r="K82" s="29">
        <f>INDEX('Data Sheet'!$A$1:$R$178,MATCH($A82,'Data Sheet'!$A$1:$A$178,0),MATCH(K$3,'Data Sheet'!$A$1:$R$1,0))</f>
        <v>2</v>
      </c>
      <c r="L82" s="29" t="str">
        <f>INDEX('Data Sheet'!$A$1:$R$178,MATCH($A82,'Data Sheet'!$A$1:$A$178,0),MATCH(L$3,'Data Sheet'!$A$1:$R$1,0))</f>
        <v>-</v>
      </c>
      <c r="M82" s="29">
        <f>INDEX('Data Sheet'!$A$1:$R$178,MATCH($A82,'Data Sheet'!$A$1:$A$178,0),MATCH(M$3,'Data Sheet'!$A$1:$R$1,0))</f>
        <v>0</v>
      </c>
      <c r="N82" s="29">
        <f>INDEX('Data Sheet'!$A$1:$R$178,MATCH($A82,'Data Sheet'!$A$1:$A$178,0),MATCH(N$3,'Data Sheet'!$A$1:$R$1,0))</f>
        <v>0</v>
      </c>
      <c r="O82" s="29">
        <f>INDEX('Data Sheet'!$A$1:$R$178,MATCH($A82,'Data Sheet'!$A$1:$A$178,0),MATCH(O$3,'Data Sheet'!$A$1:$R$1,0))</f>
        <v>0</v>
      </c>
      <c r="P82" s="29">
        <f>INDEX('Data Sheet'!$A$1:$R$178,MATCH($A82,'Data Sheet'!$A$1:$A$178,0),MATCH(P$3,'Data Sheet'!$A$1:$R$1,0))</f>
        <v>25.58</v>
      </c>
      <c r="Q82" s="29">
        <f>INDEX('Data Sheet'!$A$1:$R$178,MATCH($A82,'Data Sheet'!$A$1:$A$178,0),MATCH(Q$3,'Data Sheet'!$A$1:$R$1,0))</f>
        <v>0</v>
      </c>
      <c r="R82" s="31" t="str">
        <f>VLOOKUP(A82,_xlfn.IFS(D82=Lists!$G$3,'Chicken Only Calculator'!$A$9:$U$104,D82=Lists!$G$4,'Chicken Only Calculator'!$A$9:$U$104,D82=Lists!$G$5,'Chicken Only Calculator'!$A$9:$U$104,D82=Lists!$G$6,'Cheese Only Calculator'!$A$8:$U$109,D82=Lists!$G$7,'Beef Only Calculator'!$A$8:$U$39,D82=Lists!$G$8,'Pork Only Calculator'!$A$8:$U$95),15,FALSE)</f>
        <v/>
      </c>
      <c r="S82" s="31" t="str">
        <f t="shared" si="25"/>
        <v/>
      </c>
      <c r="T82" s="31">
        <f>VLOOKUP(A82,_xlfn.IFS(D82=Lists!$G$3,'Chicken Only Calculator'!$A$9:$U$104,D82=Lists!$G$4,'Chicken Only Calculator'!$A$9:$U$104,D82=Lists!$G$5,'Chicken Only Calculator'!$A$9:$U$104,D82=Lists!$G$6,'Cheese Only Calculator'!$A$8:$U$109,D82=Lists!$G$7,'Beef Only Calculator'!$A$8:$U$39,D82=Lists!$G$8,'Pork Only Calculator'!$A$8:$U$95),17,FALSE)</f>
        <v>0</v>
      </c>
      <c r="U82" s="31" t="str">
        <f t="shared" si="26"/>
        <v/>
      </c>
      <c r="V82" s="31" t="str">
        <f t="shared" si="27"/>
        <v/>
      </c>
      <c r="W82" s="31" t="str">
        <f t="shared" si="28"/>
        <v/>
      </c>
      <c r="X82" s="31" t="str">
        <f t="shared" si="29"/>
        <v/>
      </c>
      <c r="Y82" s="31" t="str">
        <f t="shared" si="30"/>
        <v/>
      </c>
      <c r="Z82" s="31" t="str">
        <f t="shared" si="31"/>
        <v/>
      </c>
      <c r="AA82" s="31">
        <f>VLOOKUP($A82,_xlfn.IFS($D82=Lists!$G$3,'Chicken Only Calculator'!$A$9:$AJ$104,$D82=Lists!$G$4,'Chicken Only Calculator'!$A$9:$AJ$104,$D82=Lists!$G$5,'Chicken Only Calculator'!$A$9:$AJ$104,$D82=Lists!$G$6,'Cheese Only Calculator'!$A$8:$AJ$109,$D82=Lists!$G$7,'Beef Only Calculator'!$A$10:$AJ$39,$D82=Lists!$G$8,'Pork Only Calculator'!$A$8:$AJ$95),24,FALSE)</f>
        <v>0</v>
      </c>
      <c r="AB82" s="31">
        <f>VLOOKUP($A82,_xlfn.IFS($D82=Lists!$G$3,'Chicken Only Calculator'!$A$9:$AJ$104,$D82=Lists!$G$4,'Chicken Only Calculator'!$A$9:$AJ$104,$D82=Lists!$G$5,'Chicken Only Calculator'!$A$9:$AJ$104,$D82=Lists!$G$6,'Cheese Only Calculator'!$A$8:$AJ$109,$D82=Lists!$G$7,'Beef Only Calculator'!$A$10:$AJ$39,$D82=Lists!$G$8,'Pork Only Calculator'!$A$8:$AJ$95),25,FALSE)</f>
        <v>0</v>
      </c>
      <c r="AC82" s="31">
        <f>VLOOKUP($A82,_xlfn.IFS($D82=Lists!$G$3,'Chicken Only Calculator'!$A$9:$AJ$104,$D82=Lists!$G$4,'Chicken Only Calculator'!$A$9:$AJ$104,$D82=Lists!$G$5,'Chicken Only Calculator'!$A$9:$AJ$104,$D82=Lists!$G$6,'Cheese Only Calculator'!$A$8:$AJ$109,$D82=Lists!$G$7,'Beef Only Calculator'!$A$10:$AJ$39,$D82=Lists!$G$8,'Pork Only Calculator'!$A$8:$AJ$95),26,FALSE)</f>
        <v>0</v>
      </c>
      <c r="AD82" s="31">
        <f>VLOOKUP($A82,_xlfn.IFS($D82=Lists!$G$3,'Chicken Only Calculator'!$A$9:$AJ$104,$D82=Lists!$G$4,'Chicken Only Calculator'!$A$9:$AJ$104,$D82=Lists!$G$5,'Chicken Only Calculator'!$A$9:$AJ$104,$D82=Lists!$G$6,'Cheese Only Calculator'!$A$8:$AJ$109,$D82=Lists!$G$7,'Beef Only Calculator'!$A$10:$AJ$39,$D82=Lists!$G$8,'Pork Only Calculator'!$A$8:$AJ$95),27,FALSE)</f>
        <v>0</v>
      </c>
      <c r="AE82" s="31">
        <f>VLOOKUP($A82,_xlfn.IFS($D82=Lists!$G$3,'Chicken Only Calculator'!$A$9:$AJ$104,$D82=Lists!$G$4,'Chicken Only Calculator'!$A$9:$AJ$104,$D82=Lists!$G$5,'Chicken Only Calculator'!$A$9:$AJ$104,$D82=Lists!$G$6,'Cheese Only Calculator'!$A$8:$AJ$109,$D82=Lists!$G$7,'Beef Only Calculator'!$A$10:$AJ$39,$D82=Lists!$G$8,'Pork Only Calculator'!$A$8:$AJ$95),28,FALSE)</f>
        <v>0</v>
      </c>
      <c r="AF82" s="31">
        <f>VLOOKUP($A82,_xlfn.IFS($D82=Lists!$G$3,'Chicken Only Calculator'!$A$9:$AJ$104,$D82=Lists!$G$4,'Chicken Only Calculator'!$A$9:$AJ$104,$D82=Lists!$G$5,'Chicken Only Calculator'!$A$9:$AJ$104,$D82=Lists!$G$6,'Cheese Only Calculator'!$A$8:$AJ$109,$D82=Lists!$G$7,'Beef Only Calculator'!$A$10:$AJ$39,$D82=Lists!$G$8,'Pork Only Calculator'!$A$8:$AJ$95),29,FALSE)</f>
        <v>0</v>
      </c>
      <c r="AG82" s="31">
        <f>VLOOKUP($A82,_xlfn.IFS($D82=Lists!$G$3,'Chicken Only Calculator'!$A$9:$AJ$104,$D82=Lists!$G$4,'Chicken Only Calculator'!$A$9:$AJ$104,$D82=Lists!$G$5,'Chicken Only Calculator'!$A$9:$AJ$104,$D82=Lists!$G$6,'Cheese Only Calculator'!$A$8:$AJ$109,$D82=Lists!$G$7,'Beef Only Calculator'!$A$10:$AJ$39,$D82=Lists!$G$8,'Pork Only Calculator'!$A$8:$AJ$95),30,FALSE)</f>
        <v>0</v>
      </c>
      <c r="AH82" s="31">
        <f>VLOOKUP($A82,_xlfn.IFS($D82=Lists!$G$3,'Chicken Only Calculator'!$A$9:$AJ$104,$D82=Lists!$G$4,'Chicken Only Calculator'!$A$9:$AJ$104,$D82=Lists!$G$5,'Chicken Only Calculator'!$A$9:$AJ$104,$D82=Lists!$G$6,'Cheese Only Calculator'!$A$8:$AJ$109,$D82=Lists!$G$7,'Beef Only Calculator'!$A$10:$AJ$39,$D82=Lists!$G$8,'Pork Only Calculator'!$A$8:$AJ$95),31,FALSE)</f>
        <v>0</v>
      </c>
      <c r="AI82" s="31">
        <f>VLOOKUP($A82,_xlfn.IFS($D82=Lists!$G$3,'Chicken Only Calculator'!$A$9:$AJ$104,$D82=Lists!$G$4,'Chicken Only Calculator'!$A$9:$AJ$104,$D82=Lists!$G$5,'Chicken Only Calculator'!$A$9:$AJ$104,$D82=Lists!$G$6,'Cheese Only Calculator'!$A$8:$AJ$109,$D82=Lists!$G$7,'Beef Only Calculator'!$A$10:$AJ$39,$D82=Lists!$G$8,'Pork Only Calculator'!$A$8:$AJ$95),32,FALSE)</f>
        <v>0</v>
      </c>
      <c r="AJ82" s="31">
        <f>VLOOKUP($A82,_xlfn.IFS($D82=Lists!$G$3,'Chicken Only Calculator'!$A$9:$AJ$104,$D82=Lists!$G$4,'Chicken Only Calculator'!$A$9:$AJ$104,$D82=Lists!$G$5,'Chicken Only Calculator'!$A$9:$AJ$104,$D82=Lists!$G$6,'Cheese Only Calculator'!$A$8:$AJ$109,$D82=Lists!$G$7,'Beef Only Calculator'!$A$10:$AJ$39,$D82=Lists!$G$8,'Pork Only Calculator'!$A$8:$AJ$95),33,FALSE)</f>
        <v>0</v>
      </c>
      <c r="AK82" s="31">
        <f>VLOOKUP($A82,_xlfn.IFS($D82=Lists!$G$3,'Chicken Only Calculator'!$A$9:$AJ$104,$D82=Lists!$G$4,'Chicken Only Calculator'!$A$9:$AJ$104,$D82=Lists!$G$5,'Chicken Only Calculator'!$A$9:$AJ$104,$D82=Lists!$G$6,'Cheese Only Calculator'!$A$8:$AJ$109,$D82=Lists!$G$7,'Beef Only Calculator'!$A$10:$AJ$39,$D82=Lists!$G$8,'Pork Only Calculator'!$A$8:$AJ$95),34,FALSE)</f>
        <v>0</v>
      </c>
      <c r="AL82" s="31">
        <f>VLOOKUP($A82,_xlfn.IFS($D82=Lists!$G$3,'Chicken Only Calculator'!$A$9:$AJ$104,$D82=Lists!$G$4,'Chicken Only Calculator'!$A$9:$AJ$104,$D82=Lists!$G$5,'Chicken Only Calculator'!$A$9:$AJ$104,$D82=Lists!$G$6,'Cheese Only Calculator'!$A$8:$AJ$109,$D82=Lists!$G$7,'Beef Only Calculator'!$A$10:$AJ$39,$D82=Lists!$G$8,'Pork Only Calculator'!$A$8:$AJ$95),35,FALSE)</f>
        <v>0</v>
      </c>
      <c r="AM82" s="31">
        <f t="shared" si="32"/>
        <v>0</v>
      </c>
      <c r="AO82" s="43"/>
    </row>
    <row r="83" spans="1:41" ht="24.75" x14ac:dyDescent="0.4">
      <c r="A83" s="40">
        <v>10000069050</v>
      </c>
      <c r="B83" s="40" t="str">
        <f>INDEX('Data Sheet'!$A$1:$R$178,MATCH($A83,'Data Sheet'!$A$1:$A$178,0),MATCH(B$3,'Data Sheet'!$A$1:$R$1,0))</f>
        <v>ACT</v>
      </c>
      <c r="C83" s="41" t="str">
        <f>INDEX('Data Sheet'!$A$1:$R$178,MATCH($A83,'Data Sheet'!$A$1:$A$178,0),MATCH(C$3,'Data Sheet'!$A$1:$R$1,0))</f>
        <v>Gluten Free Beef Burger, 2.0 oz.</v>
      </c>
      <c r="D83" s="40" t="str">
        <f>INDEX('Data Sheet'!$A$1:$R$178,MATCH($A83,'Data Sheet'!$A$1:$A$178,0),MATCH(D$3,'Data Sheet'!$A$1:$R$1,0))</f>
        <v>100154 / 100155</v>
      </c>
      <c r="E83" s="40">
        <f>INDEX('Data Sheet'!$A$1:$R$178,MATCH($A83,'Data Sheet'!$A$1:$A$178,0),MATCH(E$3,'Data Sheet'!$A$1:$R$1,0))</f>
        <v>21.25</v>
      </c>
      <c r="F83" s="40">
        <f>INDEX('Data Sheet'!$A$1:$R$178,MATCH($A83,'Data Sheet'!$A$1:$A$178,0),MATCH(F$3,'Data Sheet'!$A$1:$R$1,0))</f>
        <v>170</v>
      </c>
      <c r="G83" s="40">
        <f>INDEX('Data Sheet'!$A$1:$R$178,MATCH($A83,'Data Sheet'!$A$1:$A$178,0),MATCH(G$3,'Data Sheet'!$A$1:$R$1,0))</f>
        <v>170</v>
      </c>
      <c r="H83" s="40">
        <f>INDEX('Data Sheet'!$A$1:$R$178,MATCH($A83,'Data Sheet'!$A$1:$A$178,0),MATCH(H$3,'Data Sheet'!$A$1:$R$1,0))</f>
        <v>0</v>
      </c>
      <c r="I83" s="40">
        <f>INDEX('Data Sheet'!$A$1:$R$178,MATCH($A83,'Data Sheet'!$A$1:$A$178,0),MATCH(I$3,'Data Sheet'!$A$1:$R$1,0))</f>
        <v>2</v>
      </c>
      <c r="J83" s="40" t="str">
        <f>INDEX('Data Sheet'!$A$1:$R$178,MATCH($A83,'Data Sheet'!$A$1:$A$178,0),MATCH(J$3,'Data Sheet'!$A$1:$R$1,0))</f>
        <v>1 piece</v>
      </c>
      <c r="K83" s="40">
        <f>INDEX('Data Sheet'!$A$1:$R$178,MATCH($A83,'Data Sheet'!$A$1:$A$178,0),MATCH(K$3,'Data Sheet'!$A$1:$R$1,0))</f>
        <v>2</v>
      </c>
      <c r="L83" s="40" t="str">
        <f>INDEX('Data Sheet'!$A$1:$R$178,MATCH($A83,'Data Sheet'!$A$1:$A$178,0),MATCH(L$3,'Data Sheet'!$A$1:$R$1,0))</f>
        <v>-</v>
      </c>
      <c r="M83" s="40">
        <f>INDEX('Data Sheet'!$A$1:$R$178,MATCH($A83,'Data Sheet'!$A$1:$A$178,0),MATCH(M$3,'Data Sheet'!$A$1:$R$1,0))</f>
        <v>0</v>
      </c>
      <c r="N83" s="40">
        <f>INDEX('Data Sheet'!$A$1:$R$178,MATCH($A83,'Data Sheet'!$A$1:$A$178,0),MATCH(N$3,'Data Sheet'!$A$1:$R$1,0))</f>
        <v>0</v>
      </c>
      <c r="O83" s="40">
        <f>INDEX('Data Sheet'!$A$1:$R$178,MATCH($A83,'Data Sheet'!$A$1:$A$178,0),MATCH(O$3,'Data Sheet'!$A$1:$R$1,0))</f>
        <v>0</v>
      </c>
      <c r="P83" s="40">
        <f>INDEX('Data Sheet'!$A$1:$R$178,MATCH($A83,'Data Sheet'!$A$1:$A$178,0),MATCH(P$3,'Data Sheet'!$A$1:$R$1,0))</f>
        <v>31.2</v>
      </c>
      <c r="Q83" s="40">
        <f>INDEX('Data Sheet'!$A$1:$R$178,MATCH($A83,'Data Sheet'!$A$1:$A$178,0),MATCH(Q$3,'Data Sheet'!$A$1:$R$1,0))</f>
        <v>0</v>
      </c>
      <c r="R83" s="42" t="str">
        <f>VLOOKUP(A83,_xlfn.IFS(D83=Lists!$G$3,'Chicken Only Calculator'!$A$9:$U$104,D83=Lists!$G$4,'Chicken Only Calculator'!$A$9:$U$104,D83=Lists!$G$5,'Chicken Only Calculator'!$A$9:$U$104,D83=Lists!$G$6,'Cheese Only Calculator'!$A$8:$U$109,D83=Lists!$G$7,'Beef Only Calculator'!$A$8:$U$39,D83=Lists!$G$8,'Pork Only Calculator'!$A$8:$U$95),15,FALSE)</f>
        <v/>
      </c>
      <c r="S83" s="42" t="str">
        <f t="shared" si="25"/>
        <v/>
      </c>
      <c r="T83" s="42">
        <f>VLOOKUP(A83,_xlfn.IFS(D83=Lists!$G$3,'Chicken Only Calculator'!$A$9:$U$104,D83=Lists!$G$4,'Chicken Only Calculator'!$A$9:$U$104,D83=Lists!$G$5,'Chicken Only Calculator'!$A$9:$U$104,D83=Lists!$G$6,'Cheese Only Calculator'!$A$8:$U$109,D83=Lists!$G$7,'Beef Only Calculator'!$A$8:$U$39,D83=Lists!$G$8,'Pork Only Calculator'!$A$8:$U$95),17,FALSE)</f>
        <v>0</v>
      </c>
      <c r="U83" s="42" t="str">
        <f t="shared" si="26"/>
        <v/>
      </c>
      <c r="V83" s="42" t="str">
        <f t="shared" si="27"/>
        <v/>
      </c>
      <c r="W83" s="42" t="str">
        <f t="shared" si="28"/>
        <v/>
      </c>
      <c r="X83" s="42" t="str">
        <f t="shared" si="29"/>
        <v/>
      </c>
      <c r="Y83" s="42" t="str">
        <f t="shared" si="30"/>
        <v/>
      </c>
      <c r="Z83" s="42" t="str">
        <f t="shared" si="31"/>
        <v/>
      </c>
      <c r="AA83" s="42">
        <f>VLOOKUP($A83,_xlfn.IFS($D83=Lists!$G$3,'Chicken Only Calculator'!$A$9:$AJ$104,$D83=Lists!$G$4,'Chicken Only Calculator'!$A$9:$AJ$104,$D83=Lists!$G$5,'Chicken Only Calculator'!$A$9:$AJ$104,$D83=Lists!$G$6,'Cheese Only Calculator'!$A$8:$AJ$109,$D83=Lists!$G$7,'Beef Only Calculator'!$A$10:$AJ$39,$D83=Lists!$G$8,'Pork Only Calculator'!$A$8:$AJ$95),24,FALSE)</f>
        <v>0</v>
      </c>
      <c r="AB83" s="42">
        <f>VLOOKUP($A83,_xlfn.IFS($D83=Lists!$G$3,'Chicken Only Calculator'!$A$9:$AJ$104,$D83=Lists!$G$4,'Chicken Only Calculator'!$A$9:$AJ$104,$D83=Lists!$G$5,'Chicken Only Calculator'!$A$9:$AJ$104,$D83=Lists!$G$6,'Cheese Only Calculator'!$A$8:$AJ$109,$D83=Lists!$G$7,'Beef Only Calculator'!$A$10:$AJ$39,$D83=Lists!$G$8,'Pork Only Calculator'!$A$8:$AJ$95),25,FALSE)</f>
        <v>0</v>
      </c>
      <c r="AC83" s="42">
        <f>VLOOKUP($A83,_xlfn.IFS($D83=Lists!$G$3,'Chicken Only Calculator'!$A$9:$AJ$104,$D83=Lists!$G$4,'Chicken Only Calculator'!$A$9:$AJ$104,$D83=Lists!$G$5,'Chicken Only Calculator'!$A$9:$AJ$104,$D83=Lists!$G$6,'Cheese Only Calculator'!$A$8:$AJ$109,$D83=Lists!$G$7,'Beef Only Calculator'!$A$10:$AJ$39,$D83=Lists!$G$8,'Pork Only Calculator'!$A$8:$AJ$95),26,FALSE)</f>
        <v>0</v>
      </c>
      <c r="AD83" s="42">
        <f>VLOOKUP($A83,_xlfn.IFS($D83=Lists!$G$3,'Chicken Only Calculator'!$A$9:$AJ$104,$D83=Lists!$G$4,'Chicken Only Calculator'!$A$9:$AJ$104,$D83=Lists!$G$5,'Chicken Only Calculator'!$A$9:$AJ$104,$D83=Lists!$G$6,'Cheese Only Calculator'!$A$8:$AJ$109,$D83=Lists!$G$7,'Beef Only Calculator'!$A$10:$AJ$39,$D83=Lists!$G$8,'Pork Only Calculator'!$A$8:$AJ$95),27,FALSE)</f>
        <v>0</v>
      </c>
      <c r="AE83" s="42">
        <f>VLOOKUP($A83,_xlfn.IFS($D83=Lists!$G$3,'Chicken Only Calculator'!$A$9:$AJ$104,$D83=Lists!$G$4,'Chicken Only Calculator'!$A$9:$AJ$104,$D83=Lists!$G$5,'Chicken Only Calculator'!$A$9:$AJ$104,$D83=Lists!$G$6,'Cheese Only Calculator'!$A$8:$AJ$109,$D83=Lists!$G$7,'Beef Only Calculator'!$A$10:$AJ$39,$D83=Lists!$G$8,'Pork Only Calculator'!$A$8:$AJ$95),28,FALSE)</f>
        <v>0</v>
      </c>
      <c r="AF83" s="42">
        <f>VLOOKUP($A83,_xlfn.IFS($D83=Lists!$G$3,'Chicken Only Calculator'!$A$9:$AJ$104,$D83=Lists!$G$4,'Chicken Only Calculator'!$A$9:$AJ$104,$D83=Lists!$G$5,'Chicken Only Calculator'!$A$9:$AJ$104,$D83=Lists!$G$6,'Cheese Only Calculator'!$A$8:$AJ$109,$D83=Lists!$G$7,'Beef Only Calculator'!$A$10:$AJ$39,$D83=Lists!$G$8,'Pork Only Calculator'!$A$8:$AJ$95),29,FALSE)</f>
        <v>0</v>
      </c>
      <c r="AG83" s="42">
        <f>VLOOKUP($A83,_xlfn.IFS($D83=Lists!$G$3,'Chicken Only Calculator'!$A$9:$AJ$104,$D83=Lists!$G$4,'Chicken Only Calculator'!$A$9:$AJ$104,$D83=Lists!$G$5,'Chicken Only Calculator'!$A$9:$AJ$104,$D83=Lists!$G$6,'Cheese Only Calculator'!$A$8:$AJ$109,$D83=Lists!$G$7,'Beef Only Calculator'!$A$10:$AJ$39,$D83=Lists!$G$8,'Pork Only Calculator'!$A$8:$AJ$95),30,FALSE)</f>
        <v>0</v>
      </c>
      <c r="AH83" s="42">
        <f>VLOOKUP($A83,_xlfn.IFS($D83=Lists!$G$3,'Chicken Only Calculator'!$A$9:$AJ$104,$D83=Lists!$G$4,'Chicken Only Calculator'!$A$9:$AJ$104,$D83=Lists!$G$5,'Chicken Only Calculator'!$A$9:$AJ$104,$D83=Lists!$G$6,'Cheese Only Calculator'!$A$8:$AJ$109,$D83=Lists!$G$7,'Beef Only Calculator'!$A$10:$AJ$39,$D83=Lists!$G$8,'Pork Only Calculator'!$A$8:$AJ$95),31,FALSE)</f>
        <v>0</v>
      </c>
      <c r="AI83" s="42">
        <f>VLOOKUP($A83,_xlfn.IFS($D83=Lists!$G$3,'Chicken Only Calculator'!$A$9:$AJ$104,$D83=Lists!$G$4,'Chicken Only Calculator'!$A$9:$AJ$104,$D83=Lists!$G$5,'Chicken Only Calculator'!$A$9:$AJ$104,$D83=Lists!$G$6,'Cheese Only Calculator'!$A$8:$AJ$109,$D83=Lists!$G$7,'Beef Only Calculator'!$A$10:$AJ$39,$D83=Lists!$G$8,'Pork Only Calculator'!$A$8:$AJ$95),32,FALSE)</f>
        <v>0</v>
      </c>
      <c r="AJ83" s="42">
        <f>VLOOKUP($A83,_xlfn.IFS($D83=Lists!$G$3,'Chicken Only Calculator'!$A$9:$AJ$104,$D83=Lists!$G$4,'Chicken Only Calculator'!$A$9:$AJ$104,$D83=Lists!$G$5,'Chicken Only Calculator'!$A$9:$AJ$104,$D83=Lists!$G$6,'Cheese Only Calculator'!$A$8:$AJ$109,$D83=Lists!$G$7,'Beef Only Calculator'!$A$10:$AJ$39,$D83=Lists!$G$8,'Pork Only Calculator'!$A$8:$AJ$95),33,FALSE)</f>
        <v>0</v>
      </c>
      <c r="AK83" s="42">
        <f>VLOOKUP($A83,_xlfn.IFS($D83=Lists!$G$3,'Chicken Only Calculator'!$A$9:$AJ$104,$D83=Lists!$G$4,'Chicken Only Calculator'!$A$9:$AJ$104,$D83=Lists!$G$5,'Chicken Only Calculator'!$A$9:$AJ$104,$D83=Lists!$G$6,'Cheese Only Calculator'!$A$8:$AJ$109,$D83=Lists!$G$7,'Beef Only Calculator'!$A$10:$AJ$39,$D83=Lists!$G$8,'Pork Only Calculator'!$A$8:$AJ$95),34,FALSE)</f>
        <v>0</v>
      </c>
      <c r="AL83" s="42">
        <f>VLOOKUP($A83,_xlfn.IFS($D83=Lists!$G$3,'Chicken Only Calculator'!$A$9:$AJ$104,$D83=Lists!$G$4,'Chicken Only Calculator'!$A$9:$AJ$104,$D83=Lists!$G$5,'Chicken Only Calculator'!$A$9:$AJ$104,$D83=Lists!$G$6,'Cheese Only Calculator'!$A$8:$AJ$109,$D83=Lists!$G$7,'Beef Only Calculator'!$A$10:$AJ$39,$D83=Lists!$G$8,'Pork Only Calculator'!$A$8:$AJ$95),35,FALSE)</f>
        <v>0</v>
      </c>
      <c r="AM83" s="42">
        <f t="shared" si="32"/>
        <v>0</v>
      </c>
      <c r="AO83" s="43"/>
    </row>
    <row r="84" spans="1:41" ht="24.75" x14ac:dyDescent="0.4">
      <c r="A84" s="29">
        <v>10000096170</v>
      </c>
      <c r="B84" s="29" t="str">
        <f>INDEX('Data Sheet'!$A$1:$R$178,MATCH($A84,'Data Sheet'!$A$1:$A$178,0),MATCH(B$3,'Data Sheet'!$A$1:$R$1,0))</f>
        <v>ACT</v>
      </c>
      <c r="C84" s="30" t="str">
        <f>INDEX('Data Sheet'!$A$1:$R$178,MATCH($A84,'Data Sheet'!$A$1:$A$178,0),MATCH(C$3,'Data Sheet'!$A$1:$R$1,0))</f>
        <v>Flame Grilled Chopped Beef Steak, 3 oz.</v>
      </c>
      <c r="D84" s="29" t="str">
        <f>INDEX('Data Sheet'!$A$1:$R$178,MATCH($A84,'Data Sheet'!$A$1:$A$178,0),MATCH(D$3,'Data Sheet'!$A$1:$R$1,0))</f>
        <v>100154 / 100155</v>
      </c>
      <c r="E84" s="29">
        <f>INDEX('Data Sheet'!$A$1:$R$178,MATCH($A84,'Data Sheet'!$A$1:$A$178,0),MATCH(E$3,'Data Sheet'!$A$1:$R$1,0))</f>
        <v>18.75</v>
      </c>
      <c r="F84" s="29">
        <f>INDEX('Data Sheet'!$A$1:$R$178,MATCH($A84,'Data Sheet'!$A$1:$A$178,0),MATCH(F$3,'Data Sheet'!$A$1:$R$1,0))</f>
        <v>100</v>
      </c>
      <c r="G84" s="29">
        <f>INDEX('Data Sheet'!$A$1:$R$178,MATCH($A84,'Data Sheet'!$A$1:$A$178,0),MATCH(G$3,'Data Sheet'!$A$1:$R$1,0))</f>
        <v>100</v>
      </c>
      <c r="H84" s="29">
        <f>INDEX('Data Sheet'!$A$1:$R$178,MATCH($A84,'Data Sheet'!$A$1:$A$178,0),MATCH(H$3,'Data Sheet'!$A$1:$R$1,0))</f>
        <v>30</v>
      </c>
      <c r="I84" s="29">
        <f>INDEX('Data Sheet'!$A$1:$R$178,MATCH($A84,'Data Sheet'!$A$1:$A$178,0),MATCH(I$3,'Data Sheet'!$A$1:$R$1,0))</f>
        <v>3</v>
      </c>
      <c r="J84" s="29" t="str">
        <f>INDEX('Data Sheet'!$A$1:$R$178,MATCH($A84,'Data Sheet'!$A$1:$A$178,0),MATCH(J$3,'Data Sheet'!$A$1:$R$1,0))</f>
        <v>1 piece</v>
      </c>
      <c r="K84" s="29">
        <f>INDEX('Data Sheet'!$A$1:$R$178,MATCH($A84,'Data Sheet'!$A$1:$A$178,0),MATCH(K$3,'Data Sheet'!$A$1:$R$1,0))</f>
        <v>3</v>
      </c>
      <c r="L84" s="29" t="str">
        <f>INDEX('Data Sheet'!$A$1:$R$178,MATCH($A84,'Data Sheet'!$A$1:$A$178,0),MATCH(L$3,'Data Sheet'!$A$1:$R$1,0))</f>
        <v>-</v>
      </c>
      <c r="M84" s="29">
        <f>INDEX('Data Sheet'!$A$1:$R$178,MATCH($A84,'Data Sheet'!$A$1:$A$178,0),MATCH(M$3,'Data Sheet'!$A$1:$R$1,0))</f>
        <v>0</v>
      </c>
      <c r="N84" s="29">
        <f>INDEX('Data Sheet'!$A$1:$R$178,MATCH($A84,'Data Sheet'!$A$1:$A$178,0),MATCH(N$3,'Data Sheet'!$A$1:$R$1,0))</f>
        <v>0</v>
      </c>
      <c r="O84" s="29">
        <f>INDEX('Data Sheet'!$A$1:$R$178,MATCH($A84,'Data Sheet'!$A$1:$A$178,0),MATCH(O$3,'Data Sheet'!$A$1:$R$1,0))</f>
        <v>0</v>
      </c>
      <c r="P84" s="29">
        <f>INDEX('Data Sheet'!$A$1:$R$178,MATCH($A84,'Data Sheet'!$A$1:$A$178,0),MATCH(P$3,'Data Sheet'!$A$1:$R$1,0))</f>
        <v>21</v>
      </c>
      <c r="Q84" s="29">
        <f>INDEX('Data Sheet'!$A$1:$R$178,MATCH($A84,'Data Sheet'!$A$1:$A$178,0),MATCH(Q$3,'Data Sheet'!$A$1:$R$1,0))</f>
        <v>0</v>
      </c>
      <c r="R84" s="31" t="str">
        <f>VLOOKUP(A84,_xlfn.IFS(D84=Lists!$G$3,'Chicken Only Calculator'!$A$9:$U$104,D84=Lists!$G$4,'Chicken Only Calculator'!$A$9:$U$104,D84=Lists!$G$5,'Chicken Only Calculator'!$A$9:$U$104,D84=Lists!$G$6,'Cheese Only Calculator'!$A$8:$U$109,D84=Lists!$G$7,'Beef Only Calculator'!$A$8:$U$39,D84=Lists!$G$8,'Pork Only Calculator'!$A$8:$U$95),15,FALSE)</f>
        <v/>
      </c>
      <c r="S84" s="31" t="str">
        <f t="shared" si="25"/>
        <v/>
      </c>
      <c r="T84" s="31">
        <f>VLOOKUP(A84,_xlfn.IFS(D84=Lists!$G$3,'Chicken Only Calculator'!$A$9:$U$104,D84=Lists!$G$4,'Chicken Only Calculator'!$A$9:$U$104,D84=Lists!$G$5,'Chicken Only Calculator'!$A$9:$U$104,D84=Lists!$G$6,'Cheese Only Calculator'!$A$8:$U$109,D84=Lists!$G$7,'Beef Only Calculator'!$A$8:$U$39,D84=Lists!$G$8,'Pork Only Calculator'!$A$8:$U$95),17,FALSE)</f>
        <v>0</v>
      </c>
      <c r="U84" s="31" t="str">
        <f t="shared" si="26"/>
        <v/>
      </c>
      <c r="V84" s="31" t="str">
        <f t="shared" si="27"/>
        <v/>
      </c>
      <c r="W84" s="31" t="str">
        <f t="shared" si="28"/>
        <v/>
      </c>
      <c r="X84" s="31" t="str">
        <f t="shared" si="29"/>
        <v/>
      </c>
      <c r="Y84" s="31" t="str">
        <f t="shared" si="30"/>
        <v/>
      </c>
      <c r="Z84" s="31" t="str">
        <f t="shared" si="31"/>
        <v/>
      </c>
      <c r="AA84" s="31">
        <f>VLOOKUP($A84,_xlfn.IFS($D84=Lists!$G$3,'Chicken Only Calculator'!$A$9:$AJ$104,$D84=Lists!$G$4,'Chicken Only Calculator'!$A$9:$AJ$104,$D84=Lists!$G$5,'Chicken Only Calculator'!$A$9:$AJ$104,$D84=Lists!$G$6,'Cheese Only Calculator'!$A$8:$AJ$109,$D84=Lists!$G$7,'Beef Only Calculator'!$A$10:$AJ$39,$D84=Lists!$G$8,'Pork Only Calculator'!$A$8:$AJ$95),24,FALSE)</f>
        <v>0</v>
      </c>
      <c r="AB84" s="31">
        <f>VLOOKUP($A84,_xlfn.IFS($D84=Lists!$G$3,'Chicken Only Calculator'!$A$9:$AJ$104,$D84=Lists!$G$4,'Chicken Only Calculator'!$A$9:$AJ$104,$D84=Lists!$G$5,'Chicken Only Calculator'!$A$9:$AJ$104,$D84=Lists!$G$6,'Cheese Only Calculator'!$A$8:$AJ$109,$D84=Lists!$G$7,'Beef Only Calculator'!$A$10:$AJ$39,$D84=Lists!$G$8,'Pork Only Calculator'!$A$8:$AJ$95),25,FALSE)</f>
        <v>0</v>
      </c>
      <c r="AC84" s="31">
        <f>VLOOKUP($A84,_xlfn.IFS($D84=Lists!$G$3,'Chicken Only Calculator'!$A$9:$AJ$104,$D84=Lists!$G$4,'Chicken Only Calculator'!$A$9:$AJ$104,$D84=Lists!$G$5,'Chicken Only Calculator'!$A$9:$AJ$104,$D84=Lists!$G$6,'Cheese Only Calculator'!$A$8:$AJ$109,$D84=Lists!$G$7,'Beef Only Calculator'!$A$10:$AJ$39,$D84=Lists!$G$8,'Pork Only Calculator'!$A$8:$AJ$95),26,FALSE)</f>
        <v>0</v>
      </c>
      <c r="AD84" s="31">
        <f>VLOOKUP($A84,_xlfn.IFS($D84=Lists!$G$3,'Chicken Only Calculator'!$A$9:$AJ$104,$D84=Lists!$G$4,'Chicken Only Calculator'!$A$9:$AJ$104,$D84=Lists!$G$5,'Chicken Only Calculator'!$A$9:$AJ$104,$D84=Lists!$G$6,'Cheese Only Calculator'!$A$8:$AJ$109,$D84=Lists!$G$7,'Beef Only Calculator'!$A$10:$AJ$39,$D84=Lists!$G$8,'Pork Only Calculator'!$A$8:$AJ$95),27,FALSE)</f>
        <v>0</v>
      </c>
      <c r="AE84" s="31">
        <f>VLOOKUP($A84,_xlfn.IFS($D84=Lists!$G$3,'Chicken Only Calculator'!$A$9:$AJ$104,$D84=Lists!$G$4,'Chicken Only Calculator'!$A$9:$AJ$104,$D84=Lists!$G$5,'Chicken Only Calculator'!$A$9:$AJ$104,$D84=Lists!$G$6,'Cheese Only Calculator'!$A$8:$AJ$109,$D84=Lists!$G$7,'Beef Only Calculator'!$A$10:$AJ$39,$D84=Lists!$G$8,'Pork Only Calculator'!$A$8:$AJ$95),28,FALSE)</f>
        <v>0</v>
      </c>
      <c r="AF84" s="31">
        <f>VLOOKUP($A84,_xlfn.IFS($D84=Lists!$G$3,'Chicken Only Calculator'!$A$9:$AJ$104,$D84=Lists!$G$4,'Chicken Only Calculator'!$A$9:$AJ$104,$D84=Lists!$G$5,'Chicken Only Calculator'!$A$9:$AJ$104,$D84=Lists!$G$6,'Cheese Only Calculator'!$A$8:$AJ$109,$D84=Lists!$G$7,'Beef Only Calculator'!$A$10:$AJ$39,$D84=Lists!$G$8,'Pork Only Calculator'!$A$8:$AJ$95),29,FALSE)</f>
        <v>0</v>
      </c>
      <c r="AG84" s="31">
        <f>VLOOKUP($A84,_xlfn.IFS($D84=Lists!$G$3,'Chicken Only Calculator'!$A$9:$AJ$104,$D84=Lists!$G$4,'Chicken Only Calculator'!$A$9:$AJ$104,$D84=Lists!$G$5,'Chicken Only Calculator'!$A$9:$AJ$104,$D84=Lists!$G$6,'Cheese Only Calculator'!$A$8:$AJ$109,$D84=Lists!$G$7,'Beef Only Calculator'!$A$10:$AJ$39,$D84=Lists!$G$8,'Pork Only Calculator'!$A$8:$AJ$95),30,FALSE)</f>
        <v>0</v>
      </c>
      <c r="AH84" s="31">
        <f>VLOOKUP($A84,_xlfn.IFS($D84=Lists!$G$3,'Chicken Only Calculator'!$A$9:$AJ$104,$D84=Lists!$G$4,'Chicken Only Calculator'!$A$9:$AJ$104,$D84=Lists!$G$5,'Chicken Only Calculator'!$A$9:$AJ$104,$D84=Lists!$G$6,'Cheese Only Calculator'!$A$8:$AJ$109,$D84=Lists!$G$7,'Beef Only Calculator'!$A$10:$AJ$39,$D84=Lists!$G$8,'Pork Only Calculator'!$A$8:$AJ$95),31,FALSE)</f>
        <v>0</v>
      </c>
      <c r="AI84" s="31">
        <f>VLOOKUP($A84,_xlfn.IFS($D84=Lists!$G$3,'Chicken Only Calculator'!$A$9:$AJ$104,$D84=Lists!$G$4,'Chicken Only Calculator'!$A$9:$AJ$104,$D84=Lists!$G$5,'Chicken Only Calculator'!$A$9:$AJ$104,$D84=Lists!$G$6,'Cheese Only Calculator'!$A$8:$AJ$109,$D84=Lists!$G$7,'Beef Only Calculator'!$A$10:$AJ$39,$D84=Lists!$G$8,'Pork Only Calculator'!$A$8:$AJ$95),32,FALSE)</f>
        <v>0</v>
      </c>
      <c r="AJ84" s="31">
        <f>VLOOKUP($A84,_xlfn.IFS($D84=Lists!$G$3,'Chicken Only Calculator'!$A$9:$AJ$104,$D84=Lists!$G$4,'Chicken Only Calculator'!$A$9:$AJ$104,$D84=Lists!$G$5,'Chicken Only Calculator'!$A$9:$AJ$104,$D84=Lists!$G$6,'Cheese Only Calculator'!$A$8:$AJ$109,$D84=Lists!$G$7,'Beef Only Calculator'!$A$10:$AJ$39,$D84=Lists!$G$8,'Pork Only Calculator'!$A$8:$AJ$95),33,FALSE)</f>
        <v>0</v>
      </c>
      <c r="AK84" s="31">
        <f>VLOOKUP($A84,_xlfn.IFS($D84=Lists!$G$3,'Chicken Only Calculator'!$A$9:$AJ$104,$D84=Lists!$G$4,'Chicken Only Calculator'!$A$9:$AJ$104,$D84=Lists!$G$5,'Chicken Only Calculator'!$A$9:$AJ$104,$D84=Lists!$G$6,'Cheese Only Calculator'!$A$8:$AJ$109,$D84=Lists!$G$7,'Beef Only Calculator'!$A$10:$AJ$39,$D84=Lists!$G$8,'Pork Only Calculator'!$A$8:$AJ$95),34,FALSE)</f>
        <v>0</v>
      </c>
      <c r="AL84" s="31">
        <f>VLOOKUP($A84,_xlfn.IFS($D84=Lists!$G$3,'Chicken Only Calculator'!$A$9:$AJ$104,$D84=Lists!$G$4,'Chicken Only Calculator'!$A$9:$AJ$104,$D84=Lists!$G$5,'Chicken Only Calculator'!$A$9:$AJ$104,$D84=Lists!$G$6,'Cheese Only Calculator'!$A$8:$AJ$109,$D84=Lists!$G$7,'Beef Only Calculator'!$A$10:$AJ$39,$D84=Lists!$G$8,'Pork Only Calculator'!$A$8:$AJ$95),35,FALSE)</f>
        <v>0</v>
      </c>
      <c r="AM84" s="31">
        <f t="shared" si="32"/>
        <v>0</v>
      </c>
      <c r="AO84" s="43"/>
    </row>
    <row r="85" spans="1:41" ht="24.75" x14ac:dyDescent="0.4">
      <c r="A85" s="40">
        <v>10000013782</v>
      </c>
      <c r="B85" s="40" t="str">
        <f>INDEX('Data Sheet'!$A$1:$R$178,MATCH($A85,'Data Sheet'!$A$1:$A$178,0),MATCH(B$3,'Data Sheet'!$A$1:$R$1,0))</f>
        <v>ACT</v>
      </c>
      <c r="C85" s="41" t="str">
        <f>INDEX('Data Sheet'!$A$1:$R$178,MATCH($A85,'Data Sheet'!$A$1:$A$178,0),MATCH(C$3,'Data Sheet'!$A$1:$R$1,0))</f>
        <v>Flame Grilled Beef Pattie with Onion, 2.6 oz.</v>
      </c>
      <c r="D85" s="40" t="str">
        <f>INDEX('Data Sheet'!$A$1:$R$178,MATCH($A85,'Data Sheet'!$A$1:$A$178,0),MATCH(D$3,'Data Sheet'!$A$1:$R$1,0))</f>
        <v>100154 / 100155</v>
      </c>
      <c r="E85" s="40">
        <f>INDEX('Data Sheet'!$A$1:$R$178,MATCH($A85,'Data Sheet'!$A$1:$A$178,0),MATCH(E$3,'Data Sheet'!$A$1:$R$1,0))</f>
        <v>16.25</v>
      </c>
      <c r="F85" s="40">
        <f>INDEX('Data Sheet'!$A$1:$R$178,MATCH($A85,'Data Sheet'!$A$1:$A$178,0),MATCH(F$3,'Data Sheet'!$A$1:$R$1,0))</f>
        <v>100</v>
      </c>
      <c r="G85" s="40">
        <f>INDEX('Data Sheet'!$A$1:$R$178,MATCH($A85,'Data Sheet'!$A$1:$A$178,0),MATCH(G$3,'Data Sheet'!$A$1:$R$1,0))</f>
        <v>100</v>
      </c>
      <c r="H85" s="40">
        <f>INDEX('Data Sheet'!$A$1:$R$178,MATCH($A85,'Data Sheet'!$A$1:$A$178,0),MATCH(H$3,'Data Sheet'!$A$1:$R$1,0))</f>
        <v>0</v>
      </c>
      <c r="I85" s="40">
        <f>INDEX('Data Sheet'!$A$1:$R$178,MATCH($A85,'Data Sheet'!$A$1:$A$178,0),MATCH(I$3,'Data Sheet'!$A$1:$R$1,0))</f>
        <v>2.54</v>
      </c>
      <c r="J85" s="40" t="str">
        <f>INDEX('Data Sheet'!$A$1:$R$178,MATCH($A85,'Data Sheet'!$A$1:$A$178,0),MATCH(J$3,'Data Sheet'!$A$1:$R$1,0))</f>
        <v>1 piece</v>
      </c>
      <c r="K85" s="40">
        <f>INDEX('Data Sheet'!$A$1:$R$178,MATCH($A85,'Data Sheet'!$A$1:$A$178,0),MATCH(K$3,'Data Sheet'!$A$1:$R$1,0))</f>
        <v>2</v>
      </c>
      <c r="L85" s="40" t="str">
        <f>INDEX('Data Sheet'!$A$1:$R$178,MATCH($A85,'Data Sheet'!$A$1:$A$178,0),MATCH(L$3,'Data Sheet'!$A$1:$R$1,0))</f>
        <v>-</v>
      </c>
      <c r="M85" s="40">
        <f>INDEX('Data Sheet'!$A$1:$R$178,MATCH($A85,'Data Sheet'!$A$1:$A$178,0),MATCH(M$3,'Data Sheet'!$A$1:$R$1,0))</f>
        <v>0</v>
      </c>
      <c r="N85" s="40">
        <f>INDEX('Data Sheet'!$A$1:$R$178,MATCH($A85,'Data Sheet'!$A$1:$A$178,0),MATCH(N$3,'Data Sheet'!$A$1:$R$1,0))</f>
        <v>0</v>
      </c>
      <c r="O85" s="40">
        <f>INDEX('Data Sheet'!$A$1:$R$178,MATCH($A85,'Data Sheet'!$A$1:$A$178,0),MATCH(O$3,'Data Sheet'!$A$1:$R$1,0))</f>
        <v>0</v>
      </c>
      <c r="P85" s="40">
        <f>INDEX('Data Sheet'!$A$1:$R$178,MATCH($A85,'Data Sheet'!$A$1:$A$178,0),MATCH(P$3,'Data Sheet'!$A$1:$R$1,0))</f>
        <v>16.72</v>
      </c>
      <c r="Q85" s="40">
        <f>INDEX('Data Sheet'!$A$1:$R$178,MATCH($A85,'Data Sheet'!$A$1:$A$178,0),MATCH(Q$3,'Data Sheet'!$A$1:$R$1,0))</f>
        <v>0</v>
      </c>
      <c r="R85" s="42" t="str">
        <f>VLOOKUP(A85,_xlfn.IFS(D85=Lists!$G$3,'Chicken Only Calculator'!$A$9:$U$104,D85=Lists!$G$4,'Chicken Only Calculator'!$A$9:$U$104,D85=Lists!$G$5,'Chicken Only Calculator'!$A$9:$U$104,D85=Lists!$G$6,'Cheese Only Calculator'!$A$8:$U$109,D85=Lists!$G$7,'Beef Only Calculator'!$A$8:$U$39,D85=Lists!$G$8,'Pork Only Calculator'!$A$8:$U$95),15,FALSE)</f>
        <v/>
      </c>
      <c r="S85" s="42" t="str">
        <f t="shared" si="25"/>
        <v/>
      </c>
      <c r="T85" s="42">
        <f>VLOOKUP(A85,_xlfn.IFS(D85=Lists!$G$3,'Chicken Only Calculator'!$A$9:$U$104,D85=Lists!$G$4,'Chicken Only Calculator'!$A$9:$U$104,D85=Lists!$G$5,'Chicken Only Calculator'!$A$9:$U$104,D85=Lists!$G$6,'Cheese Only Calculator'!$A$8:$U$109,D85=Lists!$G$7,'Beef Only Calculator'!$A$8:$U$39,D85=Lists!$G$8,'Pork Only Calculator'!$A$8:$U$95),17,FALSE)</f>
        <v>0</v>
      </c>
      <c r="U85" s="42" t="str">
        <f t="shared" si="26"/>
        <v/>
      </c>
      <c r="V85" s="42" t="str">
        <f t="shared" si="27"/>
        <v/>
      </c>
      <c r="W85" s="42" t="str">
        <f t="shared" si="28"/>
        <v/>
      </c>
      <c r="X85" s="42" t="str">
        <f t="shared" si="29"/>
        <v/>
      </c>
      <c r="Y85" s="42" t="str">
        <f t="shared" si="30"/>
        <v/>
      </c>
      <c r="Z85" s="42" t="str">
        <f t="shared" si="31"/>
        <v/>
      </c>
      <c r="AA85" s="42">
        <f>VLOOKUP($A85,_xlfn.IFS($D85=Lists!$G$3,'Chicken Only Calculator'!$A$9:$AJ$104,$D85=Lists!$G$4,'Chicken Only Calculator'!$A$9:$AJ$104,$D85=Lists!$G$5,'Chicken Only Calculator'!$A$9:$AJ$104,$D85=Lists!$G$6,'Cheese Only Calculator'!$A$8:$AJ$109,$D85=Lists!$G$7,'Beef Only Calculator'!$A$10:$AJ$39,$D85=Lists!$G$8,'Pork Only Calculator'!$A$8:$AJ$95),24,FALSE)</f>
        <v>0</v>
      </c>
      <c r="AB85" s="42">
        <f>VLOOKUP($A85,_xlfn.IFS($D85=Lists!$G$3,'Chicken Only Calculator'!$A$9:$AJ$104,$D85=Lists!$G$4,'Chicken Only Calculator'!$A$9:$AJ$104,$D85=Lists!$G$5,'Chicken Only Calculator'!$A$9:$AJ$104,$D85=Lists!$G$6,'Cheese Only Calculator'!$A$8:$AJ$109,$D85=Lists!$G$7,'Beef Only Calculator'!$A$10:$AJ$39,$D85=Lists!$G$8,'Pork Only Calculator'!$A$8:$AJ$95),25,FALSE)</f>
        <v>0</v>
      </c>
      <c r="AC85" s="42">
        <f>VLOOKUP($A85,_xlfn.IFS($D85=Lists!$G$3,'Chicken Only Calculator'!$A$9:$AJ$104,$D85=Lists!$G$4,'Chicken Only Calculator'!$A$9:$AJ$104,$D85=Lists!$G$5,'Chicken Only Calculator'!$A$9:$AJ$104,$D85=Lists!$G$6,'Cheese Only Calculator'!$A$8:$AJ$109,$D85=Lists!$G$7,'Beef Only Calculator'!$A$10:$AJ$39,$D85=Lists!$G$8,'Pork Only Calculator'!$A$8:$AJ$95),26,FALSE)</f>
        <v>0</v>
      </c>
      <c r="AD85" s="42">
        <f>VLOOKUP($A85,_xlfn.IFS($D85=Lists!$G$3,'Chicken Only Calculator'!$A$9:$AJ$104,$D85=Lists!$G$4,'Chicken Only Calculator'!$A$9:$AJ$104,$D85=Lists!$G$5,'Chicken Only Calculator'!$A$9:$AJ$104,$D85=Lists!$G$6,'Cheese Only Calculator'!$A$8:$AJ$109,$D85=Lists!$G$7,'Beef Only Calculator'!$A$10:$AJ$39,$D85=Lists!$G$8,'Pork Only Calculator'!$A$8:$AJ$95),27,FALSE)</f>
        <v>0</v>
      </c>
      <c r="AE85" s="42">
        <f>VLOOKUP($A85,_xlfn.IFS($D85=Lists!$G$3,'Chicken Only Calculator'!$A$9:$AJ$104,$D85=Lists!$G$4,'Chicken Only Calculator'!$A$9:$AJ$104,$D85=Lists!$G$5,'Chicken Only Calculator'!$A$9:$AJ$104,$D85=Lists!$G$6,'Cheese Only Calculator'!$A$8:$AJ$109,$D85=Lists!$G$7,'Beef Only Calculator'!$A$10:$AJ$39,$D85=Lists!$G$8,'Pork Only Calculator'!$A$8:$AJ$95),28,FALSE)</f>
        <v>0</v>
      </c>
      <c r="AF85" s="42">
        <f>VLOOKUP($A85,_xlfn.IFS($D85=Lists!$G$3,'Chicken Only Calculator'!$A$9:$AJ$104,$D85=Lists!$G$4,'Chicken Only Calculator'!$A$9:$AJ$104,$D85=Lists!$G$5,'Chicken Only Calculator'!$A$9:$AJ$104,$D85=Lists!$G$6,'Cheese Only Calculator'!$A$8:$AJ$109,$D85=Lists!$G$7,'Beef Only Calculator'!$A$10:$AJ$39,$D85=Lists!$G$8,'Pork Only Calculator'!$A$8:$AJ$95),29,FALSE)</f>
        <v>0</v>
      </c>
      <c r="AG85" s="42">
        <f>VLOOKUP($A85,_xlfn.IFS($D85=Lists!$G$3,'Chicken Only Calculator'!$A$9:$AJ$104,$D85=Lists!$G$4,'Chicken Only Calculator'!$A$9:$AJ$104,$D85=Lists!$G$5,'Chicken Only Calculator'!$A$9:$AJ$104,$D85=Lists!$G$6,'Cheese Only Calculator'!$A$8:$AJ$109,$D85=Lists!$G$7,'Beef Only Calculator'!$A$10:$AJ$39,$D85=Lists!$G$8,'Pork Only Calculator'!$A$8:$AJ$95),30,FALSE)</f>
        <v>0</v>
      </c>
      <c r="AH85" s="42">
        <f>VLOOKUP($A85,_xlfn.IFS($D85=Lists!$G$3,'Chicken Only Calculator'!$A$9:$AJ$104,$D85=Lists!$G$4,'Chicken Only Calculator'!$A$9:$AJ$104,$D85=Lists!$G$5,'Chicken Only Calculator'!$A$9:$AJ$104,$D85=Lists!$G$6,'Cheese Only Calculator'!$A$8:$AJ$109,$D85=Lists!$G$7,'Beef Only Calculator'!$A$10:$AJ$39,$D85=Lists!$G$8,'Pork Only Calculator'!$A$8:$AJ$95),31,FALSE)</f>
        <v>0</v>
      </c>
      <c r="AI85" s="42">
        <f>VLOOKUP($A85,_xlfn.IFS($D85=Lists!$G$3,'Chicken Only Calculator'!$A$9:$AJ$104,$D85=Lists!$G$4,'Chicken Only Calculator'!$A$9:$AJ$104,$D85=Lists!$G$5,'Chicken Only Calculator'!$A$9:$AJ$104,$D85=Lists!$G$6,'Cheese Only Calculator'!$A$8:$AJ$109,$D85=Lists!$G$7,'Beef Only Calculator'!$A$10:$AJ$39,$D85=Lists!$G$8,'Pork Only Calculator'!$A$8:$AJ$95),32,FALSE)</f>
        <v>0</v>
      </c>
      <c r="AJ85" s="42">
        <f>VLOOKUP($A85,_xlfn.IFS($D85=Lists!$G$3,'Chicken Only Calculator'!$A$9:$AJ$104,$D85=Lists!$G$4,'Chicken Only Calculator'!$A$9:$AJ$104,$D85=Lists!$G$5,'Chicken Only Calculator'!$A$9:$AJ$104,$D85=Lists!$G$6,'Cheese Only Calculator'!$A$8:$AJ$109,$D85=Lists!$G$7,'Beef Only Calculator'!$A$10:$AJ$39,$D85=Lists!$G$8,'Pork Only Calculator'!$A$8:$AJ$95),33,FALSE)</f>
        <v>0</v>
      </c>
      <c r="AK85" s="42">
        <f>VLOOKUP($A85,_xlfn.IFS($D85=Lists!$G$3,'Chicken Only Calculator'!$A$9:$AJ$104,$D85=Lists!$G$4,'Chicken Only Calculator'!$A$9:$AJ$104,$D85=Lists!$G$5,'Chicken Only Calculator'!$A$9:$AJ$104,$D85=Lists!$G$6,'Cheese Only Calculator'!$A$8:$AJ$109,$D85=Lists!$G$7,'Beef Only Calculator'!$A$10:$AJ$39,$D85=Lists!$G$8,'Pork Only Calculator'!$A$8:$AJ$95),34,FALSE)</f>
        <v>0</v>
      </c>
      <c r="AL85" s="42">
        <f>VLOOKUP($A85,_xlfn.IFS($D85=Lists!$G$3,'Chicken Only Calculator'!$A$9:$AJ$104,$D85=Lists!$G$4,'Chicken Only Calculator'!$A$9:$AJ$104,$D85=Lists!$G$5,'Chicken Only Calculator'!$A$9:$AJ$104,$D85=Lists!$G$6,'Cheese Only Calculator'!$A$8:$AJ$109,$D85=Lists!$G$7,'Beef Only Calculator'!$A$10:$AJ$39,$D85=Lists!$G$8,'Pork Only Calculator'!$A$8:$AJ$95),35,FALSE)</f>
        <v>0</v>
      </c>
      <c r="AM85" s="42">
        <f t="shared" si="32"/>
        <v>0</v>
      </c>
      <c r="AO85" s="43"/>
    </row>
    <row r="86" spans="1:41" ht="24.75" x14ac:dyDescent="0.4">
      <c r="A86" s="29">
        <v>10000055425</v>
      </c>
      <c r="B86" s="29" t="str">
        <f>INDEX('Data Sheet'!$A$1:$R$178,MATCH($A86,'Data Sheet'!$A$1:$A$178,0),MATCH(B$3,'Data Sheet'!$A$1:$R$1,0))</f>
        <v>ACT</v>
      </c>
      <c r="C86" s="30" t="str">
        <f>INDEX('Data Sheet'!$A$1:$R$178,MATCH($A86,'Data Sheet'!$A$1:$A$178,0),MATCH(C$3,'Data Sheet'!$A$1:$R$1,0))</f>
        <v>Flame Grilled Beef Pattie, 2.5 oz.</v>
      </c>
      <c r="D86" s="29" t="str">
        <f>INDEX('Data Sheet'!$A$1:$R$178,MATCH($A86,'Data Sheet'!$A$1:$A$178,0),MATCH(D$3,'Data Sheet'!$A$1:$R$1,0))</f>
        <v>100154 / 100155</v>
      </c>
      <c r="E86" s="29">
        <f>INDEX('Data Sheet'!$A$1:$R$178,MATCH($A86,'Data Sheet'!$A$1:$A$178,0),MATCH(E$3,'Data Sheet'!$A$1:$R$1,0))</f>
        <v>31.25</v>
      </c>
      <c r="F86" s="29">
        <f>INDEX('Data Sheet'!$A$1:$R$178,MATCH($A86,'Data Sheet'!$A$1:$A$178,0),MATCH(F$3,'Data Sheet'!$A$1:$R$1,0))</f>
        <v>200</v>
      </c>
      <c r="G86" s="29">
        <f>INDEX('Data Sheet'!$A$1:$R$178,MATCH($A86,'Data Sheet'!$A$1:$A$178,0),MATCH(G$3,'Data Sheet'!$A$1:$R$1,0))</f>
        <v>200</v>
      </c>
      <c r="H86" s="29">
        <f>INDEX('Data Sheet'!$A$1:$R$178,MATCH($A86,'Data Sheet'!$A$1:$A$178,0),MATCH(H$3,'Data Sheet'!$A$1:$R$1,0))</f>
        <v>0</v>
      </c>
      <c r="I86" s="29">
        <f>INDEX('Data Sheet'!$A$1:$R$178,MATCH($A86,'Data Sheet'!$A$1:$A$178,0),MATCH(I$3,'Data Sheet'!$A$1:$R$1,0))</f>
        <v>2.5</v>
      </c>
      <c r="J86" s="29" t="str">
        <f>INDEX('Data Sheet'!$A$1:$R$178,MATCH($A86,'Data Sheet'!$A$1:$A$178,0),MATCH(J$3,'Data Sheet'!$A$1:$R$1,0))</f>
        <v>1 piece</v>
      </c>
      <c r="K86" s="29">
        <f>INDEX('Data Sheet'!$A$1:$R$178,MATCH($A86,'Data Sheet'!$A$1:$A$178,0),MATCH(K$3,'Data Sheet'!$A$1:$R$1,0))</f>
        <v>2</v>
      </c>
      <c r="L86" s="29" t="str">
        <f>INDEX('Data Sheet'!$A$1:$R$178,MATCH($A86,'Data Sheet'!$A$1:$A$178,0),MATCH(L$3,'Data Sheet'!$A$1:$R$1,0))</f>
        <v>-</v>
      </c>
      <c r="M86" s="29">
        <f>INDEX('Data Sheet'!$A$1:$R$178,MATCH($A86,'Data Sheet'!$A$1:$A$178,0),MATCH(M$3,'Data Sheet'!$A$1:$R$1,0))</f>
        <v>0</v>
      </c>
      <c r="N86" s="29">
        <f>INDEX('Data Sheet'!$A$1:$R$178,MATCH($A86,'Data Sheet'!$A$1:$A$178,0),MATCH(N$3,'Data Sheet'!$A$1:$R$1,0))</f>
        <v>0</v>
      </c>
      <c r="O86" s="29">
        <f>INDEX('Data Sheet'!$A$1:$R$178,MATCH($A86,'Data Sheet'!$A$1:$A$178,0),MATCH(O$3,'Data Sheet'!$A$1:$R$1,0))</f>
        <v>0</v>
      </c>
      <c r="P86" s="29">
        <f>INDEX('Data Sheet'!$A$1:$R$178,MATCH($A86,'Data Sheet'!$A$1:$A$178,0),MATCH(P$3,'Data Sheet'!$A$1:$R$1,0))</f>
        <v>26.87</v>
      </c>
      <c r="Q86" s="29">
        <f>INDEX('Data Sheet'!$A$1:$R$178,MATCH($A86,'Data Sheet'!$A$1:$A$178,0),MATCH(Q$3,'Data Sheet'!$A$1:$R$1,0))</f>
        <v>0</v>
      </c>
      <c r="R86" s="31" t="str">
        <f>VLOOKUP(A86,_xlfn.IFS(D86=Lists!$G$3,'Chicken Only Calculator'!$A$9:$U$104,D86=Lists!$G$4,'Chicken Only Calculator'!$A$9:$U$104,D86=Lists!$G$5,'Chicken Only Calculator'!$A$9:$U$104,D86=Lists!$G$6,'Cheese Only Calculator'!$A$8:$U$109,D86=Lists!$G$7,'Beef Only Calculator'!$A$8:$U$39,D86=Lists!$G$8,'Pork Only Calculator'!$A$8:$U$95),15,FALSE)</f>
        <v/>
      </c>
      <c r="S86" s="31" t="str">
        <f t="shared" si="25"/>
        <v/>
      </c>
      <c r="T86" s="31">
        <f>VLOOKUP(A86,_xlfn.IFS(D86=Lists!$G$3,'Chicken Only Calculator'!$A$9:$U$104,D86=Lists!$G$4,'Chicken Only Calculator'!$A$9:$U$104,D86=Lists!$G$5,'Chicken Only Calculator'!$A$9:$U$104,D86=Lists!$G$6,'Cheese Only Calculator'!$A$8:$U$109,D86=Lists!$G$7,'Beef Only Calculator'!$A$8:$U$39,D86=Lists!$G$8,'Pork Only Calculator'!$A$8:$U$95),17,FALSE)</f>
        <v>0</v>
      </c>
      <c r="U86" s="31" t="str">
        <f t="shared" si="26"/>
        <v/>
      </c>
      <c r="V86" s="31" t="str">
        <f t="shared" si="27"/>
        <v/>
      </c>
      <c r="W86" s="31" t="str">
        <f t="shared" si="28"/>
        <v/>
      </c>
      <c r="X86" s="31" t="str">
        <f t="shared" si="29"/>
        <v/>
      </c>
      <c r="Y86" s="31" t="str">
        <f t="shared" si="30"/>
        <v/>
      </c>
      <c r="Z86" s="31" t="str">
        <f t="shared" si="31"/>
        <v/>
      </c>
      <c r="AA86" s="31">
        <f>VLOOKUP($A86,_xlfn.IFS($D86=Lists!$G$3,'Chicken Only Calculator'!$A$9:$AJ$104,$D86=Lists!$G$4,'Chicken Only Calculator'!$A$9:$AJ$104,$D86=Lists!$G$5,'Chicken Only Calculator'!$A$9:$AJ$104,$D86=Lists!$G$6,'Cheese Only Calculator'!$A$8:$AJ$109,$D86=Lists!$G$7,'Beef Only Calculator'!$A$10:$AJ$39,$D86=Lists!$G$8,'Pork Only Calculator'!$A$8:$AJ$95),24,FALSE)</f>
        <v>0</v>
      </c>
      <c r="AB86" s="31">
        <f>VLOOKUP($A86,_xlfn.IFS($D86=Lists!$G$3,'Chicken Only Calculator'!$A$9:$AJ$104,$D86=Lists!$G$4,'Chicken Only Calculator'!$A$9:$AJ$104,$D86=Lists!$G$5,'Chicken Only Calculator'!$A$9:$AJ$104,$D86=Lists!$G$6,'Cheese Only Calculator'!$A$8:$AJ$109,$D86=Lists!$G$7,'Beef Only Calculator'!$A$10:$AJ$39,$D86=Lists!$G$8,'Pork Only Calculator'!$A$8:$AJ$95),25,FALSE)</f>
        <v>0</v>
      </c>
      <c r="AC86" s="31">
        <f>VLOOKUP($A86,_xlfn.IFS($D86=Lists!$G$3,'Chicken Only Calculator'!$A$9:$AJ$104,$D86=Lists!$G$4,'Chicken Only Calculator'!$A$9:$AJ$104,$D86=Lists!$G$5,'Chicken Only Calculator'!$A$9:$AJ$104,$D86=Lists!$G$6,'Cheese Only Calculator'!$A$8:$AJ$109,$D86=Lists!$G$7,'Beef Only Calculator'!$A$10:$AJ$39,$D86=Lists!$G$8,'Pork Only Calculator'!$A$8:$AJ$95),26,FALSE)</f>
        <v>0</v>
      </c>
      <c r="AD86" s="31">
        <f>VLOOKUP($A86,_xlfn.IFS($D86=Lists!$G$3,'Chicken Only Calculator'!$A$9:$AJ$104,$D86=Lists!$G$4,'Chicken Only Calculator'!$A$9:$AJ$104,$D86=Lists!$G$5,'Chicken Only Calculator'!$A$9:$AJ$104,$D86=Lists!$G$6,'Cheese Only Calculator'!$A$8:$AJ$109,$D86=Lists!$G$7,'Beef Only Calculator'!$A$10:$AJ$39,$D86=Lists!$G$8,'Pork Only Calculator'!$A$8:$AJ$95),27,FALSE)</f>
        <v>0</v>
      </c>
      <c r="AE86" s="31">
        <f>VLOOKUP($A86,_xlfn.IFS($D86=Lists!$G$3,'Chicken Only Calculator'!$A$9:$AJ$104,$D86=Lists!$G$4,'Chicken Only Calculator'!$A$9:$AJ$104,$D86=Lists!$G$5,'Chicken Only Calculator'!$A$9:$AJ$104,$D86=Lists!$G$6,'Cheese Only Calculator'!$A$8:$AJ$109,$D86=Lists!$G$7,'Beef Only Calculator'!$A$10:$AJ$39,$D86=Lists!$G$8,'Pork Only Calculator'!$A$8:$AJ$95),28,FALSE)</f>
        <v>0</v>
      </c>
      <c r="AF86" s="31">
        <f>VLOOKUP($A86,_xlfn.IFS($D86=Lists!$G$3,'Chicken Only Calculator'!$A$9:$AJ$104,$D86=Lists!$G$4,'Chicken Only Calculator'!$A$9:$AJ$104,$D86=Lists!$G$5,'Chicken Only Calculator'!$A$9:$AJ$104,$D86=Lists!$G$6,'Cheese Only Calculator'!$A$8:$AJ$109,$D86=Lists!$G$7,'Beef Only Calculator'!$A$10:$AJ$39,$D86=Lists!$G$8,'Pork Only Calculator'!$A$8:$AJ$95),29,FALSE)</f>
        <v>0</v>
      </c>
      <c r="AG86" s="31">
        <f>VLOOKUP($A86,_xlfn.IFS($D86=Lists!$G$3,'Chicken Only Calculator'!$A$9:$AJ$104,$D86=Lists!$G$4,'Chicken Only Calculator'!$A$9:$AJ$104,$D86=Lists!$G$5,'Chicken Only Calculator'!$A$9:$AJ$104,$D86=Lists!$G$6,'Cheese Only Calculator'!$A$8:$AJ$109,$D86=Lists!$G$7,'Beef Only Calculator'!$A$10:$AJ$39,$D86=Lists!$G$8,'Pork Only Calculator'!$A$8:$AJ$95),30,FALSE)</f>
        <v>0</v>
      </c>
      <c r="AH86" s="31">
        <f>VLOOKUP($A86,_xlfn.IFS($D86=Lists!$G$3,'Chicken Only Calculator'!$A$9:$AJ$104,$D86=Lists!$G$4,'Chicken Only Calculator'!$A$9:$AJ$104,$D86=Lists!$G$5,'Chicken Only Calculator'!$A$9:$AJ$104,$D86=Lists!$G$6,'Cheese Only Calculator'!$A$8:$AJ$109,$D86=Lists!$G$7,'Beef Only Calculator'!$A$10:$AJ$39,$D86=Lists!$G$8,'Pork Only Calculator'!$A$8:$AJ$95),31,FALSE)</f>
        <v>0</v>
      </c>
      <c r="AI86" s="31">
        <f>VLOOKUP($A86,_xlfn.IFS($D86=Lists!$G$3,'Chicken Only Calculator'!$A$9:$AJ$104,$D86=Lists!$G$4,'Chicken Only Calculator'!$A$9:$AJ$104,$D86=Lists!$G$5,'Chicken Only Calculator'!$A$9:$AJ$104,$D86=Lists!$G$6,'Cheese Only Calculator'!$A$8:$AJ$109,$D86=Lists!$G$7,'Beef Only Calculator'!$A$10:$AJ$39,$D86=Lists!$G$8,'Pork Only Calculator'!$A$8:$AJ$95),32,FALSE)</f>
        <v>0</v>
      </c>
      <c r="AJ86" s="31">
        <f>VLOOKUP($A86,_xlfn.IFS($D86=Lists!$G$3,'Chicken Only Calculator'!$A$9:$AJ$104,$D86=Lists!$G$4,'Chicken Only Calculator'!$A$9:$AJ$104,$D86=Lists!$G$5,'Chicken Only Calculator'!$A$9:$AJ$104,$D86=Lists!$G$6,'Cheese Only Calculator'!$A$8:$AJ$109,$D86=Lists!$G$7,'Beef Only Calculator'!$A$10:$AJ$39,$D86=Lists!$G$8,'Pork Only Calculator'!$A$8:$AJ$95),33,FALSE)</f>
        <v>0</v>
      </c>
      <c r="AK86" s="31">
        <f>VLOOKUP($A86,_xlfn.IFS($D86=Lists!$G$3,'Chicken Only Calculator'!$A$9:$AJ$104,$D86=Lists!$G$4,'Chicken Only Calculator'!$A$9:$AJ$104,$D86=Lists!$G$5,'Chicken Only Calculator'!$A$9:$AJ$104,$D86=Lists!$G$6,'Cheese Only Calculator'!$A$8:$AJ$109,$D86=Lists!$G$7,'Beef Only Calculator'!$A$10:$AJ$39,$D86=Lists!$G$8,'Pork Only Calculator'!$A$8:$AJ$95),34,FALSE)</f>
        <v>0</v>
      </c>
      <c r="AL86" s="31">
        <f>VLOOKUP($A86,_xlfn.IFS($D86=Lists!$G$3,'Chicken Only Calculator'!$A$9:$AJ$104,$D86=Lists!$G$4,'Chicken Only Calculator'!$A$9:$AJ$104,$D86=Lists!$G$5,'Chicken Only Calculator'!$A$9:$AJ$104,$D86=Lists!$G$6,'Cheese Only Calculator'!$A$8:$AJ$109,$D86=Lists!$G$7,'Beef Only Calculator'!$A$10:$AJ$39,$D86=Lists!$G$8,'Pork Only Calculator'!$A$8:$AJ$95),35,FALSE)</f>
        <v>0</v>
      </c>
      <c r="AM86" s="31">
        <f t="shared" si="32"/>
        <v>0</v>
      </c>
      <c r="AO86" s="43"/>
    </row>
    <row r="87" spans="1:41" ht="24.75" x14ac:dyDescent="0.4">
      <c r="A87" s="40">
        <v>10000069097</v>
      </c>
      <c r="B87" s="40" t="str">
        <f>INDEX('Data Sheet'!$A$1:$R$178,MATCH($A87,'Data Sheet'!$A$1:$A$178,0),MATCH(B$3,'Data Sheet'!$A$1:$R$1,0))</f>
        <v>ACT</v>
      </c>
      <c r="C87" s="41" t="str">
        <f>INDEX('Data Sheet'!$A$1:$R$178,MATCH($A87,'Data Sheet'!$A$1:$A$178,0),MATCH(C$3,'Data Sheet'!$A$1:$R$1,0))</f>
        <v>Flame Grilled Beef Pattie, 2.1 oz.</v>
      </c>
      <c r="D87" s="40" t="str">
        <f>INDEX('Data Sheet'!$A$1:$R$178,MATCH($A87,'Data Sheet'!$A$1:$A$178,0),MATCH(D$3,'Data Sheet'!$A$1:$R$1,0))</f>
        <v>100154 / 100155</v>
      </c>
      <c r="E87" s="40">
        <f>INDEX('Data Sheet'!$A$1:$R$178,MATCH($A87,'Data Sheet'!$A$1:$A$178,0),MATCH(E$3,'Data Sheet'!$A$1:$R$1,0))</f>
        <v>15.09</v>
      </c>
      <c r="F87" s="40">
        <f>INDEX('Data Sheet'!$A$1:$R$178,MATCH($A87,'Data Sheet'!$A$1:$A$178,0),MATCH(F$3,'Data Sheet'!$A$1:$R$1,0))</f>
        <v>115</v>
      </c>
      <c r="G87" s="40">
        <f>INDEX('Data Sheet'!$A$1:$R$178,MATCH($A87,'Data Sheet'!$A$1:$A$178,0),MATCH(G$3,'Data Sheet'!$A$1:$R$1,0))</f>
        <v>115</v>
      </c>
      <c r="H87" s="40">
        <f>INDEX('Data Sheet'!$A$1:$R$178,MATCH($A87,'Data Sheet'!$A$1:$A$178,0),MATCH(H$3,'Data Sheet'!$A$1:$R$1,0))</f>
        <v>20</v>
      </c>
      <c r="I87" s="40">
        <f>INDEX('Data Sheet'!$A$1:$R$178,MATCH($A87,'Data Sheet'!$A$1:$A$178,0),MATCH(I$3,'Data Sheet'!$A$1:$R$1,0))</f>
        <v>2.1</v>
      </c>
      <c r="J87" s="40" t="str">
        <f>INDEX('Data Sheet'!$A$1:$R$178,MATCH($A87,'Data Sheet'!$A$1:$A$178,0),MATCH(J$3,'Data Sheet'!$A$1:$R$1,0))</f>
        <v>1 piece</v>
      </c>
      <c r="K87" s="40">
        <f>INDEX('Data Sheet'!$A$1:$R$178,MATCH($A87,'Data Sheet'!$A$1:$A$178,0),MATCH(K$3,'Data Sheet'!$A$1:$R$1,0))</f>
        <v>2</v>
      </c>
      <c r="L87" s="40" t="str">
        <f>INDEX('Data Sheet'!$A$1:$R$178,MATCH($A87,'Data Sheet'!$A$1:$A$178,0),MATCH(L$3,'Data Sheet'!$A$1:$R$1,0))</f>
        <v>-</v>
      </c>
      <c r="M87" s="40">
        <f>INDEX('Data Sheet'!$A$1:$R$178,MATCH($A87,'Data Sheet'!$A$1:$A$178,0),MATCH(M$3,'Data Sheet'!$A$1:$R$1,0))</f>
        <v>0</v>
      </c>
      <c r="N87" s="40">
        <f>INDEX('Data Sheet'!$A$1:$R$178,MATCH($A87,'Data Sheet'!$A$1:$A$178,0),MATCH(N$3,'Data Sheet'!$A$1:$R$1,0))</f>
        <v>0</v>
      </c>
      <c r="O87" s="40">
        <f>INDEX('Data Sheet'!$A$1:$R$178,MATCH($A87,'Data Sheet'!$A$1:$A$178,0),MATCH(O$3,'Data Sheet'!$A$1:$R$1,0))</f>
        <v>0</v>
      </c>
      <c r="P87" s="40">
        <f>INDEX('Data Sheet'!$A$1:$R$178,MATCH($A87,'Data Sheet'!$A$1:$A$178,0),MATCH(P$3,'Data Sheet'!$A$1:$R$1,0))</f>
        <v>12.47</v>
      </c>
      <c r="Q87" s="40">
        <f>INDEX('Data Sheet'!$A$1:$R$178,MATCH($A87,'Data Sheet'!$A$1:$A$178,0),MATCH(Q$3,'Data Sheet'!$A$1:$R$1,0))</f>
        <v>0</v>
      </c>
      <c r="R87" s="42" t="str">
        <f>VLOOKUP(A87,_xlfn.IFS(D87=Lists!$G$3,'Chicken Only Calculator'!$A$9:$U$104,D87=Lists!$G$4,'Chicken Only Calculator'!$A$9:$U$104,D87=Lists!$G$5,'Chicken Only Calculator'!$A$9:$U$104,D87=Lists!$G$6,'Cheese Only Calculator'!$A$8:$U$109,D87=Lists!$G$7,'Beef Only Calculator'!$A$8:$U$39,D87=Lists!$G$8,'Pork Only Calculator'!$A$8:$U$95),15,FALSE)</f>
        <v/>
      </c>
      <c r="S87" s="42" t="str">
        <f t="shared" si="25"/>
        <v/>
      </c>
      <c r="T87" s="42">
        <f>VLOOKUP(A87,_xlfn.IFS(D87=Lists!$G$3,'Chicken Only Calculator'!$A$9:$U$104,D87=Lists!$G$4,'Chicken Only Calculator'!$A$9:$U$104,D87=Lists!$G$5,'Chicken Only Calculator'!$A$9:$U$104,D87=Lists!$G$6,'Cheese Only Calculator'!$A$8:$U$109,D87=Lists!$G$7,'Beef Only Calculator'!$A$8:$U$39,D87=Lists!$G$8,'Pork Only Calculator'!$A$8:$U$95),17,FALSE)</f>
        <v>0</v>
      </c>
      <c r="U87" s="42" t="str">
        <f t="shared" si="26"/>
        <v/>
      </c>
      <c r="V87" s="42" t="str">
        <f t="shared" si="27"/>
        <v/>
      </c>
      <c r="W87" s="42" t="str">
        <f t="shared" si="28"/>
        <v/>
      </c>
      <c r="X87" s="42" t="str">
        <f t="shared" si="29"/>
        <v/>
      </c>
      <c r="Y87" s="42" t="str">
        <f t="shared" si="30"/>
        <v/>
      </c>
      <c r="Z87" s="42" t="str">
        <f t="shared" si="31"/>
        <v/>
      </c>
      <c r="AA87" s="42">
        <f>VLOOKUP($A87,_xlfn.IFS($D87=Lists!$G$3,'Chicken Only Calculator'!$A$9:$AJ$104,$D87=Lists!$G$4,'Chicken Only Calculator'!$A$9:$AJ$104,$D87=Lists!$G$5,'Chicken Only Calculator'!$A$9:$AJ$104,$D87=Lists!$G$6,'Cheese Only Calculator'!$A$8:$AJ$109,$D87=Lists!$G$7,'Beef Only Calculator'!$A$10:$AJ$39,$D87=Lists!$G$8,'Pork Only Calculator'!$A$8:$AJ$95),24,FALSE)</f>
        <v>0</v>
      </c>
      <c r="AB87" s="42">
        <f>VLOOKUP($A87,_xlfn.IFS($D87=Lists!$G$3,'Chicken Only Calculator'!$A$9:$AJ$104,$D87=Lists!$G$4,'Chicken Only Calculator'!$A$9:$AJ$104,$D87=Lists!$G$5,'Chicken Only Calculator'!$A$9:$AJ$104,$D87=Lists!$G$6,'Cheese Only Calculator'!$A$8:$AJ$109,$D87=Lists!$G$7,'Beef Only Calculator'!$A$10:$AJ$39,$D87=Lists!$G$8,'Pork Only Calculator'!$A$8:$AJ$95),25,FALSE)</f>
        <v>0</v>
      </c>
      <c r="AC87" s="42">
        <f>VLOOKUP($A87,_xlfn.IFS($D87=Lists!$G$3,'Chicken Only Calculator'!$A$9:$AJ$104,$D87=Lists!$G$4,'Chicken Only Calculator'!$A$9:$AJ$104,$D87=Lists!$G$5,'Chicken Only Calculator'!$A$9:$AJ$104,$D87=Lists!$G$6,'Cheese Only Calculator'!$A$8:$AJ$109,$D87=Lists!$G$7,'Beef Only Calculator'!$A$10:$AJ$39,$D87=Lists!$G$8,'Pork Only Calculator'!$A$8:$AJ$95),26,FALSE)</f>
        <v>0</v>
      </c>
      <c r="AD87" s="42">
        <f>VLOOKUP($A87,_xlfn.IFS($D87=Lists!$G$3,'Chicken Only Calculator'!$A$9:$AJ$104,$D87=Lists!$G$4,'Chicken Only Calculator'!$A$9:$AJ$104,$D87=Lists!$G$5,'Chicken Only Calculator'!$A$9:$AJ$104,$D87=Lists!$G$6,'Cheese Only Calculator'!$A$8:$AJ$109,$D87=Lists!$G$7,'Beef Only Calculator'!$A$10:$AJ$39,$D87=Lists!$G$8,'Pork Only Calculator'!$A$8:$AJ$95),27,FALSE)</f>
        <v>0</v>
      </c>
      <c r="AE87" s="42">
        <f>VLOOKUP($A87,_xlfn.IFS($D87=Lists!$G$3,'Chicken Only Calculator'!$A$9:$AJ$104,$D87=Lists!$G$4,'Chicken Only Calculator'!$A$9:$AJ$104,$D87=Lists!$G$5,'Chicken Only Calculator'!$A$9:$AJ$104,$D87=Lists!$G$6,'Cheese Only Calculator'!$A$8:$AJ$109,$D87=Lists!$G$7,'Beef Only Calculator'!$A$10:$AJ$39,$D87=Lists!$G$8,'Pork Only Calculator'!$A$8:$AJ$95),28,FALSE)</f>
        <v>0</v>
      </c>
      <c r="AF87" s="42">
        <f>VLOOKUP($A87,_xlfn.IFS($D87=Lists!$G$3,'Chicken Only Calculator'!$A$9:$AJ$104,$D87=Lists!$G$4,'Chicken Only Calculator'!$A$9:$AJ$104,$D87=Lists!$G$5,'Chicken Only Calculator'!$A$9:$AJ$104,$D87=Lists!$G$6,'Cheese Only Calculator'!$A$8:$AJ$109,$D87=Lists!$G$7,'Beef Only Calculator'!$A$10:$AJ$39,$D87=Lists!$G$8,'Pork Only Calculator'!$A$8:$AJ$95),29,FALSE)</f>
        <v>0</v>
      </c>
      <c r="AG87" s="42">
        <f>VLOOKUP($A87,_xlfn.IFS($D87=Lists!$G$3,'Chicken Only Calculator'!$A$9:$AJ$104,$D87=Lists!$G$4,'Chicken Only Calculator'!$A$9:$AJ$104,$D87=Lists!$G$5,'Chicken Only Calculator'!$A$9:$AJ$104,$D87=Lists!$G$6,'Cheese Only Calculator'!$A$8:$AJ$109,$D87=Lists!$G$7,'Beef Only Calculator'!$A$10:$AJ$39,$D87=Lists!$G$8,'Pork Only Calculator'!$A$8:$AJ$95),30,FALSE)</f>
        <v>0</v>
      </c>
      <c r="AH87" s="42">
        <f>VLOOKUP($A87,_xlfn.IFS($D87=Lists!$G$3,'Chicken Only Calculator'!$A$9:$AJ$104,$D87=Lists!$G$4,'Chicken Only Calculator'!$A$9:$AJ$104,$D87=Lists!$G$5,'Chicken Only Calculator'!$A$9:$AJ$104,$D87=Lists!$G$6,'Cheese Only Calculator'!$A$8:$AJ$109,$D87=Lists!$G$7,'Beef Only Calculator'!$A$10:$AJ$39,$D87=Lists!$G$8,'Pork Only Calculator'!$A$8:$AJ$95),31,FALSE)</f>
        <v>0</v>
      </c>
      <c r="AI87" s="42">
        <f>VLOOKUP($A87,_xlfn.IFS($D87=Lists!$G$3,'Chicken Only Calculator'!$A$9:$AJ$104,$D87=Lists!$G$4,'Chicken Only Calculator'!$A$9:$AJ$104,$D87=Lists!$G$5,'Chicken Only Calculator'!$A$9:$AJ$104,$D87=Lists!$G$6,'Cheese Only Calculator'!$A$8:$AJ$109,$D87=Lists!$G$7,'Beef Only Calculator'!$A$10:$AJ$39,$D87=Lists!$G$8,'Pork Only Calculator'!$A$8:$AJ$95),32,FALSE)</f>
        <v>0</v>
      </c>
      <c r="AJ87" s="42">
        <f>VLOOKUP($A87,_xlfn.IFS($D87=Lists!$G$3,'Chicken Only Calculator'!$A$9:$AJ$104,$D87=Lists!$G$4,'Chicken Only Calculator'!$A$9:$AJ$104,$D87=Lists!$G$5,'Chicken Only Calculator'!$A$9:$AJ$104,$D87=Lists!$G$6,'Cheese Only Calculator'!$A$8:$AJ$109,$D87=Lists!$G$7,'Beef Only Calculator'!$A$10:$AJ$39,$D87=Lists!$G$8,'Pork Only Calculator'!$A$8:$AJ$95),33,FALSE)</f>
        <v>0</v>
      </c>
      <c r="AK87" s="42">
        <f>VLOOKUP($A87,_xlfn.IFS($D87=Lists!$G$3,'Chicken Only Calculator'!$A$9:$AJ$104,$D87=Lists!$G$4,'Chicken Only Calculator'!$A$9:$AJ$104,$D87=Lists!$G$5,'Chicken Only Calculator'!$A$9:$AJ$104,$D87=Lists!$G$6,'Cheese Only Calculator'!$A$8:$AJ$109,$D87=Lists!$G$7,'Beef Only Calculator'!$A$10:$AJ$39,$D87=Lists!$G$8,'Pork Only Calculator'!$A$8:$AJ$95),34,FALSE)</f>
        <v>0</v>
      </c>
      <c r="AL87" s="42">
        <f>VLOOKUP($A87,_xlfn.IFS($D87=Lists!$G$3,'Chicken Only Calculator'!$A$9:$AJ$104,$D87=Lists!$G$4,'Chicken Only Calculator'!$A$9:$AJ$104,$D87=Lists!$G$5,'Chicken Only Calculator'!$A$9:$AJ$104,$D87=Lists!$G$6,'Cheese Only Calculator'!$A$8:$AJ$109,$D87=Lists!$G$7,'Beef Only Calculator'!$A$10:$AJ$39,$D87=Lists!$G$8,'Pork Only Calculator'!$A$8:$AJ$95),35,FALSE)</f>
        <v>0</v>
      </c>
      <c r="AM87" s="42">
        <f t="shared" si="32"/>
        <v>0</v>
      </c>
      <c r="AO87" s="43"/>
    </row>
    <row r="88" spans="1:41" ht="24.75" x14ac:dyDescent="0.4">
      <c r="A88" s="29">
        <v>10000080125</v>
      </c>
      <c r="B88" s="29" t="str">
        <f>INDEX('Data Sheet'!$A$1:$R$178,MATCH($A88,'Data Sheet'!$A$1:$A$178,0),MATCH(B$3,'Data Sheet'!$A$1:$R$1,0))</f>
        <v>ACT</v>
      </c>
      <c r="C88" s="30" t="str">
        <f>INDEX('Data Sheet'!$A$1:$R$178,MATCH($A88,'Data Sheet'!$A$1:$A$178,0),MATCH(C$3,'Data Sheet'!$A$1:$R$1,0))</f>
        <v>Flame Grilled Beef Pattie, 2.4 oz.</v>
      </c>
      <c r="D88" s="29" t="str">
        <f>INDEX('Data Sheet'!$A$1:$R$178,MATCH($A88,'Data Sheet'!$A$1:$A$178,0),MATCH(D$3,'Data Sheet'!$A$1:$R$1,0))</f>
        <v>100154 / 100155</v>
      </c>
      <c r="E88" s="29">
        <f>INDEX('Data Sheet'!$A$1:$R$178,MATCH($A88,'Data Sheet'!$A$1:$A$178,0),MATCH(E$3,'Data Sheet'!$A$1:$R$1,0))</f>
        <v>31.5</v>
      </c>
      <c r="F88" s="29">
        <f>INDEX('Data Sheet'!$A$1:$R$178,MATCH($A88,'Data Sheet'!$A$1:$A$178,0),MATCH(F$3,'Data Sheet'!$A$1:$R$1,0))</f>
        <v>210</v>
      </c>
      <c r="G88" s="29">
        <f>INDEX('Data Sheet'!$A$1:$R$178,MATCH($A88,'Data Sheet'!$A$1:$A$178,0),MATCH(G$3,'Data Sheet'!$A$1:$R$1,0))</f>
        <v>210</v>
      </c>
      <c r="H88" s="29">
        <f>INDEX('Data Sheet'!$A$1:$R$178,MATCH($A88,'Data Sheet'!$A$1:$A$178,0),MATCH(H$3,'Data Sheet'!$A$1:$R$1,0))</f>
        <v>0</v>
      </c>
      <c r="I88" s="29">
        <f>INDEX('Data Sheet'!$A$1:$R$178,MATCH($A88,'Data Sheet'!$A$1:$A$178,0),MATCH(I$3,'Data Sheet'!$A$1:$R$1,0))</f>
        <v>2.41</v>
      </c>
      <c r="J88" s="29" t="str">
        <f>INDEX('Data Sheet'!$A$1:$R$178,MATCH($A88,'Data Sheet'!$A$1:$A$178,0),MATCH(J$3,'Data Sheet'!$A$1:$R$1,0))</f>
        <v>1 piece</v>
      </c>
      <c r="K88" s="29">
        <f>INDEX('Data Sheet'!$A$1:$R$178,MATCH($A88,'Data Sheet'!$A$1:$A$178,0),MATCH(K$3,'Data Sheet'!$A$1:$R$1,0))</f>
        <v>2.25</v>
      </c>
      <c r="L88" s="29" t="str">
        <f>INDEX('Data Sheet'!$A$1:$R$178,MATCH($A88,'Data Sheet'!$A$1:$A$178,0),MATCH(L$3,'Data Sheet'!$A$1:$R$1,0))</f>
        <v>-</v>
      </c>
      <c r="M88" s="29">
        <f>INDEX('Data Sheet'!$A$1:$R$178,MATCH($A88,'Data Sheet'!$A$1:$A$178,0),MATCH(M$3,'Data Sheet'!$A$1:$R$1,0))</f>
        <v>0</v>
      </c>
      <c r="N88" s="29">
        <f>INDEX('Data Sheet'!$A$1:$R$178,MATCH($A88,'Data Sheet'!$A$1:$A$178,0),MATCH(N$3,'Data Sheet'!$A$1:$R$1,0))</f>
        <v>0</v>
      </c>
      <c r="O88" s="29">
        <f>INDEX('Data Sheet'!$A$1:$R$178,MATCH($A88,'Data Sheet'!$A$1:$A$178,0),MATCH(O$3,'Data Sheet'!$A$1:$R$1,0))</f>
        <v>0</v>
      </c>
      <c r="P88" s="29">
        <f>INDEX('Data Sheet'!$A$1:$R$178,MATCH($A88,'Data Sheet'!$A$1:$A$178,0),MATCH(P$3,'Data Sheet'!$A$1:$R$1,0))</f>
        <v>26.3</v>
      </c>
      <c r="Q88" s="29">
        <f>INDEX('Data Sheet'!$A$1:$R$178,MATCH($A88,'Data Sheet'!$A$1:$A$178,0),MATCH(Q$3,'Data Sheet'!$A$1:$R$1,0))</f>
        <v>0</v>
      </c>
      <c r="R88" s="31" t="str">
        <f>VLOOKUP(A88,_xlfn.IFS(D88=Lists!$G$3,'Chicken Only Calculator'!$A$9:$U$104,D88=Lists!$G$4,'Chicken Only Calculator'!$A$9:$U$104,D88=Lists!$G$5,'Chicken Only Calculator'!$A$9:$U$104,D88=Lists!$G$6,'Cheese Only Calculator'!$A$8:$U$109,D88=Lists!$G$7,'Beef Only Calculator'!$A$8:$U$39,D88=Lists!$G$8,'Pork Only Calculator'!$A$8:$U$95),15,FALSE)</f>
        <v/>
      </c>
      <c r="S88" s="31" t="str">
        <f t="shared" si="25"/>
        <v/>
      </c>
      <c r="T88" s="31">
        <f>VLOOKUP(A88,_xlfn.IFS(D88=Lists!$G$3,'Chicken Only Calculator'!$A$9:$U$104,D88=Lists!$G$4,'Chicken Only Calculator'!$A$9:$U$104,D88=Lists!$G$5,'Chicken Only Calculator'!$A$9:$U$104,D88=Lists!$G$6,'Cheese Only Calculator'!$A$8:$U$109,D88=Lists!$G$7,'Beef Only Calculator'!$A$8:$U$39,D88=Lists!$G$8,'Pork Only Calculator'!$A$8:$U$95),17,FALSE)</f>
        <v>0</v>
      </c>
      <c r="U88" s="31" t="str">
        <f t="shared" si="26"/>
        <v/>
      </c>
      <c r="V88" s="31" t="str">
        <f t="shared" si="27"/>
        <v/>
      </c>
      <c r="W88" s="31" t="str">
        <f t="shared" si="28"/>
        <v/>
      </c>
      <c r="X88" s="31" t="str">
        <f t="shared" si="29"/>
        <v/>
      </c>
      <c r="Y88" s="31" t="str">
        <f t="shared" si="30"/>
        <v/>
      </c>
      <c r="Z88" s="31" t="str">
        <f t="shared" si="31"/>
        <v/>
      </c>
      <c r="AA88" s="31">
        <f>VLOOKUP($A88,_xlfn.IFS($D88=Lists!$G$3,'Chicken Only Calculator'!$A$9:$AJ$104,$D88=Lists!$G$4,'Chicken Only Calculator'!$A$9:$AJ$104,$D88=Lists!$G$5,'Chicken Only Calculator'!$A$9:$AJ$104,$D88=Lists!$G$6,'Cheese Only Calculator'!$A$8:$AJ$109,$D88=Lists!$G$7,'Beef Only Calculator'!$A$10:$AJ$39,$D88=Lists!$G$8,'Pork Only Calculator'!$A$8:$AJ$95),24,FALSE)</f>
        <v>0</v>
      </c>
      <c r="AB88" s="31">
        <f>VLOOKUP($A88,_xlfn.IFS($D88=Lists!$G$3,'Chicken Only Calculator'!$A$9:$AJ$104,$D88=Lists!$G$4,'Chicken Only Calculator'!$A$9:$AJ$104,$D88=Lists!$G$5,'Chicken Only Calculator'!$A$9:$AJ$104,$D88=Lists!$G$6,'Cheese Only Calculator'!$A$8:$AJ$109,$D88=Lists!$G$7,'Beef Only Calculator'!$A$10:$AJ$39,$D88=Lists!$G$8,'Pork Only Calculator'!$A$8:$AJ$95),25,FALSE)</f>
        <v>0</v>
      </c>
      <c r="AC88" s="31">
        <f>VLOOKUP($A88,_xlfn.IFS($D88=Lists!$G$3,'Chicken Only Calculator'!$A$9:$AJ$104,$D88=Lists!$G$4,'Chicken Only Calculator'!$A$9:$AJ$104,$D88=Lists!$G$5,'Chicken Only Calculator'!$A$9:$AJ$104,$D88=Lists!$G$6,'Cheese Only Calculator'!$A$8:$AJ$109,$D88=Lists!$G$7,'Beef Only Calculator'!$A$10:$AJ$39,$D88=Lists!$G$8,'Pork Only Calculator'!$A$8:$AJ$95),26,FALSE)</f>
        <v>0</v>
      </c>
      <c r="AD88" s="31">
        <f>VLOOKUP($A88,_xlfn.IFS($D88=Lists!$G$3,'Chicken Only Calculator'!$A$9:$AJ$104,$D88=Lists!$G$4,'Chicken Only Calculator'!$A$9:$AJ$104,$D88=Lists!$G$5,'Chicken Only Calculator'!$A$9:$AJ$104,$D88=Lists!$G$6,'Cheese Only Calculator'!$A$8:$AJ$109,$D88=Lists!$G$7,'Beef Only Calculator'!$A$10:$AJ$39,$D88=Lists!$G$8,'Pork Only Calculator'!$A$8:$AJ$95),27,FALSE)</f>
        <v>0</v>
      </c>
      <c r="AE88" s="31">
        <f>VLOOKUP($A88,_xlfn.IFS($D88=Lists!$G$3,'Chicken Only Calculator'!$A$9:$AJ$104,$D88=Lists!$G$4,'Chicken Only Calculator'!$A$9:$AJ$104,$D88=Lists!$G$5,'Chicken Only Calculator'!$A$9:$AJ$104,$D88=Lists!$G$6,'Cheese Only Calculator'!$A$8:$AJ$109,$D88=Lists!$G$7,'Beef Only Calculator'!$A$10:$AJ$39,$D88=Lists!$G$8,'Pork Only Calculator'!$A$8:$AJ$95),28,FALSE)</f>
        <v>0</v>
      </c>
      <c r="AF88" s="31">
        <f>VLOOKUP($A88,_xlfn.IFS($D88=Lists!$G$3,'Chicken Only Calculator'!$A$9:$AJ$104,$D88=Lists!$G$4,'Chicken Only Calculator'!$A$9:$AJ$104,$D88=Lists!$G$5,'Chicken Only Calculator'!$A$9:$AJ$104,$D88=Lists!$G$6,'Cheese Only Calculator'!$A$8:$AJ$109,$D88=Lists!$G$7,'Beef Only Calculator'!$A$10:$AJ$39,$D88=Lists!$G$8,'Pork Only Calculator'!$A$8:$AJ$95),29,FALSE)</f>
        <v>0</v>
      </c>
      <c r="AG88" s="31">
        <f>VLOOKUP($A88,_xlfn.IFS($D88=Lists!$G$3,'Chicken Only Calculator'!$A$9:$AJ$104,$D88=Lists!$G$4,'Chicken Only Calculator'!$A$9:$AJ$104,$D88=Lists!$G$5,'Chicken Only Calculator'!$A$9:$AJ$104,$D88=Lists!$G$6,'Cheese Only Calculator'!$A$8:$AJ$109,$D88=Lists!$G$7,'Beef Only Calculator'!$A$10:$AJ$39,$D88=Lists!$G$8,'Pork Only Calculator'!$A$8:$AJ$95),30,FALSE)</f>
        <v>0</v>
      </c>
      <c r="AH88" s="31">
        <f>VLOOKUP($A88,_xlfn.IFS($D88=Lists!$G$3,'Chicken Only Calculator'!$A$9:$AJ$104,$D88=Lists!$G$4,'Chicken Only Calculator'!$A$9:$AJ$104,$D88=Lists!$G$5,'Chicken Only Calculator'!$A$9:$AJ$104,$D88=Lists!$G$6,'Cheese Only Calculator'!$A$8:$AJ$109,$D88=Lists!$G$7,'Beef Only Calculator'!$A$10:$AJ$39,$D88=Lists!$G$8,'Pork Only Calculator'!$A$8:$AJ$95),31,FALSE)</f>
        <v>0</v>
      </c>
      <c r="AI88" s="31">
        <f>VLOOKUP($A88,_xlfn.IFS($D88=Lists!$G$3,'Chicken Only Calculator'!$A$9:$AJ$104,$D88=Lists!$G$4,'Chicken Only Calculator'!$A$9:$AJ$104,$D88=Lists!$G$5,'Chicken Only Calculator'!$A$9:$AJ$104,$D88=Lists!$G$6,'Cheese Only Calculator'!$A$8:$AJ$109,$D88=Lists!$G$7,'Beef Only Calculator'!$A$10:$AJ$39,$D88=Lists!$G$8,'Pork Only Calculator'!$A$8:$AJ$95),32,FALSE)</f>
        <v>0</v>
      </c>
      <c r="AJ88" s="31">
        <f>VLOOKUP($A88,_xlfn.IFS($D88=Lists!$G$3,'Chicken Only Calculator'!$A$9:$AJ$104,$D88=Lists!$G$4,'Chicken Only Calculator'!$A$9:$AJ$104,$D88=Lists!$G$5,'Chicken Only Calculator'!$A$9:$AJ$104,$D88=Lists!$G$6,'Cheese Only Calculator'!$A$8:$AJ$109,$D88=Lists!$G$7,'Beef Only Calculator'!$A$10:$AJ$39,$D88=Lists!$G$8,'Pork Only Calculator'!$A$8:$AJ$95),33,FALSE)</f>
        <v>0</v>
      </c>
      <c r="AK88" s="31">
        <f>VLOOKUP($A88,_xlfn.IFS($D88=Lists!$G$3,'Chicken Only Calculator'!$A$9:$AJ$104,$D88=Lists!$G$4,'Chicken Only Calculator'!$A$9:$AJ$104,$D88=Lists!$G$5,'Chicken Only Calculator'!$A$9:$AJ$104,$D88=Lists!$G$6,'Cheese Only Calculator'!$A$8:$AJ$109,$D88=Lists!$G$7,'Beef Only Calculator'!$A$10:$AJ$39,$D88=Lists!$G$8,'Pork Only Calculator'!$A$8:$AJ$95),34,FALSE)</f>
        <v>0</v>
      </c>
      <c r="AL88" s="31">
        <f>VLOOKUP($A88,_xlfn.IFS($D88=Lists!$G$3,'Chicken Only Calculator'!$A$9:$AJ$104,$D88=Lists!$G$4,'Chicken Only Calculator'!$A$9:$AJ$104,$D88=Lists!$G$5,'Chicken Only Calculator'!$A$9:$AJ$104,$D88=Lists!$G$6,'Cheese Only Calculator'!$A$8:$AJ$109,$D88=Lists!$G$7,'Beef Only Calculator'!$A$10:$AJ$39,$D88=Lists!$G$8,'Pork Only Calculator'!$A$8:$AJ$95),35,FALSE)</f>
        <v>0</v>
      </c>
      <c r="AM88" s="31">
        <f t="shared" si="32"/>
        <v>0</v>
      </c>
      <c r="AO88" s="43"/>
    </row>
    <row r="89" spans="1:41" ht="24.75" x14ac:dyDescent="0.4">
      <c r="A89" s="40">
        <v>10000009860</v>
      </c>
      <c r="B89" s="40" t="str">
        <f>INDEX('Data Sheet'!$A$1:$R$178,MATCH($A89,'Data Sheet'!$A$1:$A$178,0),MATCH(B$3,'Data Sheet'!$A$1:$R$1,0))</f>
        <v>ACT</v>
      </c>
      <c r="C89" s="41" t="str">
        <f>INDEX('Data Sheet'!$A$1:$R$178,MATCH($A89,'Data Sheet'!$A$1:$A$178,0),MATCH(C$3,'Data Sheet'!$A$1:$R$1,0))</f>
        <v>Breaded Beef Patties, 3.35 oz.</v>
      </c>
      <c r="D89" s="40" t="str">
        <f>INDEX('Data Sheet'!$A$1:$R$178,MATCH($A89,'Data Sheet'!$A$1:$A$178,0),MATCH(D$3,'Data Sheet'!$A$1:$R$1,0))</f>
        <v>100154 / 100155</v>
      </c>
      <c r="E89" s="40">
        <f>INDEX('Data Sheet'!$A$1:$R$178,MATCH($A89,'Data Sheet'!$A$1:$A$178,0),MATCH(E$3,'Data Sheet'!$A$1:$R$1,0))</f>
        <v>29.94</v>
      </c>
      <c r="F89" s="40">
        <f>INDEX('Data Sheet'!$A$1:$R$178,MATCH($A89,'Data Sheet'!$A$1:$A$178,0),MATCH(F$3,'Data Sheet'!$A$1:$R$1,0))</f>
        <v>143</v>
      </c>
      <c r="G89" s="40">
        <f>INDEX('Data Sheet'!$A$1:$R$178,MATCH($A89,'Data Sheet'!$A$1:$A$178,0),MATCH(G$3,'Data Sheet'!$A$1:$R$1,0))</f>
        <v>143</v>
      </c>
      <c r="H89" s="40">
        <f>INDEX('Data Sheet'!$A$1:$R$178,MATCH($A89,'Data Sheet'!$A$1:$A$178,0),MATCH(H$3,'Data Sheet'!$A$1:$R$1,0))</f>
        <v>0</v>
      </c>
      <c r="I89" s="40">
        <f>INDEX('Data Sheet'!$A$1:$R$178,MATCH($A89,'Data Sheet'!$A$1:$A$178,0),MATCH(I$3,'Data Sheet'!$A$1:$R$1,0))</f>
        <v>3.35</v>
      </c>
      <c r="J89" s="40" t="str">
        <f>INDEX('Data Sheet'!$A$1:$R$178,MATCH($A89,'Data Sheet'!$A$1:$A$178,0),MATCH(J$3,'Data Sheet'!$A$1:$R$1,0))</f>
        <v xml:space="preserve">1 Piece </v>
      </c>
      <c r="K89" s="40">
        <f>INDEX('Data Sheet'!$A$1:$R$178,MATCH($A89,'Data Sheet'!$A$1:$A$178,0),MATCH(K$3,'Data Sheet'!$A$1:$R$1,0))</f>
        <v>2</v>
      </c>
      <c r="L89" s="40">
        <f>INDEX('Data Sheet'!$A$1:$R$178,MATCH($A89,'Data Sheet'!$A$1:$A$178,0),MATCH(L$3,'Data Sheet'!$A$1:$R$1,0))</f>
        <v>1</v>
      </c>
      <c r="M89" s="40">
        <f>INDEX('Data Sheet'!$A$1:$R$178,MATCH($A89,'Data Sheet'!$A$1:$A$178,0),MATCH(M$3,'Data Sheet'!$A$1:$R$1,0))</f>
        <v>0</v>
      </c>
      <c r="N89" s="40">
        <f>INDEX('Data Sheet'!$A$1:$R$178,MATCH($A89,'Data Sheet'!$A$1:$A$178,0),MATCH(N$3,'Data Sheet'!$A$1:$R$1,0))</f>
        <v>0</v>
      </c>
      <c r="O89" s="40">
        <f>INDEX('Data Sheet'!$A$1:$R$178,MATCH($A89,'Data Sheet'!$A$1:$A$178,0),MATCH(O$3,'Data Sheet'!$A$1:$R$1,0))</f>
        <v>0</v>
      </c>
      <c r="P89" s="40">
        <f>INDEX('Data Sheet'!$A$1:$R$178,MATCH($A89,'Data Sheet'!$A$1:$A$178,0),MATCH(P$3,'Data Sheet'!$A$1:$R$1,0))</f>
        <v>27.76</v>
      </c>
      <c r="Q89" s="40">
        <f>INDEX('Data Sheet'!$A$1:$R$178,MATCH($A89,'Data Sheet'!$A$1:$A$178,0),MATCH(Q$3,'Data Sheet'!$A$1:$R$1,0))</f>
        <v>0</v>
      </c>
      <c r="R89" s="42" t="str">
        <f>VLOOKUP(A89,_xlfn.IFS(D89=Lists!$G$3,'Chicken Only Calculator'!$A$9:$U$104,D89=Lists!$G$4,'Chicken Only Calculator'!$A$9:$U$104,D89=Lists!$G$5,'Chicken Only Calculator'!$A$9:$U$104,D89=Lists!$G$6,'Cheese Only Calculator'!$A$8:$U$109,D89=Lists!$G$7,'Beef Only Calculator'!$A$8:$U$39,D89=Lists!$G$8,'Pork Only Calculator'!$A$8:$U$95),15,FALSE)</f>
        <v/>
      </c>
      <c r="S89" s="42" t="str">
        <f t="shared" si="25"/>
        <v/>
      </c>
      <c r="T89" s="42">
        <f>VLOOKUP(A89,_xlfn.IFS(D89=Lists!$G$3,'Chicken Only Calculator'!$A$9:$U$104,D89=Lists!$G$4,'Chicken Only Calculator'!$A$9:$U$104,D89=Lists!$G$5,'Chicken Only Calculator'!$A$9:$U$104,D89=Lists!$G$6,'Cheese Only Calculator'!$A$8:$U$109,D89=Lists!$G$7,'Beef Only Calculator'!$A$8:$U$39,D89=Lists!$G$8,'Pork Only Calculator'!$A$8:$U$95),17,FALSE)</f>
        <v>0</v>
      </c>
      <c r="U89" s="42" t="str">
        <f t="shared" si="26"/>
        <v/>
      </c>
      <c r="V89" s="42" t="str">
        <f t="shared" si="27"/>
        <v/>
      </c>
      <c r="W89" s="42" t="str">
        <f t="shared" si="28"/>
        <v/>
      </c>
      <c r="X89" s="42" t="str">
        <f t="shared" si="29"/>
        <v/>
      </c>
      <c r="Y89" s="42" t="str">
        <f t="shared" si="30"/>
        <v/>
      </c>
      <c r="Z89" s="42" t="str">
        <f t="shared" si="31"/>
        <v/>
      </c>
      <c r="AA89" s="42">
        <f>VLOOKUP($A89,_xlfn.IFS($D89=Lists!$G$3,'Chicken Only Calculator'!$A$9:$AJ$104,$D89=Lists!$G$4,'Chicken Only Calculator'!$A$9:$AJ$104,$D89=Lists!$G$5,'Chicken Only Calculator'!$A$9:$AJ$104,$D89=Lists!$G$6,'Cheese Only Calculator'!$A$8:$AJ$109,$D89=Lists!$G$7,'Beef Only Calculator'!$A$10:$AJ$39,$D89=Lists!$G$8,'Pork Only Calculator'!$A$8:$AJ$95),24,FALSE)</f>
        <v>0</v>
      </c>
      <c r="AB89" s="42">
        <f>VLOOKUP($A89,_xlfn.IFS($D89=Lists!$G$3,'Chicken Only Calculator'!$A$9:$AJ$104,$D89=Lists!$G$4,'Chicken Only Calculator'!$A$9:$AJ$104,$D89=Lists!$G$5,'Chicken Only Calculator'!$A$9:$AJ$104,$D89=Lists!$G$6,'Cheese Only Calculator'!$A$8:$AJ$109,$D89=Lists!$G$7,'Beef Only Calculator'!$A$10:$AJ$39,$D89=Lists!$G$8,'Pork Only Calculator'!$A$8:$AJ$95),25,FALSE)</f>
        <v>0</v>
      </c>
      <c r="AC89" s="42">
        <f>VLOOKUP($A89,_xlfn.IFS($D89=Lists!$G$3,'Chicken Only Calculator'!$A$9:$AJ$104,$D89=Lists!$G$4,'Chicken Only Calculator'!$A$9:$AJ$104,$D89=Lists!$G$5,'Chicken Only Calculator'!$A$9:$AJ$104,$D89=Lists!$G$6,'Cheese Only Calculator'!$A$8:$AJ$109,$D89=Lists!$G$7,'Beef Only Calculator'!$A$10:$AJ$39,$D89=Lists!$G$8,'Pork Only Calculator'!$A$8:$AJ$95),26,FALSE)</f>
        <v>0</v>
      </c>
      <c r="AD89" s="42">
        <f>VLOOKUP($A89,_xlfn.IFS($D89=Lists!$G$3,'Chicken Only Calculator'!$A$9:$AJ$104,$D89=Lists!$G$4,'Chicken Only Calculator'!$A$9:$AJ$104,$D89=Lists!$G$5,'Chicken Only Calculator'!$A$9:$AJ$104,$D89=Lists!$G$6,'Cheese Only Calculator'!$A$8:$AJ$109,$D89=Lists!$G$7,'Beef Only Calculator'!$A$10:$AJ$39,$D89=Lists!$G$8,'Pork Only Calculator'!$A$8:$AJ$95),27,FALSE)</f>
        <v>0</v>
      </c>
      <c r="AE89" s="42">
        <f>VLOOKUP($A89,_xlfn.IFS($D89=Lists!$G$3,'Chicken Only Calculator'!$A$9:$AJ$104,$D89=Lists!$G$4,'Chicken Only Calculator'!$A$9:$AJ$104,$D89=Lists!$G$5,'Chicken Only Calculator'!$A$9:$AJ$104,$D89=Lists!$G$6,'Cheese Only Calculator'!$A$8:$AJ$109,$D89=Lists!$G$7,'Beef Only Calculator'!$A$10:$AJ$39,$D89=Lists!$G$8,'Pork Only Calculator'!$A$8:$AJ$95),28,FALSE)</f>
        <v>0</v>
      </c>
      <c r="AF89" s="42">
        <f>VLOOKUP($A89,_xlfn.IFS($D89=Lists!$G$3,'Chicken Only Calculator'!$A$9:$AJ$104,$D89=Lists!$G$4,'Chicken Only Calculator'!$A$9:$AJ$104,$D89=Lists!$G$5,'Chicken Only Calculator'!$A$9:$AJ$104,$D89=Lists!$G$6,'Cheese Only Calculator'!$A$8:$AJ$109,$D89=Lists!$G$7,'Beef Only Calculator'!$A$10:$AJ$39,$D89=Lists!$G$8,'Pork Only Calculator'!$A$8:$AJ$95),29,FALSE)</f>
        <v>0</v>
      </c>
      <c r="AG89" s="42">
        <f>VLOOKUP($A89,_xlfn.IFS($D89=Lists!$G$3,'Chicken Only Calculator'!$A$9:$AJ$104,$D89=Lists!$G$4,'Chicken Only Calculator'!$A$9:$AJ$104,$D89=Lists!$G$5,'Chicken Only Calculator'!$A$9:$AJ$104,$D89=Lists!$G$6,'Cheese Only Calculator'!$A$8:$AJ$109,$D89=Lists!$G$7,'Beef Only Calculator'!$A$10:$AJ$39,$D89=Lists!$G$8,'Pork Only Calculator'!$A$8:$AJ$95),30,FALSE)</f>
        <v>0</v>
      </c>
      <c r="AH89" s="42">
        <f>VLOOKUP($A89,_xlfn.IFS($D89=Lists!$G$3,'Chicken Only Calculator'!$A$9:$AJ$104,$D89=Lists!$G$4,'Chicken Only Calculator'!$A$9:$AJ$104,$D89=Lists!$G$5,'Chicken Only Calculator'!$A$9:$AJ$104,$D89=Lists!$G$6,'Cheese Only Calculator'!$A$8:$AJ$109,$D89=Lists!$G$7,'Beef Only Calculator'!$A$10:$AJ$39,$D89=Lists!$G$8,'Pork Only Calculator'!$A$8:$AJ$95),31,FALSE)</f>
        <v>0</v>
      </c>
      <c r="AI89" s="42">
        <f>VLOOKUP($A89,_xlfn.IFS($D89=Lists!$G$3,'Chicken Only Calculator'!$A$9:$AJ$104,$D89=Lists!$G$4,'Chicken Only Calculator'!$A$9:$AJ$104,$D89=Lists!$G$5,'Chicken Only Calculator'!$A$9:$AJ$104,$D89=Lists!$G$6,'Cheese Only Calculator'!$A$8:$AJ$109,$D89=Lists!$G$7,'Beef Only Calculator'!$A$10:$AJ$39,$D89=Lists!$G$8,'Pork Only Calculator'!$A$8:$AJ$95),32,FALSE)</f>
        <v>0</v>
      </c>
      <c r="AJ89" s="42">
        <f>VLOOKUP($A89,_xlfn.IFS($D89=Lists!$G$3,'Chicken Only Calculator'!$A$9:$AJ$104,$D89=Lists!$G$4,'Chicken Only Calculator'!$A$9:$AJ$104,$D89=Lists!$G$5,'Chicken Only Calculator'!$A$9:$AJ$104,$D89=Lists!$G$6,'Cheese Only Calculator'!$A$8:$AJ$109,$D89=Lists!$G$7,'Beef Only Calculator'!$A$10:$AJ$39,$D89=Lists!$G$8,'Pork Only Calculator'!$A$8:$AJ$95),33,FALSE)</f>
        <v>0</v>
      </c>
      <c r="AK89" s="42">
        <f>VLOOKUP($A89,_xlfn.IFS($D89=Lists!$G$3,'Chicken Only Calculator'!$A$9:$AJ$104,$D89=Lists!$G$4,'Chicken Only Calculator'!$A$9:$AJ$104,$D89=Lists!$G$5,'Chicken Only Calculator'!$A$9:$AJ$104,$D89=Lists!$G$6,'Cheese Only Calculator'!$A$8:$AJ$109,$D89=Lists!$G$7,'Beef Only Calculator'!$A$10:$AJ$39,$D89=Lists!$G$8,'Pork Only Calculator'!$A$8:$AJ$95),34,FALSE)</f>
        <v>0</v>
      </c>
      <c r="AL89" s="42">
        <f>VLOOKUP($A89,_xlfn.IFS($D89=Lists!$G$3,'Chicken Only Calculator'!$A$9:$AJ$104,$D89=Lists!$G$4,'Chicken Only Calculator'!$A$9:$AJ$104,$D89=Lists!$G$5,'Chicken Only Calculator'!$A$9:$AJ$104,$D89=Lists!$G$6,'Cheese Only Calculator'!$A$8:$AJ$109,$D89=Lists!$G$7,'Beef Only Calculator'!$A$10:$AJ$39,$D89=Lists!$G$8,'Pork Only Calculator'!$A$8:$AJ$95),35,FALSE)</f>
        <v>0</v>
      </c>
      <c r="AM89" s="42">
        <f t="shared" si="32"/>
        <v>0</v>
      </c>
      <c r="AO89" s="43"/>
    </row>
    <row r="90" spans="1:41" ht="24.75" x14ac:dyDescent="0.4">
      <c r="A90" s="29">
        <v>10000065887</v>
      </c>
      <c r="B90" s="29" t="str">
        <f>INDEX('Data Sheet'!$A$1:$R$178,MATCH($A90,'Data Sheet'!$A$1:$A$178,0),MATCH(B$3,'Data Sheet'!$A$1:$R$1,0))</f>
        <v>ACT</v>
      </c>
      <c r="C90" s="30" t="str">
        <f>INDEX('Data Sheet'!$A$1:$R$178,MATCH($A90,'Data Sheet'!$A$1:$A$178,0),MATCH(C$3,'Data Sheet'!$A$1:$R$1,0))</f>
        <v>Golden Crispy Breaded Beef Bites, 0.58 oz.</v>
      </c>
      <c r="D90" s="29" t="str">
        <f>INDEX('Data Sheet'!$A$1:$R$178,MATCH($A90,'Data Sheet'!$A$1:$A$178,0),MATCH(D$3,'Data Sheet'!$A$1:$R$1,0))</f>
        <v>100154 / 100155</v>
      </c>
      <c r="E90" s="29">
        <f>INDEX('Data Sheet'!$A$1:$R$178,MATCH($A90,'Data Sheet'!$A$1:$A$178,0),MATCH(E$3,'Data Sheet'!$A$1:$R$1,0))</f>
        <v>29.9</v>
      </c>
      <c r="F90" s="29">
        <f>INDEX('Data Sheet'!$A$1:$R$178,MATCH($A90,'Data Sheet'!$A$1:$A$178,0),MATCH(F$3,'Data Sheet'!$A$1:$R$1,0))</f>
        <v>137</v>
      </c>
      <c r="G90" s="29">
        <f>INDEX('Data Sheet'!$A$1:$R$178,MATCH($A90,'Data Sheet'!$A$1:$A$178,0),MATCH(G$3,'Data Sheet'!$A$1:$R$1,0))</f>
        <v>137</v>
      </c>
      <c r="H90" s="29">
        <f>INDEX('Data Sheet'!$A$1:$R$178,MATCH($A90,'Data Sheet'!$A$1:$A$178,0),MATCH(H$3,'Data Sheet'!$A$1:$R$1,0))</f>
        <v>30</v>
      </c>
      <c r="I90" s="29">
        <f>INDEX('Data Sheet'!$A$1:$R$178,MATCH($A90,'Data Sheet'!$A$1:$A$178,0),MATCH(I$3,'Data Sheet'!$A$1:$R$1,0))</f>
        <v>3.48</v>
      </c>
      <c r="J90" s="29" t="str">
        <f>INDEX('Data Sheet'!$A$1:$R$178,MATCH($A90,'Data Sheet'!$A$1:$A$178,0),MATCH(J$3,'Data Sheet'!$A$1:$R$1,0))</f>
        <v>6 pieces</v>
      </c>
      <c r="K90" s="29">
        <f>INDEX('Data Sheet'!$A$1:$R$178,MATCH($A90,'Data Sheet'!$A$1:$A$178,0),MATCH(K$3,'Data Sheet'!$A$1:$R$1,0))</f>
        <v>2</v>
      </c>
      <c r="L90" s="29">
        <f>INDEX('Data Sheet'!$A$1:$R$178,MATCH($A90,'Data Sheet'!$A$1:$A$178,0),MATCH(L$3,'Data Sheet'!$A$1:$R$1,0))</f>
        <v>1</v>
      </c>
      <c r="M90" s="29">
        <f>INDEX('Data Sheet'!$A$1:$R$178,MATCH($A90,'Data Sheet'!$A$1:$A$178,0),MATCH(M$3,'Data Sheet'!$A$1:$R$1,0))</f>
        <v>0</v>
      </c>
      <c r="N90" s="29">
        <f>INDEX('Data Sheet'!$A$1:$R$178,MATCH($A90,'Data Sheet'!$A$1:$A$178,0),MATCH(N$3,'Data Sheet'!$A$1:$R$1,0))</f>
        <v>0</v>
      </c>
      <c r="O90" s="29">
        <f>INDEX('Data Sheet'!$A$1:$R$178,MATCH($A90,'Data Sheet'!$A$1:$A$178,0),MATCH(O$3,'Data Sheet'!$A$1:$R$1,0))</f>
        <v>0</v>
      </c>
      <c r="P90" s="29">
        <f>INDEX('Data Sheet'!$A$1:$R$178,MATCH($A90,'Data Sheet'!$A$1:$A$178,0),MATCH(P$3,'Data Sheet'!$A$1:$R$1,0))</f>
        <v>24.14</v>
      </c>
      <c r="Q90" s="29">
        <f>INDEX('Data Sheet'!$A$1:$R$178,MATCH($A90,'Data Sheet'!$A$1:$A$178,0),MATCH(Q$3,'Data Sheet'!$A$1:$R$1,0))</f>
        <v>0</v>
      </c>
      <c r="R90" s="31" t="str">
        <f>VLOOKUP(A90,_xlfn.IFS(D90=Lists!$G$3,'Chicken Only Calculator'!$A$9:$U$104,D90=Lists!$G$4,'Chicken Only Calculator'!$A$9:$U$104,D90=Lists!$G$5,'Chicken Only Calculator'!$A$9:$U$104,D90=Lists!$G$6,'Cheese Only Calculator'!$A$8:$U$109,D90=Lists!$G$7,'Beef Only Calculator'!$A$8:$U$39,D90=Lists!$G$8,'Pork Only Calculator'!$A$8:$U$95),15,FALSE)</f>
        <v/>
      </c>
      <c r="S90" s="31" t="str">
        <f t="shared" si="25"/>
        <v/>
      </c>
      <c r="T90" s="31">
        <f>VLOOKUP(A90,_xlfn.IFS(D90=Lists!$G$3,'Chicken Only Calculator'!$A$9:$U$104,D90=Lists!$G$4,'Chicken Only Calculator'!$A$9:$U$104,D90=Lists!$G$5,'Chicken Only Calculator'!$A$9:$U$104,D90=Lists!$G$6,'Cheese Only Calculator'!$A$8:$U$109,D90=Lists!$G$7,'Beef Only Calculator'!$A$8:$U$39,D90=Lists!$G$8,'Pork Only Calculator'!$A$8:$U$95),17,FALSE)</f>
        <v>0</v>
      </c>
      <c r="U90" s="31" t="str">
        <f t="shared" si="26"/>
        <v/>
      </c>
      <c r="V90" s="31" t="str">
        <f t="shared" si="27"/>
        <v/>
      </c>
      <c r="W90" s="31" t="str">
        <f t="shared" si="28"/>
        <v/>
      </c>
      <c r="X90" s="31" t="str">
        <f t="shared" si="29"/>
        <v/>
      </c>
      <c r="Y90" s="31" t="str">
        <f t="shared" si="30"/>
        <v/>
      </c>
      <c r="Z90" s="31" t="str">
        <f t="shared" si="31"/>
        <v/>
      </c>
      <c r="AA90" s="31">
        <f>VLOOKUP($A90,_xlfn.IFS($D90=Lists!$G$3,'Chicken Only Calculator'!$A$9:$AJ$104,$D90=Lists!$G$4,'Chicken Only Calculator'!$A$9:$AJ$104,$D90=Lists!$G$5,'Chicken Only Calculator'!$A$9:$AJ$104,$D90=Lists!$G$6,'Cheese Only Calculator'!$A$8:$AJ$109,$D90=Lists!$G$7,'Beef Only Calculator'!$A$10:$AJ$39,$D90=Lists!$G$8,'Pork Only Calculator'!$A$8:$AJ$95),24,FALSE)</f>
        <v>0</v>
      </c>
      <c r="AB90" s="31">
        <f>VLOOKUP($A90,_xlfn.IFS($D90=Lists!$G$3,'Chicken Only Calculator'!$A$9:$AJ$104,$D90=Lists!$G$4,'Chicken Only Calculator'!$A$9:$AJ$104,$D90=Lists!$G$5,'Chicken Only Calculator'!$A$9:$AJ$104,$D90=Lists!$G$6,'Cheese Only Calculator'!$A$8:$AJ$109,$D90=Lists!$G$7,'Beef Only Calculator'!$A$10:$AJ$39,$D90=Lists!$G$8,'Pork Only Calculator'!$A$8:$AJ$95),25,FALSE)</f>
        <v>0</v>
      </c>
      <c r="AC90" s="31">
        <f>VLOOKUP($A90,_xlfn.IFS($D90=Lists!$G$3,'Chicken Only Calculator'!$A$9:$AJ$104,$D90=Lists!$G$4,'Chicken Only Calculator'!$A$9:$AJ$104,$D90=Lists!$G$5,'Chicken Only Calculator'!$A$9:$AJ$104,$D90=Lists!$G$6,'Cheese Only Calculator'!$A$8:$AJ$109,$D90=Lists!$G$7,'Beef Only Calculator'!$A$10:$AJ$39,$D90=Lists!$G$8,'Pork Only Calculator'!$A$8:$AJ$95),26,FALSE)</f>
        <v>0</v>
      </c>
      <c r="AD90" s="31">
        <f>VLOOKUP($A90,_xlfn.IFS($D90=Lists!$G$3,'Chicken Only Calculator'!$A$9:$AJ$104,$D90=Lists!$G$4,'Chicken Only Calculator'!$A$9:$AJ$104,$D90=Lists!$G$5,'Chicken Only Calculator'!$A$9:$AJ$104,$D90=Lists!$G$6,'Cheese Only Calculator'!$A$8:$AJ$109,$D90=Lists!$G$7,'Beef Only Calculator'!$A$10:$AJ$39,$D90=Lists!$G$8,'Pork Only Calculator'!$A$8:$AJ$95),27,FALSE)</f>
        <v>0</v>
      </c>
      <c r="AE90" s="31">
        <f>VLOOKUP($A90,_xlfn.IFS($D90=Lists!$G$3,'Chicken Only Calculator'!$A$9:$AJ$104,$D90=Lists!$G$4,'Chicken Only Calculator'!$A$9:$AJ$104,$D90=Lists!$G$5,'Chicken Only Calculator'!$A$9:$AJ$104,$D90=Lists!$G$6,'Cheese Only Calculator'!$A$8:$AJ$109,$D90=Lists!$G$7,'Beef Only Calculator'!$A$10:$AJ$39,$D90=Lists!$G$8,'Pork Only Calculator'!$A$8:$AJ$95),28,FALSE)</f>
        <v>0</v>
      </c>
      <c r="AF90" s="31">
        <f>VLOOKUP($A90,_xlfn.IFS($D90=Lists!$G$3,'Chicken Only Calculator'!$A$9:$AJ$104,$D90=Lists!$G$4,'Chicken Only Calculator'!$A$9:$AJ$104,$D90=Lists!$G$5,'Chicken Only Calculator'!$A$9:$AJ$104,$D90=Lists!$G$6,'Cheese Only Calculator'!$A$8:$AJ$109,$D90=Lists!$G$7,'Beef Only Calculator'!$A$10:$AJ$39,$D90=Lists!$G$8,'Pork Only Calculator'!$A$8:$AJ$95),29,FALSE)</f>
        <v>0</v>
      </c>
      <c r="AG90" s="31">
        <f>VLOOKUP($A90,_xlfn.IFS($D90=Lists!$G$3,'Chicken Only Calculator'!$A$9:$AJ$104,$D90=Lists!$G$4,'Chicken Only Calculator'!$A$9:$AJ$104,$D90=Lists!$G$5,'Chicken Only Calculator'!$A$9:$AJ$104,$D90=Lists!$G$6,'Cheese Only Calculator'!$A$8:$AJ$109,$D90=Lists!$G$7,'Beef Only Calculator'!$A$10:$AJ$39,$D90=Lists!$G$8,'Pork Only Calculator'!$A$8:$AJ$95),30,FALSE)</f>
        <v>0</v>
      </c>
      <c r="AH90" s="31">
        <f>VLOOKUP($A90,_xlfn.IFS($D90=Lists!$G$3,'Chicken Only Calculator'!$A$9:$AJ$104,$D90=Lists!$G$4,'Chicken Only Calculator'!$A$9:$AJ$104,$D90=Lists!$G$5,'Chicken Only Calculator'!$A$9:$AJ$104,$D90=Lists!$G$6,'Cheese Only Calculator'!$A$8:$AJ$109,$D90=Lists!$G$7,'Beef Only Calculator'!$A$10:$AJ$39,$D90=Lists!$G$8,'Pork Only Calculator'!$A$8:$AJ$95),31,FALSE)</f>
        <v>0</v>
      </c>
      <c r="AI90" s="31">
        <f>VLOOKUP($A90,_xlfn.IFS($D90=Lists!$G$3,'Chicken Only Calculator'!$A$9:$AJ$104,$D90=Lists!$G$4,'Chicken Only Calculator'!$A$9:$AJ$104,$D90=Lists!$G$5,'Chicken Only Calculator'!$A$9:$AJ$104,$D90=Lists!$G$6,'Cheese Only Calculator'!$A$8:$AJ$109,$D90=Lists!$G$7,'Beef Only Calculator'!$A$10:$AJ$39,$D90=Lists!$G$8,'Pork Only Calculator'!$A$8:$AJ$95),32,FALSE)</f>
        <v>0</v>
      </c>
      <c r="AJ90" s="31">
        <f>VLOOKUP($A90,_xlfn.IFS($D90=Lists!$G$3,'Chicken Only Calculator'!$A$9:$AJ$104,$D90=Lists!$G$4,'Chicken Only Calculator'!$A$9:$AJ$104,$D90=Lists!$G$5,'Chicken Only Calculator'!$A$9:$AJ$104,$D90=Lists!$G$6,'Cheese Only Calculator'!$A$8:$AJ$109,$D90=Lists!$G$7,'Beef Only Calculator'!$A$10:$AJ$39,$D90=Lists!$G$8,'Pork Only Calculator'!$A$8:$AJ$95),33,FALSE)</f>
        <v>0</v>
      </c>
      <c r="AK90" s="31">
        <f>VLOOKUP($A90,_xlfn.IFS($D90=Lists!$G$3,'Chicken Only Calculator'!$A$9:$AJ$104,$D90=Lists!$G$4,'Chicken Only Calculator'!$A$9:$AJ$104,$D90=Lists!$G$5,'Chicken Only Calculator'!$A$9:$AJ$104,$D90=Lists!$G$6,'Cheese Only Calculator'!$A$8:$AJ$109,$D90=Lists!$G$7,'Beef Only Calculator'!$A$10:$AJ$39,$D90=Lists!$G$8,'Pork Only Calculator'!$A$8:$AJ$95),34,FALSE)</f>
        <v>0</v>
      </c>
      <c r="AL90" s="31">
        <f>VLOOKUP($A90,_xlfn.IFS($D90=Lists!$G$3,'Chicken Only Calculator'!$A$9:$AJ$104,$D90=Lists!$G$4,'Chicken Only Calculator'!$A$9:$AJ$104,$D90=Lists!$G$5,'Chicken Only Calculator'!$A$9:$AJ$104,$D90=Lists!$G$6,'Cheese Only Calculator'!$A$8:$AJ$109,$D90=Lists!$G$7,'Beef Only Calculator'!$A$10:$AJ$39,$D90=Lists!$G$8,'Pork Only Calculator'!$A$8:$AJ$95),35,FALSE)</f>
        <v>0</v>
      </c>
      <c r="AM90" s="31">
        <f t="shared" si="32"/>
        <v>0</v>
      </c>
      <c r="AO90" s="43"/>
    </row>
    <row r="91" spans="1:41" ht="24.75" x14ac:dyDescent="0.4">
      <c r="A91" s="40">
        <v>10000065888</v>
      </c>
      <c r="B91" s="40" t="str">
        <f>INDEX('Data Sheet'!$A$1:$R$178,MATCH($A91,'Data Sheet'!$A$1:$A$178,0),MATCH(B$3,'Data Sheet'!$A$1:$R$1,0))</f>
        <v>ACT</v>
      </c>
      <c r="C91" s="41" t="str">
        <f>INDEX('Data Sheet'!$A$1:$R$178,MATCH($A91,'Data Sheet'!$A$1:$A$178,0),MATCH(C$3,'Data Sheet'!$A$1:$R$1,0))</f>
        <v>Hot 'N Spicy Breaded Beef Bites, 0.58 oz.</v>
      </c>
      <c r="D91" s="40" t="str">
        <f>INDEX('Data Sheet'!$A$1:$R$178,MATCH($A91,'Data Sheet'!$A$1:$A$178,0),MATCH(D$3,'Data Sheet'!$A$1:$R$1,0))</f>
        <v>100154 / 100155</v>
      </c>
      <c r="E91" s="40">
        <f>INDEX('Data Sheet'!$A$1:$R$178,MATCH($A91,'Data Sheet'!$A$1:$A$178,0),MATCH(E$3,'Data Sheet'!$A$1:$R$1,0))</f>
        <v>29.9</v>
      </c>
      <c r="F91" s="40">
        <f>INDEX('Data Sheet'!$A$1:$R$178,MATCH($A91,'Data Sheet'!$A$1:$A$178,0),MATCH(F$3,'Data Sheet'!$A$1:$R$1,0))</f>
        <v>137</v>
      </c>
      <c r="G91" s="40">
        <f>INDEX('Data Sheet'!$A$1:$R$178,MATCH($A91,'Data Sheet'!$A$1:$A$178,0),MATCH(G$3,'Data Sheet'!$A$1:$R$1,0))</f>
        <v>137</v>
      </c>
      <c r="H91" s="40">
        <f>INDEX('Data Sheet'!$A$1:$R$178,MATCH($A91,'Data Sheet'!$A$1:$A$178,0),MATCH(H$3,'Data Sheet'!$A$1:$R$1,0))</f>
        <v>30</v>
      </c>
      <c r="I91" s="40">
        <f>INDEX('Data Sheet'!$A$1:$R$178,MATCH($A91,'Data Sheet'!$A$1:$A$178,0),MATCH(I$3,'Data Sheet'!$A$1:$R$1,0))</f>
        <v>3.48</v>
      </c>
      <c r="J91" s="40" t="str">
        <f>INDEX('Data Sheet'!$A$1:$R$178,MATCH($A91,'Data Sheet'!$A$1:$A$178,0),MATCH(J$3,'Data Sheet'!$A$1:$R$1,0))</f>
        <v>6 pieces</v>
      </c>
      <c r="K91" s="40">
        <f>INDEX('Data Sheet'!$A$1:$R$178,MATCH($A91,'Data Sheet'!$A$1:$A$178,0),MATCH(K$3,'Data Sheet'!$A$1:$R$1,0))</f>
        <v>2</v>
      </c>
      <c r="L91" s="40">
        <f>INDEX('Data Sheet'!$A$1:$R$178,MATCH($A91,'Data Sheet'!$A$1:$A$178,0),MATCH(L$3,'Data Sheet'!$A$1:$R$1,0))</f>
        <v>1</v>
      </c>
      <c r="M91" s="40">
        <f>INDEX('Data Sheet'!$A$1:$R$178,MATCH($A91,'Data Sheet'!$A$1:$A$178,0),MATCH(M$3,'Data Sheet'!$A$1:$R$1,0))</f>
        <v>0</v>
      </c>
      <c r="N91" s="40">
        <f>INDEX('Data Sheet'!$A$1:$R$178,MATCH($A91,'Data Sheet'!$A$1:$A$178,0),MATCH(N$3,'Data Sheet'!$A$1:$R$1,0))</f>
        <v>0</v>
      </c>
      <c r="O91" s="40">
        <f>INDEX('Data Sheet'!$A$1:$R$178,MATCH($A91,'Data Sheet'!$A$1:$A$178,0),MATCH(O$3,'Data Sheet'!$A$1:$R$1,0))</f>
        <v>0</v>
      </c>
      <c r="P91" s="40">
        <f>INDEX('Data Sheet'!$A$1:$R$178,MATCH($A91,'Data Sheet'!$A$1:$A$178,0),MATCH(P$3,'Data Sheet'!$A$1:$R$1,0))</f>
        <v>24.14</v>
      </c>
      <c r="Q91" s="40">
        <f>INDEX('Data Sheet'!$A$1:$R$178,MATCH($A91,'Data Sheet'!$A$1:$A$178,0),MATCH(Q$3,'Data Sheet'!$A$1:$R$1,0))</f>
        <v>0</v>
      </c>
      <c r="R91" s="42" t="str">
        <f>VLOOKUP(A91,_xlfn.IFS(D91=Lists!$G$3,'Chicken Only Calculator'!$A$9:$U$104,D91=Lists!$G$4,'Chicken Only Calculator'!$A$9:$U$104,D91=Lists!$G$5,'Chicken Only Calculator'!$A$9:$U$104,D91=Lists!$G$6,'Cheese Only Calculator'!$A$8:$U$109,D91=Lists!$G$7,'Beef Only Calculator'!$A$8:$U$39,D91=Lists!$G$8,'Pork Only Calculator'!$A$8:$U$95),15,FALSE)</f>
        <v/>
      </c>
      <c r="S91" s="42" t="str">
        <f t="shared" si="25"/>
        <v/>
      </c>
      <c r="T91" s="42">
        <f>VLOOKUP(A91,_xlfn.IFS(D91=Lists!$G$3,'Chicken Only Calculator'!$A$9:$U$104,D91=Lists!$G$4,'Chicken Only Calculator'!$A$9:$U$104,D91=Lists!$G$5,'Chicken Only Calculator'!$A$9:$U$104,D91=Lists!$G$6,'Cheese Only Calculator'!$A$8:$U$109,D91=Lists!$G$7,'Beef Only Calculator'!$A$8:$U$39,D91=Lists!$G$8,'Pork Only Calculator'!$A$8:$U$95),17,FALSE)</f>
        <v>0</v>
      </c>
      <c r="U91" s="42" t="str">
        <f t="shared" si="26"/>
        <v/>
      </c>
      <c r="V91" s="42" t="str">
        <f t="shared" si="27"/>
        <v/>
      </c>
      <c r="W91" s="42" t="str">
        <f t="shared" si="28"/>
        <v/>
      </c>
      <c r="X91" s="42" t="str">
        <f t="shared" si="29"/>
        <v/>
      </c>
      <c r="Y91" s="42" t="str">
        <f t="shared" si="30"/>
        <v/>
      </c>
      <c r="Z91" s="42" t="str">
        <f t="shared" si="31"/>
        <v/>
      </c>
      <c r="AA91" s="42">
        <f>VLOOKUP($A91,_xlfn.IFS($D91=Lists!$G$3,'Chicken Only Calculator'!$A$9:$AJ$104,$D91=Lists!$G$4,'Chicken Only Calculator'!$A$9:$AJ$104,$D91=Lists!$G$5,'Chicken Only Calculator'!$A$9:$AJ$104,$D91=Lists!$G$6,'Cheese Only Calculator'!$A$8:$AJ$109,$D91=Lists!$G$7,'Beef Only Calculator'!$A$10:$AJ$39,$D91=Lists!$G$8,'Pork Only Calculator'!$A$8:$AJ$95),24,FALSE)</f>
        <v>0</v>
      </c>
      <c r="AB91" s="42">
        <f>VLOOKUP($A91,_xlfn.IFS($D91=Lists!$G$3,'Chicken Only Calculator'!$A$9:$AJ$104,$D91=Lists!$G$4,'Chicken Only Calculator'!$A$9:$AJ$104,$D91=Lists!$G$5,'Chicken Only Calculator'!$A$9:$AJ$104,$D91=Lists!$G$6,'Cheese Only Calculator'!$A$8:$AJ$109,$D91=Lists!$G$7,'Beef Only Calculator'!$A$10:$AJ$39,$D91=Lists!$G$8,'Pork Only Calculator'!$A$8:$AJ$95),25,FALSE)</f>
        <v>0</v>
      </c>
      <c r="AC91" s="42">
        <f>VLOOKUP($A91,_xlfn.IFS($D91=Lists!$G$3,'Chicken Only Calculator'!$A$9:$AJ$104,$D91=Lists!$G$4,'Chicken Only Calculator'!$A$9:$AJ$104,$D91=Lists!$G$5,'Chicken Only Calculator'!$A$9:$AJ$104,$D91=Lists!$G$6,'Cheese Only Calculator'!$A$8:$AJ$109,$D91=Lists!$G$7,'Beef Only Calculator'!$A$10:$AJ$39,$D91=Lists!$G$8,'Pork Only Calculator'!$A$8:$AJ$95),26,FALSE)</f>
        <v>0</v>
      </c>
      <c r="AD91" s="42">
        <f>VLOOKUP($A91,_xlfn.IFS($D91=Lists!$G$3,'Chicken Only Calculator'!$A$9:$AJ$104,$D91=Lists!$G$4,'Chicken Only Calculator'!$A$9:$AJ$104,$D91=Lists!$G$5,'Chicken Only Calculator'!$A$9:$AJ$104,$D91=Lists!$G$6,'Cheese Only Calculator'!$A$8:$AJ$109,$D91=Lists!$G$7,'Beef Only Calculator'!$A$10:$AJ$39,$D91=Lists!$G$8,'Pork Only Calculator'!$A$8:$AJ$95),27,FALSE)</f>
        <v>0</v>
      </c>
      <c r="AE91" s="42">
        <f>VLOOKUP($A91,_xlfn.IFS($D91=Lists!$G$3,'Chicken Only Calculator'!$A$9:$AJ$104,$D91=Lists!$G$4,'Chicken Only Calculator'!$A$9:$AJ$104,$D91=Lists!$G$5,'Chicken Only Calculator'!$A$9:$AJ$104,$D91=Lists!$G$6,'Cheese Only Calculator'!$A$8:$AJ$109,$D91=Lists!$G$7,'Beef Only Calculator'!$A$10:$AJ$39,$D91=Lists!$G$8,'Pork Only Calculator'!$A$8:$AJ$95),28,FALSE)</f>
        <v>0</v>
      </c>
      <c r="AF91" s="42">
        <f>VLOOKUP($A91,_xlfn.IFS($D91=Lists!$G$3,'Chicken Only Calculator'!$A$9:$AJ$104,$D91=Lists!$G$4,'Chicken Only Calculator'!$A$9:$AJ$104,$D91=Lists!$G$5,'Chicken Only Calculator'!$A$9:$AJ$104,$D91=Lists!$G$6,'Cheese Only Calculator'!$A$8:$AJ$109,$D91=Lists!$G$7,'Beef Only Calculator'!$A$10:$AJ$39,$D91=Lists!$G$8,'Pork Only Calculator'!$A$8:$AJ$95),29,FALSE)</f>
        <v>0</v>
      </c>
      <c r="AG91" s="42">
        <f>VLOOKUP($A91,_xlfn.IFS($D91=Lists!$G$3,'Chicken Only Calculator'!$A$9:$AJ$104,$D91=Lists!$G$4,'Chicken Only Calculator'!$A$9:$AJ$104,$D91=Lists!$G$5,'Chicken Only Calculator'!$A$9:$AJ$104,$D91=Lists!$G$6,'Cheese Only Calculator'!$A$8:$AJ$109,$D91=Lists!$G$7,'Beef Only Calculator'!$A$10:$AJ$39,$D91=Lists!$G$8,'Pork Only Calculator'!$A$8:$AJ$95),30,FALSE)</f>
        <v>0</v>
      </c>
      <c r="AH91" s="42">
        <f>VLOOKUP($A91,_xlfn.IFS($D91=Lists!$G$3,'Chicken Only Calculator'!$A$9:$AJ$104,$D91=Lists!$G$4,'Chicken Only Calculator'!$A$9:$AJ$104,$D91=Lists!$G$5,'Chicken Only Calculator'!$A$9:$AJ$104,$D91=Lists!$G$6,'Cheese Only Calculator'!$A$8:$AJ$109,$D91=Lists!$G$7,'Beef Only Calculator'!$A$10:$AJ$39,$D91=Lists!$G$8,'Pork Only Calculator'!$A$8:$AJ$95),31,FALSE)</f>
        <v>0</v>
      </c>
      <c r="AI91" s="42">
        <f>VLOOKUP($A91,_xlfn.IFS($D91=Lists!$G$3,'Chicken Only Calculator'!$A$9:$AJ$104,$D91=Lists!$G$4,'Chicken Only Calculator'!$A$9:$AJ$104,$D91=Lists!$G$5,'Chicken Only Calculator'!$A$9:$AJ$104,$D91=Lists!$G$6,'Cheese Only Calculator'!$A$8:$AJ$109,$D91=Lists!$G$7,'Beef Only Calculator'!$A$10:$AJ$39,$D91=Lists!$G$8,'Pork Only Calculator'!$A$8:$AJ$95),32,FALSE)</f>
        <v>0</v>
      </c>
      <c r="AJ91" s="42">
        <f>VLOOKUP($A91,_xlfn.IFS($D91=Lists!$G$3,'Chicken Only Calculator'!$A$9:$AJ$104,$D91=Lists!$G$4,'Chicken Only Calculator'!$A$9:$AJ$104,$D91=Lists!$G$5,'Chicken Only Calculator'!$A$9:$AJ$104,$D91=Lists!$G$6,'Cheese Only Calculator'!$A$8:$AJ$109,$D91=Lists!$G$7,'Beef Only Calculator'!$A$10:$AJ$39,$D91=Lists!$G$8,'Pork Only Calculator'!$A$8:$AJ$95),33,FALSE)</f>
        <v>0</v>
      </c>
      <c r="AK91" s="42">
        <f>VLOOKUP($A91,_xlfn.IFS($D91=Lists!$G$3,'Chicken Only Calculator'!$A$9:$AJ$104,$D91=Lists!$G$4,'Chicken Only Calculator'!$A$9:$AJ$104,$D91=Lists!$G$5,'Chicken Only Calculator'!$A$9:$AJ$104,$D91=Lists!$G$6,'Cheese Only Calculator'!$A$8:$AJ$109,$D91=Lists!$G$7,'Beef Only Calculator'!$A$10:$AJ$39,$D91=Lists!$G$8,'Pork Only Calculator'!$A$8:$AJ$95),34,FALSE)</f>
        <v>0</v>
      </c>
      <c r="AL91" s="42">
        <f>VLOOKUP($A91,_xlfn.IFS($D91=Lists!$G$3,'Chicken Only Calculator'!$A$9:$AJ$104,$D91=Lists!$G$4,'Chicken Only Calculator'!$A$9:$AJ$104,$D91=Lists!$G$5,'Chicken Only Calculator'!$A$9:$AJ$104,$D91=Lists!$G$6,'Cheese Only Calculator'!$A$8:$AJ$109,$D91=Lists!$G$7,'Beef Only Calculator'!$A$10:$AJ$39,$D91=Lists!$G$8,'Pork Only Calculator'!$A$8:$AJ$95),35,FALSE)</f>
        <v>0</v>
      </c>
      <c r="AM91" s="42">
        <f t="shared" si="32"/>
        <v>0</v>
      </c>
      <c r="AO91" s="43"/>
    </row>
    <row r="92" spans="1:41" ht="24.75" x14ac:dyDescent="0.4">
      <c r="A92" s="29">
        <v>10000069005</v>
      </c>
      <c r="B92" s="29" t="str">
        <f>INDEX('Data Sheet'!$A$1:$R$178,MATCH($A92,'Data Sheet'!$A$1:$A$178,0),MATCH(B$3,'Data Sheet'!$A$1:$R$1,0))</f>
        <v>ACT</v>
      </c>
      <c r="C92" s="30" t="str">
        <f>INDEX('Data Sheet'!$A$1:$R$178,MATCH($A92,'Data Sheet'!$A$1:$A$178,0),MATCH(C$3,'Data Sheet'!$A$1:$R$1,0))</f>
        <v>Harvest Breaded Beef Pattie, 3.2 oz.</v>
      </c>
      <c r="D92" s="29" t="str">
        <f>INDEX('Data Sheet'!$A$1:$R$178,MATCH($A92,'Data Sheet'!$A$1:$A$178,0),MATCH(D$3,'Data Sheet'!$A$1:$R$1,0))</f>
        <v>100154 / 100155</v>
      </c>
      <c r="E92" s="29">
        <f>INDEX('Data Sheet'!$A$1:$R$178,MATCH($A92,'Data Sheet'!$A$1:$A$178,0),MATCH(E$3,'Data Sheet'!$A$1:$R$1,0))</f>
        <v>30</v>
      </c>
      <c r="F92" s="29">
        <f>INDEX('Data Sheet'!$A$1:$R$178,MATCH($A92,'Data Sheet'!$A$1:$A$178,0),MATCH(F$3,'Data Sheet'!$A$1:$R$1,0))</f>
        <v>150</v>
      </c>
      <c r="G92" s="29">
        <f>INDEX('Data Sheet'!$A$1:$R$178,MATCH($A92,'Data Sheet'!$A$1:$A$178,0),MATCH(G$3,'Data Sheet'!$A$1:$R$1,0))</f>
        <v>150</v>
      </c>
      <c r="H92" s="29">
        <f>INDEX('Data Sheet'!$A$1:$R$178,MATCH($A92,'Data Sheet'!$A$1:$A$178,0),MATCH(H$3,'Data Sheet'!$A$1:$R$1,0))</f>
        <v>30</v>
      </c>
      <c r="I92" s="29">
        <f>INDEX('Data Sheet'!$A$1:$R$178,MATCH($A92,'Data Sheet'!$A$1:$A$178,0),MATCH(I$3,'Data Sheet'!$A$1:$R$1,0))</f>
        <v>3.2</v>
      </c>
      <c r="J92" s="29" t="str">
        <f>INDEX('Data Sheet'!$A$1:$R$178,MATCH($A92,'Data Sheet'!$A$1:$A$178,0),MATCH(J$3,'Data Sheet'!$A$1:$R$1,0))</f>
        <v>1 piece</v>
      </c>
      <c r="K92" s="29">
        <f>INDEX('Data Sheet'!$A$1:$R$178,MATCH($A92,'Data Sheet'!$A$1:$A$178,0),MATCH(K$3,'Data Sheet'!$A$1:$R$1,0))</f>
        <v>2</v>
      </c>
      <c r="L92" s="29">
        <f>INDEX('Data Sheet'!$A$1:$R$178,MATCH($A92,'Data Sheet'!$A$1:$A$178,0),MATCH(L$3,'Data Sheet'!$A$1:$R$1,0))</f>
        <v>1</v>
      </c>
      <c r="M92" s="29">
        <f>INDEX('Data Sheet'!$A$1:$R$178,MATCH($A92,'Data Sheet'!$A$1:$A$178,0),MATCH(M$3,'Data Sheet'!$A$1:$R$1,0))</f>
        <v>0</v>
      </c>
      <c r="N92" s="29">
        <f>INDEX('Data Sheet'!$A$1:$R$178,MATCH($A92,'Data Sheet'!$A$1:$A$178,0),MATCH(N$3,'Data Sheet'!$A$1:$R$1,0))</f>
        <v>0</v>
      </c>
      <c r="O92" s="29">
        <f>INDEX('Data Sheet'!$A$1:$R$178,MATCH($A92,'Data Sheet'!$A$1:$A$178,0),MATCH(O$3,'Data Sheet'!$A$1:$R$1,0))</f>
        <v>0</v>
      </c>
      <c r="P92" s="29">
        <f>INDEX('Data Sheet'!$A$1:$R$178,MATCH($A92,'Data Sheet'!$A$1:$A$178,0),MATCH(P$3,'Data Sheet'!$A$1:$R$1,0))</f>
        <v>15.47</v>
      </c>
      <c r="Q92" s="29">
        <f>INDEX('Data Sheet'!$A$1:$R$178,MATCH($A92,'Data Sheet'!$A$1:$A$178,0),MATCH(Q$3,'Data Sheet'!$A$1:$R$1,0))</f>
        <v>0</v>
      </c>
      <c r="R92" s="31" t="str">
        <f>VLOOKUP(A92,_xlfn.IFS(D92=Lists!$G$3,'Chicken Only Calculator'!$A$9:$U$104,D92=Lists!$G$4,'Chicken Only Calculator'!$A$9:$U$104,D92=Lists!$G$5,'Chicken Only Calculator'!$A$9:$U$104,D92=Lists!$G$6,'Cheese Only Calculator'!$A$8:$U$109,D92=Lists!$G$7,'Beef Only Calculator'!$A$8:$U$39,D92=Lists!$G$8,'Pork Only Calculator'!$A$8:$U$95),15,FALSE)</f>
        <v/>
      </c>
      <c r="S92" s="31" t="str">
        <f t="shared" si="25"/>
        <v/>
      </c>
      <c r="T92" s="31">
        <f>VLOOKUP(A92,_xlfn.IFS(D92=Lists!$G$3,'Chicken Only Calculator'!$A$9:$U$104,D92=Lists!$G$4,'Chicken Only Calculator'!$A$9:$U$104,D92=Lists!$G$5,'Chicken Only Calculator'!$A$9:$U$104,D92=Lists!$G$6,'Cheese Only Calculator'!$A$8:$U$109,D92=Lists!$G$7,'Beef Only Calculator'!$A$8:$U$39,D92=Lists!$G$8,'Pork Only Calculator'!$A$8:$U$95),17,FALSE)</f>
        <v>0</v>
      </c>
      <c r="U92" s="31" t="str">
        <f t="shared" si="26"/>
        <v/>
      </c>
      <c r="V92" s="31" t="str">
        <f t="shared" si="27"/>
        <v/>
      </c>
      <c r="W92" s="31" t="str">
        <f t="shared" si="28"/>
        <v/>
      </c>
      <c r="X92" s="31" t="str">
        <f t="shared" si="29"/>
        <v/>
      </c>
      <c r="Y92" s="31" t="str">
        <f t="shared" si="30"/>
        <v/>
      </c>
      <c r="Z92" s="31" t="str">
        <f t="shared" si="31"/>
        <v/>
      </c>
      <c r="AA92" s="31">
        <f>VLOOKUP($A92,_xlfn.IFS($D92=Lists!$G$3,'Chicken Only Calculator'!$A$9:$AJ$104,$D92=Lists!$G$4,'Chicken Only Calculator'!$A$9:$AJ$104,$D92=Lists!$G$5,'Chicken Only Calculator'!$A$9:$AJ$104,$D92=Lists!$G$6,'Cheese Only Calculator'!$A$8:$AJ$109,$D92=Lists!$G$7,'Beef Only Calculator'!$A$10:$AJ$39,$D92=Lists!$G$8,'Pork Only Calculator'!$A$8:$AJ$95),24,FALSE)</f>
        <v>0</v>
      </c>
      <c r="AB92" s="31">
        <f>VLOOKUP($A92,_xlfn.IFS($D92=Lists!$G$3,'Chicken Only Calculator'!$A$9:$AJ$104,$D92=Lists!$G$4,'Chicken Only Calculator'!$A$9:$AJ$104,$D92=Lists!$G$5,'Chicken Only Calculator'!$A$9:$AJ$104,$D92=Lists!$G$6,'Cheese Only Calculator'!$A$8:$AJ$109,$D92=Lists!$G$7,'Beef Only Calculator'!$A$10:$AJ$39,$D92=Lists!$G$8,'Pork Only Calculator'!$A$8:$AJ$95),25,FALSE)</f>
        <v>0</v>
      </c>
      <c r="AC92" s="31">
        <f>VLOOKUP($A92,_xlfn.IFS($D92=Lists!$G$3,'Chicken Only Calculator'!$A$9:$AJ$104,$D92=Lists!$G$4,'Chicken Only Calculator'!$A$9:$AJ$104,$D92=Lists!$G$5,'Chicken Only Calculator'!$A$9:$AJ$104,$D92=Lists!$G$6,'Cheese Only Calculator'!$A$8:$AJ$109,$D92=Lists!$G$7,'Beef Only Calculator'!$A$10:$AJ$39,$D92=Lists!$G$8,'Pork Only Calculator'!$A$8:$AJ$95),26,FALSE)</f>
        <v>0</v>
      </c>
      <c r="AD92" s="31">
        <f>VLOOKUP($A92,_xlfn.IFS($D92=Lists!$G$3,'Chicken Only Calculator'!$A$9:$AJ$104,$D92=Lists!$G$4,'Chicken Only Calculator'!$A$9:$AJ$104,$D92=Lists!$G$5,'Chicken Only Calculator'!$A$9:$AJ$104,$D92=Lists!$G$6,'Cheese Only Calculator'!$A$8:$AJ$109,$D92=Lists!$G$7,'Beef Only Calculator'!$A$10:$AJ$39,$D92=Lists!$G$8,'Pork Only Calculator'!$A$8:$AJ$95),27,FALSE)</f>
        <v>0</v>
      </c>
      <c r="AE92" s="31">
        <f>VLOOKUP($A92,_xlfn.IFS($D92=Lists!$G$3,'Chicken Only Calculator'!$A$9:$AJ$104,$D92=Lists!$G$4,'Chicken Only Calculator'!$A$9:$AJ$104,$D92=Lists!$G$5,'Chicken Only Calculator'!$A$9:$AJ$104,$D92=Lists!$G$6,'Cheese Only Calculator'!$A$8:$AJ$109,$D92=Lists!$G$7,'Beef Only Calculator'!$A$10:$AJ$39,$D92=Lists!$G$8,'Pork Only Calculator'!$A$8:$AJ$95),28,FALSE)</f>
        <v>0</v>
      </c>
      <c r="AF92" s="31">
        <f>VLOOKUP($A92,_xlfn.IFS($D92=Lists!$G$3,'Chicken Only Calculator'!$A$9:$AJ$104,$D92=Lists!$G$4,'Chicken Only Calculator'!$A$9:$AJ$104,$D92=Lists!$G$5,'Chicken Only Calculator'!$A$9:$AJ$104,$D92=Lists!$G$6,'Cheese Only Calculator'!$A$8:$AJ$109,$D92=Lists!$G$7,'Beef Only Calculator'!$A$10:$AJ$39,$D92=Lists!$G$8,'Pork Only Calculator'!$A$8:$AJ$95),29,FALSE)</f>
        <v>0</v>
      </c>
      <c r="AG92" s="31">
        <f>VLOOKUP($A92,_xlfn.IFS($D92=Lists!$G$3,'Chicken Only Calculator'!$A$9:$AJ$104,$D92=Lists!$G$4,'Chicken Only Calculator'!$A$9:$AJ$104,$D92=Lists!$G$5,'Chicken Only Calculator'!$A$9:$AJ$104,$D92=Lists!$G$6,'Cheese Only Calculator'!$A$8:$AJ$109,$D92=Lists!$G$7,'Beef Only Calculator'!$A$10:$AJ$39,$D92=Lists!$G$8,'Pork Only Calculator'!$A$8:$AJ$95),30,FALSE)</f>
        <v>0</v>
      </c>
      <c r="AH92" s="31">
        <f>VLOOKUP($A92,_xlfn.IFS($D92=Lists!$G$3,'Chicken Only Calculator'!$A$9:$AJ$104,$D92=Lists!$G$4,'Chicken Only Calculator'!$A$9:$AJ$104,$D92=Lists!$G$5,'Chicken Only Calculator'!$A$9:$AJ$104,$D92=Lists!$G$6,'Cheese Only Calculator'!$A$8:$AJ$109,$D92=Lists!$G$7,'Beef Only Calculator'!$A$10:$AJ$39,$D92=Lists!$G$8,'Pork Only Calculator'!$A$8:$AJ$95),31,FALSE)</f>
        <v>0</v>
      </c>
      <c r="AI92" s="31">
        <f>VLOOKUP($A92,_xlfn.IFS($D92=Lists!$G$3,'Chicken Only Calculator'!$A$9:$AJ$104,$D92=Lists!$G$4,'Chicken Only Calculator'!$A$9:$AJ$104,$D92=Lists!$G$5,'Chicken Only Calculator'!$A$9:$AJ$104,$D92=Lists!$G$6,'Cheese Only Calculator'!$A$8:$AJ$109,$D92=Lists!$G$7,'Beef Only Calculator'!$A$10:$AJ$39,$D92=Lists!$G$8,'Pork Only Calculator'!$A$8:$AJ$95),32,FALSE)</f>
        <v>0</v>
      </c>
      <c r="AJ92" s="31">
        <f>VLOOKUP($A92,_xlfn.IFS($D92=Lists!$G$3,'Chicken Only Calculator'!$A$9:$AJ$104,$D92=Lists!$G$4,'Chicken Only Calculator'!$A$9:$AJ$104,$D92=Lists!$G$5,'Chicken Only Calculator'!$A$9:$AJ$104,$D92=Lists!$G$6,'Cheese Only Calculator'!$A$8:$AJ$109,$D92=Lists!$G$7,'Beef Only Calculator'!$A$10:$AJ$39,$D92=Lists!$G$8,'Pork Only Calculator'!$A$8:$AJ$95),33,FALSE)</f>
        <v>0</v>
      </c>
      <c r="AK92" s="31">
        <f>VLOOKUP($A92,_xlfn.IFS($D92=Lists!$G$3,'Chicken Only Calculator'!$A$9:$AJ$104,$D92=Lists!$G$4,'Chicken Only Calculator'!$A$9:$AJ$104,$D92=Lists!$G$5,'Chicken Only Calculator'!$A$9:$AJ$104,$D92=Lists!$G$6,'Cheese Only Calculator'!$A$8:$AJ$109,$D92=Lists!$G$7,'Beef Only Calculator'!$A$10:$AJ$39,$D92=Lists!$G$8,'Pork Only Calculator'!$A$8:$AJ$95),34,FALSE)</f>
        <v>0</v>
      </c>
      <c r="AL92" s="31">
        <f>VLOOKUP($A92,_xlfn.IFS($D92=Lists!$G$3,'Chicken Only Calculator'!$A$9:$AJ$104,$D92=Lists!$G$4,'Chicken Only Calculator'!$A$9:$AJ$104,$D92=Lists!$G$5,'Chicken Only Calculator'!$A$9:$AJ$104,$D92=Lists!$G$6,'Cheese Only Calculator'!$A$8:$AJ$109,$D92=Lists!$G$7,'Beef Only Calculator'!$A$10:$AJ$39,$D92=Lists!$G$8,'Pork Only Calculator'!$A$8:$AJ$95),35,FALSE)</f>
        <v>0</v>
      </c>
      <c r="AM92" s="31">
        <f t="shared" si="32"/>
        <v>0</v>
      </c>
      <c r="AO92" s="43"/>
    </row>
    <row r="93" spans="1:41" ht="24.75" x14ac:dyDescent="0.4">
      <c r="A93" s="40">
        <v>10000069033</v>
      </c>
      <c r="B93" s="40" t="str">
        <f>INDEX('Data Sheet'!$A$1:$R$178,MATCH($A93,'Data Sheet'!$A$1:$A$178,0),MATCH(B$3,'Data Sheet'!$A$1:$R$1,0))</f>
        <v>ACT</v>
      </c>
      <c r="C93" s="41" t="str">
        <f>INDEX('Data Sheet'!$A$1:$R$178,MATCH($A93,'Data Sheet'!$A$1:$A$178,0),MATCH(C$3,'Data Sheet'!$A$1:$R$1,0))</f>
        <v>Mini Breaded Beef Pattie, 1.97 oz.</v>
      </c>
      <c r="D93" s="40" t="str">
        <f>INDEX('Data Sheet'!$A$1:$R$178,MATCH($A93,'Data Sheet'!$A$1:$A$178,0),MATCH(D$3,'Data Sheet'!$A$1:$R$1,0))</f>
        <v>100154 / 100155</v>
      </c>
      <c r="E93" s="40">
        <f>INDEX('Data Sheet'!$A$1:$R$178,MATCH($A93,'Data Sheet'!$A$1:$A$178,0),MATCH(E$3,'Data Sheet'!$A$1:$R$1,0))</f>
        <v>30.78</v>
      </c>
      <c r="F93" s="40">
        <f>INDEX('Data Sheet'!$A$1:$R$178,MATCH($A93,'Data Sheet'!$A$1:$A$178,0),MATCH(F$3,'Data Sheet'!$A$1:$R$1,0))</f>
        <v>250</v>
      </c>
      <c r="G93" s="40">
        <f>INDEX('Data Sheet'!$A$1:$R$178,MATCH($A93,'Data Sheet'!$A$1:$A$178,0),MATCH(G$3,'Data Sheet'!$A$1:$R$1,0))</f>
        <v>250</v>
      </c>
      <c r="H93" s="40">
        <f>INDEX('Data Sheet'!$A$1:$R$178,MATCH($A93,'Data Sheet'!$A$1:$A$178,0),MATCH(H$3,'Data Sheet'!$A$1:$R$1,0))</f>
        <v>0</v>
      </c>
      <c r="I93" s="40">
        <f>INDEX('Data Sheet'!$A$1:$R$178,MATCH($A93,'Data Sheet'!$A$1:$A$178,0),MATCH(I$3,'Data Sheet'!$A$1:$R$1,0))</f>
        <v>1.97</v>
      </c>
      <c r="J93" s="40" t="str">
        <f>INDEX('Data Sheet'!$A$1:$R$178,MATCH($A93,'Data Sheet'!$A$1:$A$178,0),MATCH(J$3,'Data Sheet'!$A$1:$R$1,0))</f>
        <v>1 piece</v>
      </c>
      <c r="K93" s="40">
        <f>INDEX('Data Sheet'!$A$1:$R$178,MATCH($A93,'Data Sheet'!$A$1:$A$178,0),MATCH(K$3,'Data Sheet'!$A$1:$R$1,0))</f>
        <v>1</v>
      </c>
      <c r="L93" s="40">
        <f>INDEX('Data Sheet'!$A$1:$R$178,MATCH($A93,'Data Sheet'!$A$1:$A$178,0),MATCH(L$3,'Data Sheet'!$A$1:$R$1,0))</f>
        <v>0.5</v>
      </c>
      <c r="M93" s="40">
        <f>INDEX('Data Sheet'!$A$1:$R$178,MATCH($A93,'Data Sheet'!$A$1:$A$178,0),MATCH(M$3,'Data Sheet'!$A$1:$R$1,0))</f>
        <v>0</v>
      </c>
      <c r="N93" s="40">
        <f>INDEX('Data Sheet'!$A$1:$R$178,MATCH($A93,'Data Sheet'!$A$1:$A$178,0),MATCH(N$3,'Data Sheet'!$A$1:$R$1,0))</f>
        <v>0</v>
      </c>
      <c r="O93" s="40">
        <f>INDEX('Data Sheet'!$A$1:$R$178,MATCH($A93,'Data Sheet'!$A$1:$A$178,0),MATCH(O$3,'Data Sheet'!$A$1:$R$1,0))</f>
        <v>0</v>
      </c>
      <c r="P93" s="40">
        <f>INDEX('Data Sheet'!$A$1:$R$178,MATCH($A93,'Data Sheet'!$A$1:$A$178,0),MATCH(P$3,'Data Sheet'!$A$1:$R$1,0))</f>
        <v>23.04</v>
      </c>
      <c r="Q93" s="40">
        <f>INDEX('Data Sheet'!$A$1:$R$178,MATCH($A93,'Data Sheet'!$A$1:$A$178,0),MATCH(Q$3,'Data Sheet'!$A$1:$R$1,0))</f>
        <v>0</v>
      </c>
      <c r="R93" s="42" t="str">
        <f>VLOOKUP(A93,_xlfn.IFS(D93=Lists!$G$3,'Chicken Only Calculator'!$A$9:$U$104,D93=Lists!$G$4,'Chicken Only Calculator'!$A$9:$U$104,D93=Lists!$G$5,'Chicken Only Calculator'!$A$9:$U$104,D93=Lists!$G$6,'Cheese Only Calculator'!$A$8:$U$109,D93=Lists!$G$7,'Beef Only Calculator'!$A$8:$U$39,D93=Lists!$G$8,'Pork Only Calculator'!$A$8:$U$95),15,FALSE)</f>
        <v/>
      </c>
      <c r="S93" s="42" t="str">
        <f t="shared" si="25"/>
        <v/>
      </c>
      <c r="T93" s="42">
        <f>VLOOKUP(A93,_xlfn.IFS(D93=Lists!$G$3,'Chicken Only Calculator'!$A$9:$U$104,D93=Lists!$G$4,'Chicken Only Calculator'!$A$9:$U$104,D93=Lists!$G$5,'Chicken Only Calculator'!$A$9:$U$104,D93=Lists!$G$6,'Cheese Only Calculator'!$A$8:$U$109,D93=Lists!$G$7,'Beef Only Calculator'!$A$8:$U$39,D93=Lists!$G$8,'Pork Only Calculator'!$A$8:$U$95),17,FALSE)</f>
        <v>0</v>
      </c>
      <c r="U93" s="42" t="str">
        <f t="shared" si="26"/>
        <v/>
      </c>
      <c r="V93" s="42" t="str">
        <f t="shared" si="27"/>
        <v/>
      </c>
      <c r="W93" s="42" t="str">
        <f t="shared" si="28"/>
        <v/>
      </c>
      <c r="X93" s="42" t="str">
        <f t="shared" si="29"/>
        <v/>
      </c>
      <c r="Y93" s="42" t="str">
        <f t="shared" si="30"/>
        <v/>
      </c>
      <c r="Z93" s="42" t="str">
        <f t="shared" si="31"/>
        <v/>
      </c>
      <c r="AA93" s="42">
        <f>VLOOKUP($A93,_xlfn.IFS($D93=Lists!$G$3,'Chicken Only Calculator'!$A$9:$AJ$104,$D93=Lists!$G$4,'Chicken Only Calculator'!$A$9:$AJ$104,$D93=Lists!$G$5,'Chicken Only Calculator'!$A$9:$AJ$104,$D93=Lists!$G$6,'Cheese Only Calculator'!$A$8:$AJ$109,$D93=Lists!$G$7,'Beef Only Calculator'!$A$10:$AJ$39,$D93=Lists!$G$8,'Pork Only Calculator'!$A$8:$AJ$95),24,FALSE)</f>
        <v>0</v>
      </c>
      <c r="AB93" s="42">
        <f>VLOOKUP($A93,_xlfn.IFS($D93=Lists!$G$3,'Chicken Only Calculator'!$A$9:$AJ$104,$D93=Lists!$G$4,'Chicken Only Calculator'!$A$9:$AJ$104,$D93=Lists!$G$5,'Chicken Only Calculator'!$A$9:$AJ$104,$D93=Lists!$G$6,'Cheese Only Calculator'!$A$8:$AJ$109,$D93=Lists!$G$7,'Beef Only Calculator'!$A$10:$AJ$39,$D93=Lists!$G$8,'Pork Only Calculator'!$A$8:$AJ$95),25,FALSE)</f>
        <v>0</v>
      </c>
      <c r="AC93" s="42">
        <f>VLOOKUP($A93,_xlfn.IFS($D93=Lists!$G$3,'Chicken Only Calculator'!$A$9:$AJ$104,$D93=Lists!$G$4,'Chicken Only Calculator'!$A$9:$AJ$104,$D93=Lists!$G$5,'Chicken Only Calculator'!$A$9:$AJ$104,$D93=Lists!$G$6,'Cheese Only Calculator'!$A$8:$AJ$109,$D93=Lists!$G$7,'Beef Only Calculator'!$A$10:$AJ$39,$D93=Lists!$G$8,'Pork Only Calculator'!$A$8:$AJ$95),26,FALSE)</f>
        <v>0</v>
      </c>
      <c r="AD93" s="42">
        <f>VLOOKUP($A93,_xlfn.IFS($D93=Lists!$G$3,'Chicken Only Calculator'!$A$9:$AJ$104,$D93=Lists!$G$4,'Chicken Only Calculator'!$A$9:$AJ$104,$D93=Lists!$G$5,'Chicken Only Calculator'!$A$9:$AJ$104,$D93=Lists!$G$6,'Cheese Only Calculator'!$A$8:$AJ$109,$D93=Lists!$G$7,'Beef Only Calculator'!$A$10:$AJ$39,$D93=Lists!$G$8,'Pork Only Calculator'!$A$8:$AJ$95),27,FALSE)</f>
        <v>0</v>
      </c>
      <c r="AE93" s="42">
        <f>VLOOKUP($A93,_xlfn.IFS($D93=Lists!$G$3,'Chicken Only Calculator'!$A$9:$AJ$104,$D93=Lists!$G$4,'Chicken Only Calculator'!$A$9:$AJ$104,$D93=Lists!$G$5,'Chicken Only Calculator'!$A$9:$AJ$104,$D93=Lists!$G$6,'Cheese Only Calculator'!$A$8:$AJ$109,$D93=Lists!$G$7,'Beef Only Calculator'!$A$10:$AJ$39,$D93=Lists!$G$8,'Pork Only Calculator'!$A$8:$AJ$95),28,FALSE)</f>
        <v>0</v>
      </c>
      <c r="AF93" s="42">
        <f>VLOOKUP($A93,_xlfn.IFS($D93=Lists!$G$3,'Chicken Only Calculator'!$A$9:$AJ$104,$D93=Lists!$G$4,'Chicken Only Calculator'!$A$9:$AJ$104,$D93=Lists!$G$5,'Chicken Only Calculator'!$A$9:$AJ$104,$D93=Lists!$G$6,'Cheese Only Calculator'!$A$8:$AJ$109,$D93=Lists!$G$7,'Beef Only Calculator'!$A$10:$AJ$39,$D93=Lists!$G$8,'Pork Only Calculator'!$A$8:$AJ$95),29,FALSE)</f>
        <v>0</v>
      </c>
      <c r="AG93" s="42">
        <f>VLOOKUP($A93,_xlfn.IFS($D93=Lists!$G$3,'Chicken Only Calculator'!$A$9:$AJ$104,$D93=Lists!$G$4,'Chicken Only Calculator'!$A$9:$AJ$104,$D93=Lists!$G$5,'Chicken Only Calculator'!$A$9:$AJ$104,$D93=Lists!$G$6,'Cheese Only Calculator'!$A$8:$AJ$109,$D93=Lists!$G$7,'Beef Only Calculator'!$A$10:$AJ$39,$D93=Lists!$G$8,'Pork Only Calculator'!$A$8:$AJ$95),30,FALSE)</f>
        <v>0</v>
      </c>
      <c r="AH93" s="42">
        <f>VLOOKUP($A93,_xlfn.IFS($D93=Lists!$G$3,'Chicken Only Calculator'!$A$9:$AJ$104,$D93=Lists!$G$4,'Chicken Only Calculator'!$A$9:$AJ$104,$D93=Lists!$G$5,'Chicken Only Calculator'!$A$9:$AJ$104,$D93=Lists!$G$6,'Cheese Only Calculator'!$A$8:$AJ$109,$D93=Lists!$G$7,'Beef Only Calculator'!$A$10:$AJ$39,$D93=Lists!$G$8,'Pork Only Calculator'!$A$8:$AJ$95),31,FALSE)</f>
        <v>0</v>
      </c>
      <c r="AI93" s="42">
        <f>VLOOKUP($A93,_xlfn.IFS($D93=Lists!$G$3,'Chicken Only Calculator'!$A$9:$AJ$104,$D93=Lists!$G$4,'Chicken Only Calculator'!$A$9:$AJ$104,$D93=Lists!$G$5,'Chicken Only Calculator'!$A$9:$AJ$104,$D93=Lists!$G$6,'Cheese Only Calculator'!$A$8:$AJ$109,$D93=Lists!$G$7,'Beef Only Calculator'!$A$10:$AJ$39,$D93=Lists!$G$8,'Pork Only Calculator'!$A$8:$AJ$95),32,FALSE)</f>
        <v>0</v>
      </c>
      <c r="AJ93" s="42">
        <f>VLOOKUP($A93,_xlfn.IFS($D93=Lists!$G$3,'Chicken Only Calculator'!$A$9:$AJ$104,$D93=Lists!$G$4,'Chicken Only Calculator'!$A$9:$AJ$104,$D93=Lists!$G$5,'Chicken Only Calculator'!$A$9:$AJ$104,$D93=Lists!$G$6,'Cheese Only Calculator'!$A$8:$AJ$109,$D93=Lists!$G$7,'Beef Only Calculator'!$A$10:$AJ$39,$D93=Lists!$G$8,'Pork Only Calculator'!$A$8:$AJ$95),33,FALSE)</f>
        <v>0</v>
      </c>
      <c r="AK93" s="42">
        <f>VLOOKUP($A93,_xlfn.IFS($D93=Lists!$G$3,'Chicken Only Calculator'!$A$9:$AJ$104,$D93=Lists!$G$4,'Chicken Only Calculator'!$A$9:$AJ$104,$D93=Lists!$G$5,'Chicken Only Calculator'!$A$9:$AJ$104,$D93=Lists!$G$6,'Cheese Only Calculator'!$A$8:$AJ$109,$D93=Lists!$G$7,'Beef Only Calculator'!$A$10:$AJ$39,$D93=Lists!$G$8,'Pork Only Calculator'!$A$8:$AJ$95),34,FALSE)</f>
        <v>0</v>
      </c>
      <c r="AL93" s="42">
        <f>VLOOKUP($A93,_xlfn.IFS($D93=Lists!$G$3,'Chicken Only Calculator'!$A$9:$AJ$104,$D93=Lists!$G$4,'Chicken Only Calculator'!$A$9:$AJ$104,$D93=Lists!$G$5,'Chicken Only Calculator'!$A$9:$AJ$104,$D93=Lists!$G$6,'Cheese Only Calculator'!$A$8:$AJ$109,$D93=Lists!$G$7,'Beef Only Calculator'!$A$10:$AJ$39,$D93=Lists!$G$8,'Pork Only Calculator'!$A$8:$AJ$95),35,FALSE)</f>
        <v>0</v>
      </c>
      <c r="AM93" s="42">
        <f t="shared" si="32"/>
        <v>0</v>
      </c>
      <c r="AO93" s="43"/>
    </row>
    <row r="94" spans="1:41" ht="24.75" x14ac:dyDescent="0.4">
      <c r="A94" s="29">
        <v>10000096694</v>
      </c>
      <c r="B94" s="29" t="str">
        <f>INDEX('Data Sheet'!$A$1:$R$178,MATCH($A94,'Data Sheet'!$A$1:$A$178,0),MATCH(B$3,'Data Sheet'!$A$1:$R$1,0))</f>
        <v>ACT</v>
      </c>
      <c r="C94" s="30" t="str">
        <f>INDEX('Data Sheet'!$A$1:$R$178,MATCH($A94,'Data Sheet'!$A$1:$A$178,0),MATCH(C$3,'Data Sheet'!$A$1:$R$1,0))</f>
        <v xml:space="preserve">Breaded Beef Fingers, 0.9 oz. </v>
      </c>
      <c r="D94" s="29" t="str">
        <f>INDEX('Data Sheet'!$A$1:$R$178,MATCH($A94,'Data Sheet'!$A$1:$A$178,0),MATCH(D$3,'Data Sheet'!$A$1:$R$1,0))</f>
        <v>100154 / 100155</v>
      </c>
      <c r="E94" s="29">
        <f>INDEX('Data Sheet'!$A$1:$R$178,MATCH($A94,'Data Sheet'!$A$1:$A$178,0),MATCH(E$3,'Data Sheet'!$A$1:$R$1,0))</f>
        <v>29.93</v>
      </c>
      <c r="F94" s="29">
        <f>INDEX('Data Sheet'!$A$1:$R$178,MATCH($A94,'Data Sheet'!$A$1:$A$178,0),MATCH(F$3,'Data Sheet'!$A$1:$R$1,0))</f>
        <v>133</v>
      </c>
      <c r="G94" s="29">
        <f>INDEX('Data Sheet'!$A$1:$R$178,MATCH($A94,'Data Sheet'!$A$1:$A$178,0),MATCH(G$3,'Data Sheet'!$A$1:$R$1,0))</f>
        <v>133</v>
      </c>
      <c r="H94" s="29">
        <f>INDEX('Data Sheet'!$A$1:$R$178,MATCH($A94,'Data Sheet'!$A$1:$A$178,0),MATCH(H$3,'Data Sheet'!$A$1:$R$1,0))</f>
        <v>0</v>
      </c>
      <c r="I94" s="29">
        <f>INDEX('Data Sheet'!$A$1:$R$178,MATCH($A94,'Data Sheet'!$A$1:$A$178,0),MATCH(I$3,'Data Sheet'!$A$1:$R$1,0))</f>
        <v>3.6</v>
      </c>
      <c r="J94" s="29" t="str">
        <f>INDEX('Data Sheet'!$A$1:$R$178,MATCH($A94,'Data Sheet'!$A$1:$A$178,0),MATCH(J$3,'Data Sheet'!$A$1:$R$1,0))</f>
        <v>4 Pieces</v>
      </c>
      <c r="K94" s="29">
        <f>INDEX('Data Sheet'!$A$1:$R$178,MATCH($A94,'Data Sheet'!$A$1:$A$178,0),MATCH(K$3,'Data Sheet'!$A$1:$R$1,0))</f>
        <v>2</v>
      </c>
      <c r="L94" s="29">
        <f>INDEX('Data Sheet'!$A$1:$R$178,MATCH($A94,'Data Sheet'!$A$1:$A$178,0),MATCH(L$3,'Data Sheet'!$A$1:$R$1,0))</f>
        <v>1</v>
      </c>
      <c r="M94" s="29">
        <f>INDEX('Data Sheet'!$A$1:$R$178,MATCH($A94,'Data Sheet'!$A$1:$A$178,0),MATCH(M$3,'Data Sheet'!$A$1:$R$1,0))</f>
        <v>0</v>
      </c>
      <c r="N94" s="29">
        <f>INDEX('Data Sheet'!$A$1:$R$178,MATCH($A94,'Data Sheet'!$A$1:$A$178,0),MATCH(N$3,'Data Sheet'!$A$1:$R$1,0))</f>
        <v>0</v>
      </c>
      <c r="O94" s="29">
        <f>INDEX('Data Sheet'!$A$1:$R$178,MATCH($A94,'Data Sheet'!$A$1:$A$178,0),MATCH(O$3,'Data Sheet'!$A$1:$R$1,0))</f>
        <v>0</v>
      </c>
      <c r="P94" s="29">
        <f>INDEX('Data Sheet'!$A$1:$R$178,MATCH($A94,'Data Sheet'!$A$1:$A$178,0),MATCH(P$3,'Data Sheet'!$A$1:$R$1,0))</f>
        <v>24.23</v>
      </c>
      <c r="Q94" s="29">
        <f>INDEX('Data Sheet'!$A$1:$R$178,MATCH($A94,'Data Sheet'!$A$1:$A$178,0),MATCH(Q$3,'Data Sheet'!$A$1:$R$1,0))</f>
        <v>0</v>
      </c>
      <c r="R94" s="31" t="str">
        <f>VLOOKUP(A94,_xlfn.IFS(D94=Lists!$G$3,'Chicken Only Calculator'!$A$9:$U$104,D94=Lists!$G$4,'Chicken Only Calculator'!$A$9:$U$104,D94=Lists!$G$5,'Chicken Only Calculator'!$A$9:$U$104,D94=Lists!$G$6,'Cheese Only Calculator'!$A$8:$U$109,D94=Lists!$G$7,'Beef Only Calculator'!$A$8:$U$39,D94=Lists!$G$8,'Pork Only Calculator'!$A$8:$U$95),15,FALSE)</f>
        <v/>
      </c>
      <c r="S94" s="31" t="str">
        <f t="shared" si="25"/>
        <v/>
      </c>
      <c r="T94" s="31">
        <f>VLOOKUP(A94,_xlfn.IFS(D94=Lists!$G$3,'Chicken Only Calculator'!$A$9:$U$104,D94=Lists!$G$4,'Chicken Only Calculator'!$A$9:$U$104,D94=Lists!$G$5,'Chicken Only Calculator'!$A$9:$U$104,D94=Lists!$G$6,'Cheese Only Calculator'!$A$8:$U$109,D94=Lists!$G$7,'Beef Only Calculator'!$A$8:$U$39,D94=Lists!$G$8,'Pork Only Calculator'!$A$8:$U$95),17,FALSE)</f>
        <v>0</v>
      </c>
      <c r="U94" s="31" t="str">
        <f t="shared" si="26"/>
        <v/>
      </c>
      <c r="V94" s="31" t="str">
        <f t="shared" si="27"/>
        <v/>
      </c>
      <c r="W94" s="31" t="str">
        <f t="shared" si="28"/>
        <v/>
      </c>
      <c r="X94" s="31" t="str">
        <f t="shared" si="29"/>
        <v/>
      </c>
      <c r="Y94" s="31" t="str">
        <f t="shared" si="30"/>
        <v/>
      </c>
      <c r="Z94" s="31" t="str">
        <f t="shared" si="31"/>
        <v/>
      </c>
      <c r="AA94" s="31">
        <f>VLOOKUP($A94,_xlfn.IFS($D94=Lists!$G$3,'Chicken Only Calculator'!$A$9:$AJ$104,$D94=Lists!$G$4,'Chicken Only Calculator'!$A$9:$AJ$104,$D94=Lists!$G$5,'Chicken Only Calculator'!$A$9:$AJ$104,$D94=Lists!$G$6,'Cheese Only Calculator'!$A$8:$AJ$109,$D94=Lists!$G$7,'Beef Only Calculator'!$A$10:$AJ$39,$D94=Lists!$G$8,'Pork Only Calculator'!$A$8:$AJ$95),24,FALSE)</f>
        <v>0</v>
      </c>
      <c r="AB94" s="31">
        <f>VLOOKUP($A94,_xlfn.IFS($D94=Lists!$G$3,'Chicken Only Calculator'!$A$9:$AJ$104,$D94=Lists!$G$4,'Chicken Only Calculator'!$A$9:$AJ$104,$D94=Lists!$G$5,'Chicken Only Calculator'!$A$9:$AJ$104,$D94=Lists!$G$6,'Cheese Only Calculator'!$A$8:$AJ$109,$D94=Lists!$G$7,'Beef Only Calculator'!$A$10:$AJ$39,$D94=Lists!$G$8,'Pork Only Calculator'!$A$8:$AJ$95),25,FALSE)</f>
        <v>0</v>
      </c>
      <c r="AC94" s="31">
        <f>VLOOKUP($A94,_xlfn.IFS($D94=Lists!$G$3,'Chicken Only Calculator'!$A$9:$AJ$104,$D94=Lists!$G$4,'Chicken Only Calculator'!$A$9:$AJ$104,$D94=Lists!$G$5,'Chicken Only Calculator'!$A$9:$AJ$104,$D94=Lists!$G$6,'Cheese Only Calculator'!$A$8:$AJ$109,$D94=Lists!$G$7,'Beef Only Calculator'!$A$10:$AJ$39,$D94=Lists!$G$8,'Pork Only Calculator'!$A$8:$AJ$95),26,FALSE)</f>
        <v>0</v>
      </c>
      <c r="AD94" s="31">
        <f>VLOOKUP($A94,_xlfn.IFS($D94=Lists!$G$3,'Chicken Only Calculator'!$A$9:$AJ$104,$D94=Lists!$G$4,'Chicken Only Calculator'!$A$9:$AJ$104,$D94=Lists!$G$5,'Chicken Only Calculator'!$A$9:$AJ$104,$D94=Lists!$G$6,'Cheese Only Calculator'!$A$8:$AJ$109,$D94=Lists!$G$7,'Beef Only Calculator'!$A$10:$AJ$39,$D94=Lists!$G$8,'Pork Only Calculator'!$A$8:$AJ$95),27,FALSE)</f>
        <v>0</v>
      </c>
      <c r="AE94" s="31">
        <f>VLOOKUP($A94,_xlfn.IFS($D94=Lists!$G$3,'Chicken Only Calculator'!$A$9:$AJ$104,$D94=Lists!$G$4,'Chicken Only Calculator'!$A$9:$AJ$104,$D94=Lists!$G$5,'Chicken Only Calculator'!$A$9:$AJ$104,$D94=Lists!$G$6,'Cheese Only Calculator'!$A$8:$AJ$109,$D94=Lists!$G$7,'Beef Only Calculator'!$A$10:$AJ$39,$D94=Lists!$G$8,'Pork Only Calculator'!$A$8:$AJ$95),28,FALSE)</f>
        <v>0</v>
      </c>
      <c r="AF94" s="31">
        <f>VLOOKUP($A94,_xlfn.IFS($D94=Lists!$G$3,'Chicken Only Calculator'!$A$9:$AJ$104,$D94=Lists!$G$4,'Chicken Only Calculator'!$A$9:$AJ$104,$D94=Lists!$G$5,'Chicken Only Calculator'!$A$9:$AJ$104,$D94=Lists!$G$6,'Cheese Only Calculator'!$A$8:$AJ$109,$D94=Lists!$G$7,'Beef Only Calculator'!$A$10:$AJ$39,$D94=Lists!$G$8,'Pork Only Calculator'!$A$8:$AJ$95),29,FALSE)</f>
        <v>0</v>
      </c>
      <c r="AG94" s="31">
        <f>VLOOKUP($A94,_xlfn.IFS($D94=Lists!$G$3,'Chicken Only Calculator'!$A$9:$AJ$104,$D94=Lists!$G$4,'Chicken Only Calculator'!$A$9:$AJ$104,$D94=Lists!$G$5,'Chicken Only Calculator'!$A$9:$AJ$104,$D94=Lists!$G$6,'Cheese Only Calculator'!$A$8:$AJ$109,$D94=Lists!$G$7,'Beef Only Calculator'!$A$10:$AJ$39,$D94=Lists!$G$8,'Pork Only Calculator'!$A$8:$AJ$95),30,FALSE)</f>
        <v>0</v>
      </c>
      <c r="AH94" s="31">
        <f>VLOOKUP($A94,_xlfn.IFS($D94=Lists!$G$3,'Chicken Only Calculator'!$A$9:$AJ$104,$D94=Lists!$G$4,'Chicken Only Calculator'!$A$9:$AJ$104,$D94=Lists!$G$5,'Chicken Only Calculator'!$A$9:$AJ$104,$D94=Lists!$G$6,'Cheese Only Calculator'!$A$8:$AJ$109,$D94=Lists!$G$7,'Beef Only Calculator'!$A$10:$AJ$39,$D94=Lists!$G$8,'Pork Only Calculator'!$A$8:$AJ$95),31,FALSE)</f>
        <v>0</v>
      </c>
      <c r="AI94" s="31">
        <f>VLOOKUP($A94,_xlfn.IFS($D94=Lists!$G$3,'Chicken Only Calculator'!$A$9:$AJ$104,$D94=Lists!$G$4,'Chicken Only Calculator'!$A$9:$AJ$104,$D94=Lists!$G$5,'Chicken Only Calculator'!$A$9:$AJ$104,$D94=Lists!$G$6,'Cheese Only Calculator'!$A$8:$AJ$109,$D94=Lists!$G$7,'Beef Only Calculator'!$A$10:$AJ$39,$D94=Lists!$G$8,'Pork Only Calculator'!$A$8:$AJ$95),32,FALSE)</f>
        <v>0</v>
      </c>
      <c r="AJ94" s="31">
        <f>VLOOKUP($A94,_xlfn.IFS($D94=Lists!$G$3,'Chicken Only Calculator'!$A$9:$AJ$104,$D94=Lists!$G$4,'Chicken Only Calculator'!$A$9:$AJ$104,$D94=Lists!$G$5,'Chicken Only Calculator'!$A$9:$AJ$104,$D94=Lists!$G$6,'Cheese Only Calculator'!$A$8:$AJ$109,$D94=Lists!$G$7,'Beef Only Calculator'!$A$10:$AJ$39,$D94=Lists!$G$8,'Pork Only Calculator'!$A$8:$AJ$95),33,FALSE)</f>
        <v>0</v>
      </c>
      <c r="AK94" s="31">
        <f>VLOOKUP($A94,_xlfn.IFS($D94=Lists!$G$3,'Chicken Only Calculator'!$A$9:$AJ$104,$D94=Lists!$G$4,'Chicken Only Calculator'!$A$9:$AJ$104,$D94=Lists!$G$5,'Chicken Only Calculator'!$A$9:$AJ$104,$D94=Lists!$G$6,'Cheese Only Calculator'!$A$8:$AJ$109,$D94=Lists!$G$7,'Beef Only Calculator'!$A$10:$AJ$39,$D94=Lists!$G$8,'Pork Only Calculator'!$A$8:$AJ$95),34,FALSE)</f>
        <v>0</v>
      </c>
      <c r="AL94" s="31">
        <f>VLOOKUP($A94,_xlfn.IFS($D94=Lists!$G$3,'Chicken Only Calculator'!$A$9:$AJ$104,$D94=Lists!$G$4,'Chicken Only Calculator'!$A$9:$AJ$104,$D94=Lists!$G$5,'Chicken Only Calculator'!$A$9:$AJ$104,$D94=Lists!$G$6,'Cheese Only Calculator'!$A$8:$AJ$109,$D94=Lists!$G$7,'Beef Only Calculator'!$A$10:$AJ$39,$D94=Lists!$G$8,'Pork Only Calculator'!$A$8:$AJ$95),35,FALSE)</f>
        <v>0</v>
      </c>
      <c r="AM94" s="31">
        <f t="shared" si="32"/>
        <v>0</v>
      </c>
      <c r="AO94" s="43"/>
    </row>
    <row r="95" spans="1:41" ht="24.75" x14ac:dyDescent="0.4">
      <c r="A95" s="40">
        <v>10000097886</v>
      </c>
      <c r="B95" s="40" t="str">
        <f>INDEX('Data Sheet'!$A$1:$R$178,MATCH($A95,'Data Sheet'!$A$1:$A$178,0),MATCH(B$3,'Data Sheet'!$A$1:$R$1,0))</f>
        <v>ACT</v>
      </c>
      <c r="C95" s="41" t="str">
        <f>INDEX('Data Sheet'!$A$1:$R$178,MATCH($A95,'Data Sheet'!$A$1:$A$178,0),MATCH(C$3,'Data Sheet'!$A$1:$R$1,0))</f>
        <v>Breaded Beef Fingers, 0.97 oz.</v>
      </c>
      <c r="D95" s="40" t="str">
        <f>INDEX('Data Sheet'!$A$1:$R$178,MATCH($A95,'Data Sheet'!$A$1:$A$178,0),MATCH(D$3,'Data Sheet'!$A$1:$R$1,0))</f>
        <v>100154 / 100155</v>
      </c>
      <c r="E95" s="40">
        <f>INDEX('Data Sheet'!$A$1:$R$178,MATCH($A95,'Data Sheet'!$A$1:$A$178,0),MATCH(E$3,'Data Sheet'!$A$1:$R$1,0))</f>
        <v>30.31</v>
      </c>
      <c r="F95" s="40">
        <f>INDEX('Data Sheet'!$A$1:$R$178,MATCH($A95,'Data Sheet'!$A$1:$A$178,0),MATCH(F$3,'Data Sheet'!$A$1:$R$1,0))</f>
        <v>125</v>
      </c>
      <c r="G95" s="40">
        <f>INDEX('Data Sheet'!$A$1:$R$178,MATCH($A95,'Data Sheet'!$A$1:$A$178,0),MATCH(G$3,'Data Sheet'!$A$1:$R$1,0))</f>
        <v>125</v>
      </c>
      <c r="H95" s="40">
        <f>INDEX('Data Sheet'!$A$1:$R$178,MATCH($A95,'Data Sheet'!$A$1:$A$178,0),MATCH(H$3,'Data Sheet'!$A$1:$R$1,0))</f>
        <v>30</v>
      </c>
      <c r="I95" s="40">
        <f>INDEX('Data Sheet'!$A$1:$R$178,MATCH($A95,'Data Sheet'!$A$1:$A$178,0),MATCH(I$3,'Data Sheet'!$A$1:$R$1,0))</f>
        <v>3.88</v>
      </c>
      <c r="J95" s="40" t="str">
        <f>INDEX('Data Sheet'!$A$1:$R$178,MATCH($A95,'Data Sheet'!$A$1:$A$178,0),MATCH(J$3,'Data Sheet'!$A$1:$R$1,0))</f>
        <v>4 pieces</v>
      </c>
      <c r="K95" s="40">
        <f>INDEX('Data Sheet'!$A$1:$R$178,MATCH($A95,'Data Sheet'!$A$1:$A$178,0),MATCH(K$3,'Data Sheet'!$A$1:$R$1,0))</f>
        <v>2</v>
      </c>
      <c r="L95" s="40">
        <f>INDEX('Data Sheet'!$A$1:$R$178,MATCH($A95,'Data Sheet'!$A$1:$A$178,0),MATCH(L$3,'Data Sheet'!$A$1:$R$1,0))</f>
        <v>1</v>
      </c>
      <c r="M95" s="40">
        <f>INDEX('Data Sheet'!$A$1:$R$178,MATCH($A95,'Data Sheet'!$A$1:$A$178,0),MATCH(M$3,'Data Sheet'!$A$1:$R$1,0))</f>
        <v>0</v>
      </c>
      <c r="N95" s="40">
        <f>INDEX('Data Sheet'!$A$1:$R$178,MATCH($A95,'Data Sheet'!$A$1:$A$178,0),MATCH(N$3,'Data Sheet'!$A$1:$R$1,0))</f>
        <v>0</v>
      </c>
      <c r="O95" s="40">
        <f>INDEX('Data Sheet'!$A$1:$R$178,MATCH($A95,'Data Sheet'!$A$1:$A$178,0),MATCH(O$3,'Data Sheet'!$A$1:$R$1,0))</f>
        <v>0</v>
      </c>
      <c r="P95" s="40">
        <f>INDEX('Data Sheet'!$A$1:$R$178,MATCH($A95,'Data Sheet'!$A$1:$A$178,0),MATCH(P$3,'Data Sheet'!$A$1:$R$1,0))</f>
        <v>15.44</v>
      </c>
      <c r="Q95" s="40">
        <f>INDEX('Data Sheet'!$A$1:$R$178,MATCH($A95,'Data Sheet'!$A$1:$A$178,0),MATCH(Q$3,'Data Sheet'!$A$1:$R$1,0))</f>
        <v>0</v>
      </c>
      <c r="R95" s="42" t="str">
        <f>VLOOKUP(A95,_xlfn.IFS(D95=Lists!$G$3,'Chicken Only Calculator'!$A$9:$U$104,D95=Lists!$G$4,'Chicken Only Calculator'!$A$9:$U$104,D95=Lists!$G$5,'Chicken Only Calculator'!$A$9:$U$104,D95=Lists!$G$6,'Cheese Only Calculator'!$A$8:$U$109,D95=Lists!$G$7,'Beef Only Calculator'!$A$8:$U$39,D95=Lists!$G$8,'Pork Only Calculator'!$A$8:$U$95),15,FALSE)</f>
        <v/>
      </c>
      <c r="S95" s="42" t="str">
        <f t="shared" si="25"/>
        <v/>
      </c>
      <c r="T95" s="42">
        <f>VLOOKUP(A95,_xlfn.IFS(D95=Lists!$G$3,'Chicken Only Calculator'!$A$9:$U$104,D95=Lists!$G$4,'Chicken Only Calculator'!$A$9:$U$104,D95=Lists!$G$5,'Chicken Only Calculator'!$A$9:$U$104,D95=Lists!$G$6,'Cheese Only Calculator'!$A$8:$U$109,D95=Lists!$G$7,'Beef Only Calculator'!$A$8:$U$39,D95=Lists!$G$8,'Pork Only Calculator'!$A$8:$U$95),17,FALSE)</f>
        <v>0</v>
      </c>
      <c r="U95" s="42" t="str">
        <f t="shared" si="26"/>
        <v/>
      </c>
      <c r="V95" s="42" t="str">
        <f t="shared" si="27"/>
        <v/>
      </c>
      <c r="W95" s="42" t="str">
        <f t="shared" si="28"/>
        <v/>
      </c>
      <c r="X95" s="42" t="str">
        <f t="shared" si="29"/>
        <v/>
      </c>
      <c r="Y95" s="42" t="str">
        <f t="shared" si="30"/>
        <v/>
      </c>
      <c r="Z95" s="42" t="str">
        <f t="shared" si="31"/>
        <v/>
      </c>
      <c r="AA95" s="42">
        <f>VLOOKUP($A95,_xlfn.IFS($D95=Lists!$G$3,'Chicken Only Calculator'!$A$9:$AJ$104,$D95=Lists!$G$4,'Chicken Only Calculator'!$A$9:$AJ$104,$D95=Lists!$G$5,'Chicken Only Calculator'!$A$9:$AJ$104,$D95=Lists!$G$6,'Cheese Only Calculator'!$A$8:$AJ$109,$D95=Lists!$G$7,'Beef Only Calculator'!$A$10:$AJ$39,$D95=Lists!$G$8,'Pork Only Calculator'!$A$8:$AJ$95),24,FALSE)</f>
        <v>0</v>
      </c>
      <c r="AB95" s="42">
        <f>VLOOKUP($A95,_xlfn.IFS($D95=Lists!$G$3,'Chicken Only Calculator'!$A$9:$AJ$104,$D95=Lists!$G$4,'Chicken Only Calculator'!$A$9:$AJ$104,$D95=Lists!$G$5,'Chicken Only Calculator'!$A$9:$AJ$104,$D95=Lists!$G$6,'Cheese Only Calculator'!$A$8:$AJ$109,$D95=Lists!$G$7,'Beef Only Calculator'!$A$10:$AJ$39,$D95=Lists!$G$8,'Pork Only Calculator'!$A$8:$AJ$95),25,FALSE)</f>
        <v>0</v>
      </c>
      <c r="AC95" s="42">
        <f>VLOOKUP($A95,_xlfn.IFS($D95=Lists!$G$3,'Chicken Only Calculator'!$A$9:$AJ$104,$D95=Lists!$G$4,'Chicken Only Calculator'!$A$9:$AJ$104,$D95=Lists!$G$5,'Chicken Only Calculator'!$A$9:$AJ$104,$D95=Lists!$G$6,'Cheese Only Calculator'!$A$8:$AJ$109,$D95=Lists!$G$7,'Beef Only Calculator'!$A$10:$AJ$39,$D95=Lists!$G$8,'Pork Only Calculator'!$A$8:$AJ$95),26,FALSE)</f>
        <v>0</v>
      </c>
      <c r="AD95" s="42">
        <f>VLOOKUP($A95,_xlfn.IFS($D95=Lists!$G$3,'Chicken Only Calculator'!$A$9:$AJ$104,$D95=Lists!$G$4,'Chicken Only Calculator'!$A$9:$AJ$104,$D95=Lists!$G$5,'Chicken Only Calculator'!$A$9:$AJ$104,$D95=Lists!$G$6,'Cheese Only Calculator'!$A$8:$AJ$109,$D95=Lists!$G$7,'Beef Only Calculator'!$A$10:$AJ$39,$D95=Lists!$G$8,'Pork Only Calculator'!$A$8:$AJ$95),27,FALSE)</f>
        <v>0</v>
      </c>
      <c r="AE95" s="42">
        <f>VLOOKUP($A95,_xlfn.IFS($D95=Lists!$G$3,'Chicken Only Calculator'!$A$9:$AJ$104,$D95=Lists!$G$4,'Chicken Only Calculator'!$A$9:$AJ$104,$D95=Lists!$G$5,'Chicken Only Calculator'!$A$9:$AJ$104,$D95=Lists!$G$6,'Cheese Only Calculator'!$A$8:$AJ$109,$D95=Lists!$G$7,'Beef Only Calculator'!$A$10:$AJ$39,$D95=Lists!$G$8,'Pork Only Calculator'!$A$8:$AJ$95),28,FALSE)</f>
        <v>0</v>
      </c>
      <c r="AF95" s="42">
        <f>VLOOKUP($A95,_xlfn.IFS($D95=Lists!$G$3,'Chicken Only Calculator'!$A$9:$AJ$104,$D95=Lists!$G$4,'Chicken Only Calculator'!$A$9:$AJ$104,$D95=Lists!$G$5,'Chicken Only Calculator'!$A$9:$AJ$104,$D95=Lists!$G$6,'Cheese Only Calculator'!$A$8:$AJ$109,$D95=Lists!$G$7,'Beef Only Calculator'!$A$10:$AJ$39,$D95=Lists!$G$8,'Pork Only Calculator'!$A$8:$AJ$95),29,FALSE)</f>
        <v>0</v>
      </c>
      <c r="AG95" s="42">
        <f>VLOOKUP($A95,_xlfn.IFS($D95=Lists!$G$3,'Chicken Only Calculator'!$A$9:$AJ$104,$D95=Lists!$G$4,'Chicken Only Calculator'!$A$9:$AJ$104,$D95=Lists!$G$5,'Chicken Only Calculator'!$A$9:$AJ$104,$D95=Lists!$G$6,'Cheese Only Calculator'!$A$8:$AJ$109,$D95=Lists!$G$7,'Beef Only Calculator'!$A$10:$AJ$39,$D95=Lists!$G$8,'Pork Only Calculator'!$A$8:$AJ$95),30,FALSE)</f>
        <v>0</v>
      </c>
      <c r="AH95" s="42">
        <f>VLOOKUP($A95,_xlfn.IFS($D95=Lists!$G$3,'Chicken Only Calculator'!$A$9:$AJ$104,$D95=Lists!$G$4,'Chicken Only Calculator'!$A$9:$AJ$104,$D95=Lists!$G$5,'Chicken Only Calculator'!$A$9:$AJ$104,$D95=Lists!$G$6,'Cheese Only Calculator'!$A$8:$AJ$109,$D95=Lists!$G$7,'Beef Only Calculator'!$A$10:$AJ$39,$D95=Lists!$G$8,'Pork Only Calculator'!$A$8:$AJ$95),31,FALSE)</f>
        <v>0</v>
      </c>
      <c r="AI95" s="42">
        <f>VLOOKUP($A95,_xlfn.IFS($D95=Lists!$G$3,'Chicken Only Calculator'!$A$9:$AJ$104,$D95=Lists!$G$4,'Chicken Only Calculator'!$A$9:$AJ$104,$D95=Lists!$G$5,'Chicken Only Calculator'!$A$9:$AJ$104,$D95=Lists!$G$6,'Cheese Only Calculator'!$A$8:$AJ$109,$D95=Lists!$G$7,'Beef Only Calculator'!$A$10:$AJ$39,$D95=Lists!$G$8,'Pork Only Calculator'!$A$8:$AJ$95),32,FALSE)</f>
        <v>0</v>
      </c>
      <c r="AJ95" s="42">
        <f>VLOOKUP($A95,_xlfn.IFS($D95=Lists!$G$3,'Chicken Only Calculator'!$A$9:$AJ$104,$D95=Lists!$G$4,'Chicken Only Calculator'!$A$9:$AJ$104,$D95=Lists!$G$5,'Chicken Only Calculator'!$A$9:$AJ$104,$D95=Lists!$G$6,'Cheese Only Calculator'!$A$8:$AJ$109,$D95=Lists!$G$7,'Beef Only Calculator'!$A$10:$AJ$39,$D95=Lists!$G$8,'Pork Only Calculator'!$A$8:$AJ$95),33,FALSE)</f>
        <v>0</v>
      </c>
      <c r="AK95" s="42">
        <f>VLOOKUP($A95,_xlfn.IFS($D95=Lists!$G$3,'Chicken Only Calculator'!$A$9:$AJ$104,$D95=Lists!$G$4,'Chicken Only Calculator'!$A$9:$AJ$104,$D95=Lists!$G$5,'Chicken Only Calculator'!$A$9:$AJ$104,$D95=Lists!$G$6,'Cheese Only Calculator'!$A$8:$AJ$109,$D95=Lists!$G$7,'Beef Only Calculator'!$A$10:$AJ$39,$D95=Lists!$G$8,'Pork Only Calculator'!$A$8:$AJ$95),34,FALSE)</f>
        <v>0</v>
      </c>
      <c r="AL95" s="42">
        <f>VLOOKUP($A95,_xlfn.IFS($D95=Lists!$G$3,'Chicken Only Calculator'!$A$9:$AJ$104,$D95=Lists!$G$4,'Chicken Only Calculator'!$A$9:$AJ$104,$D95=Lists!$G$5,'Chicken Only Calculator'!$A$9:$AJ$104,$D95=Lists!$G$6,'Cheese Only Calculator'!$A$8:$AJ$109,$D95=Lists!$G$7,'Beef Only Calculator'!$A$10:$AJ$39,$D95=Lists!$G$8,'Pork Only Calculator'!$A$8:$AJ$95),35,FALSE)</f>
        <v>0</v>
      </c>
      <c r="AM95" s="42">
        <f t="shared" si="32"/>
        <v>0</v>
      </c>
      <c r="AO95" s="43"/>
    </row>
    <row r="96" spans="1:41" ht="24.75" x14ac:dyDescent="0.4">
      <c r="A96" s="29">
        <v>10000013716</v>
      </c>
      <c r="B96" s="29" t="str">
        <f>INDEX('Data Sheet'!$A$1:$R$178,MATCH($A96,'Data Sheet'!$A$1:$A$178,0),MATCH(B$3,'Data Sheet'!$A$1:$R$1,0))</f>
        <v>ACT</v>
      </c>
      <c r="C96" s="30" t="str">
        <f>INDEX('Data Sheet'!$A$1:$R$178,MATCH($A96,'Data Sheet'!$A$1:$A$178,0),MATCH(C$3,'Data Sheet'!$A$1:$R$1,0))</f>
        <v>Smokie Grill® Beef Rib Pattie with Honey BBQ Sauce, 3.25 oz.</v>
      </c>
      <c r="D96" s="29" t="str">
        <f>INDEX('Data Sheet'!$A$1:$R$178,MATCH($A96,'Data Sheet'!$A$1:$A$178,0),MATCH(D$3,'Data Sheet'!$A$1:$R$1,0))</f>
        <v>100154 / 100155</v>
      </c>
      <c r="E96" s="29">
        <f>INDEX('Data Sheet'!$A$1:$R$178,MATCH($A96,'Data Sheet'!$A$1:$A$178,0),MATCH(E$3,'Data Sheet'!$A$1:$R$1,0))</f>
        <v>20.309999999999999</v>
      </c>
      <c r="F96" s="29">
        <f>INDEX('Data Sheet'!$A$1:$R$178,MATCH($A96,'Data Sheet'!$A$1:$A$178,0),MATCH(F$3,'Data Sheet'!$A$1:$R$1,0))</f>
        <v>100</v>
      </c>
      <c r="G96" s="29">
        <f>INDEX('Data Sheet'!$A$1:$R$178,MATCH($A96,'Data Sheet'!$A$1:$A$178,0),MATCH(G$3,'Data Sheet'!$A$1:$R$1,0))</f>
        <v>100</v>
      </c>
      <c r="H96" s="29">
        <f>INDEX('Data Sheet'!$A$1:$R$178,MATCH($A96,'Data Sheet'!$A$1:$A$178,0),MATCH(H$3,'Data Sheet'!$A$1:$R$1,0))</f>
        <v>0</v>
      </c>
      <c r="I96" s="29">
        <f>INDEX('Data Sheet'!$A$1:$R$178,MATCH($A96,'Data Sheet'!$A$1:$A$178,0),MATCH(I$3,'Data Sheet'!$A$1:$R$1,0))</f>
        <v>3.25</v>
      </c>
      <c r="J96" s="29" t="str">
        <f>INDEX('Data Sheet'!$A$1:$R$178,MATCH($A96,'Data Sheet'!$A$1:$A$178,0),MATCH(J$3,'Data Sheet'!$A$1:$R$1,0))</f>
        <v>1 piece</v>
      </c>
      <c r="K96" s="29">
        <f>INDEX('Data Sheet'!$A$1:$R$178,MATCH($A96,'Data Sheet'!$A$1:$A$178,0),MATCH(K$3,'Data Sheet'!$A$1:$R$1,0))</f>
        <v>2</v>
      </c>
      <c r="L96" s="29" t="str">
        <f>INDEX('Data Sheet'!$A$1:$R$178,MATCH($A96,'Data Sheet'!$A$1:$A$178,0),MATCH(L$3,'Data Sheet'!$A$1:$R$1,0))</f>
        <v>-</v>
      </c>
      <c r="M96" s="29">
        <f>INDEX('Data Sheet'!$A$1:$R$178,MATCH($A96,'Data Sheet'!$A$1:$A$178,0),MATCH(M$3,'Data Sheet'!$A$1:$R$1,0))</f>
        <v>0</v>
      </c>
      <c r="N96" s="29">
        <f>INDEX('Data Sheet'!$A$1:$R$178,MATCH($A96,'Data Sheet'!$A$1:$A$178,0),MATCH(N$3,'Data Sheet'!$A$1:$R$1,0))</f>
        <v>0</v>
      </c>
      <c r="O96" s="29">
        <f>INDEX('Data Sheet'!$A$1:$R$178,MATCH($A96,'Data Sheet'!$A$1:$A$178,0),MATCH(O$3,'Data Sheet'!$A$1:$R$1,0))</f>
        <v>0</v>
      </c>
      <c r="P96" s="29">
        <f>INDEX('Data Sheet'!$A$1:$R$178,MATCH($A96,'Data Sheet'!$A$1:$A$178,0),MATCH(P$3,'Data Sheet'!$A$1:$R$1,0))</f>
        <v>9.19</v>
      </c>
      <c r="Q96" s="29">
        <f>INDEX('Data Sheet'!$A$1:$R$178,MATCH($A96,'Data Sheet'!$A$1:$A$178,0),MATCH(Q$3,'Data Sheet'!$A$1:$R$1,0))</f>
        <v>0</v>
      </c>
      <c r="R96" s="31" t="str">
        <f>VLOOKUP(A96,_xlfn.IFS(D96=Lists!$G$3,'Chicken Only Calculator'!$A$9:$U$104,D96=Lists!$G$4,'Chicken Only Calculator'!$A$9:$U$104,D96=Lists!$G$5,'Chicken Only Calculator'!$A$9:$U$104,D96=Lists!$G$6,'Cheese Only Calculator'!$A$8:$U$109,D96=Lists!$G$7,'Beef Only Calculator'!$A$8:$U$39,D96=Lists!$G$8,'Pork Only Calculator'!$A$8:$U$95),15,FALSE)</f>
        <v/>
      </c>
      <c r="S96" s="31" t="str">
        <f t="shared" si="25"/>
        <v/>
      </c>
      <c r="T96" s="31">
        <f>VLOOKUP(A96,_xlfn.IFS(D96=Lists!$G$3,'Chicken Only Calculator'!$A$9:$U$104,D96=Lists!$G$4,'Chicken Only Calculator'!$A$9:$U$104,D96=Lists!$G$5,'Chicken Only Calculator'!$A$9:$U$104,D96=Lists!$G$6,'Cheese Only Calculator'!$A$8:$U$109,D96=Lists!$G$7,'Beef Only Calculator'!$A$8:$U$39,D96=Lists!$G$8,'Pork Only Calculator'!$A$8:$U$95),17,FALSE)</f>
        <v>0</v>
      </c>
      <c r="U96" s="31" t="str">
        <f t="shared" si="26"/>
        <v/>
      </c>
      <c r="V96" s="31" t="str">
        <f t="shared" si="27"/>
        <v/>
      </c>
      <c r="W96" s="31" t="str">
        <f t="shared" si="28"/>
        <v/>
      </c>
      <c r="X96" s="31" t="str">
        <f t="shared" si="29"/>
        <v/>
      </c>
      <c r="Y96" s="31" t="str">
        <f t="shared" si="30"/>
        <v/>
      </c>
      <c r="Z96" s="31" t="str">
        <f t="shared" si="31"/>
        <v/>
      </c>
      <c r="AA96" s="31">
        <f>VLOOKUP($A96,_xlfn.IFS($D96=Lists!$G$3,'Chicken Only Calculator'!$A$9:$AJ$104,$D96=Lists!$G$4,'Chicken Only Calculator'!$A$9:$AJ$104,$D96=Lists!$G$5,'Chicken Only Calculator'!$A$9:$AJ$104,$D96=Lists!$G$6,'Cheese Only Calculator'!$A$8:$AJ$109,$D96=Lists!$G$7,'Beef Only Calculator'!$A$10:$AJ$39,$D96=Lists!$G$8,'Pork Only Calculator'!$A$8:$AJ$95),24,FALSE)</f>
        <v>0</v>
      </c>
      <c r="AB96" s="31">
        <f>VLOOKUP($A96,_xlfn.IFS($D96=Lists!$G$3,'Chicken Only Calculator'!$A$9:$AJ$104,$D96=Lists!$G$4,'Chicken Only Calculator'!$A$9:$AJ$104,$D96=Lists!$G$5,'Chicken Only Calculator'!$A$9:$AJ$104,$D96=Lists!$G$6,'Cheese Only Calculator'!$A$8:$AJ$109,$D96=Lists!$G$7,'Beef Only Calculator'!$A$10:$AJ$39,$D96=Lists!$G$8,'Pork Only Calculator'!$A$8:$AJ$95),25,FALSE)</f>
        <v>0</v>
      </c>
      <c r="AC96" s="31">
        <f>VLOOKUP($A96,_xlfn.IFS($D96=Lists!$G$3,'Chicken Only Calculator'!$A$9:$AJ$104,$D96=Lists!$G$4,'Chicken Only Calculator'!$A$9:$AJ$104,$D96=Lists!$G$5,'Chicken Only Calculator'!$A$9:$AJ$104,$D96=Lists!$G$6,'Cheese Only Calculator'!$A$8:$AJ$109,$D96=Lists!$G$7,'Beef Only Calculator'!$A$10:$AJ$39,$D96=Lists!$G$8,'Pork Only Calculator'!$A$8:$AJ$95),26,FALSE)</f>
        <v>0</v>
      </c>
      <c r="AD96" s="31">
        <f>VLOOKUP($A96,_xlfn.IFS($D96=Lists!$G$3,'Chicken Only Calculator'!$A$9:$AJ$104,$D96=Lists!$G$4,'Chicken Only Calculator'!$A$9:$AJ$104,$D96=Lists!$G$5,'Chicken Only Calculator'!$A$9:$AJ$104,$D96=Lists!$G$6,'Cheese Only Calculator'!$A$8:$AJ$109,$D96=Lists!$G$7,'Beef Only Calculator'!$A$10:$AJ$39,$D96=Lists!$G$8,'Pork Only Calculator'!$A$8:$AJ$95),27,FALSE)</f>
        <v>0</v>
      </c>
      <c r="AE96" s="31">
        <f>VLOOKUP($A96,_xlfn.IFS($D96=Lists!$G$3,'Chicken Only Calculator'!$A$9:$AJ$104,$D96=Lists!$G$4,'Chicken Only Calculator'!$A$9:$AJ$104,$D96=Lists!$G$5,'Chicken Only Calculator'!$A$9:$AJ$104,$D96=Lists!$G$6,'Cheese Only Calculator'!$A$8:$AJ$109,$D96=Lists!$G$7,'Beef Only Calculator'!$A$10:$AJ$39,$D96=Lists!$G$8,'Pork Only Calculator'!$A$8:$AJ$95),28,FALSE)</f>
        <v>0</v>
      </c>
      <c r="AF96" s="31">
        <f>VLOOKUP($A96,_xlfn.IFS($D96=Lists!$G$3,'Chicken Only Calculator'!$A$9:$AJ$104,$D96=Lists!$G$4,'Chicken Only Calculator'!$A$9:$AJ$104,$D96=Lists!$G$5,'Chicken Only Calculator'!$A$9:$AJ$104,$D96=Lists!$G$6,'Cheese Only Calculator'!$A$8:$AJ$109,$D96=Lists!$G$7,'Beef Only Calculator'!$A$10:$AJ$39,$D96=Lists!$G$8,'Pork Only Calculator'!$A$8:$AJ$95),29,FALSE)</f>
        <v>0</v>
      </c>
      <c r="AG96" s="31">
        <f>VLOOKUP($A96,_xlfn.IFS($D96=Lists!$G$3,'Chicken Only Calculator'!$A$9:$AJ$104,$D96=Lists!$G$4,'Chicken Only Calculator'!$A$9:$AJ$104,$D96=Lists!$G$5,'Chicken Only Calculator'!$A$9:$AJ$104,$D96=Lists!$G$6,'Cheese Only Calculator'!$A$8:$AJ$109,$D96=Lists!$G$7,'Beef Only Calculator'!$A$10:$AJ$39,$D96=Lists!$G$8,'Pork Only Calculator'!$A$8:$AJ$95),30,FALSE)</f>
        <v>0</v>
      </c>
      <c r="AH96" s="31">
        <f>VLOOKUP($A96,_xlfn.IFS($D96=Lists!$G$3,'Chicken Only Calculator'!$A$9:$AJ$104,$D96=Lists!$G$4,'Chicken Only Calculator'!$A$9:$AJ$104,$D96=Lists!$G$5,'Chicken Only Calculator'!$A$9:$AJ$104,$D96=Lists!$G$6,'Cheese Only Calculator'!$A$8:$AJ$109,$D96=Lists!$G$7,'Beef Only Calculator'!$A$10:$AJ$39,$D96=Lists!$G$8,'Pork Only Calculator'!$A$8:$AJ$95),31,FALSE)</f>
        <v>0</v>
      </c>
      <c r="AI96" s="31">
        <f>VLOOKUP($A96,_xlfn.IFS($D96=Lists!$G$3,'Chicken Only Calculator'!$A$9:$AJ$104,$D96=Lists!$G$4,'Chicken Only Calculator'!$A$9:$AJ$104,$D96=Lists!$G$5,'Chicken Only Calculator'!$A$9:$AJ$104,$D96=Lists!$G$6,'Cheese Only Calculator'!$A$8:$AJ$109,$D96=Lists!$G$7,'Beef Only Calculator'!$A$10:$AJ$39,$D96=Lists!$G$8,'Pork Only Calculator'!$A$8:$AJ$95),32,FALSE)</f>
        <v>0</v>
      </c>
      <c r="AJ96" s="31">
        <f>VLOOKUP($A96,_xlfn.IFS($D96=Lists!$G$3,'Chicken Only Calculator'!$A$9:$AJ$104,$D96=Lists!$G$4,'Chicken Only Calculator'!$A$9:$AJ$104,$D96=Lists!$G$5,'Chicken Only Calculator'!$A$9:$AJ$104,$D96=Lists!$G$6,'Cheese Only Calculator'!$A$8:$AJ$109,$D96=Lists!$G$7,'Beef Only Calculator'!$A$10:$AJ$39,$D96=Lists!$G$8,'Pork Only Calculator'!$A$8:$AJ$95),33,FALSE)</f>
        <v>0</v>
      </c>
      <c r="AK96" s="31">
        <f>VLOOKUP($A96,_xlfn.IFS($D96=Lists!$G$3,'Chicken Only Calculator'!$A$9:$AJ$104,$D96=Lists!$G$4,'Chicken Only Calculator'!$A$9:$AJ$104,$D96=Lists!$G$5,'Chicken Only Calculator'!$A$9:$AJ$104,$D96=Lists!$G$6,'Cheese Only Calculator'!$A$8:$AJ$109,$D96=Lists!$G$7,'Beef Only Calculator'!$A$10:$AJ$39,$D96=Lists!$G$8,'Pork Only Calculator'!$A$8:$AJ$95),34,FALSE)</f>
        <v>0</v>
      </c>
      <c r="AL96" s="31">
        <f>VLOOKUP($A96,_xlfn.IFS($D96=Lists!$G$3,'Chicken Only Calculator'!$A$9:$AJ$104,$D96=Lists!$G$4,'Chicken Only Calculator'!$A$9:$AJ$104,$D96=Lists!$G$5,'Chicken Only Calculator'!$A$9:$AJ$104,$D96=Lists!$G$6,'Cheese Only Calculator'!$A$8:$AJ$109,$D96=Lists!$G$7,'Beef Only Calculator'!$A$10:$AJ$39,$D96=Lists!$G$8,'Pork Only Calculator'!$A$8:$AJ$95),35,FALSE)</f>
        <v>0</v>
      </c>
      <c r="AM96" s="31">
        <f t="shared" si="32"/>
        <v>0</v>
      </c>
      <c r="AO96" s="43"/>
    </row>
    <row r="97" spans="1:41" ht="24.75" x14ac:dyDescent="0.4">
      <c r="A97" s="40">
        <v>10000006919</v>
      </c>
      <c r="B97" s="40" t="str">
        <f>INDEX('Data Sheet'!$A$1:$R$178,MATCH($A97,'Data Sheet'!$A$1:$A$178,0),MATCH(B$3,'Data Sheet'!$A$1:$R$1,0))</f>
        <v>ACT</v>
      </c>
      <c r="C97" s="41" t="str">
        <f>INDEX('Data Sheet'!$A$1:$R$178,MATCH($A97,'Data Sheet'!$A$1:$A$178,0),MATCH(C$3,'Data Sheet'!$A$1:$R$1,0))</f>
        <v>Cheeseburger Meatloaf, 2.9 oz.</v>
      </c>
      <c r="D97" s="40" t="str">
        <f>INDEX('Data Sheet'!$A$1:$R$178,MATCH($A97,'Data Sheet'!$A$1:$A$178,0),MATCH(D$3,'Data Sheet'!$A$1:$R$1,0))</f>
        <v>100154 / 100155</v>
      </c>
      <c r="E97" s="40">
        <f>INDEX('Data Sheet'!$A$1:$R$178,MATCH($A97,'Data Sheet'!$A$1:$A$178,0),MATCH(E$3,'Data Sheet'!$A$1:$R$1,0))</f>
        <v>18.13</v>
      </c>
      <c r="F97" s="40">
        <f>INDEX('Data Sheet'!$A$1:$R$178,MATCH($A97,'Data Sheet'!$A$1:$A$178,0),MATCH(F$3,'Data Sheet'!$A$1:$R$1,0))</f>
        <v>100</v>
      </c>
      <c r="G97" s="40">
        <f>INDEX('Data Sheet'!$A$1:$R$178,MATCH($A97,'Data Sheet'!$A$1:$A$178,0),MATCH(G$3,'Data Sheet'!$A$1:$R$1,0))</f>
        <v>100</v>
      </c>
      <c r="H97" s="40">
        <f>INDEX('Data Sheet'!$A$1:$R$178,MATCH($A97,'Data Sheet'!$A$1:$A$178,0),MATCH(H$3,'Data Sheet'!$A$1:$R$1,0))</f>
        <v>30</v>
      </c>
      <c r="I97" s="40">
        <f>INDEX('Data Sheet'!$A$1:$R$178,MATCH($A97,'Data Sheet'!$A$1:$A$178,0),MATCH(I$3,'Data Sheet'!$A$1:$R$1,0))</f>
        <v>2.9</v>
      </c>
      <c r="J97" s="40" t="str">
        <f>INDEX('Data Sheet'!$A$1:$R$178,MATCH($A97,'Data Sheet'!$A$1:$A$178,0),MATCH(J$3,'Data Sheet'!$A$1:$R$1,0))</f>
        <v>1 piece</v>
      </c>
      <c r="K97" s="40">
        <f>INDEX('Data Sheet'!$A$1:$R$178,MATCH($A97,'Data Sheet'!$A$1:$A$178,0),MATCH(K$3,'Data Sheet'!$A$1:$R$1,0))</f>
        <v>2</v>
      </c>
      <c r="L97" s="40" t="str">
        <f>INDEX('Data Sheet'!$A$1:$R$178,MATCH($A97,'Data Sheet'!$A$1:$A$178,0),MATCH(L$3,'Data Sheet'!$A$1:$R$1,0))</f>
        <v>-</v>
      </c>
      <c r="M97" s="40">
        <f>INDEX('Data Sheet'!$A$1:$R$178,MATCH($A97,'Data Sheet'!$A$1:$A$178,0),MATCH(M$3,'Data Sheet'!$A$1:$R$1,0))</f>
        <v>0</v>
      </c>
      <c r="N97" s="40">
        <f>INDEX('Data Sheet'!$A$1:$R$178,MATCH($A97,'Data Sheet'!$A$1:$A$178,0),MATCH(N$3,'Data Sheet'!$A$1:$R$1,0))</f>
        <v>0</v>
      </c>
      <c r="O97" s="40">
        <f>INDEX('Data Sheet'!$A$1:$R$178,MATCH($A97,'Data Sheet'!$A$1:$A$178,0),MATCH(O$3,'Data Sheet'!$A$1:$R$1,0))</f>
        <v>0</v>
      </c>
      <c r="P97" s="40">
        <f>INDEX('Data Sheet'!$A$1:$R$178,MATCH($A97,'Data Sheet'!$A$1:$A$178,0),MATCH(P$3,'Data Sheet'!$A$1:$R$1,0))</f>
        <v>15.12</v>
      </c>
      <c r="Q97" s="40">
        <f>INDEX('Data Sheet'!$A$1:$R$178,MATCH($A97,'Data Sheet'!$A$1:$A$178,0),MATCH(Q$3,'Data Sheet'!$A$1:$R$1,0))</f>
        <v>0</v>
      </c>
      <c r="R97" s="42" t="str">
        <f>VLOOKUP(A97,_xlfn.IFS(D97=Lists!$G$3,'Chicken Only Calculator'!$A$9:$U$104,D97=Lists!$G$4,'Chicken Only Calculator'!$A$9:$U$104,D97=Lists!$G$5,'Chicken Only Calculator'!$A$9:$U$104,D97=Lists!$G$6,'Cheese Only Calculator'!$A$8:$U$109,D97=Lists!$G$7,'Beef Only Calculator'!$A$8:$U$39,D97=Lists!$G$8,'Pork Only Calculator'!$A$8:$U$95),15,FALSE)</f>
        <v/>
      </c>
      <c r="S97" s="42" t="str">
        <f t="shared" si="25"/>
        <v/>
      </c>
      <c r="T97" s="42">
        <f>VLOOKUP(A97,_xlfn.IFS(D97=Lists!$G$3,'Chicken Only Calculator'!$A$9:$U$104,D97=Lists!$G$4,'Chicken Only Calculator'!$A$9:$U$104,D97=Lists!$G$5,'Chicken Only Calculator'!$A$9:$U$104,D97=Lists!$G$6,'Cheese Only Calculator'!$A$8:$U$109,D97=Lists!$G$7,'Beef Only Calculator'!$A$8:$U$39,D97=Lists!$G$8,'Pork Only Calculator'!$A$8:$U$95),17,FALSE)</f>
        <v>0</v>
      </c>
      <c r="U97" s="42" t="str">
        <f t="shared" si="26"/>
        <v/>
      </c>
      <c r="V97" s="42" t="str">
        <f t="shared" si="27"/>
        <v/>
      </c>
      <c r="W97" s="42" t="str">
        <f t="shared" si="28"/>
        <v/>
      </c>
      <c r="X97" s="42" t="str">
        <f t="shared" si="29"/>
        <v/>
      </c>
      <c r="Y97" s="42" t="str">
        <f t="shared" si="30"/>
        <v/>
      </c>
      <c r="Z97" s="42" t="str">
        <f t="shared" si="31"/>
        <v/>
      </c>
      <c r="AA97" s="42">
        <f>VLOOKUP($A97,_xlfn.IFS($D97=Lists!$G$3,'Chicken Only Calculator'!$A$9:$AJ$104,$D97=Lists!$G$4,'Chicken Only Calculator'!$A$9:$AJ$104,$D97=Lists!$G$5,'Chicken Only Calculator'!$A$9:$AJ$104,$D97=Lists!$G$6,'Cheese Only Calculator'!$A$8:$AJ$109,$D97=Lists!$G$7,'Beef Only Calculator'!$A$10:$AJ$39,$D97=Lists!$G$8,'Pork Only Calculator'!$A$8:$AJ$95),24,FALSE)</f>
        <v>0</v>
      </c>
      <c r="AB97" s="42">
        <f>VLOOKUP($A97,_xlfn.IFS($D97=Lists!$G$3,'Chicken Only Calculator'!$A$9:$AJ$104,$D97=Lists!$G$4,'Chicken Only Calculator'!$A$9:$AJ$104,$D97=Lists!$G$5,'Chicken Only Calculator'!$A$9:$AJ$104,$D97=Lists!$G$6,'Cheese Only Calculator'!$A$8:$AJ$109,$D97=Lists!$G$7,'Beef Only Calculator'!$A$10:$AJ$39,$D97=Lists!$G$8,'Pork Only Calculator'!$A$8:$AJ$95),25,FALSE)</f>
        <v>0</v>
      </c>
      <c r="AC97" s="42">
        <f>VLOOKUP($A97,_xlfn.IFS($D97=Lists!$G$3,'Chicken Only Calculator'!$A$9:$AJ$104,$D97=Lists!$G$4,'Chicken Only Calculator'!$A$9:$AJ$104,$D97=Lists!$G$5,'Chicken Only Calculator'!$A$9:$AJ$104,$D97=Lists!$G$6,'Cheese Only Calculator'!$A$8:$AJ$109,$D97=Lists!$G$7,'Beef Only Calculator'!$A$10:$AJ$39,$D97=Lists!$G$8,'Pork Only Calculator'!$A$8:$AJ$95),26,FALSE)</f>
        <v>0</v>
      </c>
      <c r="AD97" s="42">
        <f>VLOOKUP($A97,_xlfn.IFS($D97=Lists!$G$3,'Chicken Only Calculator'!$A$9:$AJ$104,$D97=Lists!$G$4,'Chicken Only Calculator'!$A$9:$AJ$104,$D97=Lists!$G$5,'Chicken Only Calculator'!$A$9:$AJ$104,$D97=Lists!$G$6,'Cheese Only Calculator'!$A$8:$AJ$109,$D97=Lists!$G$7,'Beef Only Calculator'!$A$10:$AJ$39,$D97=Lists!$G$8,'Pork Only Calculator'!$A$8:$AJ$95),27,FALSE)</f>
        <v>0</v>
      </c>
      <c r="AE97" s="42">
        <f>VLOOKUP($A97,_xlfn.IFS($D97=Lists!$G$3,'Chicken Only Calculator'!$A$9:$AJ$104,$D97=Lists!$G$4,'Chicken Only Calculator'!$A$9:$AJ$104,$D97=Lists!$G$5,'Chicken Only Calculator'!$A$9:$AJ$104,$D97=Lists!$G$6,'Cheese Only Calculator'!$A$8:$AJ$109,$D97=Lists!$G$7,'Beef Only Calculator'!$A$10:$AJ$39,$D97=Lists!$G$8,'Pork Only Calculator'!$A$8:$AJ$95),28,FALSE)</f>
        <v>0</v>
      </c>
      <c r="AF97" s="42">
        <f>VLOOKUP($A97,_xlfn.IFS($D97=Lists!$G$3,'Chicken Only Calculator'!$A$9:$AJ$104,$D97=Lists!$G$4,'Chicken Only Calculator'!$A$9:$AJ$104,$D97=Lists!$G$5,'Chicken Only Calculator'!$A$9:$AJ$104,$D97=Lists!$G$6,'Cheese Only Calculator'!$A$8:$AJ$109,$D97=Lists!$G$7,'Beef Only Calculator'!$A$10:$AJ$39,$D97=Lists!$G$8,'Pork Only Calculator'!$A$8:$AJ$95),29,FALSE)</f>
        <v>0</v>
      </c>
      <c r="AG97" s="42">
        <f>VLOOKUP($A97,_xlfn.IFS($D97=Lists!$G$3,'Chicken Only Calculator'!$A$9:$AJ$104,$D97=Lists!$G$4,'Chicken Only Calculator'!$A$9:$AJ$104,$D97=Lists!$G$5,'Chicken Only Calculator'!$A$9:$AJ$104,$D97=Lists!$G$6,'Cheese Only Calculator'!$A$8:$AJ$109,$D97=Lists!$G$7,'Beef Only Calculator'!$A$10:$AJ$39,$D97=Lists!$G$8,'Pork Only Calculator'!$A$8:$AJ$95),30,FALSE)</f>
        <v>0</v>
      </c>
      <c r="AH97" s="42">
        <f>VLOOKUP($A97,_xlfn.IFS($D97=Lists!$G$3,'Chicken Only Calculator'!$A$9:$AJ$104,$D97=Lists!$G$4,'Chicken Only Calculator'!$A$9:$AJ$104,$D97=Lists!$G$5,'Chicken Only Calculator'!$A$9:$AJ$104,$D97=Lists!$G$6,'Cheese Only Calculator'!$A$8:$AJ$109,$D97=Lists!$G$7,'Beef Only Calculator'!$A$10:$AJ$39,$D97=Lists!$G$8,'Pork Only Calculator'!$A$8:$AJ$95),31,FALSE)</f>
        <v>0</v>
      </c>
      <c r="AI97" s="42">
        <f>VLOOKUP($A97,_xlfn.IFS($D97=Lists!$G$3,'Chicken Only Calculator'!$A$9:$AJ$104,$D97=Lists!$G$4,'Chicken Only Calculator'!$A$9:$AJ$104,$D97=Lists!$G$5,'Chicken Only Calculator'!$A$9:$AJ$104,$D97=Lists!$G$6,'Cheese Only Calculator'!$A$8:$AJ$109,$D97=Lists!$G$7,'Beef Only Calculator'!$A$10:$AJ$39,$D97=Lists!$G$8,'Pork Only Calculator'!$A$8:$AJ$95),32,FALSE)</f>
        <v>0</v>
      </c>
      <c r="AJ97" s="42">
        <f>VLOOKUP($A97,_xlfn.IFS($D97=Lists!$G$3,'Chicken Only Calculator'!$A$9:$AJ$104,$D97=Lists!$G$4,'Chicken Only Calculator'!$A$9:$AJ$104,$D97=Lists!$G$5,'Chicken Only Calculator'!$A$9:$AJ$104,$D97=Lists!$G$6,'Cheese Only Calculator'!$A$8:$AJ$109,$D97=Lists!$G$7,'Beef Only Calculator'!$A$10:$AJ$39,$D97=Lists!$G$8,'Pork Only Calculator'!$A$8:$AJ$95),33,FALSE)</f>
        <v>0</v>
      </c>
      <c r="AK97" s="42">
        <f>VLOOKUP($A97,_xlfn.IFS($D97=Lists!$G$3,'Chicken Only Calculator'!$A$9:$AJ$104,$D97=Lists!$G$4,'Chicken Only Calculator'!$A$9:$AJ$104,$D97=Lists!$G$5,'Chicken Only Calculator'!$A$9:$AJ$104,$D97=Lists!$G$6,'Cheese Only Calculator'!$A$8:$AJ$109,$D97=Lists!$G$7,'Beef Only Calculator'!$A$10:$AJ$39,$D97=Lists!$G$8,'Pork Only Calculator'!$A$8:$AJ$95),34,FALSE)</f>
        <v>0</v>
      </c>
      <c r="AL97" s="42">
        <f>VLOOKUP($A97,_xlfn.IFS($D97=Lists!$G$3,'Chicken Only Calculator'!$A$9:$AJ$104,$D97=Lists!$G$4,'Chicken Only Calculator'!$A$9:$AJ$104,$D97=Lists!$G$5,'Chicken Only Calculator'!$A$9:$AJ$104,$D97=Lists!$G$6,'Cheese Only Calculator'!$A$8:$AJ$109,$D97=Lists!$G$7,'Beef Only Calculator'!$A$10:$AJ$39,$D97=Lists!$G$8,'Pork Only Calculator'!$A$8:$AJ$95),35,FALSE)</f>
        <v>0</v>
      </c>
      <c r="AM97" s="42">
        <f t="shared" si="32"/>
        <v>0</v>
      </c>
      <c r="AO97" s="43"/>
    </row>
    <row r="98" spans="1:41" ht="24.75" x14ac:dyDescent="0.4">
      <c r="A98" s="29">
        <v>10000008443</v>
      </c>
      <c r="B98" s="29" t="str">
        <f>INDEX('Data Sheet'!$A$1:$R$178,MATCH($A98,'Data Sheet'!$A$1:$A$178,0),MATCH(B$3,'Data Sheet'!$A$1:$R$1,0))</f>
        <v>ACT</v>
      </c>
      <c r="C98" s="30" t="str">
        <f>INDEX('Data Sheet'!$A$1:$R$178,MATCH($A98,'Data Sheet'!$A$1:$A$178,0),MATCH(C$3,'Data Sheet'!$A$1:$R$1,0))</f>
        <v>Down Home Beef Salisbury Steak, 3 oz.</v>
      </c>
      <c r="D98" s="29" t="str">
        <f>INDEX('Data Sheet'!$A$1:$R$178,MATCH($A98,'Data Sheet'!$A$1:$A$178,0),MATCH(D$3,'Data Sheet'!$A$1:$R$1,0))</f>
        <v>100154 / 100155</v>
      </c>
      <c r="E98" s="29">
        <f>INDEX('Data Sheet'!$A$1:$R$178,MATCH($A98,'Data Sheet'!$A$1:$A$178,0),MATCH(E$3,'Data Sheet'!$A$1:$R$1,0))</f>
        <v>31.88</v>
      </c>
      <c r="F98" s="29">
        <f>INDEX('Data Sheet'!$A$1:$R$178,MATCH($A98,'Data Sheet'!$A$1:$A$178,0),MATCH(F$3,'Data Sheet'!$A$1:$R$1,0))</f>
        <v>170</v>
      </c>
      <c r="G98" s="29">
        <f>INDEX('Data Sheet'!$A$1:$R$178,MATCH($A98,'Data Sheet'!$A$1:$A$178,0),MATCH(G$3,'Data Sheet'!$A$1:$R$1,0))</f>
        <v>170</v>
      </c>
      <c r="H98" s="29">
        <f>INDEX('Data Sheet'!$A$1:$R$178,MATCH($A98,'Data Sheet'!$A$1:$A$178,0),MATCH(H$3,'Data Sheet'!$A$1:$R$1,0))</f>
        <v>30</v>
      </c>
      <c r="I98" s="29">
        <f>INDEX('Data Sheet'!$A$1:$R$178,MATCH($A98,'Data Sheet'!$A$1:$A$178,0),MATCH(I$3,'Data Sheet'!$A$1:$R$1,0))</f>
        <v>3</v>
      </c>
      <c r="J98" s="29" t="str">
        <f>INDEX('Data Sheet'!$A$1:$R$178,MATCH($A98,'Data Sheet'!$A$1:$A$178,0),MATCH(J$3,'Data Sheet'!$A$1:$R$1,0))</f>
        <v xml:space="preserve">1 piece </v>
      </c>
      <c r="K98" s="29">
        <f>INDEX('Data Sheet'!$A$1:$R$178,MATCH($A98,'Data Sheet'!$A$1:$A$178,0),MATCH(K$3,'Data Sheet'!$A$1:$R$1,0))</f>
        <v>2</v>
      </c>
      <c r="L98" s="29" t="str">
        <f>INDEX('Data Sheet'!$A$1:$R$178,MATCH($A98,'Data Sheet'!$A$1:$A$178,0),MATCH(L$3,'Data Sheet'!$A$1:$R$1,0))</f>
        <v>-</v>
      </c>
      <c r="M98" s="29">
        <f>INDEX('Data Sheet'!$A$1:$R$178,MATCH($A98,'Data Sheet'!$A$1:$A$178,0),MATCH(M$3,'Data Sheet'!$A$1:$R$1,0))</f>
        <v>0</v>
      </c>
      <c r="N98" s="29">
        <f>INDEX('Data Sheet'!$A$1:$R$178,MATCH($A98,'Data Sheet'!$A$1:$A$178,0),MATCH(N$3,'Data Sheet'!$A$1:$R$1,0))</f>
        <v>0</v>
      </c>
      <c r="O98" s="29">
        <f>INDEX('Data Sheet'!$A$1:$R$178,MATCH($A98,'Data Sheet'!$A$1:$A$178,0),MATCH(O$3,'Data Sheet'!$A$1:$R$1,0))</f>
        <v>0</v>
      </c>
      <c r="P98" s="29">
        <f>INDEX('Data Sheet'!$A$1:$R$178,MATCH($A98,'Data Sheet'!$A$1:$A$178,0),MATCH(P$3,'Data Sheet'!$A$1:$R$1,0))</f>
        <v>22.87</v>
      </c>
      <c r="Q98" s="29">
        <f>INDEX('Data Sheet'!$A$1:$R$178,MATCH($A98,'Data Sheet'!$A$1:$A$178,0),MATCH(Q$3,'Data Sheet'!$A$1:$R$1,0))</f>
        <v>0</v>
      </c>
      <c r="R98" s="31" t="str">
        <f>VLOOKUP(A98,_xlfn.IFS(D98=Lists!$G$3,'Chicken Only Calculator'!$A$9:$U$104,D98=Lists!$G$4,'Chicken Only Calculator'!$A$9:$U$104,D98=Lists!$G$5,'Chicken Only Calculator'!$A$9:$U$104,D98=Lists!$G$6,'Cheese Only Calculator'!$A$8:$U$109,D98=Lists!$G$7,'Beef Only Calculator'!$A$8:$U$39,D98=Lists!$G$8,'Pork Only Calculator'!$A$8:$U$95),15,FALSE)</f>
        <v/>
      </c>
      <c r="S98" s="31" t="str">
        <f t="shared" si="25"/>
        <v/>
      </c>
      <c r="T98" s="31">
        <f>VLOOKUP(A98,_xlfn.IFS(D98=Lists!$G$3,'Chicken Only Calculator'!$A$9:$U$104,D98=Lists!$G$4,'Chicken Only Calculator'!$A$9:$U$104,D98=Lists!$G$5,'Chicken Only Calculator'!$A$9:$U$104,D98=Lists!$G$6,'Cheese Only Calculator'!$A$8:$U$109,D98=Lists!$G$7,'Beef Only Calculator'!$A$8:$U$39,D98=Lists!$G$8,'Pork Only Calculator'!$A$8:$U$95),17,FALSE)</f>
        <v>0</v>
      </c>
      <c r="U98" s="31" t="str">
        <f t="shared" si="26"/>
        <v/>
      </c>
      <c r="V98" s="31" t="str">
        <f t="shared" si="27"/>
        <v/>
      </c>
      <c r="W98" s="31" t="str">
        <f t="shared" si="28"/>
        <v/>
      </c>
      <c r="X98" s="31" t="str">
        <f t="shared" si="29"/>
        <v/>
      </c>
      <c r="Y98" s="31" t="str">
        <f t="shared" si="30"/>
        <v/>
      </c>
      <c r="Z98" s="31" t="str">
        <f t="shared" si="31"/>
        <v/>
      </c>
      <c r="AA98" s="31">
        <f>VLOOKUP($A98,_xlfn.IFS($D98=Lists!$G$3,'Chicken Only Calculator'!$A$9:$AJ$104,$D98=Lists!$G$4,'Chicken Only Calculator'!$A$9:$AJ$104,$D98=Lists!$G$5,'Chicken Only Calculator'!$A$9:$AJ$104,$D98=Lists!$G$6,'Cheese Only Calculator'!$A$8:$AJ$109,$D98=Lists!$G$7,'Beef Only Calculator'!$A$10:$AJ$39,$D98=Lists!$G$8,'Pork Only Calculator'!$A$8:$AJ$95),24,FALSE)</f>
        <v>0</v>
      </c>
      <c r="AB98" s="31">
        <f>VLOOKUP($A98,_xlfn.IFS($D98=Lists!$G$3,'Chicken Only Calculator'!$A$9:$AJ$104,$D98=Lists!$G$4,'Chicken Only Calculator'!$A$9:$AJ$104,$D98=Lists!$G$5,'Chicken Only Calculator'!$A$9:$AJ$104,$D98=Lists!$G$6,'Cheese Only Calculator'!$A$8:$AJ$109,$D98=Lists!$G$7,'Beef Only Calculator'!$A$10:$AJ$39,$D98=Lists!$G$8,'Pork Only Calculator'!$A$8:$AJ$95),25,FALSE)</f>
        <v>0</v>
      </c>
      <c r="AC98" s="31">
        <f>VLOOKUP($A98,_xlfn.IFS($D98=Lists!$G$3,'Chicken Only Calculator'!$A$9:$AJ$104,$D98=Lists!$G$4,'Chicken Only Calculator'!$A$9:$AJ$104,$D98=Lists!$G$5,'Chicken Only Calculator'!$A$9:$AJ$104,$D98=Lists!$G$6,'Cheese Only Calculator'!$A$8:$AJ$109,$D98=Lists!$G$7,'Beef Only Calculator'!$A$10:$AJ$39,$D98=Lists!$G$8,'Pork Only Calculator'!$A$8:$AJ$95),26,FALSE)</f>
        <v>0</v>
      </c>
      <c r="AD98" s="31">
        <f>VLOOKUP($A98,_xlfn.IFS($D98=Lists!$G$3,'Chicken Only Calculator'!$A$9:$AJ$104,$D98=Lists!$G$4,'Chicken Only Calculator'!$A$9:$AJ$104,$D98=Lists!$G$5,'Chicken Only Calculator'!$A$9:$AJ$104,$D98=Lists!$G$6,'Cheese Only Calculator'!$A$8:$AJ$109,$D98=Lists!$G$7,'Beef Only Calculator'!$A$10:$AJ$39,$D98=Lists!$G$8,'Pork Only Calculator'!$A$8:$AJ$95),27,FALSE)</f>
        <v>0</v>
      </c>
      <c r="AE98" s="31">
        <f>VLOOKUP($A98,_xlfn.IFS($D98=Lists!$G$3,'Chicken Only Calculator'!$A$9:$AJ$104,$D98=Lists!$G$4,'Chicken Only Calculator'!$A$9:$AJ$104,$D98=Lists!$G$5,'Chicken Only Calculator'!$A$9:$AJ$104,$D98=Lists!$G$6,'Cheese Only Calculator'!$A$8:$AJ$109,$D98=Lists!$G$7,'Beef Only Calculator'!$A$10:$AJ$39,$D98=Lists!$G$8,'Pork Only Calculator'!$A$8:$AJ$95),28,FALSE)</f>
        <v>0</v>
      </c>
      <c r="AF98" s="31">
        <f>VLOOKUP($A98,_xlfn.IFS($D98=Lists!$G$3,'Chicken Only Calculator'!$A$9:$AJ$104,$D98=Lists!$G$4,'Chicken Only Calculator'!$A$9:$AJ$104,$D98=Lists!$G$5,'Chicken Only Calculator'!$A$9:$AJ$104,$D98=Lists!$G$6,'Cheese Only Calculator'!$A$8:$AJ$109,$D98=Lists!$G$7,'Beef Only Calculator'!$A$10:$AJ$39,$D98=Lists!$G$8,'Pork Only Calculator'!$A$8:$AJ$95),29,FALSE)</f>
        <v>0</v>
      </c>
      <c r="AG98" s="31">
        <f>VLOOKUP($A98,_xlfn.IFS($D98=Lists!$G$3,'Chicken Only Calculator'!$A$9:$AJ$104,$D98=Lists!$G$4,'Chicken Only Calculator'!$A$9:$AJ$104,$D98=Lists!$G$5,'Chicken Only Calculator'!$A$9:$AJ$104,$D98=Lists!$G$6,'Cheese Only Calculator'!$A$8:$AJ$109,$D98=Lists!$G$7,'Beef Only Calculator'!$A$10:$AJ$39,$D98=Lists!$G$8,'Pork Only Calculator'!$A$8:$AJ$95),30,FALSE)</f>
        <v>0</v>
      </c>
      <c r="AH98" s="31">
        <f>VLOOKUP($A98,_xlfn.IFS($D98=Lists!$G$3,'Chicken Only Calculator'!$A$9:$AJ$104,$D98=Lists!$G$4,'Chicken Only Calculator'!$A$9:$AJ$104,$D98=Lists!$G$5,'Chicken Only Calculator'!$A$9:$AJ$104,$D98=Lists!$G$6,'Cheese Only Calculator'!$A$8:$AJ$109,$D98=Lists!$G$7,'Beef Only Calculator'!$A$10:$AJ$39,$D98=Lists!$G$8,'Pork Only Calculator'!$A$8:$AJ$95),31,FALSE)</f>
        <v>0</v>
      </c>
      <c r="AI98" s="31">
        <f>VLOOKUP($A98,_xlfn.IFS($D98=Lists!$G$3,'Chicken Only Calculator'!$A$9:$AJ$104,$D98=Lists!$G$4,'Chicken Only Calculator'!$A$9:$AJ$104,$D98=Lists!$G$5,'Chicken Only Calculator'!$A$9:$AJ$104,$D98=Lists!$G$6,'Cheese Only Calculator'!$A$8:$AJ$109,$D98=Lists!$G$7,'Beef Only Calculator'!$A$10:$AJ$39,$D98=Lists!$G$8,'Pork Only Calculator'!$A$8:$AJ$95),32,FALSE)</f>
        <v>0</v>
      </c>
      <c r="AJ98" s="31">
        <f>VLOOKUP($A98,_xlfn.IFS($D98=Lists!$G$3,'Chicken Only Calculator'!$A$9:$AJ$104,$D98=Lists!$G$4,'Chicken Only Calculator'!$A$9:$AJ$104,$D98=Lists!$G$5,'Chicken Only Calculator'!$A$9:$AJ$104,$D98=Lists!$G$6,'Cheese Only Calculator'!$A$8:$AJ$109,$D98=Lists!$G$7,'Beef Only Calculator'!$A$10:$AJ$39,$D98=Lists!$G$8,'Pork Only Calculator'!$A$8:$AJ$95),33,FALSE)</f>
        <v>0</v>
      </c>
      <c r="AK98" s="31">
        <f>VLOOKUP($A98,_xlfn.IFS($D98=Lists!$G$3,'Chicken Only Calculator'!$A$9:$AJ$104,$D98=Lists!$G$4,'Chicken Only Calculator'!$A$9:$AJ$104,$D98=Lists!$G$5,'Chicken Only Calculator'!$A$9:$AJ$104,$D98=Lists!$G$6,'Cheese Only Calculator'!$A$8:$AJ$109,$D98=Lists!$G$7,'Beef Only Calculator'!$A$10:$AJ$39,$D98=Lists!$G$8,'Pork Only Calculator'!$A$8:$AJ$95),34,FALSE)</f>
        <v>0</v>
      </c>
      <c r="AL98" s="31">
        <f>VLOOKUP($A98,_xlfn.IFS($D98=Lists!$G$3,'Chicken Only Calculator'!$A$9:$AJ$104,$D98=Lists!$G$4,'Chicken Only Calculator'!$A$9:$AJ$104,$D98=Lists!$G$5,'Chicken Only Calculator'!$A$9:$AJ$104,$D98=Lists!$G$6,'Cheese Only Calculator'!$A$8:$AJ$109,$D98=Lists!$G$7,'Beef Only Calculator'!$A$10:$AJ$39,$D98=Lists!$G$8,'Pork Only Calculator'!$A$8:$AJ$95),35,FALSE)</f>
        <v>0</v>
      </c>
      <c r="AM98" s="31">
        <f t="shared" si="32"/>
        <v>0</v>
      </c>
      <c r="AO98" s="43"/>
    </row>
    <row r="99" spans="1:41" ht="24.75" x14ac:dyDescent="0.4">
      <c r="A99" s="40">
        <v>10000013740</v>
      </c>
      <c r="B99" s="40" t="str">
        <f>INDEX('Data Sheet'!$A$1:$R$178,MATCH($A99,'Data Sheet'!$A$1:$A$178,0),MATCH(B$3,'Data Sheet'!$A$1:$R$1,0))</f>
        <v>ACT</v>
      </c>
      <c r="C99" s="41" t="str">
        <f>INDEX('Data Sheet'!$A$1:$R$178,MATCH($A99,'Data Sheet'!$A$1:$A$178,0),MATCH(C$3,'Data Sheet'!$A$1:$R$1,0))</f>
        <v>Wonderbites® Beef Dipper with Teriyaki, 2.8 oz.</v>
      </c>
      <c r="D99" s="40" t="str">
        <f>INDEX('Data Sheet'!$A$1:$R$178,MATCH($A99,'Data Sheet'!$A$1:$A$178,0),MATCH(D$3,'Data Sheet'!$A$1:$R$1,0))</f>
        <v>100154 / 100155</v>
      </c>
      <c r="E99" s="40">
        <f>INDEX('Data Sheet'!$A$1:$R$178,MATCH($A99,'Data Sheet'!$A$1:$A$178,0),MATCH(E$3,'Data Sheet'!$A$1:$R$1,0))</f>
        <v>25</v>
      </c>
      <c r="F99" s="40">
        <f>INDEX('Data Sheet'!$A$1:$R$178,MATCH($A99,'Data Sheet'!$A$1:$A$178,0),MATCH(F$3,'Data Sheet'!$A$1:$R$1,0))</f>
        <v>143</v>
      </c>
      <c r="G99" s="40">
        <f>INDEX('Data Sheet'!$A$1:$R$178,MATCH($A99,'Data Sheet'!$A$1:$A$178,0),MATCH(G$3,'Data Sheet'!$A$1:$R$1,0))</f>
        <v>143</v>
      </c>
      <c r="H99" s="40">
        <f>INDEX('Data Sheet'!$A$1:$R$178,MATCH($A99,'Data Sheet'!$A$1:$A$178,0),MATCH(H$3,'Data Sheet'!$A$1:$R$1,0))</f>
        <v>0</v>
      </c>
      <c r="I99" s="40">
        <f>INDEX('Data Sheet'!$A$1:$R$178,MATCH($A99,'Data Sheet'!$A$1:$A$178,0),MATCH(I$3,'Data Sheet'!$A$1:$R$1,0))</f>
        <v>2.8</v>
      </c>
      <c r="J99" s="40" t="str">
        <f>INDEX('Data Sheet'!$A$1:$R$178,MATCH($A99,'Data Sheet'!$A$1:$A$178,0),MATCH(J$3,'Data Sheet'!$A$1:$R$1,0))</f>
        <v>4 pieces</v>
      </c>
      <c r="K99" s="40">
        <f>INDEX('Data Sheet'!$A$1:$R$178,MATCH($A99,'Data Sheet'!$A$1:$A$178,0),MATCH(K$3,'Data Sheet'!$A$1:$R$1,0))</f>
        <v>2</v>
      </c>
      <c r="L99" s="40" t="str">
        <f>INDEX('Data Sheet'!$A$1:$R$178,MATCH($A99,'Data Sheet'!$A$1:$A$178,0),MATCH(L$3,'Data Sheet'!$A$1:$R$1,0))</f>
        <v>-</v>
      </c>
      <c r="M99" s="40">
        <f>INDEX('Data Sheet'!$A$1:$R$178,MATCH($A99,'Data Sheet'!$A$1:$A$178,0),MATCH(M$3,'Data Sheet'!$A$1:$R$1,0))</f>
        <v>0</v>
      </c>
      <c r="N99" s="40">
        <f>INDEX('Data Sheet'!$A$1:$R$178,MATCH($A99,'Data Sheet'!$A$1:$A$178,0),MATCH(N$3,'Data Sheet'!$A$1:$R$1,0))</f>
        <v>0</v>
      </c>
      <c r="O99" s="40">
        <f>INDEX('Data Sheet'!$A$1:$R$178,MATCH($A99,'Data Sheet'!$A$1:$A$178,0),MATCH(O$3,'Data Sheet'!$A$1:$R$1,0))</f>
        <v>0</v>
      </c>
      <c r="P99" s="40">
        <f>INDEX('Data Sheet'!$A$1:$R$178,MATCH($A99,'Data Sheet'!$A$1:$A$178,0),MATCH(P$3,'Data Sheet'!$A$1:$R$1,0))</f>
        <v>22.72</v>
      </c>
      <c r="Q99" s="40">
        <f>INDEX('Data Sheet'!$A$1:$R$178,MATCH($A99,'Data Sheet'!$A$1:$A$178,0),MATCH(Q$3,'Data Sheet'!$A$1:$R$1,0))</f>
        <v>0</v>
      </c>
      <c r="R99" s="42" t="str">
        <f>VLOOKUP(A99,_xlfn.IFS(D99=Lists!$G$3,'Chicken Only Calculator'!$A$9:$U$104,D99=Lists!$G$4,'Chicken Only Calculator'!$A$9:$U$104,D99=Lists!$G$5,'Chicken Only Calculator'!$A$9:$U$104,D99=Lists!$G$6,'Cheese Only Calculator'!$A$8:$U$109,D99=Lists!$G$7,'Beef Only Calculator'!$A$8:$U$39,D99=Lists!$G$8,'Pork Only Calculator'!$A$8:$U$95),15,FALSE)</f>
        <v/>
      </c>
      <c r="S99" s="42" t="str">
        <f t="shared" si="25"/>
        <v/>
      </c>
      <c r="T99" s="42">
        <f>VLOOKUP(A99,_xlfn.IFS(D99=Lists!$G$3,'Chicken Only Calculator'!$A$9:$U$104,D99=Lists!$G$4,'Chicken Only Calculator'!$A$9:$U$104,D99=Lists!$G$5,'Chicken Only Calculator'!$A$9:$U$104,D99=Lists!$G$6,'Cheese Only Calculator'!$A$8:$U$109,D99=Lists!$G$7,'Beef Only Calculator'!$A$8:$U$39,D99=Lists!$G$8,'Pork Only Calculator'!$A$8:$U$95),17,FALSE)</f>
        <v>0</v>
      </c>
      <c r="U99" s="42" t="str">
        <f t="shared" si="26"/>
        <v/>
      </c>
      <c r="V99" s="42" t="str">
        <f t="shared" si="27"/>
        <v/>
      </c>
      <c r="W99" s="42" t="str">
        <f t="shared" si="28"/>
        <v/>
      </c>
      <c r="X99" s="42" t="str">
        <f t="shared" si="29"/>
        <v/>
      </c>
      <c r="Y99" s="42" t="str">
        <f t="shared" si="30"/>
        <v/>
      </c>
      <c r="Z99" s="42" t="str">
        <f t="shared" si="31"/>
        <v/>
      </c>
      <c r="AA99" s="42">
        <f>VLOOKUP($A99,_xlfn.IFS($D99=Lists!$G$3,'Chicken Only Calculator'!$A$9:$AJ$104,$D99=Lists!$G$4,'Chicken Only Calculator'!$A$9:$AJ$104,$D99=Lists!$G$5,'Chicken Only Calculator'!$A$9:$AJ$104,$D99=Lists!$G$6,'Cheese Only Calculator'!$A$8:$AJ$109,$D99=Lists!$G$7,'Beef Only Calculator'!$A$10:$AJ$39,$D99=Lists!$G$8,'Pork Only Calculator'!$A$8:$AJ$95),24,FALSE)</f>
        <v>0</v>
      </c>
      <c r="AB99" s="42">
        <f>VLOOKUP($A99,_xlfn.IFS($D99=Lists!$G$3,'Chicken Only Calculator'!$A$9:$AJ$104,$D99=Lists!$G$4,'Chicken Only Calculator'!$A$9:$AJ$104,$D99=Lists!$G$5,'Chicken Only Calculator'!$A$9:$AJ$104,$D99=Lists!$G$6,'Cheese Only Calculator'!$A$8:$AJ$109,$D99=Lists!$G$7,'Beef Only Calculator'!$A$10:$AJ$39,$D99=Lists!$G$8,'Pork Only Calculator'!$A$8:$AJ$95),25,FALSE)</f>
        <v>0</v>
      </c>
      <c r="AC99" s="42">
        <f>VLOOKUP($A99,_xlfn.IFS($D99=Lists!$G$3,'Chicken Only Calculator'!$A$9:$AJ$104,$D99=Lists!$G$4,'Chicken Only Calculator'!$A$9:$AJ$104,$D99=Lists!$G$5,'Chicken Only Calculator'!$A$9:$AJ$104,$D99=Lists!$G$6,'Cheese Only Calculator'!$A$8:$AJ$109,$D99=Lists!$G$7,'Beef Only Calculator'!$A$10:$AJ$39,$D99=Lists!$G$8,'Pork Only Calculator'!$A$8:$AJ$95),26,FALSE)</f>
        <v>0</v>
      </c>
      <c r="AD99" s="42">
        <f>VLOOKUP($A99,_xlfn.IFS($D99=Lists!$G$3,'Chicken Only Calculator'!$A$9:$AJ$104,$D99=Lists!$G$4,'Chicken Only Calculator'!$A$9:$AJ$104,$D99=Lists!$G$5,'Chicken Only Calculator'!$A$9:$AJ$104,$D99=Lists!$G$6,'Cheese Only Calculator'!$A$8:$AJ$109,$D99=Lists!$G$7,'Beef Only Calculator'!$A$10:$AJ$39,$D99=Lists!$G$8,'Pork Only Calculator'!$A$8:$AJ$95),27,FALSE)</f>
        <v>0</v>
      </c>
      <c r="AE99" s="42">
        <f>VLOOKUP($A99,_xlfn.IFS($D99=Lists!$G$3,'Chicken Only Calculator'!$A$9:$AJ$104,$D99=Lists!$G$4,'Chicken Only Calculator'!$A$9:$AJ$104,$D99=Lists!$G$5,'Chicken Only Calculator'!$A$9:$AJ$104,$D99=Lists!$G$6,'Cheese Only Calculator'!$A$8:$AJ$109,$D99=Lists!$G$7,'Beef Only Calculator'!$A$10:$AJ$39,$D99=Lists!$G$8,'Pork Only Calculator'!$A$8:$AJ$95),28,FALSE)</f>
        <v>0</v>
      </c>
      <c r="AF99" s="42">
        <f>VLOOKUP($A99,_xlfn.IFS($D99=Lists!$G$3,'Chicken Only Calculator'!$A$9:$AJ$104,$D99=Lists!$G$4,'Chicken Only Calculator'!$A$9:$AJ$104,$D99=Lists!$G$5,'Chicken Only Calculator'!$A$9:$AJ$104,$D99=Lists!$G$6,'Cheese Only Calculator'!$A$8:$AJ$109,$D99=Lists!$G$7,'Beef Only Calculator'!$A$10:$AJ$39,$D99=Lists!$G$8,'Pork Only Calculator'!$A$8:$AJ$95),29,FALSE)</f>
        <v>0</v>
      </c>
      <c r="AG99" s="42">
        <f>VLOOKUP($A99,_xlfn.IFS($D99=Lists!$G$3,'Chicken Only Calculator'!$A$9:$AJ$104,$D99=Lists!$G$4,'Chicken Only Calculator'!$A$9:$AJ$104,$D99=Lists!$G$5,'Chicken Only Calculator'!$A$9:$AJ$104,$D99=Lists!$G$6,'Cheese Only Calculator'!$A$8:$AJ$109,$D99=Lists!$G$7,'Beef Only Calculator'!$A$10:$AJ$39,$D99=Lists!$G$8,'Pork Only Calculator'!$A$8:$AJ$95),30,FALSE)</f>
        <v>0</v>
      </c>
      <c r="AH99" s="42">
        <f>VLOOKUP($A99,_xlfn.IFS($D99=Lists!$G$3,'Chicken Only Calculator'!$A$9:$AJ$104,$D99=Lists!$G$4,'Chicken Only Calculator'!$A$9:$AJ$104,$D99=Lists!$G$5,'Chicken Only Calculator'!$A$9:$AJ$104,$D99=Lists!$G$6,'Cheese Only Calculator'!$A$8:$AJ$109,$D99=Lists!$G$7,'Beef Only Calculator'!$A$10:$AJ$39,$D99=Lists!$G$8,'Pork Only Calculator'!$A$8:$AJ$95),31,FALSE)</f>
        <v>0</v>
      </c>
      <c r="AI99" s="42">
        <f>VLOOKUP($A99,_xlfn.IFS($D99=Lists!$G$3,'Chicken Only Calculator'!$A$9:$AJ$104,$D99=Lists!$G$4,'Chicken Only Calculator'!$A$9:$AJ$104,$D99=Lists!$G$5,'Chicken Only Calculator'!$A$9:$AJ$104,$D99=Lists!$G$6,'Cheese Only Calculator'!$A$8:$AJ$109,$D99=Lists!$G$7,'Beef Only Calculator'!$A$10:$AJ$39,$D99=Lists!$G$8,'Pork Only Calculator'!$A$8:$AJ$95),32,FALSE)</f>
        <v>0</v>
      </c>
      <c r="AJ99" s="42">
        <f>VLOOKUP($A99,_xlfn.IFS($D99=Lists!$G$3,'Chicken Only Calculator'!$A$9:$AJ$104,$D99=Lists!$G$4,'Chicken Only Calculator'!$A$9:$AJ$104,$D99=Lists!$G$5,'Chicken Only Calculator'!$A$9:$AJ$104,$D99=Lists!$G$6,'Cheese Only Calculator'!$A$8:$AJ$109,$D99=Lists!$G$7,'Beef Only Calculator'!$A$10:$AJ$39,$D99=Lists!$G$8,'Pork Only Calculator'!$A$8:$AJ$95),33,FALSE)</f>
        <v>0</v>
      </c>
      <c r="AK99" s="42">
        <f>VLOOKUP($A99,_xlfn.IFS($D99=Lists!$G$3,'Chicken Only Calculator'!$A$9:$AJ$104,$D99=Lists!$G$4,'Chicken Only Calculator'!$A$9:$AJ$104,$D99=Lists!$G$5,'Chicken Only Calculator'!$A$9:$AJ$104,$D99=Lists!$G$6,'Cheese Only Calculator'!$A$8:$AJ$109,$D99=Lists!$G$7,'Beef Only Calculator'!$A$10:$AJ$39,$D99=Lists!$G$8,'Pork Only Calculator'!$A$8:$AJ$95),34,FALSE)</f>
        <v>0</v>
      </c>
      <c r="AL99" s="42">
        <f>VLOOKUP($A99,_xlfn.IFS($D99=Lists!$G$3,'Chicken Only Calculator'!$A$9:$AJ$104,$D99=Lists!$G$4,'Chicken Only Calculator'!$A$9:$AJ$104,$D99=Lists!$G$5,'Chicken Only Calculator'!$A$9:$AJ$104,$D99=Lists!$G$6,'Cheese Only Calculator'!$A$8:$AJ$109,$D99=Lists!$G$7,'Beef Only Calculator'!$A$10:$AJ$39,$D99=Lists!$G$8,'Pork Only Calculator'!$A$8:$AJ$95),35,FALSE)</f>
        <v>0</v>
      </c>
      <c r="AM99" s="42">
        <f t="shared" si="32"/>
        <v>0</v>
      </c>
      <c r="AO99" s="43"/>
    </row>
    <row r="100" spans="1:41" ht="24.75" x14ac:dyDescent="0.4">
      <c r="A100" s="29">
        <v>10000068472</v>
      </c>
      <c r="B100" s="29" t="str">
        <f>INDEX('Data Sheet'!$A$1:$R$178,MATCH($A100,'Data Sheet'!$A$1:$A$178,0),MATCH(B$3,'Data Sheet'!$A$1:$R$1,0))</f>
        <v>ACT</v>
      </c>
      <c r="C100" s="30" t="str">
        <f>INDEX('Data Sheet'!$A$1:$R$178,MATCH($A100,'Data Sheet'!$A$1:$A$178,0),MATCH(C$3,'Data Sheet'!$A$1:$R$1,0))</f>
        <v>Beef Taco Meat, 2.70oz</v>
      </c>
      <c r="D100" s="29" t="str">
        <f>INDEX('Data Sheet'!$A$1:$R$178,MATCH($A100,'Data Sheet'!$A$1:$A$178,0),MATCH(D$3,'Data Sheet'!$A$1:$R$1,0))</f>
        <v>100154 / 100155</v>
      </c>
      <c r="E100" s="29">
        <f>INDEX('Data Sheet'!$A$1:$R$178,MATCH($A100,'Data Sheet'!$A$1:$A$178,0),MATCH(E$3,'Data Sheet'!$A$1:$R$1,0))</f>
        <v>12</v>
      </c>
      <c r="F100" s="29">
        <f>INDEX('Data Sheet'!$A$1:$R$178,MATCH($A100,'Data Sheet'!$A$1:$A$178,0),MATCH(F$3,'Data Sheet'!$A$1:$R$1,0))</f>
        <v>71</v>
      </c>
      <c r="G100" s="29">
        <f>INDEX('Data Sheet'!$A$1:$R$178,MATCH($A100,'Data Sheet'!$A$1:$A$178,0),MATCH(G$3,'Data Sheet'!$A$1:$R$1,0))</f>
        <v>71</v>
      </c>
      <c r="H100" s="29">
        <f>INDEX('Data Sheet'!$A$1:$R$178,MATCH($A100,'Data Sheet'!$A$1:$A$178,0),MATCH(H$3,'Data Sheet'!$A$1:$R$1,0))</f>
        <v>0</v>
      </c>
      <c r="I100" s="29">
        <f>INDEX('Data Sheet'!$A$1:$R$178,MATCH($A100,'Data Sheet'!$A$1:$A$178,0),MATCH(I$3,'Data Sheet'!$A$1:$R$1,0))</f>
        <v>2</v>
      </c>
      <c r="J100" s="29" t="str">
        <f>INDEX('Data Sheet'!$A$1:$R$178,MATCH($A100,'Data Sheet'!$A$1:$A$178,0),MATCH(J$3,'Data Sheet'!$A$1:$R$1,0))</f>
        <v>2.70 oz.</v>
      </c>
      <c r="K100" s="29">
        <f>INDEX('Data Sheet'!$A$1:$R$178,MATCH($A100,'Data Sheet'!$A$1:$A$178,0),MATCH(K$3,'Data Sheet'!$A$1:$R$1,0))</f>
        <v>2</v>
      </c>
      <c r="L100" s="29" t="str">
        <f>INDEX('Data Sheet'!$A$1:$R$178,MATCH($A100,'Data Sheet'!$A$1:$A$178,0),MATCH(L$3,'Data Sheet'!$A$1:$R$1,0))</f>
        <v>-</v>
      </c>
      <c r="M100" s="29">
        <f>INDEX('Data Sheet'!$A$1:$R$178,MATCH($A100,'Data Sheet'!$A$1:$A$178,0),MATCH(M$3,'Data Sheet'!$A$1:$R$1,0))</f>
        <v>0</v>
      </c>
      <c r="N100" s="29">
        <f>INDEX('Data Sheet'!$A$1:$R$178,MATCH($A100,'Data Sheet'!$A$1:$A$178,0),MATCH(N$3,'Data Sheet'!$A$1:$R$1,0))</f>
        <v>0</v>
      </c>
      <c r="O100" s="29">
        <f>INDEX('Data Sheet'!$A$1:$R$178,MATCH($A100,'Data Sheet'!$A$1:$A$178,0),MATCH(O$3,'Data Sheet'!$A$1:$R$1,0))</f>
        <v>0</v>
      </c>
      <c r="P100" s="29">
        <f>INDEX('Data Sheet'!$A$1:$R$178,MATCH($A100,'Data Sheet'!$A$1:$A$178,0),MATCH(P$3,'Data Sheet'!$A$1:$R$1,0))</f>
        <v>12.05</v>
      </c>
      <c r="Q100" s="29">
        <f>INDEX('Data Sheet'!$A$1:$R$178,MATCH($A100,'Data Sheet'!$A$1:$A$178,0),MATCH(Q$3,'Data Sheet'!$A$1:$R$1,0))</f>
        <v>0</v>
      </c>
      <c r="R100" s="31" t="str">
        <f>VLOOKUP(A100,_xlfn.IFS(D100=Lists!$G$3,'Chicken Only Calculator'!$A$9:$U$104,D100=Lists!$G$4,'Chicken Only Calculator'!$A$9:$U$104,D100=Lists!$G$5,'Chicken Only Calculator'!$A$9:$U$104,D100=Lists!$G$6,'Cheese Only Calculator'!$A$8:$U$109,D100=Lists!$G$7,'Beef Only Calculator'!$A$8:$U$39,D100=Lists!$G$8,'Pork Only Calculator'!$A$8:$U$95),15,FALSE)</f>
        <v/>
      </c>
      <c r="S100" s="31" t="str">
        <f t="shared" si="25"/>
        <v/>
      </c>
      <c r="T100" s="31">
        <f>VLOOKUP(A100,_xlfn.IFS(D100=Lists!$G$3,'Chicken Only Calculator'!$A$9:$U$104,D100=Lists!$G$4,'Chicken Only Calculator'!$A$9:$U$104,D100=Lists!$G$5,'Chicken Only Calculator'!$A$9:$U$104,D100=Lists!$G$6,'Cheese Only Calculator'!$A$8:$U$109,D100=Lists!$G$7,'Beef Only Calculator'!$A$8:$U$39,D100=Lists!$G$8,'Pork Only Calculator'!$A$8:$U$95),17,FALSE)</f>
        <v>0</v>
      </c>
      <c r="U100" s="31" t="str">
        <f t="shared" si="26"/>
        <v/>
      </c>
      <c r="V100" s="31" t="str">
        <f t="shared" si="27"/>
        <v/>
      </c>
      <c r="W100" s="31" t="str">
        <f t="shared" si="28"/>
        <v/>
      </c>
      <c r="X100" s="31" t="str">
        <f t="shared" si="29"/>
        <v/>
      </c>
      <c r="Y100" s="31" t="str">
        <f t="shared" si="30"/>
        <v/>
      </c>
      <c r="Z100" s="31" t="str">
        <f t="shared" si="31"/>
        <v/>
      </c>
      <c r="AA100" s="31">
        <f>VLOOKUP($A100,_xlfn.IFS($D100=Lists!$G$3,'Chicken Only Calculator'!$A$9:$AJ$104,$D100=Lists!$G$4,'Chicken Only Calculator'!$A$9:$AJ$104,$D100=Lists!$G$5,'Chicken Only Calculator'!$A$9:$AJ$104,$D100=Lists!$G$6,'Cheese Only Calculator'!$A$8:$AJ$109,$D100=Lists!$G$7,'Beef Only Calculator'!$A$10:$AJ$39,$D100=Lists!$G$8,'Pork Only Calculator'!$A$8:$AJ$95),24,FALSE)</f>
        <v>0</v>
      </c>
      <c r="AB100" s="31">
        <f>VLOOKUP($A100,_xlfn.IFS($D100=Lists!$G$3,'Chicken Only Calculator'!$A$9:$AJ$104,$D100=Lists!$G$4,'Chicken Only Calculator'!$A$9:$AJ$104,$D100=Lists!$G$5,'Chicken Only Calculator'!$A$9:$AJ$104,$D100=Lists!$G$6,'Cheese Only Calculator'!$A$8:$AJ$109,$D100=Lists!$G$7,'Beef Only Calculator'!$A$10:$AJ$39,$D100=Lists!$G$8,'Pork Only Calculator'!$A$8:$AJ$95),25,FALSE)</f>
        <v>0</v>
      </c>
      <c r="AC100" s="31">
        <f>VLOOKUP($A100,_xlfn.IFS($D100=Lists!$G$3,'Chicken Only Calculator'!$A$9:$AJ$104,$D100=Lists!$G$4,'Chicken Only Calculator'!$A$9:$AJ$104,$D100=Lists!$G$5,'Chicken Only Calculator'!$A$9:$AJ$104,$D100=Lists!$G$6,'Cheese Only Calculator'!$A$8:$AJ$109,$D100=Lists!$G$7,'Beef Only Calculator'!$A$10:$AJ$39,$D100=Lists!$G$8,'Pork Only Calculator'!$A$8:$AJ$95),26,FALSE)</f>
        <v>0</v>
      </c>
      <c r="AD100" s="31">
        <f>VLOOKUP($A100,_xlfn.IFS($D100=Lists!$G$3,'Chicken Only Calculator'!$A$9:$AJ$104,$D100=Lists!$G$4,'Chicken Only Calculator'!$A$9:$AJ$104,$D100=Lists!$G$5,'Chicken Only Calculator'!$A$9:$AJ$104,$D100=Lists!$G$6,'Cheese Only Calculator'!$A$8:$AJ$109,$D100=Lists!$G$7,'Beef Only Calculator'!$A$10:$AJ$39,$D100=Lists!$G$8,'Pork Only Calculator'!$A$8:$AJ$95),27,FALSE)</f>
        <v>0</v>
      </c>
      <c r="AE100" s="31">
        <f>VLOOKUP($A100,_xlfn.IFS($D100=Lists!$G$3,'Chicken Only Calculator'!$A$9:$AJ$104,$D100=Lists!$G$4,'Chicken Only Calculator'!$A$9:$AJ$104,$D100=Lists!$G$5,'Chicken Only Calculator'!$A$9:$AJ$104,$D100=Lists!$G$6,'Cheese Only Calculator'!$A$8:$AJ$109,$D100=Lists!$G$7,'Beef Only Calculator'!$A$10:$AJ$39,$D100=Lists!$G$8,'Pork Only Calculator'!$A$8:$AJ$95),28,FALSE)</f>
        <v>0</v>
      </c>
      <c r="AF100" s="31">
        <f>VLOOKUP($A100,_xlfn.IFS($D100=Lists!$G$3,'Chicken Only Calculator'!$A$9:$AJ$104,$D100=Lists!$G$4,'Chicken Only Calculator'!$A$9:$AJ$104,$D100=Lists!$G$5,'Chicken Only Calculator'!$A$9:$AJ$104,$D100=Lists!$G$6,'Cheese Only Calculator'!$A$8:$AJ$109,$D100=Lists!$G$7,'Beef Only Calculator'!$A$10:$AJ$39,$D100=Lists!$G$8,'Pork Only Calculator'!$A$8:$AJ$95),29,FALSE)</f>
        <v>0</v>
      </c>
      <c r="AG100" s="31">
        <f>VLOOKUP($A100,_xlfn.IFS($D100=Lists!$G$3,'Chicken Only Calculator'!$A$9:$AJ$104,$D100=Lists!$G$4,'Chicken Only Calculator'!$A$9:$AJ$104,$D100=Lists!$G$5,'Chicken Only Calculator'!$A$9:$AJ$104,$D100=Lists!$G$6,'Cheese Only Calculator'!$A$8:$AJ$109,$D100=Lists!$G$7,'Beef Only Calculator'!$A$10:$AJ$39,$D100=Lists!$G$8,'Pork Only Calculator'!$A$8:$AJ$95),30,FALSE)</f>
        <v>0</v>
      </c>
      <c r="AH100" s="31">
        <f>VLOOKUP($A100,_xlfn.IFS($D100=Lists!$G$3,'Chicken Only Calculator'!$A$9:$AJ$104,$D100=Lists!$G$4,'Chicken Only Calculator'!$A$9:$AJ$104,$D100=Lists!$G$5,'Chicken Only Calculator'!$A$9:$AJ$104,$D100=Lists!$G$6,'Cheese Only Calculator'!$A$8:$AJ$109,$D100=Lists!$G$7,'Beef Only Calculator'!$A$10:$AJ$39,$D100=Lists!$G$8,'Pork Only Calculator'!$A$8:$AJ$95),31,FALSE)</f>
        <v>0</v>
      </c>
      <c r="AI100" s="31">
        <f>VLOOKUP($A100,_xlfn.IFS($D100=Lists!$G$3,'Chicken Only Calculator'!$A$9:$AJ$104,$D100=Lists!$G$4,'Chicken Only Calculator'!$A$9:$AJ$104,$D100=Lists!$G$5,'Chicken Only Calculator'!$A$9:$AJ$104,$D100=Lists!$G$6,'Cheese Only Calculator'!$A$8:$AJ$109,$D100=Lists!$G$7,'Beef Only Calculator'!$A$10:$AJ$39,$D100=Lists!$G$8,'Pork Only Calculator'!$A$8:$AJ$95),32,FALSE)</f>
        <v>0</v>
      </c>
      <c r="AJ100" s="31">
        <f>VLOOKUP($A100,_xlfn.IFS($D100=Lists!$G$3,'Chicken Only Calculator'!$A$9:$AJ$104,$D100=Lists!$G$4,'Chicken Only Calculator'!$A$9:$AJ$104,$D100=Lists!$G$5,'Chicken Only Calculator'!$A$9:$AJ$104,$D100=Lists!$G$6,'Cheese Only Calculator'!$A$8:$AJ$109,$D100=Lists!$G$7,'Beef Only Calculator'!$A$10:$AJ$39,$D100=Lists!$G$8,'Pork Only Calculator'!$A$8:$AJ$95),33,FALSE)</f>
        <v>0</v>
      </c>
      <c r="AK100" s="31">
        <f>VLOOKUP($A100,_xlfn.IFS($D100=Lists!$G$3,'Chicken Only Calculator'!$A$9:$AJ$104,$D100=Lists!$G$4,'Chicken Only Calculator'!$A$9:$AJ$104,$D100=Lists!$G$5,'Chicken Only Calculator'!$A$9:$AJ$104,$D100=Lists!$G$6,'Cheese Only Calculator'!$A$8:$AJ$109,$D100=Lists!$G$7,'Beef Only Calculator'!$A$10:$AJ$39,$D100=Lists!$G$8,'Pork Only Calculator'!$A$8:$AJ$95),34,FALSE)</f>
        <v>0</v>
      </c>
      <c r="AL100" s="31">
        <f>VLOOKUP($A100,_xlfn.IFS($D100=Lists!$G$3,'Chicken Only Calculator'!$A$9:$AJ$104,$D100=Lists!$G$4,'Chicken Only Calculator'!$A$9:$AJ$104,$D100=Lists!$G$5,'Chicken Only Calculator'!$A$9:$AJ$104,$D100=Lists!$G$6,'Cheese Only Calculator'!$A$8:$AJ$109,$D100=Lists!$G$7,'Beef Only Calculator'!$A$10:$AJ$39,$D100=Lists!$G$8,'Pork Only Calculator'!$A$8:$AJ$95),35,FALSE)</f>
        <v>0</v>
      </c>
      <c r="AM100" s="31">
        <f t="shared" si="32"/>
        <v>0</v>
      </c>
      <c r="AO100" s="43"/>
    </row>
    <row r="101" spans="1:41" ht="24.75" x14ac:dyDescent="0.4">
      <c r="A101" s="40">
        <v>10000008737</v>
      </c>
      <c r="B101" s="40" t="str">
        <f>INDEX('Data Sheet'!$A$1:$R$178,MATCH($A101,'Data Sheet'!$A$1:$A$178,0),MATCH(B$3,'Data Sheet'!$A$1:$R$1,0))</f>
        <v>ACT</v>
      </c>
      <c r="C101" s="41" t="str">
        <f>INDEX('Data Sheet'!$A$1:$R$178,MATCH($A101,'Data Sheet'!$A$1:$A$178,0),MATCH(C$3,'Data Sheet'!$A$1:$R$1,0))</f>
        <v>Fine Beef Crumbles, 2.4 oz.</v>
      </c>
      <c r="D101" s="40" t="str">
        <f>INDEX('Data Sheet'!$A$1:$R$178,MATCH($A101,'Data Sheet'!$A$1:$A$178,0),MATCH(D$3,'Data Sheet'!$A$1:$R$1,0))</f>
        <v>100154 / 100155</v>
      </c>
      <c r="E101" s="40">
        <f>INDEX('Data Sheet'!$A$1:$R$178,MATCH($A101,'Data Sheet'!$A$1:$A$178,0),MATCH(E$3,'Data Sheet'!$A$1:$R$1,0))</f>
        <v>40</v>
      </c>
      <c r="F101" s="40">
        <f>INDEX('Data Sheet'!$A$1:$R$178,MATCH($A101,'Data Sheet'!$A$1:$A$178,0),MATCH(F$3,'Data Sheet'!$A$1:$R$1,0))</f>
        <v>266.67</v>
      </c>
      <c r="G101" s="40">
        <f>INDEX('Data Sheet'!$A$1:$R$178,MATCH($A101,'Data Sheet'!$A$1:$A$178,0),MATCH(G$3,'Data Sheet'!$A$1:$R$1,0))</f>
        <v>266</v>
      </c>
      <c r="H101" s="40">
        <f>INDEX('Data Sheet'!$A$1:$R$178,MATCH($A101,'Data Sheet'!$A$1:$A$178,0),MATCH(H$3,'Data Sheet'!$A$1:$R$1,0))</f>
        <v>0</v>
      </c>
      <c r="I101" s="40">
        <f>INDEX('Data Sheet'!$A$1:$R$178,MATCH($A101,'Data Sheet'!$A$1:$A$178,0),MATCH(I$3,'Data Sheet'!$A$1:$R$1,0))</f>
        <v>2.4</v>
      </c>
      <c r="J101" s="40" t="str">
        <f>INDEX('Data Sheet'!$A$1:$R$178,MATCH($A101,'Data Sheet'!$A$1:$A$178,0),MATCH(J$3,'Data Sheet'!$A$1:$R$1,0))</f>
        <v>2.4 oz.</v>
      </c>
      <c r="K101" s="40">
        <f>INDEX('Data Sheet'!$A$1:$R$178,MATCH($A101,'Data Sheet'!$A$1:$A$178,0),MATCH(K$3,'Data Sheet'!$A$1:$R$1,0))</f>
        <v>2</v>
      </c>
      <c r="L101" s="40" t="str">
        <f>INDEX('Data Sheet'!$A$1:$R$178,MATCH($A101,'Data Sheet'!$A$1:$A$178,0),MATCH(L$3,'Data Sheet'!$A$1:$R$1,0))</f>
        <v>-</v>
      </c>
      <c r="M101" s="40">
        <f>INDEX('Data Sheet'!$A$1:$R$178,MATCH($A101,'Data Sheet'!$A$1:$A$178,0),MATCH(M$3,'Data Sheet'!$A$1:$R$1,0))</f>
        <v>0</v>
      </c>
      <c r="N101" s="40">
        <f>INDEX('Data Sheet'!$A$1:$R$178,MATCH($A101,'Data Sheet'!$A$1:$A$178,0),MATCH(N$3,'Data Sheet'!$A$1:$R$1,0))</f>
        <v>0</v>
      </c>
      <c r="O101" s="40">
        <f>INDEX('Data Sheet'!$A$1:$R$178,MATCH($A101,'Data Sheet'!$A$1:$A$178,0),MATCH(O$3,'Data Sheet'!$A$1:$R$1,0))</f>
        <v>0</v>
      </c>
      <c r="P101" s="40">
        <f>INDEX('Data Sheet'!$A$1:$R$178,MATCH($A101,'Data Sheet'!$A$1:$A$178,0),MATCH(P$3,'Data Sheet'!$A$1:$R$1,0))</f>
        <v>32.28</v>
      </c>
      <c r="Q101" s="40">
        <f>INDEX('Data Sheet'!$A$1:$R$178,MATCH($A101,'Data Sheet'!$A$1:$A$178,0),MATCH(Q$3,'Data Sheet'!$A$1:$R$1,0))</f>
        <v>0</v>
      </c>
      <c r="R101" s="42" t="str">
        <f>VLOOKUP(A101,_xlfn.IFS(D101=Lists!$G$3,'Chicken Only Calculator'!$A$9:$U$104,D101=Lists!$G$4,'Chicken Only Calculator'!$A$9:$U$104,D101=Lists!$G$5,'Chicken Only Calculator'!$A$9:$U$104,D101=Lists!$G$6,'Cheese Only Calculator'!$A$8:$U$109,D101=Lists!$G$7,'Beef Only Calculator'!$A$8:$U$39,D101=Lists!$G$8,'Pork Only Calculator'!$A$8:$U$95),15,FALSE)</f>
        <v/>
      </c>
      <c r="S101" s="42" t="str">
        <f t="shared" si="25"/>
        <v/>
      </c>
      <c r="T101" s="42">
        <f>VLOOKUP(A101,_xlfn.IFS(D101=Lists!$G$3,'Chicken Only Calculator'!$A$9:$U$104,D101=Lists!$G$4,'Chicken Only Calculator'!$A$9:$U$104,D101=Lists!$G$5,'Chicken Only Calculator'!$A$9:$U$104,D101=Lists!$G$6,'Cheese Only Calculator'!$A$8:$U$109,D101=Lists!$G$7,'Beef Only Calculator'!$A$8:$U$39,D101=Lists!$G$8,'Pork Only Calculator'!$A$8:$U$95),17,FALSE)</f>
        <v>0</v>
      </c>
      <c r="U101" s="42" t="str">
        <f t="shared" si="26"/>
        <v/>
      </c>
      <c r="V101" s="42" t="str">
        <f t="shared" si="27"/>
        <v/>
      </c>
      <c r="W101" s="42" t="str">
        <f t="shared" si="28"/>
        <v/>
      </c>
      <c r="X101" s="42" t="str">
        <f t="shared" si="29"/>
        <v/>
      </c>
      <c r="Y101" s="42" t="str">
        <f t="shared" si="30"/>
        <v/>
      </c>
      <c r="Z101" s="42" t="str">
        <f t="shared" si="31"/>
        <v/>
      </c>
      <c r="AA101" s="42">
        <f>VLOOKUP($A101,_xlfn.IFS($D101=Lists!$G$3,'Chicken Only Calculator'!$A$9:$AJ$104,$D101=Lists!$G$4,'Chicken Only Calculator'!$A$9:$AJ$104,$D101=Lists!$G$5,'Chicken Only Calculator'!$A$9:$AJ$104,$D101=Lists!$G$6,'Cheese Only Calculator'!$A$8:$AJ$109,$D101=Lists!$G$7,'Beef Only Calculator'!$A$10:$AJ$39,$D101=Lists!$G$8,'Pork Only Calculator'!$A$8:$AJ$95),24,FALSE)</f>
        <v>0</v>
      </c>
      <c r="AB101" s="42">
        <f>VLOOKUP($A101,_xlfn.IFS($D101=Lists!$G$3,'Chicken Only Calculator'!$A$9:$AJ$104,$D101=Lists!$G$4,'Chicken Only Calculator'!$A$9:$AJ$104,$D101=Lists!$G$5,'Chicken Only Calculator'!$A$9:$AJ$104,$D101=Lists!$G$6,'Cheese Only Calculator'!$A$8:$AJ$109,$D101=Lists!$G$7,'Beef Only Calculator'!$A$10:$AJ$39,$D101=Lists!$G$8,'Pork Only Calculator'!$A$8:$AJ$95),25,FALSE)</f>
        <v>0</v>
      </c>
      <c r="AC101" s="42">
        <f>VLOOKUP($A101,_xlfn.IFS($D101=Lists!$G$3,'Chicken Only Calculator'!$A$9:$AJ$104,$D101=Lists!$G$4,'Chicken Only Calculator'!$A$9:$AJ$104,$D101=Lists!$G$5,'Chicken Only Calculator'!$A$9:$AJ$104,$D101=Lists!$G$6,'Cheese Only Calculator'!$A$8:$AJ$109,$D101=Lists!$G$7,'Beef Only Calculator'!$A$10:$AJ$39,$D101=Lists!$G$8,'Pork Only Calculator'!$A$8:$AJ$95),26,FALSE)</f>
        <v>0</v>
      </c>
      <c r="AD101" s="42">
        <f>VLOOKUP($A101,_xlfn.IFS($D101=Lists!$G$3,'Chicken Only Calculator'!$A$9:$AJ$104,$D101=Lists!$G$4,'Chicken Only Calculator'!$A$9:$AJ$104,$D101=Lists!$G$5,'Chicken Only Calculator'!$A$9:$AJ$104,$D101=Lists!$G$6,'Cheese Only Calculator'!$A$8:$AJ$109,$D101=Lists!$G$7,'Beef Only Calculator'!$A$10:$AJ$39,$D101=Lists!$G$8,'Pork Only Calculator'!$A$8:$AJ$95),27,FALSE)</f>
        <v>0</v>
      </c>
      <c r="AE101" s="42">
        <f>VLOOKUP($A101,_xlfn.IFS($D101=Lists!$G$3,'Chicken Only Calculator'!$A$9:$AJ$104,$D101=Lists!$G$4,'Chicken Only Calculator'!$A$9:$AJ$104,$D101=Lists!$G$5,'Chicken Only Calculator'!$A$9:$AJ$104,$D101=Lists!$G$6,'Cheese Only Calculator'!$A$8:$AJ$109,$D101=Lists!$G$7,'Beef Only Calculator'!$A$10:$AJ$39,$D101=Lists!$G$8,'Pork Only Calculator'!$A$8:$AJ$95),28,FALSE)</f>
        <v>0</v>
      </c>
      <c r="AF101" s="42">
        <f>VLOOKUP($A101,_xlfn.IFS($D101=Lists!$G$3,'Chicken Only Calculator'!$A$9:$AJ$104,$D101=Lists!$G$4,'Chicken Only Calculator'!$A$9:$AJ$104,$D101=Lists!$G$5,'Chicken Only Calculator'!$A$9:$AJ$104,$D101=Lists!$G$6,'Cheese Only Calculator'!$A$8:$AJ$109,$D101=Lists!$G$7,'Beef Only Calculator'!$A$10:$AJ$39,$D101=Lists!$G$8,'Pork Only Calculator'!$A$8:$AJ$95),29,FALSE)</f>
        <v>0</v>
      </c>
      <c r="AG101" s="42">
        <f>VLOOKUP($A101,_xlfn.IFS($D101=Lists!$G$3,'Chicken Only Calculator'!$A$9:$AJ$104,$D101=Lists!$G$4,'Chicken Only Calculator'!$A$9:$AJ$104,$D101=Lists!$G$5,'Chicken Only Calculator'!$A$9:$AJ$104,$D101=Lists!$G$6,'Cheese Only Calculator'!$A$8:$AJ$109,$D101=Lists!$G$7,'Beef Only Calculator'!$A$10:$AJ$39,$D101=Lists!$G$8,'Pork Only Calculator'!$A$8:$AJ$95),30,FALSE)</f>
        <v>0</v>
      </c>
      <c r="AH101" s="42">
        <f>VLOOKUP($A101,_xlfn.IFS($D101=Lists!$G$3,'Chicken Only Calculator'!$A$9:$AJ$104,$D101=Lists!$G$4,'Chicken Only Calculator'!$A$9:$AJ$104,$D101=Lists!$G$5,'Chicken Only Calculator'!$A$9:$AJ$104,$D101=Lists!$G$6,'Cheese Only Calculator'!$A$8:$AJ$109,$D101=Lists!$G$7,'Beef Only Calculator'!$A$10:$AJ$39,$D101=Lists!$G$8,'Pork Only Calculator'!$A$8:$AJ$95),31,FALSE)</f>
        <v>0</v>
      </c>
      <c r="AI101" s="42">
        <f>VLOOKUP($A101,_xlfn.IFS($D101=Lists!$G$3,'Chicken Only Calculator'!$A$9:$AJ$104,$D101=Lists!$G$4,'Chicken Only Calculator'!$A$9:$AJ$104,$D101=Lists!$G$5,'Chicken Only Calculator'!$A$9:$AJ$104,$D101=Lists!$G$6,'Cheese Only Calculator'!$A$8:$AJ$109,$D101=Lists!$G$7,'Beef Only Calculator'!$A$10:$AJ$39,$D101=Lists!$G$8,'Pork Only Calculator'!$A$8:$AJ$95),32,FALSE)</f>
        <v>0</v>
      </c>
      <c r="AJ101" s="42">
        <f>VLOOKUP($A101,_xlfn.IFS($D101=Lists!$G$3,'Chicken Only Calculator'!$A$9:$AJ$104,$D101=Lists!$G$4,'Chicken Only Calculator'!$A$9:$AJ$104,$D101=Lists!$G$5,'Chicken Only Calculator'!$A$9:$AJ$104,$D101=Lists!$G$6,'Cheese Only Calculator'!$A$8:$AJ$109,$D101=Lists!$G$7,'Beef Only Calculator'!$A$10:$AJ$39,$D101=Lists!$G$8,'Pork Only Calculator'!$A$8:$AJ$95),33,FALSE)</f>
        <v>0</v>
      </c>
      <c r="AK101" s="42">
        <f>VLOOKUP($A101,_xlfn.IFS($D101=Lists!$G$3,'Chicken Only Calculator'!$A$9:$AJ$104,$D101=Lists!$G$4,'Chicken Only Calculator'!$A$9:$AJ$104,$D101=Lists!$G$5,'Chicken Only Calculator'!$A$9:$AJ$104,$D101=Lists!$G$6,'Cheese Only Calculator'!$A$8:$AJ$109,$D101=Lists!$G$7,'Beef Only Calculator'!$A$10:$AJ$39,$D101=Lists!$G$8,'Pork Only Calculator'!$A$8:$AJ$95),34,FALSE)</f>
        <v>0</v>
      </c>
      <c r="AL101" s="42">
        <f>VLOOKUP($A101,_xlfn.IFS($D101=Lists!$G$3,'Chicken Only Calculator'!$A$9:$AJ$104,$D101=Lists!$G$4,'Chicken Only Calculator'!$A$9:$AJ$104,$D101=Lists!$G$5,'Chicken Only Calculator'!$A$9:$AJ$104,$D101=Lists!$G$6,'Cheese Only Calculator'!$A$8:$AJ$109,$D101=Lists!$G$7,'Beef Only Calculator'!$A$10:$AJ$39,$D101=Lists!$G$8,'Pork Only Calculator'!$A$8:$AJ$95),35,FALSE)</f>
        <v>0</v>
      </c>
      <c r="AM101" s="42">
        <f t="shared" si="32"/>
        <v>0</v>
      </c>
      <c r="AO101" s="43"/>
    </row>
    <row r="102" spans="1:41" ht="24.75" x14ac:dyDescent="0.4">
      <c r="A102" s="29">
        <v>10000032041</v>
      </c>
      <c r="B102" s="29" t="str">
        <f>INDEX('Data Sheet'!$A$1:$R$178,MATCH($A102,'Data Sheet'!$A$1:$A$178,0),MATCH(B$3,'Data Sheet'!$A$1:$R$1,0))</f>
        <v>ACT</v>
      </c>
      <c r="C102" s="30" t="str">
        <f>INDEX('Data Sheet'!$A$1:$R$178,MATCH($A102,'Data Sheet'!$A$1:$A$178,0),MATCH(C$3,'Data Sheet'!$A$1:$R$1,0))</f>
        <v>Beef Crumbles, 2.03 oz.</v>
      </c>
      <c r="D102" s="29" t="str">
        <f>INDEX('Data Sheet'!$A$1:$R$178,MATCH($A102,'Data Sheet'!$A$1:$A$178,0),MATCH(D$3,'Data Sheet'!$A$1:$R$1,0))</f>
        <v>100154 / 100155</v>
      </c>
      <c r="E102" s="29">
        <f>INDEX('Data Sheet'!$A$1:$R$178,MATCH($A102,'Data Sheet'!$A$1:$A$178,0),MATCH(E$3,'Data Sheet'!$A$1:$R$1,0))</f>
        <v>30</v>
      </c>
      <c r="F102" s="29">
        <f>INDEX('Data Sheet'!$A$1:$R$178,MATCH($A102,'Data Sheet'!$A$1:$A$178,0),MATCH(F$3,'Data Sheet'!$A$1:$R$1,0))</f>
        <v>213</v>
      </c>
      <c r="G102" s="29">
        <f>INDEX('Data Sheet'!$A$1:$R$178,MATCH($A102,'Data Sheet'!$A$1:$A$178,0),MATCH(G$3,'Data Sheet'!$A$1:$R$1,0))</f>
        <v>213</v>
      </c>
      <c r="H102" s="29">
        <f>INDEX('Data Sheet'!$A$1:$R$178,MATCH($A102,'Data Sheet'!$A$1:$A$178,0),MATCH(H$3,'Data Sheet'!$A$1:$R$1,0))</f>
        <v>25</v>
      </c>
      <c r="I102" s="29">
        <f>INDEX('Data Sheet'!$A$1:$R$178,MATCH($A102,'Data Sheet'!$A$1:$A$178,0),MATCH(I$3,'Data Sheet'!$A$1:$R$1,0))</f>
        <v>2.25</v>
      </c>
      <c r="J102" s="29" t="str">
        <f>INDEX('Data Sheet'!$A$1:$R$178,MATCH($A102,'Data Sheet'!$A$1:$A$178,0),MATCH(J$3,'Data Sheet'!$A$1:$R$1,0))</f>
        <v>2.03 oz.</v>
      </c>
      <c r="K102" s="29">
        <f>INDEX('Data Sheet'!$A$1:$R$178,MATCH($A102,'Data Sheet'!$A$1:$A$178,0),MATCH(K$3,'Data Sheet'!$A$1:$R$1,0))</f>
        <v>2</v>
      </c>
      <c r="L102" s="29" t="str">
        <f>INDEX('Data Sheet'!$A$1:$R$178,MATCH($A102,'Data Sheet'!$A$1:$A$178,0),MATCH(L$3,'Data Sheet'!$A$1:$R$1,0))</f>
        <v>-</v>
      </c>
      <c r="M102" s="29">
        <f>INDEX('Data Sheet'!$A$1:$R$178,MATCH($A102,'Data Sheet'!$A$1:$A$178,0),MATCH(M$3,'Data Sheet'!$A$1:$R$1,0))</f>
        <v>0</v>
      </c>
      <c r="N102" s="29">
        <f>INDEX('Data Sheet'!$A$1:$R$178,MATCH($A102,'Data Sheet'!$A$1:$A$178,0),MATCH(N$3,'Data Sheet'!$A$1:$R$1,0))</f>
        <v>0</v>
      </c>
      <c r="O102" s="29">
        <f>INDEX('Data Sheet'!$A$1:$R$178,MATCH($A102,'Data Sheet'!$A$1:$A$178,0),MATCH(O$3,'Data Sheet'!$A$1:$R$1,0))</f>
        <v>0</v>
      </c>
      <c r="P102" s="29">
        <f>INDEX('Data Sheet'!$A$1:$R$178,MATCH($A102,'Data Sheet'!$A$1:$A$178,0),MATCH(P$3,'Data Sheet'!$A$1:$R$1,0))</f>
        <v>36.270000000000003</v>
      </c>
      <c r="Q102" s="29">
        <f>INDEX('Data Sheet'!$A$1:$R$178,MATCH($A102,'Data Sheet'!$A$1:$A$178,0),MATCH(Q$3,'Data Sheet'!$A$1:$R$1,0))</f>
        <v>0</v>
      </c>
      <c r="R102" s="31" t="str">
        <f>VLOOKUP(A102,_xlfn.IFS(D102=Lists!$G$3,'Chicken Only Calculator'!$A$9:$U$104,D102=Lists!$G$4,'Chicken Only Calculator'!$A$9:$U$104,D102=Lists!$G$5,'Chicken Only Calculator'!$A$9:$U$104,D102=Lists!$G$6,'Cheese Only Calculator'!$A$8:$U$109,D102=Lists!$G$7,'Beef Only Calculator'!$A$8:$U$39,D102=Lists!$G$8,'Pork Only Calculator'!$A$8:$U$95),15,FALSE)</f>
        <v/>
      </c>
      <c r="S102" s="31" t="str">
        <f t="shared" si="25"/>
        <v/>
      </c>
      <c r="T102" s="31">
        <f>VLOOKUP(A102,_xlfn.IFS(D102=Lists!$G$3,'Chicken Only Calculator'!$A$9:$U$104,D102=Lists!$G$4,'Chicken Only Calculator'!$A$9:$U$104,D102=Lists!$G$5,'Chicken Only Calculator'!$A$9:$U$104,D102=Lists!$G$6,'Cheese Only Calculator'!$A$8:$U$109,D102=Lists!$G$7,'Beef Only Calculator'!$A$8:$U$39,D102=Lists!$G$8,'Pork Only Calculator'!$A$8:$U$95),17,FALSE)</f>
        <v>0</v>
      </c>
      <c r="U102" s="31" t="str">
        <f t="shared" si="26"/>
        <v/>
      </c>
      <c r="V102" s="31" t="str">
        <f t="shared" si="27"/>
        <v/>
      </c>
      <c r="W102" s="31" t="str">
        <f t="shared" si="28"/>
        <v/>
      </c>
      <c r="X102" s="31" t="str">
        <f t="shared" si="29"/>
        <v/>
      </c>
      <c r="Y102" s="31" t="str">
        <f t="shared" si="30"/>
        <v/>
      </c>
      <c r="Z102" s="31" t="str">
        <f t="shared" si="31"/>
        <v/>
      </c>
      <c r="AA102" s="31">
        <f>VLOOKUP($A102,_xlfn.IFS($D102=Lists!$G$3,'Chicken Only Calculator'!$A$9:$AJ$104,$D102=Lists!$G$4,'Chicken Only Calculator'!$A$9:$AJ$104,$D102=Lists!$G$5,'Chicken Only Calculator'!$A$9:$AJ$104,$D102=Lists!$G$6,'Cheese Only Calculator'!$A$8:$AJ$109,$D102=Lists!$G$7,'Beef Only Calculator'!$A$10:$AJ$39,$D102=Lists!$G$8,'Pork Only Calculator'!$A$8:$AJ$95),24,FALSE)</f>
        <v>0</v>
      </c>
      <c r="AB102" s="31">
        <f>VLOOKUP($A102,_xlfn.IFS($D102=Lists!$G$3,'Chicken Only Calculator'!$A$9:$AJ$104,$D102=Lists!$G$4,'Chicken Only Calculator'!$A$9:$AJ$104,$D102=Lists!$G$5,'Chicken Only Calculator'!$A$9:$AJ$104,$D102=Lists!$G$6,'Cheese Only Calculator'!$A$8:$AJ$109,$D102=Lists!$G$7,'Beef Only Calculator'!$A$10:$AJ$39,$D102=Lists!$G$8,'Pork Only Calculator'!$A$8:$AJ$95),25,FALSE)</f>
        <v>0</v>
      </c>
      <c r="AC102" s="31">
        <f>VLOOKUP($A102,_xlfn.IFS($D102=Lists!$G$3,'Chicken Only Calculator'!$A$9:$AJ$104,$D102=Lists!$G$4,'Chicken Only Calculator'!$A$9:$AJ$104,$D102=Lists!$G$5,'Chicken Only Calculator'!$A$9:$AJ$104,$D102=Lists!$G$6,'Cheese Only Calculator'!$A$8:$AJ$109,$D102=Lists!$G$7,'Beef Only Calculator'!$A$10:$AJ$39,$D102=Lists!$G$8,'Pork Only Calculator'!$A$8:$AJ$95),26,FALSE)</f>
        <v>0</v>
      </c>
      <c r="AD102" s="31">
        <f>VLOOKUP($A102,_xlfn.IFS($D102=Lists!$G$3,'Chicken Only Calculator'!$A$9:$AJ$104,$D102=Lists!$G$4,'Chicken Only Calculator'!$A$9:$AJ$104,$D102=Lists!$G$5,'Chicken Only Calculator'!$A$9:$AJ$104,$D102=Lists!$G$6,'Cheese Only Calculator'!$A$8:$AJ$109,$D102=Lists!$G$7,'Beef Only Calculator'!$A$10:$AJ$39,$D102=Lists!$G$8,'Pork Only Calculator'!$A$8:$AJ$95),27,FALSE)</f>
        <v>0</v>
      </c>
      <c r="AE102" s="31">
        <f>VLOOKUP($A102,_xlfn.IFS($D102=Lists!$G$3,'Chicken Only Calculator'!$A$9:$AJ$104,$D102=Lists!$G$4,'Chicken Only Calculator'!$A$9:$AJ$104,$D102=Lists!$G$5,'Chicken Only Calculator'!$A$9:$AJ$104,$D102=Lists!$G$6,'Cheese Only Calculator'!$A$8:$AJ$109,$D102=Lists!$G$7,'Beef Only Calculator'!$A$10:$AJ$39,$D102=Lists!$G$8,'Pork Only Calculator'!$A$8:$AJ$95),28,FALSE)</f>
        <v>0</v>
      </c>
      <c r="AF102" s="31">
        <f>VLOOKUP($A102,_xlfn.IFS($D102=Lists!$G$3,'Chicken Only Calculator'!$A$9:$AJ$104,$D102=Lists!$G$4,'Chicken Only Calculator'!$A$9:$AJ$104,$D102=Lists!$G$5,'Chicken Only Calculator'!$A$9:$AJ$104,$D102=Lists!$G$6,'Cheese Only Calculator'!$A$8:$AJ$109,$D102=Lists!$G$7,'Beef Only Calculator'!$A$10:$AJ$39,$D102=Lists!$G$8,'Pork Only Calculator'!$A$8:$AJ$95),29,FALSE)</f>
        <v>0</v>
      </c>
      <c r="AG102" s="31">
        <f>VLOOKUP($A102,_xlfn.IFS($D102=Lists!$G$3,'Chicken Only Calculator'!$A$9:$AJ$104,$D102=Lists!$G$4,'Chicken Only Calculator'!$A$9:$AJ$104,$D102=Lists!$G$5,'Chicken Only Calculator'!$A$9:$AJ$104,$D102=Lists!$G$6,'Cheese Only Calculator'!$A$8:$AJ$109,$D102=Lists!$G$7,'Beef Only Calculator'!$A$10:$AJ$39,$D102=Lists!$G$8,'Pork Only Calculator'!$A$8:$AJ$95),30,FALSE)</f>
        <v>0</v>
      </c>
      <c r="AH102" s="31">
        <f>VLOOKUP($A102,_xlfn.IFS($D102=Lists!$G$3,'Chicken Only Calculator'!$A$9:$AJ$104,$D102=Lists!$G$4,'Chicken Only Calculator'!$A$9:$AJ$104,$D102=Lists!$G$5,'Chicken Only Calculator'!$A$9:$AJ$104,$D102=Lists!$G$6,'Cheese Only Calculator'!$A$8:$AJ$109,$D102=Lists!$G$7,'Beef Only Calculator'!$A$10:$AJ$39,$D102=Lists!$G$8,'Pork Only Calculator'!$A$8:$AJ$95),31,FALSE)</f>
        <v>0</v>
      </c>
      <c r="AI102" s="31">
        <f>VLOOKUP($A102,_xlfn.IFS($D102=Lists!$G$3,'Chicken Only Calculator'!$A$9:$AJ$104,$D102=Lists!$G$4,'Chicken Only Calculator'!$A$9:$AJ$104,$D102=Lists!$G$5,'Chicken Only Calculator'!$A$9:$AJ$104,$D102=Lists!$G$6,'Cheese Only Calculator'!$A$8:$AJ$109,$D102=Lists!$G$7,'Beef Only Calculator'!$A$10:$AJ$39,$D102=Lists!$G$8,'Pork Only Calculator'!$A$8:$AJ$95),32,FALSE)</f>
        <v>0</v>
      </c>
      <c r="AJ102" s="31">
        <f>VLOOKUP($A102,_xlfn.IFS($D102=Lists!$G$3,'Chicken Only Calculator'!$A$9:$AJ$104,$D102=Lists!$G$4,'Chicken Only Calculator'!$A$9:$AJ$104,$D102=Lists!$G$5,'Chicken Only Calculator'!$A$9:$AJ$104,$D102=Lists!$G$6,'Cheese Only Calculator'!$A$8:$AJ$109,$D102=Lists!$G$7,'Beef Only Calculator'!$A$10:$AJ$39,$D102=Lists!$G$8,'Pork Only Calculator'!$A$8:$AJ$95),33,FALSE)</f>
        <v>0</v>
      </c>
      <c r="AK102" s="31">
        <f>VLOOKUP($A102,_xlfn.IFS($D102=Lists!$G$3,'Chicken Only Calculator'!$A$9:$AJ$104,$D102=Lists!$G$4,'Chicken Only Calculator'!$A$9:$AJ$104,$D102=Lists!$G$5,'Chicken Only Calculator'!$A$9:$AJ$104,$D102=Lists!$G$6,'Cheese Only Calculator'!$A$8:$AJ$109,$D102=Lists!$G$7,'Beef Only Calculator'!$A$10:$AJ$39,$D102=Lists!$G$8,'Pork Only Calculator'!$A$8:$AJ$95),34,FALSE)</f>
        <v>0</v>
      </c>
      <c r="AL102" s="31">
        <f>VLOOKUP($A102,_xlfn.IFS($D102=Lists!$G$3,'Chicken Only Calculator'!$A$9:$AJ$104,$D102=Lists!$G$4,'Chicken Only Calculator'!$A$9:$AJ$104,$D102=Lists!$G$5,'Chicken Only Calculator'!$A$9:$AJ$104,$D102=Lists!$G$6,'Cheese Only Calculator'!$A$8:$AJ$109,$D102=Lists!$G$7,'Beef Only Calculator'!$A$10:$AJ$39,$D102=Lists!$G$8,'Pork Only Calculator'!$A$8:$AJ$95),35,FALSE)</f>
        <v>0</v>
      </c>
      <c r="AM102" s="31">
        <f t="shared" si="32"/>
        <v>0</v>
      </c>
      <c r="AO102" s="43"/>
    </row>
    <row r="103" spans="1:41" ht="24.75" x14ac:dyDescent="0.4">
      <c r="A103" s="40">
        <v>10000097370</v>
      </c>
      <c r="B103" s="40" t="str">
        <f>INDEX('Data Sheet'!$A$1:$R$178,MATCH($A103,'Data Sheet'!$A$1:$A$178,0),MATCH(B$3,'Data Sheet'!$A$1:$R$1,0))</f>
        <v>ACT</v>
      </c>
      <c r="C103" s="41" t="str">
        <f>INDEX('Data Sheet'!$A$1:$R$178,MATCH($A103,'Data Sheet'!$A$1:$A$178,0),MATCH(C$3,'Data Sheet'!$A$1:$R$1,0))</f>
        <v>Fine Beef Crumbles, 2.50 oz.</v>
      </c>
      <c r="D103" s="40" t="str">
        <f>INDEX('Data Sheet'!$A$1:$R$178,MATCH($A103,'Data Sheet'!$A$1:$A$178,0),MATCH(D$3,'Data Sheet'!$A$1:$R$1,0))</f>
        <v>100154 / 100155</v>
      </c>
      <c r="E103" s="40">
        <f>INDEX('Data Sheet'!$A$1:$R$178,MATCH($A103,'Data Sheet'!$A$1:$A$178,0),MATCH(E$3,'Data Sheet'!$A$1:$R$1,0))</f>
        <v>40</v>
      </c>
      <c r="F103" s="40">
        <f>INDEX('Data Sheet'!$A$1:$R$178,MATCH($A103,'Data Sheet'!$A$1:$A$178,0),MATCH(F$3,'Data Sheet'!$A$1:$R$1,0))</f>
        <v>256</v>
      </c>
      <c r="G103" s="40">
        <f>INDEX('Data Sheet'!$A$1:$R$178,MATCH($A103,'Data Sheet'!$A$1:$A$178,0),MATCH(G$3,'Data Sheet'!$A$1:$R$1,0))</f>
        <v>256</v>
      </c>
      <c r="H103" s="40">
        <f>INDEX('Data Sheet'!$A$1:$R$178,MATCH($A103,'Data Sheet'!$A$1:$A$178,0),MATCH(H$3,'Data Sheet'!$A$1:$R$1,0))</f>
        <v>60</v>
      </c>
      <c r="I103" s="40">
        <f>INDEX('Data Sheet'!$A$1:$R$178,MATCH($A103,'Data Sheet'!$A$1:$A$178,0),MATCH(I$3,'Data Sheet'!$A$1:$R$1,0))</f>
        <v>2.5</v>
      </c>
      <c r="J103" s="40" t="str">
        <f>INDEX('Data Sheet'!$A$1:$R$178,MATCH($A103,'Data Sheet'!$A$1:$A$178,0),MATCH(J$3,'Data Sheet'!$A$1:$R$1,0))</f>
        <v>2.5 oz.</v>
      </c>
      <c r="K103" s="40">
        <f>INDEX('Data Sheet'!$A$1:$R$178,MATCH($A103,'Data Sheet'!$A$1:$A$178,0),MATCH(K$3,'Data Sheet'!$A$1:$R$1,0))</f>
        <v>2</v>
      </c>
      <c r="L103" s="40" t="str">
        <f>INDEX('Data Sheet'!$A$1:$R$178,MATCH($A103,'Data Sheet'!$A$1:$A$178,0),MATCH(L$3,'Data Sheet'!$A$1:$R$1,0))</f>
        <v>-</v>
      </c>
      <c r="M103" s="40">
        <f>INDEX('Data Sheet'!$A$1:$R$178,MATCH($A103,'Data Sheet'!$A$1:$A$178,0),MATCH(M$3,'Data Sheet'!$A$1:$R$1,0))</f>
        <v>0</v>
      </c>
      <c r="N103" s="40">
        <f>INDEX('Data Sheet'!$A$1:$R$178,MATCH($A103,'Data Sheet'!$A$1:$A$178,0),MATCH(N$3,'Data Sheet'!$A$1:$R$1,0))</f>
        <v>0</v>
      </c>
      <c r="O103" s="40">
        <f>INDEX('Data Sheet'!$A$1:$R$178,MATCH($A103,'Data Sheet'!$A$1:$A$178,0),MATCH(O$3,'Data Sheet'!$A$1:$R$1,0))</f>
        <v>0</v>
      </c>
      <c r="P103" s="40">
        <f>INDEX('Data Sheet'!$A$1:$R$178,MATCH($A103,'Data Sheet'!$A$1:$A$178,0),MATCH(P$3,'Data Sheet'!$A$1:$R$1,0))</f>
        <v>32.43</v>
      </c>
      <c r="Q103" s="40">
        <f>INDEX('Data Sheet'!$A$1:$R$178,MATCH($A103,'Data Sheet'!$A$1:$A$178,0),MATCH(Q$3,'Data Sheet'!$A$1:$R$1,0))</f>
        <v>0</v>
      </c>
      <c r="R103" s="42" t="str">
        <f>VLOOKUP(A103,_xlfn.IFS(D103=Lists!$G$3,'Chicken Only Calculator'!$A$9:$U$104,D103=Lists!$G$4,'Chicken Only Calculator'!$A$9:$U$104,D103=Lists!$G$5,'Chicken Only Calculator'!$A$9:$U$104,D103=Lists!$G$6,'Cheese Only Calculator'!$A$8:$U$109,D103=Lists!$G$7,'Beef Only Calculator'!$A$8:$U$39,D103=Lists!$G$8,'Pork Only Calculator'!$A$8:$U$95),15,FALSE)</f>
        <v/>
      </c>
      <c r="S103" s="42" t="str">
        <f t="shared" si="25"/>
        <v/>
      </c>
      <c r="T103" s="42">
        <f>VLOOKUP(A103,_xlfn.IFS(D103=Lists!$G$3,'Chicken Only Calculator'!$A$9:$U$104,D103=Lists!$G$4,'Chicken Only Calculator'!$A$9:$U$104,D103=Lists!$G$5,'Chicken Only Calculator'!$A$9:$U$104,D103=Lists!$G$6,'Cheese Only Calculator'!$A$8:$U$109,D103=Lists!$G$7,'Beef Only Calculator'!$A$8:$U$39,D103=Lists!$G$8,'Pork Only Calculator'!$A$8:$U$95),17,FALSE)</f>
        <v>0</v>
      </c>
      <c r="U103" s="42" t="str">
        <f t="shared" si="26"/>
        <v/>
      </c>
      <c r="V103" s="42" t="str">
        <f t="shared" si="27"/>
        <v/>
      </c>
      <c r="W103" s="42" t="str">
        <f t="shared" si="28"/>
        <v/>
      </c>
      <c r="X103" s="42" t="str">
        <f t="shared" si="29"/>
        <v/>
      </c>
      <c r="Y103" s="42" t="str">
        <f t="shared" si="30"/>
        <v/>
      </c>
      <c r="Z103" s="42" t="str">
        <f t="shared" si="31"/>
        <v/>
      </c>
      <c r="AA103" s="42">
        <f>VLOOKUP($A103,_xlfn.IFS($D103=Lists!$G$3,'Chicken Only Calculator'!$A$9:$AJ$104,$D103=Lists!$G$4,'Chicken Only Calculator'!$A$9:$AJ$104,$D103=Lists!$G$5,'Chicken Only Calculator'!$A$9:$AJ$104,$D103=Lists!$G$6,'Cheese Only Calculator'!$A$8:$AJ$109,$D103=Lists!$G$7,'Beef Only Calculator'!$A$10:$AJ$39,$D103=Lists!$G$8,'Pork Only Calculator'!$A$8:$AJ$95),24,FALSE)</f>
        <v>0</v>
      </c>
      <c r="AB103" s="42">
        <f>VLOOKUP($A103,_xlfn.IFS($D103=Lists!$G$3,'Chicken Only Calculator'!$A$9:$AJ$104,$D103=Lists!$G$4,'Chicken Only Calculator'!$A$9:$AJ$104,$D103=Lists!$G$5,'Chicken Only Calculator'!$A$9:$AJ$104,$D103=Lists!$G$6,'Cheese Only Calculator'!$A$8:$AJ$109,$D103=Lists!$G$7,'Beef Only Calculator'!$A$10:$AJ$39,$D103=Lists!$G$8,'Pork Only Calculator'!$A$8:$AJ$95),25,FALSE)</f>
        <v>0</v>
      </c>
      <c r="AC103" s="42">
        <f>VLOOKUP($A103,_xlfn.IFS($D103=Lists!$G$3,'Chicken Only Calculator'!$A$9:$AJ$104,$D103=Lists!$G$4,'Chicken Only Calculator'!$A$9:$AJ$104,$D103=Lists!$G$5,'Chicken Only Calculator'!$A$9:$AJ$104,$D103=Lists!$G$6,'Cheese Only Calculator'!$A$8:$AJ$109,$D103=Lists!$G$7,'Beef Only Calculator'!$A$10:$AJ$39,$D103=Lists!$G$8,'Pork Only Calculator'!$A$8:$AJ$95),26,FALSE)</f>
        <v>0</v>
      </c>
      <c r="AD103" s="42">
        <f>VLOOKUP($A103,_xlfn.IFS($D103=Lists!$G$3,'Chicken Only Calculator'!$A$9:$AJ$104,$D103=Lists!$G$4,'Chicken Only Calculator'!$A$9:$AJ$104,$D103=Lists!$G$5,'Chicken Only Calculator'!$A$9:$AJ$104,$D103=Lists!$G$6,'Cheese Only Calculator'!$A$8:$AJ$109,$D103=Lists!$G$7,'Beef Only Calculator'!$A$10:$AJ$39,$D103=Lists!$G$8,'Pork Only Calculator'!$A$8:$AJ$95),27,FALSE)</f>
        <v>0</v>
      </c>
      <c r="AE103" s="42">
        <f>VLOOKUP($A103,_xlfn.IFS($D103=Lists!$G$3,'Chicken Only Calculator'!$A$9:$AJ$104,$D103=Lists!$G$4,'Chicken Only Calculator'!$A$9:$AJ$104,$D103=Lists!$G$5,'Chicken Only Calculator'!$A$9:$AJ$104,$D103=Lists!$G$6,'Cheese Only Calculator'!$A$8:$AJ$109,$D103=Lists!$G$7,'Beef Only Calculator'!$A$10:$AJ$39,$D103=Lists!$G$8,'Pork Only Calculator'!$A$8:$AJ$95),28,FALSE)</f>
        <v>0</v>
      </c>
      <c r="AF103" s="42">
        <f>VLOOKUP($A103,_xlfn.IFS($D103=Lists!$G$3,'Chicken Only Calculator'!$A$9:$AJ$104,$D103=Lists!$G$4,'Chicken Only Calculator'!$A$9:$AJ$104,$D103=Lists!$G$5,'Chicken Only Calculator'!$A$9:$AJ$104,$D103=Lists!$G$6,'Cheese Only Calculator'!$A$8:$AJ$109,$D103=Lists!$G$7,'Beef Only Calculator'!$A$10:$AJ$39,$D103=Lists!$G$8,'Pork Only Calculator'!$A$8:$AJ$95),29,FALSE)</f>
        <v>0</v>
      </c>
      <c r="AG103" s="42">
        <f>VLOOKUP($A103,_xlfn.IFS($D103=Lists!$G$3,'Chicken Only Calculator'!$A$9:$AJ$104,$D103=Lists!$G$4,'Chicken Only Calculator'!$A$9:$AJ$104,$D103=Lists!$G$5,'Chicken Only Calculator'!$A$9:$AJ$104,$D103=Lists!$G$6,'Cheese Only Calculator'!$A$8:$AJ$109,$D103=Lists!$G$7,'Beef Only Calculator'!$A$10:$AJ$39,$D103=Lists!$G$8,'Pork Only Calculator'!$A$8:$AJ$95),30,FALSE)</f>
        <v>0</v>
      </c>
      <c r="AH103" s="42">
        <f>VLOOKUP($A103,_xlfn.IFS($D103=Lists!$G$3,'Chicken Only Calculator'!$A$9:$AJ$104,$D103=Lists!$G$4,'Chicken Only Calculator'!$A$9:$AJ$104,$D103=Lists!$G$5,'Chicken Only Calculator'!$A$9:$AJ$104,$D103=Lists!$G$6,'Cheese Only Calculator'!$A$8:$AJ$109,$D103=Lists!$G$7,'Beef Only Calculator'!$A$10:$AJ$39,$D103=Lists!$G$8,'Pork Only Calculator'!$A$8:$AJ$95),31,FALSE)</f>
        <v>0</v>
      </c>
      <c r="AI103" s="42">
        <f>VLOOKUP($A103,_xlfn.IFS($D103=Lists!$G$3,'Chicken Only Calculator'!$A$9:$AJ$104,$D103=Lists!$G$4,'Chicken Only Calculator'!$A$9:$AJ$104,$D103=Lists!$G$5,'Chicken Only Calculator'!$A$9:$AJ$104,$D103=Lists!$G$6,'Cheese Only Calculator'!$A$8:$AJ$109,$D103=Lists!$G$7,'Beef Only Calculator'!$A$10:$AJ$39,$D103=Lists!$G$8,'Pork Only Calculator'!$A$8:$AJ$95),32,FALSE)</f>
        <v>0</v>
      </c>
      <c r="AJ103" s="42">
        <f>VLOOKUP($A103,_xlfn.IFS($D103=Lists!$G$3,'Chicken Only Calculator'!$A$9:$AJ$104,$D103=Lists!$G$4,'Chicken Only Calculator'!$A$9:$AJ$104,$D103=Lists!$G$5,'Chicken Only Calculator'!$A$9:$AJ$104,$D103=Lists!$G$6,'Cheese Only Calculator'!$A$8:$AJ$109,$D103=Lists!$G$7,'Beef Only Calculator'!$A$10:$AJ$39,$D103=Lists!$G$8,'Pork Only Calculator'!$A$8:$AJ$95),33,FALSE)</f>
        <v>0</v>
      </c>
      <c r="AK103" s="42">
        <f>VLOOKUP($A103,_xlfn.IFS($D103=Lists!$G$3,'Chicken Only Calculator'!$A$9:$AJ$104,$D103=Lists!$G$4,'Chicken Only Calculator'!$A$9:$AJ$104,$D103=Lists!$G$5,'Chicken Only Calculator'!$A$9:$AJ$104,$D103=Lists!$G$6,'Cheese Only Calculator'!$A$8:$AJ$109,$D103=Lists!$G$7,'Beef Only Calculator'!$A$10:$AJ$39,$D103=Lists!$G$8,'Pork Only Calculator'!$A$8:$AJ$95),34,FALSE)</f>
        <v>0</v>
      </c>
      <c r="AL103" s="42">
        <f>VLOOKUP($A103,_xlfn.IFS($D103=Lists!$G$3,'Chicken Only Calculator'!$A$9:$AJ$104,$D103=Lists!$G$4,'Chicken Only Calculator'!$A$9:$AJ$104,$D103=Lists!$G$5,'Chicken Only Calculator'!$A$9:$AJ$104,$D103=Lists!$G$6,'Cheese Only Calculator'!$A$8:$AJ$109,$D103=Lists!$G$7,'Beef Only Calculator'!$A$10:$AJ$39,$D103=Lists!$G$8,'Pork Only Calculator'!$A$8:$AJ$95),35,FALSE)</f>
        <v>0</v>
      </c>
      <c r="AM103" s="42">
        <f t="shared" si="32"/>
        <v>0</v>
      </c>
      <c r="AO103" s="43"/>
    </row>
    <row r="104" spans="1:41" ht="24.75" x14ac:dyDescent="0.4">
      <c r="A104" s="29">
        <v>10000011750</v>
      </c>
      <c r="B104" s="29" t="str">
        <f>INDEX('Data Sheet'!$A$1:$R$178,MATCH($A104,'Data Sheet'!$A$1:$A$178,0),MATCH(B$3,'Data Sheet'!$A$1:$R$1,0))</f>
        <v>ACT</v>
      </c>
      <c r="C104" s="30" t="str">
        <f>INDEX('Data Sheet'!$A$1:$R$178,MATCH($A104,'Data Sheet'!$A$1:$A$178,0),MATCH(C$3,'Data Sheet'!$A$1:$R$1,0))</f>
        <v>Beef Meatballs, 0.50 oz.</v>
      </c>
      <c r="D104" s="29" t="str">
        <f>INDEX('Data Sheet'!$A$1:$R$178,MATCH($A104,'Data Sheet'!$A$1:$A$178,0),MATCH(D$3,'Data Sheet'!$A$1:$R$1,0))</f>
        <v>100154 / 100155</v>
      </c>
      <c r="E104" s="29">
        <f>INDEX('Data Sheet'!$A$1:$R$178,MATCH($A104,'Data Sheet'!$A$1:$A$178,0),MATCH(E$3,'Data Sheet'!$A$1:$R$1,0))</f>
        <v>30</v>
      </c>
      <c r="F104" s="29">
        <f>INDEX('Data Sheet'!$A$1:$R$178,MATCH($A104,'Data Sheet'!$A$1:$A$178,0),MATCH(F$3,'Data Sheet'!$A$1:$R$1,0))</f>
        <v>218</v>
      </c>
      <c r="G104" s="29">
        <f>INDEX('Data Sheet'!$A$1:$R$178,MATCH($A104,'Data Sheet'!$A$1:$A$178,0),MATCH(G$3,'Data Sheet'!$A$1:$R$1,0))</f>
        <v>218</v>
      </c>
      <c r="H104" s="29">
        <f>INDEX('Data Sheet'!$A$1:$R$178,MATCH($A104,'Data Sheet'!$A$1:$A$178,0),MATCH(H$3,'Data Sheet'!$A$1:$R$1,0))</f>
        <v>30</v>
      </c>
      <c r="I104" s="29">
        <f>INDEX('Data Sheet'!$A$1:$R$178,MATCH($A104,'Data Sheet'!$A$1:$A$178,0),MATCH(I$3,'Data Sheet'!$A$1:$R$1,0))</f>
        <v>2.2000000000000002</v>
      </c>
      <c r="J104" s="29" t="str">
        <f>INDEX('Data Sheet'!$A$1:$R$178,MATCH($A104,'Data Sheet'!$A$1:$A$178,0),MATCH(J$3,'Data Sheet'!$A$1:$R$1,0))</f>
        <v>5 pieces</v>
      </c>
      <c r="K104" s="29">
        <f>INDEX('Data Sheet'!$A$1:$R$178,MATCH($A104,'Data Sheet'!$A$1:$A$178,0),MATCH(K$3,'Data Sheet'!$A$1:$R$1,0))</f>
        <v>2</v>
      </c>
      <c r="L104" s="29" t="str">
        <f>INDEX('Data Sheet'!$A$1:$R$178,MATCH($A104,'Data Sheet'!$A$1:$A$178,0),MATCH(L$3,'Data Sheet'!$A$1:$R$1,0))</f>
        <v>-</v>
      </c>
      <c r="M104" s="29">
        <f>INDEX('Data Sheet'!$A$1:$R$178,MATCH($A104,'Data Sheet'!$A$1:$A$178,0),MATCH(M$3,'Data Sheet'!$A$1:$R$1,0))</f>
        <v>0</v>
      </c>
      <c r="N104" s="29">
        <f>INDEX('Data Sheet'!$A$1:$R$178,MATCH($A104,'Data Sheet'!$A$1:$A$178,0),MATCH(N$3,'Data Sheet'!$A$1:$R$1,0))</f>
        <v>0</v>
      </c>
      <c r="O104" s="29">
        <f>INDEX('Data Sheet'!$A$1:$R$178,MATCH($A104,'Data Sheet'!$A$1:$A$178,0),MATCH(O$3,'Data Sheet'!$A$1:$R$1,0))</f>
        <v>0</v>
      </c>
      <c r="P104" s="29">
        <f>INDEX('Data Sheet'!$A$1:$R$178,MATCH($A104,'Data Sheet'!$A$1:$A$178,0),MATCH(P$3,'Data Sheet'!$A$1:$R$1,0))</f>
        <v>24.42</v>
      </c>
      <c r="Q104" s="29">
        <f>INDEX('Data Sheet'!$A$1:$R$178,MATCH($A104,'Data Sheet'!$A$1:$A$178,0),MATCH(Q$3,'Data Sheet'!$A$1:$R$1,0))</f>
        <v>0</v>
      </c>
      <c r="R104" s="31" t="str">
        <f>VLOOKUP(A104,_xlfn.IFS(D104=Lists!$G$3,'Chicken Only Calculator'!$A$9:$U$104,D104=Lists!$G$4,'Chicken Only Calculator'!$A$9:$U$104,D104=Lists!$G$5,'Chicken Only Calculator'!$A$9:$U$104,D104=Lists!$G$6,'Cheese Only Calculator'!$A$8:$U$109,D104=Lists!$G$7,'Beef Only Calculator'!$A$8:$U$39,D104=Lists!$G$8,'Pork Only Calculator'!$A$8:$U$95),15,FALSE)</f>
        <v/>
      </c>
      <c r="S104" s="31" t="str">
        <f t="shared" si="25"/>
        <v/>
      </c>
      <c r="T104" s="31">
        <f>VLOOKUP(A104,_xlfn.IFS(D104=Lists!$G$3,'Chicken Only Calculator'!$A$9:$U$104,D104=Lists!$G$4,'Chicken Only Calculator'!$A$9:$U$104,D104=Lists!$G$5,'Chicken Only Calculator'!$A$9:$U$104,D104=Lists!$G$6,'Cheese Only Calculator'!$A$8:$U$109,D104=Lists!$G$7,'Beef Only Calculator'!$A$8:$U$39,D104=Lists!$G$8,'Pork Only Calculator'!$A$8:$U$95),17,FALSE)</f>
        <v>0</v>
      </c>
      <c r="U104" s="31" t="str">
        <f t="shared" si="26"/>
        <v/>
      </c>
      <c r="V104" s="31" t="str">
        <f t="shared" si="27"/>
        <v/>
      </c>
      <c r="W104" s="31" t="str">
        <f t="shared" si="28"/>
        <v/>
      </c>
      <c r="X104" s="31" t="str">
        <f t="shared" si="29"/>
        <v/>
      </c>
      <c r="Y104" s="31" t="str">
        <f t="shared" si="30"/>
        <v/>
      </c>
      <c r="Z104" s="31" t="str">
        <f t="shared" si="31"/>
        <v/>
      </c>
      <c r="AA104" s="31">
        <f>VLOOKUP($A104,_xlfn.IFS($D104=Lists!$G$3,'Chicken Only Calculator'!$A$9:$AJ$104,$D104=Lists!$G$4,'Chicken Only Calculator'!$A$9:$AJ$104,$D104=Lists!$G$5,'Chicken Only Calculator'!$A$9:$AJ$104,$D104=Lists!$G$6,'Cheese Only Calculator'!$A$8:$AJ$109,$D104=Lists!$G$7,'Beef Only Calculator'!$A$10:$AJ$39,$D104=Lists!$G$8,'Pork Only Calculator'!$A$8:$AJ$95),24,FALSE)</f>
        <v>0</v>
      </c>
      <c r="AB104" s="31">
        <f>VLOOKUP($A104,_xlfn.IFS($D104=Lists!$G$3,'Chicken Only Calculator'!$A$9:$AJ$104,$D104=Lists!$G$4,'Chicken Only Calculator'!$A$9:$AJ$104,$D104=Lists!$G$5,'Chicken Only Calculator'!$A$9:$AJ$104,$D104=Lists!$G$6,'Cheese Only Calculator'!$A$8:$AJ$109,$D104=Lists!$G$7,'Beef Only Calculator'!$A$10:$AJ$39,$D104=Lists!$G$8,'Pork Only Calculator'!$A$8:$AJ$95),25,FALSE)</f>
        <v>0</v>
      </c>
      <c r="AC104" s="31">
        <f>VLOOKUP($A104,_xlfn.IFS($D104=Lists!$G$3,'Chicken Only Calculator'!$A$9:$AJ$104,$D104=Lists!$G$4,'Chicken Only Calculator'!$A$9:$AJ$104,$D104=Lists!$G$5,'Chicken Only Calculator'!$A$9:$AJ$104,$D104=Lists!$G$6,'Cheese Only Calculator'!$A$8:$AJ$109,$D104=Lists!$G$7,'Beef Only Calculator'!$A$10:$AJ$39,$D104=Lists!$G$8,'Pork Only Calculator'!$A$8:$AJ$95),26,FALSE)</f>
        <v>0</v>
      </c>
      <c r="AD104" s="31">
        <f>VLOOKUP($A104,_xlfn.IFS($D104=Lists!$G$3,'Chicken Only Calculator'!$A$9:$AJ$104,$D104=Lists!$G$4,'Chicken Only Calculator'!$A$9:$AJ$104,$D104=Lists!$G$5,'Chicken Only Calculator'!$A$9:$AJ$104,$D104=Lists!$G$6,'Cheese Only Calculator'!$A$8:$AJ$109,$D104=Lists!$G$7,'Beef Only Calculator'!$A$10:$AJ$39,$D104=Lists!$G$8,'Pork Only Calculator'!$A$8:$AJ$95),27,FALSE)</f>
        <v>0</v>
      </c>
      <c r="AE104" s="31">
        <f>VLOOKUP($A104,_xlfn.IFS($D104=Lists!$G$3,'Chicken Only Calculator'!$A$9:$AJ$104,$D104=Lists!$G$4,'Chicken Only Calculator'!$A$9:$AJ$104,$D104=Lists!$G$5,'Chicken Only Calculator'!$A$9:$AJ$104,$D104=Lists!$G$6,'Cheese Only Calculator'!$A$8:$AJ$109,$D104=Lists!$G$7,'Beef Only Calculator'!$A$10:$AJ$39,$D104=Lists!$G$8,'Pork Only Calculator'!$A$8:$AJ$95),28,FALSE)</f>
        <v>0</v>
      </c>
      <c r="AF104" s="31">
        <f>VLOOKUP($A104,_xlfn.IFS($D104=Lists!$G$3,'Chicken Only Calculator'!$A$9:$AJ$104,$D104=Lists!$G$4,'Chicken Only Calculator'!$A$9:$AJ$104,$D104=Lists!$G$5,'Chicken Only Calculator'!$A$9:$AJ$104,$D104=Lists!$G$6,'Cheese Only Calculator'!$A$8:$AJ$109,$D104=Lists!$G$7,'Beef Only Calculator'!$A$10:$AJ$39,$D104=Lists!$G$8,'Pork Only Calculator'!$A$8:$AJ$95),29,FALSE)</f>
        <v>0</v>
      </c>
      <c r="AG104" s="31">
        <f>VLOOKUP($A104,_xlfn.IFS($D104=Lists!$G$3,'Chicken Only Calculator'!$A$9:$AJ$104,$D104=Lists!$G$4,'Chicken Only Calculator'!$A$9:$AJ$104,$D104=Lists!$G$5,'Chicken Only Calculator'!$A$9:$AJ$104,$D104=Lists!$G$6,'Cheese Only Calculator'!$A$8:$AJ$109,$D104=Lists!$G$7,'Beef Only Calculator'!$A$10:$AJ$39,$D104=Lists!$G$8,'Pork Only Calculator'!$A$8:$AJ$95),30,FALSE)</f>
        <v>0</v>
      </c>
      <c r="AH104" s="31">
        <f>VLOOKUP($A104,_xlfn.IFS($D104=Lists!$G$3,'Chicken Only Calculator'!$A$9:$AJ$104,$D104=Lists!$G$4,'Chicken Only Calculator'!$A$9:$AJ$104,$D104=Lists!$G$5,'Chicken Only Calculator'!$A$9:$AJ$104,$D104=Lists!$G$6,'Cheese Only Calculator'!$A$8:$AJ$109,$D104=Lists!$G$7,'Beef Only Calculator'!$A$10:$AJ$39,$D104=Lists!$G$8,'Pork Only Calculator'!$A$8:$AJ$95),31,FALSE)</f>
        <v>0</v>
      </c>
      <c r="AI104" s="31">
        <f>VLOOKUP($A104,_xlfn.IFS($D104=Lists!$G$3,'Chicken Only Calculator'!$A$9:$AJ$104,$D104=Lists!$G$4,'Chicken Only Calculator'!$A$9:$AJ$104,$D104=Lists!$G$5,'Chicken Only Calculator'!$A$9:$AJ$104,$D104=Lists!$G$6,'Cheese Only Calculator'!$A$8:$AJ$109,$D104=Lists!$G$7,'Beef Only Calculator'!$A$10:$AJ$39,$D104=Lists!$G$8,'Pork Only Calculator'!$A$8:$AJ$95),32,FALSE)</f>
        <v>0</v>
      </c>
      <c r="AJ104" s="31">
        <f>VLOOKUP($A104,_xlfn.IFS($D104=Lists!$G$3,'Chicken Only Calculator'!$A$9:$AJ$104,$D104=Lists!$G$4,'Chicken Only Calculator'!$A$9:$AJ$104,$D104=Lists!$G$5,'Chicken Only Calculator'!$A$9:$AJ$104,$D104=Lists!$G$6,'Cheese Only Calculator'!$A$8:$AJ$109,$D104=Lists!$G$7,'Beef Only Calculator'!$A$10:$AJ$39,$D104=Lists!$G$8,'Pork Only Calculator'!$A$8:$AJ$95),33,FALSE)</f>
        <v>0</v>
      </c>
      <c r="AK104" s="31">
        <f>VLOOKUP($A104,_xlfn.IFS($D104=Lists!$G$3,'Chicken Only Calculator'!$A$9:$AJ$104,$D104=Lists!$G$4,'Chicken Only Calculator'!$A$9:$AJ$104,$D104=Lists!$G$5,'Chicken Only Calculator'!$A$9:$AJ$104,$D104=Lists!$G$6,'Cheese Only Calculator'!$A$8:$AJ$109,$D104=Lists!$G$7,'Beef Only Calculator'!$A$10:$AJ$39,$D104=Lists!$G$8,'Pork Only Calculator'!$A$8:$AJ$95),34,FALSE)</f>
        <v>0</v>
      </c>
      <c r="AL104" s="31">
        <f>VLOOKUP($A104,_xlfn.IFS($D104=Lists!$G$3,'Chicken Only Calculator'!$A$9:$AJ$104,$D104=Lists!$G$4,'Chicken Only Calculator'!$A$9:$AJ$104,$D104=Lists!$G$5,'Chicken Only Calculator'!$A$9:$AJ$104,$D104=Lists!$G$6,'Cheese Only Calculator'!$A$8:$AJ$109,$D104=Lists!$G$7,'Beef Only Calculator'!$A$10:$AJ$39,$D104=Lists!$G$8,'Pork Only Calculator'!$A$8:$AJ$95),35,FALSE)</f>
        <v>0</v>
      </c>
      <c r="AM104" s="31">
        <f t="shared" si="32"/>
        <v>0</v>
      </c>
      <c r="AO104" s="43"/>
    </row>
    <row r="105" spans="1:41" ht="24.75" x14ac:dyDescent="0.4">
      <c r="A105" s="40">
        <v>10000073050</v>
      </c>
      <c r="B105" s="40" t="str">
        <f>INDEX('Data Sheet'!$A$1:$R$178,MATCH($A105,'Data Sheet'!$A$1:$A$178,0),MATCH(B$3,'Data Sheet'!$A$1:$R$1,0))</f>
        <v>ACT</v>
      </c>
      <c r="C105" s="41" t="str">
        <f>INDEX('Data Sheet'!$A$1:$R$178,MATCH($A105,'Data Sheet'!$A$1:$A$178,0),MATCH(C$3,'Data Sheet'!$A$1:$R$1,0))</f>
        <v>Deluxe Beef Meatballs, 0.5 oz.</v>
      </c>
      <c r="D105" s="40" t="str">
        <f>INDEX('Data Sheet'!$A$1:$R$178,MATCH($A105,'Data Sheet'!$A$1:$A$178,0),MATCH(D$3,'Data Sheet'!$A$1:$R$1,0))</f>
        <v>100154 / 100155</v>
      </c>
      <c r="E105" s="40">
        <f>INDEX('Data Sheet'!$A$1:$R$178,MATCH($A105,'Data Sheet'!$A$1:$A$178,0),MATCH(E$3,'Data Sheet'!$A$1:$R$1,0))</f>
        <v>30</v>
      </c>
      <c r="F105" s="40">
        <f>INDEX('Data Sheet'!$A$1:$R$178,MATCH($A105,'Data Sheet'!$A$1:$A$178,0),MATCH(F$3,'Data Sheet'!$A$1:$R$1,0))</f>
        <v>192</v>
      </c>
      <c r="G105" s="40">
        <f>INDEX('Data Sheet'!$A$1:$R$178,MATCH($A105,'Data Sheet'!$A$1:$A$178,0),MATCH(G$3,'Data Sheet'!$A$1:$R$1,0))</f>
        <v>192</v>
      </c>
      <c r="H105" s="40">
        <f>INDEX('Data Sheet'!$A$1:$R$178,MATCH($A105,'Data Sheet'!$A$1:$A$178,0),MATCH(H$3,'Data Sheet'!$A$1:$R$1,0))</f>
        <v>0</v>
      </c>
      <c r="I105" s="40">
        <f>INDEX('Data Sheet'!$A$1:$R$178,MATCH($A105,'Data Sheet'!$A$1:$A$178,0),MATCH(I$3,'Data Sheet'!$A$1:$R$1,0))</f>
        <v>2.5</v>
      </c>
      <c r="J105" s="40" t="str">
        <f>INDEX('Data Sheet'!$A$1:$R$178,MATCH($A105,'Data Sheet'!$A$1:$A$178,0),MATCH(J$3,'Data Sheet'!$A$1:$R$1,0))</f>
        <v>5 pieces</v>
      </c>
      <c r="K105" s="40">
        <f>INDEX('Data Sheet'!$A$1:$R$178,MATCH($A105,'Data Sheet'!$A$1:$A$178,0),MATCH(K$3,'Data Sheet'!$A$1:$R$1,0))</f>
        <v>2</v>
      </c>
      <c r="L105" s="40" t="str">
        <f>INDEX('Data Sheet'!$A$1:$R$178,MATCH($A105,'Data Sheet'!$A$1:$A$178,0),MATCH(L$3,'Data Sheet'!$A$1:$R$1,0))</f>
        <v>-</v>
      </c>
      <c r="M105" s="40">
        <f>INDEX('Data Sheet'!$A$1:$R$178,MATCH($A105,'Data Sheet'!$A$1:$A$178,0),MATCH(M$3,'Data Sheet'!$A$1:$R$1,0))</f>
        <v>0</v>
      </c>
      <c r="N105" s="40">
        <f>INDEX('Data Sheet'!$A$1:$R$178,MATCH($A105,'Data Sheet'!$A$1:$A$178,0),MATCH(N$3,'Data Sheet'!$A$1:$R$1,0))</f>
        <v>0</v>
      </c>
      <c r="O105" s="40">
        <f>INDEX('Data Sheet'!$A$1:$R$178,MATCH($A105,'Data Sheet'!$A$1:$A$178,0),MATCH(O$3,'Data Sheet'!$A$1:$R$1,0))</f>
        <v>0</v>
      </c>
      <c r="P105" s="40">
        <f>INDEX('Data Sheet'!$A$1:$R$178,MATCH($A105,'Data Sheet'!$A$1:$A$178,0),MATCH(P$3,'Data Sheet'!$A$1:$R$1,0))</f>
        <v>32.31</v>
      </c>
      <c r="Q105" s="40">
        <f>INDEX('Data Sheet'!$A$1:$R$178,MATCH($A105,'Data Sheet'!$A$1:$A$178,0),MATCH(Q$3,'Data Sheet'!$A$1:$R$1,0))</f>
        <v>0</v>
      </c>
      <c r="R105" s="42" t="str">
        <f>VLOOKUP(A105,_xlfn.IFS(D105=Lists!$G$3,'Chicken Only Calculator'!$A$9:$U$104,D105=Lists!$G$4,'Chicken Only Calculator'!$A$9:$U$104,D105=Lists!$G$5,'Chicken Only Calculator'!$A$9:$U$104,D105=Lists!$G$6,'Cheese Only Calculator'!$A$8:$U$109,D105=Lists!$G$7,'Beef Only Calculator'!$A$8:$U$39,D105=Lists!$G$8,'Pork Only Calculator'!$A$8:$U$95),15,FALSE)</f>
        <v/>
      </c>
      <c r="S105" s="42" t="str">
        <f t="shared" si="25"/>
        <v/>
      </c>
      <c r="T105" s="42">
        <f>VLOOKUP(A105,_xlfn.IFS(D105=Lists!$G$3,'Chicken Only Calculator'!$A$9:$U$104,D105=Lists!$G$4,'Chicken Only Calculator'!$A$9:$U$104,D105=Lists!$G$5,'Chicken Only Calculator'!$A$9:$U$104,D105=Lists!$G$6,'Cheese Only Calculator'!$A$8:$U$109,D105=Lists!$G$7,'Beef Only Calculator'!$A$8:$U$39,D105=Lists!$G$8,'Pork Only Calculator'!$A$8:$U$95),17,FALSE)</f>
        <v>0</v>
      </c>
      <c r="U105" s="42" t="str">
        <f t="shared" si="26"/>
        <v/>
      </c>
      <c r="V105" s="42" t="str">
        <f t="shared" si="27"/>
        <v/>
      </c>
      <c r="W105" s="42" t="str">
        <f t="shared" si="28"/>
        <v/>
      </c>
      <c r="X105" s="42" t="str">
        <f t="shared" si="29"/>
        <v/>
      </c>
      <c r="Y105" s="42" t="str">
        <f t="shared" si="30"/>
        <v/>
      </c>
      <c r="Z105" s="42" t="str">
        <f t="shared" si="31"/>
        <v/>
      </c>
      <c r="AA105" s="42">
        <f>VLOOKUP($A105,_xlfn.IFS($D105=Lists!$G$3,'Chicken Only Calculator'!$A$9:$AJ$104,$D105=Lists!$G$4,'Chicken Only Calculator'!$A$9:$AJ$104,$D105=Lists!$G$5,'Chicken Only Calculator'!$A$9:$AJ$104,$D105=Lists!$G$6,'Cheese Only Calculator'!$A$8:$AJ$109,$D105=Lists!$G$7,'Beef Only Calculator'!$A$10:$AJ$39,$D105=Lists!$G$8,'Pork Only Calculator'!$A$8:$AJ$95),24,FALSE)</f>
        <v>0</v>
      </c>
      <c r="AB105" s="42">
        <f>VLOOKUP($A105,_xlfn.IFS($D105=Lists!$G$3,'Chicken Only Calculator'!$A$9:$AJ$104,$D105=Lists!$G$4,'Chicken Only Calculator'!$A$9:$AJ$104,$D105=Lists!$G$5,'Chicken Only Calculator'!$A$9:$AJ$104,$D105=Lists!$G$6,'Cheese Only Calculator'!$A$8:$AJ$109,$D105=Lists!$G$7,'Beef Only Calculator'!$A$10:$AJ$39,$D105=Lists!$G$8,'Pork Only Calculator'!$A$8:$AJ$95),25,FALSE)</f>
        <v>0</v>
      </c>
      <c r="AC105" s="42">
        <f>VLOOKUP($A105,_xlfn.IFS($D105=Lists!$G$3,'Chicken Only Calculator'!$A$9:$AJ$104,$D105=Lists!$G$4,'Chicken Only Calculator'!$A$9:$AJ$104,$D105=Lists!$G$5,'Chicken Only Calculator'!$A$9:$AJ$104,$D105=Lists!$G$6,'Cheese Only Calculator'!$A$8:$AJ$109,$D105=Lists!$G$7,'Beef Only Calculator'!$A$10:$AJ$39,$D105=Lists!$G$8,'Pork Only Calculator'!$A$8:$AJ$95),26,FALSE)</f>
        <v>0</v>
      </c>
      <c r="AD105" s="42">
        <f>VLOOKUP($A105,_xlfn.IFS($D105=Lists!$G$3,'Chicken Only Calculator'!$A$9:$AJ$104,$D105=Lists!$G$4,'Chicken Only Calculator'!$A$9:$AJ$104,$D105=Lists!$G$5,'Chicken Only Calculator'!$A$9:$AJ$104,$D105=Lists!$G$6,'Cheese Only Calculator'!$A$8:$AJ$109,$D105=Lists!$G$7,'Beef Only Calculator'!$A$10:$AJ$39,$D105=Lists!$G$8,'Pork Only Calculator'!$A$8:$AJ$95),27,FALSE)</f>
        <v>0</v>
      </c>
      <c r="AE105" s="42">
        <f>VLOOKUP($A105,_xlfn.IFS($D105=Lists!$G$3,'Chicken Only Calculator'!$A$9:$AJ$104,$D105=Lists!$G$4,'Chicken Only Calculator'!$A$9:$AJ$104,$D105=Lists!$G$5,'Chicken Only Calculator'!$A$9:$AJ$104,$D105=Lists!$G$6,'Cheese Only Calculator'!$A$8:$AJ$109,$D105=Lists!$G$7,'Beef Only Calculator'!$A$10:$AJ$39,$D105=Lists!$G$8,'Pork Only Calculator'!$A$8:$AJ$95),28,FALSE)</f>
        <v>0</v>
      </c>
      <c r="AF105" s="42">
        <f>VLOOKUP($A105,_xlfn.IFS($D105=Lists!$G$3,'Chicken Only Calculator'!$A$9:$AJ$104,$D105=Lists!$G$4,'Chicken Only Calculator'!$A$9:$AJ$104,$D105=Lists!$G$5,'Chicken Only Calculator'!$A$9:$AJ$104,$D105=Lists!$G$6,'Cheese Only Calculator'!$A$8:$AJ$109,$D105=Lists!$G$7,'Beef Only Calculator'!$A$10:$AJ$39,$D105=Lists!$G$8,'Pork Only Calculator'!$A$8:$AJ$95),29,FALSE)</f>
        <v>0</v>
      </c>
      <c r="AG105" s="42">
        <f>VLOOKUP($A105,_xlfn.IFS($D105=Lists!$G$3,'Chicken Only Calculator'!$A$9:$AJ$104,$D105=Lists!$G$4,'Chicken Only Calculator'!$A$9:$AJ$104,$D105=Lists!$G$5,'Chicken Only Calculator'!$A$9:$AJ$104,$D105=Lists!$G$6,'Cheese Only Calculator'!$A$8:$AJ$109,$D105=Lists!$G$7,'Beef Only Calculator'!$A$10:$AJ$39,$D105=Lists!$G$8,'Pork Only Calculator'!$A$8:$AJ$95),30,FALSE)</f>
        <v>0</v>
      </c>
      <c r="AH105" s="42">
        <f>VLOOKUP($A105,_xlfn.IFS($D105=Lists!$G$3,'Chicken Only Calculator'!$A$9:$AJ$104,$D105=Lists!$G$4,'Chicken Only Calculator'!$A$9:$AJ$104,$D105=Lists!$G$5,'Chicken Only Calculator'!$A$9:$AJ$104,$D105=Lists!$G$6,'Cheese Only Calculator'!$A$8:$AJ$109,$D105=Lists!$G$7,'Beef Only Calculator'!$A$10:$AJ$39,$D105=Lists!$G$8,'Pork Only Calculator'!$A$8:$AJ$95),31,FALSE)</f>
        <v>0</v>
      </c>
      <c r="AI105" s="42">
        <f>VLOOKUP($A105,_xlfn.IFS($D105=Lists!$G$3,'Chicken Only Calculator'!$A$9:$AJ$104,$D105=Lists!$G$4,'Chicken Only Calculator'!$A$9:$AJ$104,$D105=Lists!$G$5,'Chicken Only Calculator'!$A$9:$AJ$104,$D105=Lists!$G$6,'Cheese Only Calculator'!$A$8:$AJ$109,$D105=Lists!$G$7,'Beef Only Calculator'!$A$10:$AJ$39,$D105=Lists!$G$8,'Pork Only Calculator'!$A$8:$AJ$95),32,FALSE)</f>
        <v>0</v>
      </c>
      <c r="AJ105" s="42">
        <f>VLOOKUP($A105,_xlfn.IFS($D105=Lists!$G$3,'Chicken Only Calculator'!$A$9:$AJ$104,$D105=Lists!$G$4,'Chicken Only Calculator'!$A$9:$AJ$104,$D105=Lists!$G$5,'Chicken Only Calculator'!$A$9:$AJ$104,$D105=Lists!$G$6,'Cheese Only Calculator'!$A$8:$AJ$109,$D105=Lists!$G$7,'Beef Only Calculator'!$A$10:$AJ$39,$D105=Lists!$G$8,'Pork Only Calculator'!$A$8:$AJ$95),33,FALSE)</f>
        <v>0</v>
      </c>
      <c r="AK105" s="42">
        <f>VLOOKUP($A105,_xlfn.IFS($D105=Lists!$G$3,'Chicken Only Calculator'!$A$9:$AJ$104,$D105=Lists!$G$4,'Chicken Only Calculator'!$A$9:$AJ$104,$D105=Lists!$G$5,'Chicken Only Calculator'!$A$9:$AJ$104,$D105=Lists!$G$6,'Cheese Only Calculator'!$A$8:$AJ$109,$D105=Lists!$G$7,'Beef Only Calculator'!$A$10:$AJ$39,$D105=Lists!$G$8,'Pork Only Calculator'!$A$8:$AJ$95),34,FALSE)</f>
        <v>0</v>
      </c>
      <c r="AL105" s="42">
        <f>VLOOKUP($A105,_xlfn.IFS($D105=Lists!$G$3,'Chicken Only Calculator'!$A$9:$AJ$104,$D105=Lists!$G$4,'Chicken Only Calculator'!$A$9:$AJ$104,$D105=Lists!$G$5,'Chicken Only Calculator'!$A$9:$AJ$104,$D105=Lists!$G$6,'Cheese Only Calculator'!$A$8:$AJ$109,$D105=Lists!$G$7,'Beef Only Calculator'!$A$10:$AJ$39,$D105=Lists!$G$8,'Pork Only Calculator'!$A$8:$AJ$95),35,FALSE)</f>
        <v>0</v>
      </c>
      <c r="AM105" s="42">
        <f t="shared" si="32"/>
        <v>0</v>
      </c>
      <c r="AO105" s="43"/>
    </row>
    <row r="106" spans="1:41" ht="24.75" x14ac:dyDescent="0.4">
      <c r="A106" s="29">
        <v>10000097689</v>
      </c>
      <c r="B106" s="29" t="str">
        <f>INDEX('Data Sheet'!$A$1:$R$178,MATCH($A106,'Data Sheet'!$A$1:$A$178,0),MATCH(B$3,'Data Sheet'!$A$1:$R$1,0))</f>
        <v>ACT</v>
      </c>
      <c r="C106" s="30" t="str">
        <f>INDEX('Data Sheet'!$A$1:$R$178,MATCH($A106,'Data Sheet'!$A$1:$A$178,0),MATCH(C$3,'Data Sheet'!$A$1:$R$1,0))</f>
        <v>All Natural** Beef Meatball, 0.92 oz</v>
      </c>
      <c r="D106" s="29" t="str">
        <f>INDEX('Data Sheet'!$A$1:$R$178,MATCH($A106,'Data Sheet'!$A$1:$A$178,0),MATCH(D$3,'Data Sheet'!$A$1:$R$1,0))</f>
        <v>100154 / 100155</v>
      </c>
      <c r="E106" s="29">
        <f>INDEX('Data Sheet'!$A$1:$R$178,MATCH($A106,'Data Sheet'!$A$1:$A$178,0),MATCH(E$3,'Data Sheet'!$A$1:$R$1,0))</f>
        <v>29.99</v>
      </c>
      <c r="F106" s="29">
        <f>INDEX('Data Sheet'!$A$1:$R$178,MATCH($A106,'Data Sheet'!$A$1:$A$178,0),MATCH(F$3,'Data Sheet'!$A$1:$R$1,0))</f>
        <v>170</v>
      </c>
      <c r="G106" s="29">
        <f>INDEX('Data Sheet'!$A$1:$R$178,MATCH($A106,'Data Sheet'!$A$1:$A$178,0),MATCH(G$3,'Data Sheet'!$A$1:$R$1,0))</f>
        <v>170</v>
      </c>
      <c r="H106" s="29">
        <f>INDEX('Data Sheet'!$A$1:$R$178,MATCH($A106,'Data Sheet'!$A$1:$A$178,0),MATCH(H$3,'Data Sheet'!$A$1:$R$1,0))</f>
        <v>30</v>
      </c>
      <c r="I106" s="29">
        <f>INDEX('Data Sheet'!$A$1:$R$178,MATCH($A106,'Data Sheet'!$A$1:$A$178,0),MATCH(I$3,'Data Sheet'!$A$1:$R$1,0))</f>
        <v>2.8</v>
      </c>
      <c r="J106" s="29" t="str">
        <f>INDEX('Data Sheet'!$A$1:$R$178,MATCH($A106,'Data Sheet'!$A$1:$A$178,0),MATCH(J$3,'Data Sheet'!$A$1:$R$1,0))</f>
        <v>3 Pieces</v>
      </c>
      <c r="K106" s="29">
        <f>INDEX('Data Sheet'!$A$1:$R$178,MATCH($A106,'Data Sheet'!$A$1:$A$178,0),MATCH(K$3,'Data Sheet'!$A$1:$R$1,0))</f>
        <v>2</v>
      </c>
      <c r="L106" s="29" t="str">
        <f>INDEX('Data Sheet'!$A$1:$R$178,MATCH($A106,'Data Sheet'!$A$1:$A$178,0),MATCH(L$3,'Data Sheet'!$A$1:$R$1,0))</f>
        <v>-</v>
      </c>
      <c r="M106" s="29">
        <f>INDEX('Data Sheet'!$A$1:$R$178,MATCH($A106,'Data Sheet'!$A$1:$A$178,0),MATCH(M$3,'Data Sheet'!$A$1:$R$1,0))</f>
        <v>0</v>
      </c>
      <c r="N106" s="29">
        <f>INDEX('Data Sheet'!$A$1:$R$178,MATCH($A106,'Data Sheet'!$A$1:$A$178,0),MATCH(N$3,'Data Sheet'!$A$1:$R$1,0))</f>
        <v>0</v>
      </c>
      <c r="O106" s="29">
        <f>INDEX('Data Sheet'!$A$1:$R$178,MATCH($A106,'Data Sheet'!$A$1:$A$178,0),MATCH(O$3,'Data Sheet'!$A$1:$R$1,0))</f>
        <v>0</v>
      </c>
      <c r="P106" s="29">
        <f>INDEX('Data Sheet'!$A$1:$R$178,MATCH($A106,'Data Sheet'!$A$1:$A$178,0),MATCH(P$3,'Data Sheet'!$A$1:$R$1,0))</f>
        <v>24.43</v>
      </c>
      <c r="Q106" s="29">
        <f>INDEX('Data Sheet'!$A$1:$R$178,MATCH($A106,'Data Sheet'!$A$1:$A$178,0),MATCH(Q$3,'Data Sheet'!$A$1:$R$1,0))</f>
        <v>0</v>
      </c>
      <c r="R106" s="31" t="str">
        <f>VLOOKUP(A106,_xlfn.IFS(D106=Lists!$G$3,'Chicken Only Calculator'!$A$9:$U$104,D106=Lists!$G$4,'Chicken Only Calculator'!$A$9:$U$104,D106=Lists!$G$5,'Chicken Only Calculator'!$A$9:$U$104,D106=Lists!$G$6,'Cheese Only Calculator'!$A$8:$U$109,D106=Lists!$G$7,'Beef Only Calculator'!$A$8:$U$39,D106=Lists!$G$8,'Pork Only Calculator'!$A$8:$U$95),15,FALSE)</f>
        <v/>
      </c>
      <c r="S106" s="31" t="str">
        <f t="shared" si="25"/>
        <v/>
      </c>
      <c r="T106" s="31">
        <f>VLOOKUP(A106,_xlfn.IFS(D106=Lists!$G$3,'Chicken Only Calculator'!$A$9:$U$104,D106=Lists!$G$4,'Chicken Only Calculator'!$A$9:$U$104,D106=Lists!$G$5,'Chicken Only Calculator'!$A$9:$U$104,D106=Lists!$G$6,'Cheese Only Calculator'!$A$8:$U$109,D106=Lists!$G$7,'Beef Only Calculator'!$A$8:$U$39,D106=Lists!$G$8,'Pork Only Calculator'!$A$8:$U$95),17,FALSE)</f>
        <v>0</v>
      </c>
      <c r="U106" s="31" t="str">
        <f t="shared" si="26"/>
        <v/>
      </c>
      <c r="V106" s="31" t="str">
        <f t="shared" si="27"/>
        <v/>
      </c>
      <c r="W106" s="31" t="str">
        <f t="shared" si="28"/>
        <v/>
      </c>
      <c r="X106" s="31" t="str">
        <f t="shared" si="29"/>
        <v/>
      </c>
      <c r="Y106" s="31" t="str">
        <f t="shared" si="30"/>
        <v/>
      </c>
      <c r="Z106" s="31" t="str">
        <f t="shared" si="31"/>
        <v/>
      </c>
      <c r="AA106" s="31">
        <f>VLOOKUP($A106,_xlfn.IFS($D106=Lists!$G$3,'Chicken Only Calculator'!$A$9:$AJ$104,$D106=Lists!$G$4,'Chicken Only Calculator'!$A$9:$AJ$104,$D106=Lists!$G$5,'Chicken Only Calculator'!$A$9:$AJ$104,$D106=Lists!$G$6,'Cheese Only Calculator'!$A$8:$AJ$109,$D106=Lists!$G$7,'Beef Only Calculator'!$A$10:$AJ$39,$D106=Lists!$G$8,'Pork Only Calculator'!$A$8:$AJ$95),24,FALSE)</f>
        <v>0</v>
      </c>
      <c r="AB106" s="31">
        <f>VLOOKUP($A106,_xlfn.IFS($D106=Lists!$G$3,'Chicken Only Calculator'!$A$9:$AJ$104,$D106=Lists!$G$4,'Chicken Only Calculator'!$A$9:$AJ$104,$D106=Lists!$G$5,'Chicken Only Calculator'!$A$9:$AJ$104,$D106=Lists!$G$6,'Cheese Only Calculator'!$A$8:$AJ$109,$D106=Lists!$G$7,'Beef Only Calculator'!$A$10:$AJ$39,$D106=Lists!$G$8,'Pork Only Calculator'!$A$8:$AJ$95),25,FALSE)</f>
        <v>0</v>
      </c>
      <c r="AC106" s="31">
        <f>VLOOKUP($A106,_xlfn.IFS($D106=Lists!$G$3,'Chicken Only Calculator'!$A$9:$AJ$104,$D106=Lists!$G$4,'Chicken Only Calculator'!$A$9:$AJ$104,$D106=Lists!$G$5,'Chicken Only Calculator'!$A$9:$AJ$104,$D106=Lists!$G$6,'Cheese Only Calculator'!$A$8:$AJ$109,$D106=Lists!$G$7,'Beef Only Calculator'!$A$10:$AJ$39,$D106=Lists!$G$8,'Pork Only Calculator'!$A$8:$AJ$95),26,FALSE)</f>
        <v>0</v>
      </c>
      <c r="AD106" s="31">
        <f>VLOOKUP($A106,_xlfn.IFS($D106=Lists!$G$3,'Chicken Only Calculator'!$A$9:$AJ$104,$D106=Lists!$G$4,'Chicken Only Calculator'!$A$9:$AJ$104,$D106=Lists!$G$5,'Chicken Only Calculator'!$A$9:$AJ$104,$D106=Lists!$G$6,'Cheese Only Calculator'!$A$8:$AJ$109,$D106=Lists!$G$7,'Beef Only Calculator'!$A$10:$AJ$39,$D106=Lists!$G$8,'Pork Only Calculator'!$A$8:$AJ$95),27,FALSE)</f>
        <v>0</v>
      </c>
      <c r="AE106" s="31">
        <f>VLOOKUP($A106,_xlfn.IFS($D106=Lists!$G$3,'Chicken Only Calculator'!$A$9:$AJ$104,$D106=Lists!$G$4,'Chicken Only Calculator'!$A$9:$AJ$104,$D106=Lists!$G$5,'Chicken Only Calculator'!$A$9:$AJ$104,$D106=Lists!$G$6,'Cheese Only Calculator'!$A$8:$AJ$109,$D106=Lists!$G$7,'Beef Only Calculator'!$A$10:$AJ$39,$D106=Lists!$G$8,'Pork Only Calculator'!$A$8:$AJ$95),28,FALSE)</f>
        <v>0</v>
      </c>
      <c r="AF106" s="31">
        <f>VLOOKUP($A106,_xlfn.IFS($D106=Lists!$G$3,'Chicken Only Calculator'!$A$9:$AJ$104,$D106=Lists!$G$4,'Chicken Only Calculator'!$A$9:$AJ$104,$D106=Lists!$G$5,'Chicken Only Calculator'!$A$9:$AJ$104,$D106=Lists!$G$6,'Cheese Only Calculator'!$A$8:$AJ$109,$D106=Lists!$G$7,'Beef Only Calculator'!$A$10:$AJ$39,$D106=Lists!$G$8,'Pork Only Calculator'!$A$8:$AJ$95),29,FALSE)</f>
        <v>0</v>
      </c>
      <c r="AG106" s="31">
        <f>VLOOKUP($A106,_xlfn.IFS($D106=Lists!$G$3,'Chicken Only Calculator'!$A$9:$AJ$104,$D106=Lists!$G$4,'Chicken Only Calculator'!$A$9:$AJ$104,$D106=Lists!$G$5,'Chicken Only Calculator'!$A$9:$AJ$104,$D106=Lists!$G$6,'Cheese Only Calculator'!$A$8:$AJ$109,$D106=Lists!$G$7,'Beef Only Calculator'!$A$10:$AJ$39,$D106=Lists!$G$8,'Pork Only Calculator'!$A$8:$AJ$95),30,FALSE)</f>
        <v>0</v>
      </c>
      <c r="AH106" s="31">
        <f>VLOOKUP($A106,_xlfn.IFS($D106=Lists!$G$3,'Chicken Only Calculator'!$A$9:$AJ$104,$D106=Lists!$G$4,'Chicken Only Calculator'!$A$9:$AJ$104,$D106=Lists!$G$5,'Chicken Only Calculator'!$A$9:$AJ$104,$D106=Lists!$G$6,'Cheese Only Calculator'!$A$8:$AJ$109,$D106=Lists!$G$7,'Beef Only Calculator'!$A$10:$AJ$39,$D106=Lists!$G$8,'Pork Only Calculator'!$A$8:$AJ$95),31,FALSE)</f>
        <v>0</v>
      </c>
      <c r="AI106" s="31">
        <f>VLOOKUP($A106,_xlfn.IFS($D106=Lists!$G$3,'Chicken Only Calculator'!$A$9:$AJ$104,$D106=Lists!$G$4,'Chicken Only Calculator'!$A$9:$AJ$104,$D106=Lists!$G$5,'Chicken Only Calculator'!$A$9:$AJ$104,$D106=Lists!$G$6,'Cheese Only Calculator'!$A$8:$AJ$109,$D106=Lists!$G$7,'Beef Only Calculator'!$A$10:$AJ$39,$D106=Lists!$G$8,'Pork Only Calculator'!$A$8:$AJ$95),32,FALSE)</f>
        <v>0</v>
      </c>
      <c r="AJ106" s="31">
        <f>VLOOKUP($A106,_xlfn.IFS($D106=Lists!$G$3,'Chicken Only Calculator'!$A$9:$AJ$104,$D106=Lists!$G$4,'Chicken Only Calculator'!$A$9:$AJ$104,$D106=Lists!$G$5,'Chicken Only Calculator'!$A$9:$AJ$104,$D106=Lists!$G$6,'Cheese Only Calculator'!$A$8:$AJ$109,$D106=Lists!$G$7,'Beef Only Calculator'!$A$10:$AJ$39,$D106=Lists!$G$8,'Pork Only Calculator'!$A$8:$AJ$95),33,FALSE)</f>
        <v>0</v>
      </c>
      <c r="AK106" s="31">
        <f>VLOOKUP($A106,_xlfn.IFS($D106=Lists!$G$3,'Chicken Only Calculator'!$A$9:$AJ$104,$D106=Lists!$G$4,'Chicken Only Calculator'!$A$9:$AJ$104,$D106=Lists!$G$5,'Chicken Only Calculator'!$A$9:$AJ$104,$D106=Lists!$G$6,'Cheese Only Calculator'!$A$8:$AJ$109,$D106=Lists!$G$7,'Beef Only Calculator'!$A$10:$AJ$39,$D106=Lists!$G$8,'Pork Only Calculator'!$A$8:$AJ$95),34,FALSE)</f>
        <v>0</v>
      </c>
      <c r="AL106" s="31">
        <f>VLOOKUP($A106,_xlfn.IFS($D106=Lists!$G$3,'Chicken Only Calculator'!$A$9:$AJ$104,$D106=Lists!$G$4,'Chicken Only Calculator'!$A$9:$AJ$104,$D106=Lists!$G$5,'Chicken Only Calculator'!$A$9:$AJ$104,$D106=Lists!$G$6,'Cheese Only Calculator'!$A$8:$AJ$109,$D106=Lists!$G$7,'Beef Only Calculator'!$A$10:$AJ$39,$D106=Lists!$G$8,'Pork Only Calculator'!$A$8:$AJ$95),35,FALSE)</f>
        <v>0</v>
      </c>
      <c r="AM106" s="31">
        <f t="shared" si="32"/>
        <v>0</v>
      </c>
      <c r="AO106" s="43"/>
    </row>
    <row r="107" spans="1:41" ht="24.75" x14ac:dyDescent="0.4">
      <c r="A107" s="40">
        <v>10000059993</v>
      </c>
      <c r="B107" s="40" t="str">
        <f>INDEX('Data Sheet'!$A$1:$R$178,MATCH($A107,'Data Sheet'!$A$1:$A$178,0),MATCH(B$3,'Data Sheet'!$A$1:$R$1,0))</f>
        <v>ACT</v>
      </c>
      <c r="C107" s="41" t="str">
        <f>INDEX('Data Sheet'!$A$1:$R$178,MATCH($A107,'Data Sheet'!$A$1:$A$178,0),MATCH(C$3,'Data Sheet'!$A$1:$R$1,0))</f>
        <v>AdvancePierre™ Philly Beef Steak, 2.5 oz.</v>
      </c>
      <c r="D107" s="40" t="str">
        <f>INDEX('Data Sheet'!$A$1:$R$178,MATCH($A107,'Data Sheet'!$A$1:$A$178,0),MATCH(D$3,'Data Sheet'!$A$1:$R$1,0))</f>
        <v>100154 / 100155</v>
      </c>
      <c r="E107" s="40">
        <f>INDEX('Data Sheet'!$A$1:$R$178,MATCH($A107,'Data Sheet'!$A$1:$A$178,0),MATCH(E$3,'Data Sheet'!$A$1:$R$1,0))</f>
        <v>20</v>
      </c>
      <c r="F107" s="40">
        <f>INDEX('Data Sheet'!$A$1:$R$178,MATCH($A107,'Data Sheet'!$A$1:$A$178,0),MATCH(F$3,'Data Sheet'!$A$1:$R$1,0))</f>
        <v>218</v>
      </c>
      <c r="G107" s="40">
        <f>INDEX('Data Sheet'!$A$1:$R$178,MATCH($A107,'Data Sheet'!$A$1:$A$178,0),MATCH(G$3,'Data Sheet'!$A$1:$R$1,0))</f>
        <v>218</v>
      </c>
      <c r="H107" s="40">
        <f>INDEX('Data Sheet'!$A$1:$R$178,MATCH($A107,'Data Sheet'!$A$1:$A$178,0),MATCH(H$3,'Data Sheet'!$A$1:$R$1,0))</f>
        <v>0</v>
      </c>
      <c r="I107" s="40">
        <f>INDEX('Data Sheet'!$A$1:$R$178,MATCH($A107,'Data Sheet'!$A$1:$A$178,0),MATCH(I$3,'Data Sheet'!$A$1:$R$1,0))</f>
        <v>2.7</v>
      </c>
      <c r="J107" s="40" t="str">
        <f>INDEX('Data Sheet'!$A$1:$R$178,MATCH($A107,'Data Sheet'!$A$1:$A$178,0),MATCH(J$3,'Data Sheet'!$A$1:$R$1,0))</f>
        <v>2.5 oz.</v>
      </c>
      <c r="K107" s="40">
        <f>INDEX('Data Sheet'!$A$1:$R$178,MATCH($A107,'Data Sheet'!$A$1:$A$178,0),MATCH(K$3,'Data Sheet'!$A$1:$R$1,0))</f>
        <v>2</v>
      </c>
      <c r="L107" s="40" t="str">
        <f>INDEX('Data Sheet'!$A$1:$R$178,MATCH($A107,'Data Sheet'!$A$1:$A$178,0),MATCH(L$3,'Data Sheet'!$A$1:$R$1,0))</f>
        <v>-</v>
      </c>
      <c r="M107" s="40">
        <f>INDEX('Data Sheet'!$A$1:$R$178,MATCH($A107,'Data Sheet'!$A$1:$A$178,0),MATCH(M$3,'Data Sheet'!$A$1:$R$1,0))</f>
        <v>0</v>
      </c>
      <c r="N107" s="40">
        <f>INDEX('Data Sheet'!$A$1:$R$178,MATCH($A107,'Data Sheet'!$A$1:$A$178,0),MATCH(N$3,'Data Sheet'!$A$1:$R$1,0))</f>
        <v>0</v>
      </c>
      <c r="O107" s="40">
        <f>INDEX('Data Sheet'!$A$1:$R$178,MATCH($A107,'Data Sheet'!$A$1:$A$178,0),MATCH(O$3,'Data Sheet'!$A$1:$R$1,0))</f>
        <v>0</v>
      </c>
      <c r="P107" s="40">
        <f>INDEX('Data Sheet'!$A$1:$R$178,MATCH($A107,'Data Sheet'!$A$1:$A$178,0),MATCH(P$3,'Data Sheet'!$A$1:$R$1,0))</f>
        <v>20.079999999999998</v>
      </c>
      <c r="Q107" s="40">
        <f>INDEX('Data Sheet'!$A$1:$R$178,MATCH($A107,'Data Sheet'!$A$1:$A$178,0),MATCH(Q$3,'Data Sheet'!$A$1:$R$1,0))</f>
        <v>0</v>
      </c>
      <c r="R107" s="42" t="str">
        <f>VLOOKUP(A107,_xlfn.IFS(D107=Lists!$G$3,'Chicken Only Calculator'!$A$9:$U$104,D107=Lists!$G$4,'Chicken Only Calculator'!$A$9:$U$104,D107=Lists!$G$5,'Chicken Only Calculator'!$A$9:$U$104,D107=Lists!$G$6,'Cheese Only Calculator'!$A$8:$U$109,D107=Lists!$G$7,'Beef Only Calculator'!$A$8:$U$39,D107=Lists!$G$8,'Pork Only Calculator'!$A$8:$U$95),15,FALSE)</f>
        <v/>
      </c>
      <c r="S107" s="42" t="str">
        <f t="shared" si="25"/>
        <v/>
      </c>
      <c r="T107" s="42">
        <f>VLOOKUP(A107,_xlfn.IFS(D107=Lists!$G$3,'Chicken Only Calculator'!$A$9:$U$104,D107=Lists!$G$4,'Chicken Only Calculator'!$A$9:$U$104,D107=Lists!$G$5,'Chicken Only Calculator'!$A$9:$U$104,D107=Lists!$G$6,'Cheese Only Calculator'!$A$8:$U$109,D107=Lists!$G$7,'Beef Only Calculator'!$A$8:$U$39,D107=Lists!$G$8,'Pork Only Calculator'!$A$8:$U$95),17,FALSE)</f>
        <v>0</v>
      </c>
      <c r="U107" s="42" t="str">
        <f t="shared" si="26"/>
        <v/>
      </c>
      <c r="V107" s="42" t="str">
        <f t="shared" si="27"/>
        <v/>
      </c>
      <c r="W107" s="42" t="str">
        <f t="shared" si="28"/>
        <v/>
      </c>
      <c r="X107" s="42" t="str">
        <f t="shared" si="29"/>
        <v/>
      </c>
      <c r="Y107" s="42" t="str">
        <f t="shared" si="30"/>
        <v/>
      </c>
      <c r="Z107" s="42" t="str">
        <f t="shared" si="31"/>
        <v/>
      </c>
      <c r="AA107" s="42">
        <f>VLOOKUP($A107,_xlfn.IFS($D107=Lists!$G$3,'Chicken Only Calculator'!$A$9:$AJ$104,$D107=Lists!$G$4,'Chicken Only Calculator'!$A$9:$AJ$104,$D107=Lists!$G$5,'Chicken Only Calculator'!$A$9:$AJ$104,$D107=Lists!$G$6,'Cheese Only Calculator'!$A$8:$AJ$109,$D107=Lists!$G$7,'Beef Only Calculator'!$A$10:$AJ$39,$D107=Lists!$G$8,'Pork Only Calculator'!$A$8:$AJ$95),24,FALSE)</f>
        <v>0</v>
      </c>
      <c r="AB107" s="42">
        <f>VLOOKUP($A107,_xlfn.IFS($D107=Lists!$G$3,'Chicken Only Calculator'!$A$9:$AJ$104,$D107=Lists!$G$4,'Chicken Only Calculator'!$A$9:$AJ$104,$D107=Lists!$G$5,'Chicken Only Calculator'!$A$9:$AJ$104,$D107=Lists!$G$6,'Cheese Only Calculator'!$A$8:$AJ$109,$D107=Lists!$G$7,'Beef Only Calculator'!$A$10:$AJ$39,$D107=Lists!$G$8,'Pork Only Calculator'!$A$8:$AJ$95),25,FALSE)</f>
        <v>0</v>
      </c>
      <c r="AC107" s="42">
        <f>VLOOKUP($A107,_xlfn.IFS($D107=Lists!$G$3,'Chicken Only Calculator'!$A$9:$AJ$104,$D107=Lists!$G$4,'Chicken Only Calculator'!$A$9:$AJ$104,$D107=Lists!$G$5,'Chicken Only Calculator'!$A$9:$AJ$104,$D107=Lists!$G$6,'Cheese Only Calculator'!$A$8:$AJ$109,$D107=Lists!$G$7,'Beef Only Calculator'!$A$10:$AJ$39,$D107=Lists!$G$8,'Pork Only Calculator'!$A$8:$AJ$95),26,FALSE)</f>
        <v>0</v>
      </c>
      <c r="AD107" s="42">
        <f>VLOOKUP($A107,_xlfn.IFS($D107=Lists!$G$3,'Chicken Only Calculator'!$A$9:$AJ$104,$D107=Lists!$G$4,'Chicken Only Calculator'!$A$9:$AJ$104,$D107=Lists!$G$5,'Chicken Only Calculator'!$A$9:$AJ$104,$D107=Lists!$G$6,'Cheese Only Calculator'!$A$8:$AJ$109,$D107=Lists!$G$7,'Beef Only Calculator'!$A$10:$AJ$39,$D107=Lists!$G$8,'Pork Only Calculator'!$A$8:$AJ$95),27,FALSE)</f>
        <v>0</v>
      </c>
      <c r="AE107" s="42">
        <f>VLOOKUP($A107,_xlfn.IFS($D107=Lists!$G$3,'Chicken Only Calculator'!$A$9:$AJ$104,$D107=Lists!$G$4,'Chicken Only Calculator'!$A$9:$AJ$104,$D107=Lists!$G$5,'Chicken Only Calculator'!$A$9:$AJ$104,$D107=Lists!$G$6,'Cheese Only Calculator'!$A$8:$AJ$109,$D107=Lists!$G$7,'Beef Only Calculator'!$A$10:$AJ$39,$D107=Lists!$G$8,'Pork Only Calculator'!$A$8:$AJ$95),28,FALSE)</f>
        <v>0</v>
      </c>
      <c r="AF107" s="42">
        <f>VLOOKUP($A107,_xlfn.IFS($D107=Lists!$G$3,'Chicken Only Calculator'!$A$9:$AJ$104,$D107=Lists!$G$4,'Chicken Only Calculator'!$A$9:$AJ$104,$D107=Lists!$G$5,'Chicken Only Calculator'!$A$9:$AJ$104,$D107=Lists!$G$6,'Cheese Only Calculator'!$A$8:$AJ$109,$D107=Lists!$G$7,'Beef Only Calculator'!$A$10:$AJ$39,$D107=Lists!$G$8,'Pork Only Calculator'!$A$8:$AJ$95),29,FALSE)</f>
        <v>0</v>
      </c>
      <c r="AG107" s="42">
        <f>VLOOKUP($A107,_xlfn.IFS($D107=Lists!$G$3,'Chicken Only Calculator'!$A$9:$AJ$104,$D107=Lists!$G$4,'Chicken Only Calculator'!$A$9:$AJ$104,$D107=Lists!$G$5,'Chicken Only Calculator'!$A$9:$AJ$104,$D107=Lists!$G$6,'Cheese Only Calculator'!$A$8:$AJ$109,$D107=Lists!$G$7,'Beef Only Calculator'!$A$10:$AJ$39,$D107=Lists!$G$8,'Pork Only Calculator'!$A$8:$AJ$95),30,FALSE)</f>
        <v>0</v>
      </c>
      <c r="AH107" s="42">
        <f>VLOOKUP($A107,_xlfn.IFS($D107=Lists!$G$3,'Chicken Only Calculator'!$A$9:$AJ$104,$D107=Lists!$G$4,'Chicken Only Calculator'!$A$9:$AJ$104,$D107=Lists!$G$5,'Chicken Only Calculator'!$A$9:$AJ$104,$D107=Lists!$G$6,'Cheese Only Calculator'!$A$8:$AJ$109,$D107=Lists!$G$7,'Beef Only Calculator'!$A$10:$AJ$39,$D107=Lists!$G$8,'Pork Only Calculator'!$A$8:$AJ$95),31,FALSE)</f>
        <v>0</v>
      </c>
      <c r="AI107" s="42">
        <f>VLOOKUP($A107,_xlfn.IFS($D107=Lists!$G$3,'Chicken Only Calculator'!$A$9:$AJ$104,$D107=Lists!$G$4,'Chicken Only Calculator'!$A$9:$AJ$104,$D107=Lists!$G$5,'Chicken Only Calculator'!$A$9:$AJ$104,$D107=Lists!$G$6,'Cheese Only Calculator'!$A$8:$AJ$109,$D107=Lists!$G$7,'Beef Only Calculator'!$A$10:$AJ$39,$D107=Lists!$G$8,'Pork Only Calculator'!$A$8:$AJ$95),32,FALSE)</f>
        <v>0</v>
      </c>
      <c r="AJ107" s="42">
        <f>VLOOKUP($A107,_xlfn.IFS($D107=Lists!$G$3,'Chicken Only Calculator'!$A$9:$AJ$104,$D107=Lists!$G$4,'Chicken Only Calculator'!$A$9:$AJ$104,$D107=Lists!$G$5,'Chicken Only Calculator'!$A$9:$AJ$104,$D107=Lists!$G$6,'Cheese Only Calculator'!$A$8:$AJ$109,$D107=Lists!$G$7,'Beef Only Calculator'!$A$10:$AJ$39,$D107=Lists!$G$8,'Pork Only Calculator'!$A$8:$AJ$95),33,FALSE)</f>
        <v>0</v>
      </c>
      <c r="AK107" s="42">
        <f>VLOOKUP($A107,_xlfn.IFS($D107=Lists!$G$3,'Chicken Only Calculator'!$A$9:$AJ$104,$D107=Lists!$G$4,'Chicken Only Calculator'!$A$9:$AJ$104,$D107=Lists!$G$5,'Chicken Only Calculator'!$A$9:$AJ$104,$D107=Lists!$G$6,'Cheese Only Calculator'!$A$8:$AJ$109,$D107=Lists!$G$7,'Beef Only Calculator'!$A$10:$AJ$39,$D107=Lists!$G$8,'Pork Only Calculator'!$A$8:$AJ$95),34,FALSE)</f>
        <v>0</v>
      </c>
      <c r="AL107" s="42">
        <f>VLOOKUP($A107,_xlfn.IFS($D107=Lists!$G$3,'Chicken Only Calculator'!$A$9:$AJ$104,$D107=Lists!$G$4,'Chicken Only Calculator'!$A$9:$AJ$104,$D107=Lists!$G$5,'Chicken Only Calculator'!$A$9:$AJ$104,$D107=Lists!$G$6,'Cheese Only Calculator'!$A$8:$AJ$109,$D107=Lists!$G$7,'Beef Only Calculator'!$A$10:$AJ$39,$D107=Lists!$G$8,'Pork Only Calculator'!$A$8:$AJ$95),35,FALSE)</f>
        <v>0</v>
      </c>
      <c r="AM107" s="42">
        <f t="shared" si="32"/>
        <v>0</v>
      </c>
      <c r="AO107" s="43"/>
    </row>
    <row r="108" spans="1:41" ht="24.75" x14ac:dyDescent="0.4">
      <c r="A108" s="29">
        <v>10000055325</v>
      </c>
      <c r="B108" s="29" t="str">
        <f>INDEX('Data Sheet'!$A$1:$R$178,MATCH($A108,'Data Sheet'!$A$1:$A$178,0),MATCH(B$3,'Data Sheet'!$A$1:$R$1,0))</f>
        <v>ACT</v>
      </c>
      <c r="C108" s="30" t="str">
        <f>INDEX('Data Sheet'!$A$1:$R$178,MATCH($A108,'Data Sheet'!$A$1:$A$178,0),MATCH(C$3,'Data Sheet'!$A$1:$R$1,0))</f>
        <v>IW Loaded Cheeseburger Mini Twin Sandwiches, 4.86 oz.</v>
      </c>
      <c r="D108" s="29" t="str">
        <f>INDEX('Data Sheet'!$A$1:$R$178,MATCH($A108,'Data Sheet'!$A$1:$A$178,0),MATCH(D$3,'Data Sheet'!$A$1:$R$1,0))</f>
        <v>100154 / 100155</v>
      </c>
      <c r="E108" s="29">
        <f>INDEX('Data Sheet'!$A$1:$R$178,MATCH($A108,'Data Sheet'!$A$1:$A$178,0),MATCH(E$3,'Data Sheet'!$A$1:$R$1,0))</f>
        <v>24.3</v>
      </c>
      <c r="F108" s="29">
        <f>INDEX('Data Sheet'!$A$1:$R$178,MATCH($A108,'Data Sheet'!$A$1:$A$178,0),MATCH(F$3,'Data Sheet'!$A$1:$R$1,0))</f>
        <v>80</v>
      </c>
      <c r="G108" s="29">
        <f>INDEX('Data Sheet'!$A$1:$R$178,MATCH($A108,'Data Sheet'!$A$1:$A$178,0),MATCH(G$3,'Data Sheet'!$A$1:$R$1,0))</f>
        <v>80</v>
      </c>
      <c r="H108" s="29">
        <f>INDEX('Data Sheet'!$A$1:$R$178,MATCH($A108,'Data Sheet'!$A$1:$A$178,0),MATCH(H$3,'Data Sheet'!$A$1:$R$1,0))</f>
        <v>40</v>
      </c>
      <c r="I108" s="29">
        <f>INDEX('Data Sheet'!$A$1:$R$178,MATCH($A108,'Data Sheet'!$A$1:$A$178,0),MATCH(I$3,'Data Sheet'!$A$1:$R$1,0))</f>
        <v>4.8600000000000003</v>
      </c>
      <c r="J108" s="29" t="str">
        <f>INDEX('Data Sheet'!$A$1:$R$178,MATCH($A108,'Data Sheet'!$A$1:$A$178,0),MATCH(J$3,'Data Sheet'!$A$1:$R$1,0))</f>
        <v>2 Mini Sandwiches</v>
      </c>
      <c r="K108" s="29">
        <f>INDEX('Data Sheet'!$A$1:$R$178,MATCH($A108,'Data Sheet'!$A$1:$A$178,0),MATCH(K$3,'Data Sheet'!$A$1:$R$1,0))</f>
        <v>2</v>
      </c>
      <c r="L108" s="29">
        <f>INDEX('Data Sheet'!$A$1:$R$178,MATCH($A108,'Data Sheet'!$A$1:$A$178,0),MATCH(L$3,'Data Sheet'!$A$1:$R$1,0))</f>
        <v>2</v>
      </c>
      <c r="M108" s="29">
        <f>INDEX('Data Sheet'!$A$1:$R$178,MATCH($A108,'Data Sheet'!$A$1:$A$178,0),MATCH(M$3,'Data Sheet'!$A$1:$R$1,0))</f>
        <v>0</v>
      </c>
      <c r="N108" s="29">
        <f>INDEX('Data Sheet'!$A$1:$R$178,MATCH($A108,'Data Sheet'!$A$1:$A$178,0),MATCH(N$3,'Data Sheet'!$A$1:$R$1,0))</f>
        <v>0</v>
      </c>
      <c r="O108" s="29">
        <f>INDEX('Data Sheet'!$A$1:$R$178,MATCH($A108,'Data Sheet'!$A$1:$A$178,0),MATCH(O$3,'Data Sheet'!$A$1:$R$1,0))</f>
        <v>0</v>
      </c>
      <c r="P108" s="29">
        <f>INDEX('Data Sheet'!$A$1:$R$178,MATCH($A108,'Data Sheet'!$A$1:$A$178,0),MATCH(P$3,'Data Sheet'!$A$1:$R$1,0))</f>
        <v>10.54</v>
      </c>
      <c r="Q108" s="29">
        <f>INDEX('Data Sheet'!$A$1:$R$178,MATCH($A108,'Data Sheet'!$A$1:$A$178,0),MATCH(Q$3,'Data Sheet'!$A$1:$R$1,0))</f>
        <v>0</v>
      </c>
      <c r="R108" s="31" t="str">
        <f>VLOOKUP(A108,_xlfn.IFS(D108=Lists!$G$3,'Chicken Only Calculator'!$A$9:$U$104,D108=Lists!$G$4,'Chicken Only Calculator'!$A$9:$U$104,D108=Lists!$G$5,'Chicken Only Calculator'!$A$9:$U$104,D108=Lists!$G$6,'Cheese Only Calculator'!$A$8:$U$109,D108=Lists!$G$7,'Beef Only Calculator'!$A$8:$U$39,D108=Lists!$G$8,'Pork Only Calculator'!$A$8:$U$95),15,FALSE)</f>
        <v/>
      </c>
      <c r="S108" s="31" t="str">
        <f t="shared" si="25"/>
        <v/>
      </c>
      <c r="T108" s="31">
        <f>VLOOKUP(A108,_xlfn.IFS(D108=Lists!$G$3,'Chicken Only Calculator'!$A$9:$U$104,D108=Lists!$G$4,'Chicken Only Calculator'!$A$9:$U$104,D108=Lists!$G$5,'Chicken Only Calculator'!$A$9:$U$104,D108=Lists!$G$6,'Cheese Only Calculator'!$A$8:$U$109,D108=Lists!$G$7,'Beef Only Calculator'!$A$8:$U$39,D108=Lists!$G$8,'Pork Only Calculator'!$A$8:$U$95),17,FALSE)</f>
        <v>0</v>
      </c>
      <c r="U108" s="31" t="str">
        <f t="shared" si="26"/>
        <v/>
      </c>
      <c r="V108" s="31" t="str">
        <f t="shared" si="27"/>
        <v/>
      </c>
      <c r="W108" s="31" t="str">
        <f t="shared" si="28"/>
        <v/>
      </c>
      <c r="X108" s="31" t="str">
        <f t="shared" si="29"/>
        <v/>
      </c>
      <c r="Y108" s="31" t="str">
        <f t="shared" si="30"/>
        <v/>
      </c>
      <c r="Z108" s="31" t="str">
        <f t="shared" si="31"/>
        <v/>
      </c>
      <c r="AA108" s="31">
        <f>VLOOKUP($A108,_xlfn.IFS($D108=Lists!$G$3,'Chicken Only Calculator'!$A$9:$AJ$104,$D108=Lists!$G$4,'Chicken Only Calculator'!$A$9:$AJ$104,$D108=Lists!$G$5,'Chicken Only Calculator'!$A$9:$AJ$104,$D108=Lists!$G$6,'Cheese Only Calculator'!$A$8:$AJ$109,$D108=Lists!$G$7,'Beef Only Calculator'!$A$10:$AJ$39,$D108=Lists!$G$8,'Pork Only Calculator'!$A$8:$AJ$95),24,FALSE)</f>
        <v>0</v>
      </c>
      <c r="AB108" s="31">
        <f>VLOOKUP($A108,_xlfn.IFS($D108=Lists!$G$3,'Chicken Only Calculator'!$A$9:$AJ$104,$D108=Lists!$G$4,'Chicken Only Calculator'!$A$9:$AJ$104,$D108=Lists!$G$5,'Chicken Only Calculator'!$A$9:$AJ$104,$D108=Lists!$G$6,'Cheese Only Calculator'!$A$8:$AJ$109,$D108=Lists!$G$7,'Beef Only Calculator'!$A$10:$AJ$39,$D108=Lists!$G$8,'Pork Only Calculator'!$A$8:$AJ$95),25,FALSE)</f>
        <v>0</v>
      </c>
      <c r="AC108" s="31">
        <f>VLOOKUP($A108,_xlfn.IFS($D108=Lists!$G$3,'Chicken Only Calculator'!$A$9:$AJ$104,$D108=Lists!$G$4,'Chicken Only Calculator'!$A$9:$AJ$104,$D108=Lists!$G$5,'Chicken Only Calculator'!$A$9:$AJ$104,$D108=Lists!$G$6,'Cheese Only Calculator'!$A$8:$AJ$109,$D108=Lists!$G$7,'Beef Only Calculator'!$A$10:$AJ$39,$D108=Lists!$G$8,'Pork Only Calculator'!$A$8:$AJ$95),26,FALSE)</f>
        <v>0</v>
      </c>
      <c r="AD108" s="31">
        <f>VLOOKUP($A108,_xlfn.IFS($D108=Lists!$G$3,'Chicken Only Calculator'!$A$9:$AJ$104,$D108=Lists!$G$4,'Chicken Only Calculator'!$A$9:$AJ$104,$D108=Lists!$G$5,'Chicken Only Calculator'!$A$9:$AJ$104,$D108=Lists!$G$6,'Cheese Only Calculator'!$A$8:$AJ$109,$D108=Lists!$G$7,'Beef Only Calculator'!$A$10:$AJ$39,$D108=Lists!$G$8,'Pork Only Calculator'!$A$8:$AJ$95),27,FALSE)</f>
        <v>0</v>
      </c>
      <c r="AE108" s="31">
        <f>VLOOKUP($A108,_xlfn.IFS($D108=Lists!$G$3,'Chicken Only Calculator'!$A$9:$AJ$104,$D108=Lists!$G$4,'Chicken Only Calculator'!$A$9:$AJ$104,$D108=Lists!$G$5,'Chicken Only Calculator'!$A$9:$AJ$104,$D108=Lists!$G$6,'Cheese Only Calculator'!$A$8:$AJ$109,$D108=Lists!$G$7,'Beef Only Calculator'!$A$10:$AJ$39,$D108=Lists!$G$8,'Pork Only Calculator'!$A$8:$AJ$95),28,FALSE)</f>
        <v>0</v>
      </c>
      <c r="AF108" s="31">
        <f>VLOOKUP($A108,_xlfn.IFS($D108=Lists!$G$3,'Chicken Only Calculator'!$A$9:$AJ$104,$D108=Lists!$G$4,'Chicken Only Calculator'!$A$9:$AJ$104,$D108=Lists!$G$5,'Chicken Only Calculator'!$A$9:$AJ$104,$D108=Lists!$G$6,'Cheese Only Calculator'!$A$8:$AJ$109,$D108=Lists!$G$7,'Beef Only Calculator'!$A$10:$AJ$39,$D108=Lists!$G$8,'Pork Only Calculator'!$A$8:$AJ$95),29,FALSE)</f>
        <v>0</v>
      </c>
      <c r="AG108" s="31">
        <f>VLOOKUP($A108,_xlfn.IFS($D108=Lists!$G$3,'Chicken Only Calculator'!$A$9:$AJ$104,$D108=Lists!$G$4,'Chicken Only Calculator'!$A$9:$AJ$104,$D108=Lists!$G$5,'Chicken Only Calculator'!$A$9:$AJ$104,$D108=Lists!$G$6,'Cheese Only Calculator'!$A$8:$AJ$109,$D108=Lists!$G$7,'Beef Only Calculator'!$A$10:$AJ$39,$D108=Lists!$G$8,'Pork Only Calculator'!$A$8:$AJ$95),30,FALSE)</f>
        <v>0</v>
      </c>
      <c r="AH108" s="31">
        <f>VLOOKUP($A108,_xlfn.IFS($D108=Lists!$G$3,'Chicken Only Calculator'!$A$9:$AJ$104,$D108=Lists!$G$4,'Chicken Only Calculator'!$A$9:$AJ$104,$D108=Lists!$G$5,'Chicken Only Calculator'!$A$9:$AJ$104,$D108=Lists!$G$6,'Cheese Only Calculator'!$A$8:$AJ$109,$D108=Lists!$G$7,'Beef Only Calculator'!$A$10:$AJ$39,$D108=Lists!$G$8,'Pork Only Calculator'!$A$8:$AJ$95),31,FALSE)</f>
        <v>0</v>
      </c>
      <c r="AI108" s="31">
        <f>VLOOKUP($A108,_xlfn.IFS($D108=Lists!$G$3,'Chicken Only Calculator'!$A$9:$AJ$104,$D108=Lists!$G$4,'Chicken Only Calculator'!$A$9:$AJ$104,$D108=Lists!$G$5,'Chicken Only Calculator'!$A$9:$AJ$104,$D108=Lists!$G$6,'Cheese Only Calculator'!$A$8:$AJ$109,$D108=Lists!$G$7,'Beef Only Calculator'!$A$10:$AJ$39,$D108=Lists!$G$8,'Pork Only Calculator'!$A$8:$AJ$95),32,FALSE)</f>
        <v>0</v>
      </c>
      <c r="AJ108" s="31">
        <f>VLOOKUP($A108,_xlfn.IFS($D108=Lists!$G$3,'Chicken Only Calculator'!$A$9:$AJ$104,$D108=Lists!$G$4,'Chicken Only Calculator'!$A$9:$AJ$104,$D108=Lists!$G$5,'Chicken Only Calculator'!$A$9:$AJ$104,$D108=Lists!$G$6,'Cheese Only Calculator'!$A$8:$AJ$109,$D108=Lists!$G$7,'Beef Only Calculator'!$A$10:$AJ$39,$D108=Lists!$G$8,'Pork Only Calculator'!$A$8:$AJ$95),33,FALSE)</f>
        <v>0</v>
      </c>
      <c r="AK108" s="31">
        <f>VLOOKUP($A108,_xlfn.IFS($D108=Lists!$G$3,'Chicken Only Calculator'!$A$9:$AJ$104,$D108=Lists!$G$4,'Chicken Only Calculator'!$A$9:$AJ$104,$D108=Lists!$G$5,'Chicken Only Calculator'!$A$9:$AJ$104,$D108=Lists!$G$6,'Cheese Only Calculator'!$A$8:$AJ$109,$D108=Lists!$G$7,'Beef Only Calculator'!$A$10:$AJ$39,$D108=Lists!$G$8,'Pork Only Calculator'!$A$8:$AJ$95),34,FALSE)</f>
        <v>0</v>
      </c>
      <c r="AL108" s="31">
        <f>VLOOKUP($A108,_xlfn.IFS($D108=Lists!$G$3,'Chicken Only Calculator'!$A$9:$AJ$104,$D108=Lists!$G$4,'Chicken Only Calculator'!$A$9:$AJ$104,$D108=Lists!$G$5,'Chicken Only Calculator'!$A$9:$AJ$104,$D108=Lists!$G$6,'Cheese Only Calculator'!$A$8:$AJ$109,$D108=Lists!$G$7,'Beef Only Calculator'!$A$10:$AJ$39,$D108=Lists!$G$8,'Pork Only Calculator'!$A$8:$AJ$95),35,FALSE)</f>
        <v>0</v>
      </c>
      <c r="AM108" s="31">
        <f t="shared" si="32"/>
        <v>0</v>
      </c>
      <c r="AO108" s="43"/>
    </row>
    <row r="109" spans="1:41" ht="24.75" x14ac:dyDescent="0.4">
      <c r="A109" s="40">
        <v>10000055327</v>
      </c>
      <c r="B109" s="40" t="str">
        <f>INDEX('Data Sheet'!$A$1:$R$178,MATCH($A109,'Data Sheet'!$A$1:$A$178,0),MATCH(B$3,'Data Sheet'!$A$1:$R$1,0))</f>
        <v>ACT</v>
      </c>
      <c r="C109" s="41" t="str">
        <f>INDEX('Data Sheet'!$A$1:$R$178,MATCH($A109,'Data Sheet'!$A$1:$A$178,0),MATCH(C$3,'Data Sheet'!$A$1:$R$1,0))</f>
        <v>IW Cheeseburger Mini Twin Sandwiches, 4.7 oz.</v>
      </c>
      <c r="D109" s="40" t="str">
        <f>INDEX('Data Sheet'!$A$1:$R$178,MATCH($A109,'Data Sheet'!$A$1:$A$178,0),MATCH(D$3,'Data Sheet'!$A$1:$R$1,0))</f>
        <v>100154 / 100155</v>
      </c>
      <c r="E109" s="40">
        <f>INDEX('Data Sheet'!$A$1:$R$178,MATCH($A109,'Data Sheet'!$A$1:$A$178,0),MATCH(E$3,'Data Sheet'!$A$1:$R$1,0))</f>
        <v>28.2</v>
      </c>
      <c r="F109" s="40">
        <f>INDEX('Data Sheet'!$A$1:$R$178,MATCH($A109,'Data Sheet'!$A$1:$A$178,0),MATCH(F$3,'Data Sheet'!$A$1:$R$1,0))</f>
        <v>96</v>
      </c>
      <c r="G109" s="40">
        <f>INDEX('Data Sheet'!$A$1:$R$178,MATCH($A109,'Data Sheet'!$A$1:$A$178,0),MATCH(G$3,'Data Sheet'!$A$1:$R$1,0))</f>
        <v>96</v>
      </c>
      <c r="H109" s="40">
        <f>INDEX('Data Sheet'!$A$1:$R$178,MATCH($A109,'Data Sheet'!$A$1:$A$178,0),MATCH(H$3,'Data Sheet'!$A$1:$R$1,0))</f>
        <v>40</v>
      </c>
      <c r="I109" s="40">
        <f>INDEX('Data Sheet'!$A$1:$R$178,MATCH($A109,'Data Sheet'!$A$1:$A$178,0),MATCH(I$3,'Data Sheet'!$A$1:$R$1,0))</f>
        <v>4.7</v>
      </c>
      <c r="J109" s="40" t="str">
        <f>INDEX('Data Sheet'!$A$1:$R$178,MATCH($A109,'Data Sheet'!$A$1:$A$178,0),MATCH(J$3,'Data Sheet'!$A$1:$R$1,0))</f>
        <v>2 Mini Sandwiches</v>
      </c>
      <c r="K109" s="40">
        <f>INDEX('Data Sheet'!$A$1:$R$178,MATCH($A109,'Data Sheet'!$A$1:$A$178,0),MATCH(K$3,'Data Sheet'!$A$1:$R$1,0))</f>
        <v>2</v>
      </c>
      <c r="L109" s="40">
        <f>INDEX('Data Sheet'!$A$1:$R$178,MATCH($A109,'Data Sheet'!$A$1:$A$178,0),MATCH(L$3,'Data Sheet'!$A$1:$R$1,0))</f>
        <v>2</v>
      </c>
      <c r="M109" s="40">
        <f>INDEX('Data Sheet'!$A$1:$R$178,MATCH($A109,'Data Sheet'!$A$1:$A$178,0),MATCH(M$3,'Data Sheet'!$A$1:$R$1,0))</f>
        <v>0</v>
      </c>
      <c r="N109" s="40">
        <f>INDEX('Data Sheet'!$A$1:$R$178,MATCH($A109,'Data Sheet'!$A$1:$A$178,0),MATCH(N$3,'Data Sheet'!$A$1:$R$1,0))</f>
        <v>0</v>
      </c>
      <c r="O109" s="40">
        <f>INDEX('Data Sheet'!$A$1:$R$178,MATCH($A109,'Data Sheet'!$A$1:$A$178,0),MATCH(O$3,'Data Sheet'!$A$1:$R$1,0))</f>
        <v>0</v>
      </c>
      <c r="P109" s="40">
        <f>INDEX('Data Sheet'!$A$1:$R$178,MATCH($A109,'Data Sheet'!$A$1:$A$178,0),MATCH(P$3,'Data Sheet'!$A$1:$R$1,0))</f>
        <v>10.41</v>
      </c>
      <c r="Q109" s="40">
        <f>INDEX('Data Sheet'!$A$1:$R$178,MATCH($A109,'Data Sheet'!$A$1:$A$178,0),MATCH(Q$3,'Data Sheet'!$A$1:$R$1,0))</f>
        <v>0</v>
      </c>
      <c r="R109" s="42" t="e">
        <f>VLOOKUP(A109,_xlfn.IFS(D109=Lists!$G$3,'Chicken Only Calculator'!$A$9:$U$104,D109=Lists!$G$4,'Chicken Only Calculator'!$A$9:$U$104,D109=Lists!$G$5,'Chicken Only Calculator'!$A$9:$U$104,D109=Lists!$G$6,'Cheese Only Calculator'!$A$8:$U$109,D109=Lists!$G$7,'Beef Only Calculator'!$A$8:$U$39,D109=Lists!$G$8,'Pork Only Calculator'!$A$8:$U$95),15,FALSE)</f>
        <v>#N/A</v>
      </c>
      <c r="S109" s="42" t="str">
        <f t="shared" si="25"/>
        <v/>
      </c>
      <c r="T109" s="42" t="e">
        <f>VLOOKUP(A109,_xlfn.IFS(D109=Lists!$G$3,'Chicken Only Calculator'!$A$9:$U$104,D109=Lists!$G$4,'Chicken Only Calculator'!$A$9:$U$104,D109=Lists!$G$5,'Chicken Only Calculator'!$A$9:$U$104,D109=Lists!$G$6,'Cheese Only Calculator'!$A$8:$U$109,D109=Lists!$G$7,'Beef Only Calculator'!$A$8:$U$39,D109=Lists!$G$8,'Pork Only Calculator'!$A$8:$U$95),17,FALSE)</f>
        <v>#N/A</v>
      </c>
      <c r="U109" s="42" t="str">
        <f t="shared" si="26"/>
        <v/>
      </c>
      <c r="V109" s="42" t="str">
        <f t="shared" si="27"/>
        <v/>
      </c>
      <c r="W109" s="42" t="str">
        <f t="shared" si="28"/>
        <v/>
      </c>
      <c r="X109" s="42" t="str">
        <f t="shared" si="29"/>
        <v/>
      </c>
      <c r="Y109" s="42" t="str">
        <f t="shared" si="30"/>
        <v/>
      </c>
      <c r="Z109" s="42" t="str">
        <f t="shared" si="31"/>
        <v/>
      </c>
      <c r="AA109" s="42" t="e">
        <f>VLOOKUP($A109,_xlfn.IFS($D109=Lists!$G$3,'Chicken Only Calculator'!$A$9:$AJ$104,$D109=Lists!$G$4,'Chicken Only Calculator'!$A$9:$AJ$104,$D109=Lists!$G$5,'Chicken Only Calculator'!$A$9:$AJ$104,$D109=Lists!$G$6,'Cheese Only Calculator'!$A$8:$AJ$109,$D109=Lists!$G$7,'Beef Only Calculator'!$A$10:$AJ$39,$D109=Lists!$G$8,'Pork Only Calculator'!$A$8:$AJ$95),24,FALSE)</f>
        <v>#N/A</v>
      </c>
      <c r="AB109" s="42" t="e">
        <f>VLOOKUP($A109,_xlfn.IFS($D109=Lists!$G$3,'Chicken Only Calculator'!$A$9:$AJ$104,$D109=Lists!$G$4,'Chicken Only Calculator'!$A$9:$AJ$104,$D109=Lists!$G$5,'Chicken Only Calculator'!$A$9:$AJ$104,$D109=Lists!$G$6,'Cheese Only Calculator'!$A$8:$AJ$109,$D109=Lists!$G$7,'Beef Only Calculator'!$A$10:$AJ$39,$D109=Lists!$G$8,'Pork Only Calculator'!$A$8:$AJ$95),25,FALSE)</f>
        <v>#N/A</v>
      </c>
      <c r="AC109" s="42" t="e">
        <f>VLOOKUP($A109,_xlfn.IFS($D109=Lists!$G$3,'Chicken Only Calculator'!$A$9:$AJ$104,$D109=Lists!$G$4,'Chicken Only Calculator'!$A$9:$AJ$104,$D109=Lists!$G$5,'Chicken Only Calculator'!$A$9:$AJ$104,$D109=Lists!$G$6,'Cheese Only Calculator'!$A$8:$AJ$109,$D109=Lists!$G$7,'Beef Only Calculator'!$A$10:$AJ$39,$D109=Lists!$G$8,'Pork Only Calculator'!$A$8:$AJ$95),26,FALSE)</f>
        <v>#N/A</v>
      </c>
      <c r="AD109" s="42" t="e">
        <f>VLOOKUP($A109,_xlfn.IFS($D109=Lists!$G$3,'Chicken Only Calculator'!$A$9:$AJ$104,$D109=Lists!$G$4,'Chicken Only Calculator'!$A$9:$AJ$104,$D109=Lists!$G$5,'Chicken Only Calculator'!$A$9:$AJ$104,$D109=Lists!$G$6,'Cheese Only Calculator'!$A$8:$AJ$109,$D109=Lists!$G$7,'Beef Only Calculator'!$A$10:$AJ$39,$D109=Lists!$G$8,'Pork Only Calculator'!$A$8:$AJ$95),27,FALSE)</f>
        <v>#N/A</v>
      </c>
      <c r="AE109" s="42" t="e">
        <f>VLOOKUP($A109,_xlfn.IFS($D109=Lists!$G$3,'Chicken Only Calculator'!$A$9:$AJ$104,$D109=Lists!$G$4,'Chicken Only Calculator'!$A$9:$AJ$104,$D109=Lists!$G$5,'Chicken Only Calculator'!$A$9:$AJ$104,$D109=Lists!$G$6,'Cheese Only Calculator'!$A$8:$AJ$109,$D109=Lists!$G$7,'Beef Only Calculator'!$A$10:$AJ$39,$D109=Lists!$G$8,'Pork Only Calculator'!$A$8:$AJ$95),28,FALSE)</f>
        <v>#N/A</v>
      </c>
      <c r="AF109" s="42" t="e">
        <f>VLOOKUP($A109,_xlfn.IFS($D109=Lists!$G$3,'Chicken Only Calculator'!$A$9:$AJ$104,$D109=Lists!$G$4,'Chicken Only Calculator'!$A$9:$AJ$104,$D109=Lists!$G$5,'Chicken Only Calculator'!$A$9:$AJ$104,$D109=Lists!$G$6,'Cheese Only Calculator'!$A$8:$AJ$109,$D109=Lists!$G$7,'Beef Only Calculator'!$A$10:$AJ$39,$D109=Lists!$G$8,'Pork Only Calculator'!$A$8:$AJ$95),29,FALSE)</f>
        <v>#N/A</v>
      </c>
      <c r="AG109" s="42" t="e">
        <f>VLOOKUP($A109,_xlfn.IFS($D109=Lists!$G$3,'Chicken Only Calculator'!$A$9:$AJ$104,$D109=Lists!$G$4,'Chicken Only Calculator'!$A$9:$AJ$104,$D109=Lists!$G$5,'Chicken Only Calculator'!$A$9:$AJ$104,$D109=Lists!$G$6,'Cheese Only Calculator'!$A$8:$AJ$109,$D109=Lists!$G$7,'Beef Only Calculator'!$A$10:$AJ$39,$D109=Lists!$G$8,'Pork Only Calculator'!$A$8:$AJ$95),30,FALSE)</f>
        <v>#N/A</v>
      </c>
      <c r="AH109" s="42" t="e">
        <f>VLOOKUP($A109,_xlfn.IFS($D109=Lists!$G$3,'Chicken Only Calculator'!$A$9:$AJ$104,$D109=Lists!$G$4,'Chicken Only Calculator'!$A$9:$AJ$104,$D109=Lists!$G$5,'Chicken Only Calculator'!$A$9:$AJ$104,$D109=Lists!$G$6,'Cheese Only Calculator'!$A$8:$AJ$109,$D109=Lists!$G$7,'Beef Only Calculator'!$A$10:$AJ$39,$D109=Lists!$G$8,'Pork Only Calculator'!$A$8:$AJ$95),31,FALSE)</f>
        <v>#N/A</v>
      </c>
      <c r="AI109" s="42" t="e">
        <f>VLOOKUP($A109,_xlfn.IFS($D109=Lists!$G$3,'Chicken Only Calculator'!$A$9:$AJ$104,$D109=Lists!$G$4,'Chicken Only Calculator'!$A$9:$AJ$104,$D109=Lists!$G$5,'Chicken Only Calculator'!$A$9:$AJ$104,$D109=Lists!$G$6,'Cheese Only Calculator'!$A$8:$AJ$109,$D109=Lists!$G$7,'Beef Only Calculator'!$A$10:$AJ$39,$D109=Lists!$G$8,'Pork Only Calculator'!$A$8:$AJ$95),32,FALSE)</f>
        <v>#N/A</v>
      </c>
      <c r="AJ109" s="42" t="e">
        <f>VLOOKUP($A109,_xlfn.IFS($D109=Lists!$G$3,'Chicken Only Calculator'!$A$9:$AJ$104,$D109=Lists!$G$4,'Chicken Only Calculator'!$A$9:$AJ$104,$D109=Lists!$G$5,'Chicken Only Calculator'!$A$9:$AJ$104,$D109=Lists!$G$6,'Cheese Only Calculator'!$A$8:$AJ$109,$D109=Lists!$G$7,'Beef Only Calculator'!$A$10:$AJ$39,$D109=Lists!$G$8,'Pork Only Calculator'!$A$8:$AJ$95),33,FALSE)</f>
        <v>#N/A</v>
      </c>
      <c r="AK109" s="42" t="e">
        <f>VLOOKUP($A109,_xlfn.IFS($D109=Lists!$G$3,'Chicken Only Calculator'!$A$9:$AJ$104,$D109=Lists!$G$4,'Chicken Only Calculator'!$A$9:$AJ$104,$D109=Lists!$G$5,'Chicken Only Calculator'!$A$9:$AJ$104,$D109=Lists!$G$6,'Cheese Only Calculator'!$A$8:$AJ$109,$D109=Lists!$G$7,'Beef Only Calculator'!$A$10:$AJ$39,$D109=Lists!$G$8,'Pork Only Calculator'!$A$8:$AJ$95),34,FALSE)</f>
        <v>#N/A</v>
      </c>
      <c r="AL109" s="42" t="e">
        <f>VLOOKUP($A109,_xlfn.IFS($D109=Lists!$G$3,'Chicken Only Calculator'!$A$9:$AJ$104,$D109=Lists!$G$4,'Chicken Only Calculator'!$A$9:$AJ$104,$D109=Lists!$G$5,'Chicken Only Calculator'!$A$9:$AJ$104,$D109=Lists!$G$6,'Cheese Only Calculator'!$A$8:$AJ$109,$D109=Lists!$G$7,'Beef Only Calculator'!$A$10:$AJ$39,$D109=Lists!$G$8,'Pork Only Calculator'!$A$8:$AJ$95),35,FALSE)</f>
        <v>#N/A</v>
      </c>
      <c r="AM109" s="42" t="e">
        <f t="shared" si="32"/>
        <v>#N/A</v>
      </c>
      <c r="AO109" s="43"/>
    </row>
    <row r="110" spans="1:41" ht="24.75" x14ac:dyDescent="0.4">
      <c r="A110" s="29">
        <v>10000029467</v>
      </c>
      <c r="B110" s="29" t="str">
        <f>INDEX('Data Sheet'!$A$1:$R$178,MATCH($A110,'Data Sheet'!$A$1:$A$178,0),MATCH(B$3,'Data Sheet'!$A$1:$R$1,0))</f>
        <v>ACT</v>
      </c>
      <c r="C110" s="30" t="str">
        <f>INDEX('Data Sheet'!$A$1:$R$178,MATCH($A110,'Data Sheet'!$A$1:$A$178,0),MATCH(C$3,'Data Sheet'!$A$1:$R$1,0))</f>
        <v>Pork Sausage Pattie, 1.2 oz.</v>
      </c>
      <c r="D110" s="29">
        <f>INDEX('Data Sheet'!$A$1:$R$178,MATCH($A110,'Data Sheet'!$A$1:$A$178,0),MATCH(D$3,'Data Sheet'!$A$1:$R$1,0))</f>
        <v>100193</v>
      </c>
      <c r="E110" s="29">
        <f>INDEX('Data Sheet'!$A$1:$R$178,MATCH($A110,'Data Sheet'!$A$1:$A$178,0),MATCH(E$3,'Data Sheet'!$A$1:$R$1,0))</f>
        <v>18.75</v>
      </c>
      <c r="F110" s="29">
        <f>INDEX('Data Sheet'!$A$1:$R$178,MATCH($A110,'Data Sheet'!$A$1:$A$178,0),MATCH(F$3,'Data Sheet'!$A$1:$R$1,0))</f>
        <v>250</v>
      </c>
      <c r="G110" s="29">
        <f>INDEX('Data Sheet'!$A$1:$R$178,MATCH($A110,'Data Sheet'!$A$1:$A$178,0),MATCH(G$3,'Data Sheet'!$A$1:$R$1,0))</f>
        <v>250</v>
      </c>
      <c r="H110" s="29">
        <f>INDEX('Data Sheet'!$A$1:$R$178,MATCH($A110,'Data Sheet'!$A$1:$A$178,0),MATCH(H$3,'Data Sheet'!$A$1:$R$1,0))</f>
        <v>25</v>
      </c>
      <c r="I110" s="29">
        <f>INDEX('Data Sheet'!$A$1:$R$178,MATCH($A110,'Data Sheet'!$A$1:$A$178,0),MATCH(I$3,'Data Sheet'!$A$1:$R$1,0))</f>
        <v>1.2</v>
      </c>
      <c r="J110" s="29" t="str">
        <f>INDEX('Data Sheet'!$A$1:$R$178,MATCH($A110,'Data Sheet'!$A$1:$A$178,0),MATCH(J$3,'Data Sheet'!$A$1:$R$1,0))</f>
        <v>1 piece</v>
      </c>
      <c r="K110" s="29">
        <f>INDEX('Data Sheet'!$A$1:$R$178,MATCH($A110,'Data Sheet'!$A$1:$A$178,0),MATCH(K$3,'Data Sheet'!$A$1:$R$1,0))</f>
        <v>1</v>
      </c>
      <c r="L110" s="29" t="str">
        <f>INDEX('Data Sheet'!$A$1:$R$178,MATCH($A110,'Data Sheet'!$A$1:$A$178,0),MATCH(L$3,'Data Sheet'!$A$1:$R$1,0))</f>
        <v>-</v>
      </c>
      <c r="M110" s="29">
        <f>INDEX('Data Sheet'!$A$1:$R$178,MATCH($A110,'Data Sheet'!$A$1:$A$178,0),MATCH(M$3,'Data Sheet'!$A$1:$R$1,0))</f>
        <v>0</v>
      </c>
      <c r="N110" s="29">
        <f>INDEX('Data Sheet'!$A$1:$R$178,MATCH($A110,'Data Sheet'!$A$1:$A$178,0),MATCH(N$3,'Data Sheet'!$A$1:$R$1,0))</f>
        <v>0</v>
      </c>
      <c r="O110" s="29">
        <f>INDEX('Data Sheet'!$A$1:$R$178,MATCH($A110,'Data Sheet'!$A$1:$A$178,0),MATCH(O$3,'Data Sheet'!$A$1:$R$1,0))</f>
        <v>0</v>
      </c>
      <c r="P110" s="29">
        <f>INDEX('Data Sheet'!$A$1:$R$178,MATCH($A110,'Data Sheet'!$A$1:$A$178,0),MATCH(P$3,'Data Sheet'!$A$1:$R$1,0))</f>
        <v>0</v>
      </c>
      <c r="Q110" s="29">
        <f>INDEX('Data Sheet'!$A$1:$R$178,MATCH($A110,'Data Sheet'!$A$1:$A$178,0),MATCH(Q$3,'Data Sheet'!$A$1:$R$1,0))</f>
        <v>22.83</v>
      </c>
      <c r="R110" s="31" t="str">
        <f>VLOOKUP(A110,_xlfn.IFS(D110=Lists!$G$3,'Chicken Only Calculator'!$A$9:$U$104,D110=Lists!$G$4,'Chicken Only Calculator'!$A$9:$U$104,D110=Lists!$G$5,'Chicken Only Calculator'!$A$9:$U$104,D110=Lists!$G$6,'Cheese Only Calculator'!$A$8:$U$109,D110=Lists!$G$7,'Beef Only Calculator'!$A$8:$U$39,D110=Lists!$G$8,'Pork Only Calculator'!$A$8:$U$95),15,FALSE)</f>
        <v/>
      </c>
      <c r="S110" s="31" t="str">
        <f t="shared" si="25"/>
        <v/>
      </c>
      <c r="T110" s="31">
        <f>VLOOKUP(A110,_xlfn.IFS(D110=Lists!$G$3,'Chicken Only Calculator'!$A$9:$U$104,D110=Lists!$G$4,'Chicken Only Calculator'!$A$9:$U$104,D110=Lists!$G$5,'Chicken Only Calculator'!$A$9:$U$104,D110=Lists!$G$6,'Cheese Only Calculator'!$A$8:$U$109,D110=Lists!$G$7,'Beef Only Calculator'!$A$8:$U$39,D110=Lists!$G$8,'Pork Only Calculator'!$A$8:$U$95),17,FALSE)</f>
        <v>0</v>
      </c>
      <c r="U110" s="31" t="str">
        <f t="shared" si="26"/>
        <v/>
      </c>
      <c r="V110" s="31" t="str">
        <f t="shared" si="27"/>
        <v/>
      </c>
      <c r="W110" s="31" t="str">
        <f t="shared" si="28"/>
        <v/>
      </c>
      <c r="X110" s="31" t="str">
        <f t="shared" si="29"/>
        <v/>
      </c>
      <c r="Y110" s="31" t="str">
        <f t="shared" si="30"/>
        <v/>
      </c>
      <c r="Z110" s="31" t="str">
        <f t="shared" si="31"/>
        <v/>
      </c>
      <c r="AA110" s="31">
        <f>VLOOKUP($A110,_xlfn.IFS($D110=Lists!$G$3,'Chicken Only Calculator'!$A$9:$AJ$104,$D110=Lists!$G$4,'Chicken Only Calculator'!$A$9:$AJ$104,$D110=Lists!$G$5,'Chicken Only Calculator'!$A$9:$AJ$104,$D110=Lists!$G$6,'Cheese Only Calculator'!$A$8:$AJ$109,$D110=Lists!$G$7,'Beef Only Calculator'!$A$10:$AJ$39,$D110=Lists!$G$8,'Pork Only Calculator'!$A$8:$AJ$95),24,FALSE)</f>
        <v>0</v>
      </c>
      <c r="AB110" s="31">
        <f>VLOOKUP($A110,_xlfn.IFS($D110=Lists!$G$3,'Chicken Only Calculator'!$A$9:$AJ$104,$D110=Lists!$G$4,'Chicken Only Calculator'!$A$9:$AJ$104,$D110=Lists!$G$5,'Chicken Only Calculator'!$A$9:$AJ$104,$D110=Lists!$G$6,'Cheese Only Calculator'!$A$8:$AJ$109,$D110=Lists!$G$7,'Beef Only Calculator'!$A$10:$AJ$39,$D110=Lists!$G$8,'Pork Only Calculator'!$A$8:$AJ$95),25,FALSE)</f>
        <v>0</v>
      </c>
      <c r="AC110" s="31">
        <f>VLOOKUP($A110,_xlfn.IFS($D110=Lists!$G$3,'Chicken Only Calculator'!$A$9:$AJ$104,$D110=Lists!$G$4,'Chicken Only Calculator'!$A$9:$AJ$104,$D110=Lists!$G$5,'Chicken Only Calculator'!$A$9:$AJ$104,$D110=Lists!$G$6,'Cheese Only Calculator'!$A$8:$AJ$109,$D110=Lists!$G$7,'Beef Only Calculator'!$A$10:$AJ$39,$D110=Lists!$G$8,'Pork Only Calculator'!$A$8:$AJ$95),26,FALSE)</f>
        <v>0</v>
      </c>
      <c r="AD110" s="31">
        <f>VLOOKUP($A110,_xlfn.IFS($D110=Lists!$G$3,'Chicken Only Calculator'!$A$9:$AJ$104,$D110=Lists!$G$4,'Chicken Only Calculator'!$A$9:$AJ$104,$D110=Lists!$G$5,'Chicken Only Calculator'!$A$9:$AJ$104,$D110=Lists!$G$6,'Cheese Only Calculator'!$A$8:$AJ$109,$D110=Lists!$G$7,'Beef Only Calculator'!$A$10:$AJ$39,$D110=Lists!$G$8,'Pork Only Calculator'!$A$8:$AJ$95),27,FALSE)</f>
        <v>0</v>
      </c>
      <c r="AE110" s="31">
        <f>VLOOKUP($A110,_xlfn.IFS($D110=Lists!$G$3,'Chicken Only Calculator'!$A$9:$AJ$104,$D110=Lists!$G$4,'Chicken Only Calculator'!$A$9:$AJ$104,$D110=Lists!$G$5,'Chicken Only Calculator'!$A$9:$AJ$104,$D110=Lists!$G$6,'Cheese Only Calculator'!$A$8:$AJ$109,$D110=Lists!$G$7,'Beef Only Calculator'!$A$10:$AJ$39,$D110=Lists!$G$8,'Pork Only Calculator'!$A$8:$AJ$95),28,FALSE)</f>
        <v>0</v>
      </c>
      <c r="AF110" s="31">
        <f>VLOOKUP($A110,_xlfn.IFS($D110=Lists!$G$3,'Chicken Only Calculator'!$A$9:$AJ$104,$D110=Lists!$G$4,'Chicken Only Calculator'!$A$9:$AJ$104,$D110=Lists!$G$5,'Chicken Only Calculator'!$A$9:$AJ$104,$D110=Lists!$G$6,'Cheese Only Calculator'!$A$8:$AJ$109,$D110=Lists!$G$7,'Beef Only Calculator'!$A$10:$AJ$39,$D110=Lists!$G$8,'Pork Only Calculator'!$A$8:$AJ$95),29,FALSE)</f>
        <v>0</v>
      </c>
      <c r="AG110" s="31">
        <f>VLOOKUP($A110,_xlfn.IFS($D110=Lists!$G$3,'Chicken Only Calculator'!$A$9:$AJ$104,$D110=Lists!$G$4,'Chicken Only Calculator'!$A$9:$AJ$104,$D110=Lists!$G$5,'Chicken Only Calculator'!$A$9:$AJ$104,$D110=Lists!$G$6,'Cheese Only Calculator'!$A$8:$AJ$109,$D110=Lists!$G$7,'Beef Only Calculator'!$A$10:$AJ$39,$D110=Lists!$G$8,'Pork Only Calculator'!$A$8:$AJ$95),30,FALSE)</f>
        <v>0</v>
      </c>
      <c r="AH110" s="31">
        <f>VLOOKUP($A110,_xlfn.IFS($D110=Lists!$G$3,'Chicken Only Calculator'!$A$9:$AJ$104,$D110=Lists!$G$4,'Chicken Only Calculator'!$A$9:$AJ$104,$D110=Lists!$G$5,'Chicken Only Calculator'!$A$9:$AJ$104,$D110=Lists!$G$6,'Cheese Only Calculator'!$A$8:$AJ$109,$D110=Lists!$G$7,'Beef Only Calculator'!$A$10:$AJ$39,$D110=Lists!$G$8,'Pork Only Calculator'!$A$8:$AJ$95),31,FALSE)</f>
        <v>0</v>
      </c>
      <c r="AI110" s="31">
        <f>VLOOKUP($A110,_xlfn.IFS($D110=Lists!$G$3,'Chicken Only Calculator'!$A$9:$AJ$104,$D110=Lists!$G$4,'Chicken Only Calculator'!$A$9:$AJ$104,$D110=Lists!$G$5,'Chicken Only Calculator'!$A$9:$AJ$104,$D110=Lists!$G$6,'Cheese Only Calculator'!$A$8:$AJ$109,$D110=Lists!$G$7,'Beef Only Calculator'!$A$10:$AJ$39,$D110=Lists!$G$8,'Pork Only Calculator'!$A$8:$AJ$95),32,FALSE)</f>
        <v>0</v>
      </c>
      <c r="AJ110" s="31">
        <f>VLOOKUP($A110,_xlfn.IFS($D110=Lists!$G$3,'Chicken Only Calculator'!$A$9:$AJ$104,$D110=Lists!$G$4,'Chicken Only Calculator'!$A$9:$AJ$104,$D110=Lists!$G$5,'Chicken Only Calculator'!$A$9:$AJ$104,$D110=Lists!$G$6,'Cheese Only Calculator'!$A$8:$AJ$109,$D110=Lists!$G$7,'Beef Only Calculator'!$A$10:$AJ$39,$D110=Lists!$G$8,'Pork Only Calculator'!$A$8:$AJ$95),33,FALSE)</f>
        <v>0</v>
      </c>
      <c r="AK110" s="31">
        <f>VLOOKUP($A110,_xlfn.IFS($D110=Lists!$G$3,'Chicken Only Calculator'!$A$9:$AJ$104,$D110=Lists!$G$4,'Chicken Only Calculator'!$A$9:$AJ$104,$D110=Lists!$G$5,'Chicken Only Calculator'!$A$9:$AJ$104,$D110=Lists!$G$6,'Cheese Only Calculator'!$A$8:$AJ$109,$D110=Lists!$G$7,'Beef Only Calculator'!$A$10:$AJ$39,$D110=Lists!$G$8,'Pork Only Calculator'!$A$8:$AJ$95),34,FALSE)</f>
        <v>0</v>
      </c>
      <c r="AL110" s="31">
        <f>VLOOKUP($A110,_xlfn.IFS($D110=Lists!$G$3,'Chicken Only Calculator'!$A$9:$AJ$104,$D110=Lists!$G$4,'Chicken Only Calculator'!$A$9:$AJ$104,$D110=Lists!$G$5,'Chicken Only Calculator'!$A$9:$AJ$104,$D110=Lists!$G$6,'Cheese Only Calculator'!$A$8:$AJ$109,$D110=Lists!$G$7,'Beef Only Calculator'!$A$10:$AJ$39,$D110=Lists!$G$8,'Pork Only Calculator'!$A$8:$AJ$95),35,FALSE)</f>
        <v>0</v>
      </c>
      <c r="AM110" s="31">
        <f t="shared" si="32"/>
        <v>0</v>
      </c>
      <c r="AO110" s="43"/>
    </row>
    <row r="111" spans="1:41" ht="24.75" x14ac:dyDescent="0.4">
      <c r="A111" s="40">
        <v>10000013717</v>
      </c>
      <c r="B111" s="40" t="str">
        <f>INDEX('Data Sheet'!$A$1:$R$178,MATCH($A111,'Data Sheet'!$A$1:$A$178,0),MATCH(B$3,'Data Sheet'!$A$1:$R$1,0))</f>
        <v>ACT</v>
      </c>
      <c r="C111" s="41" t="str">
        <f>INDEX('Data Sheet'!$A$1:$R$178,MATCH($A111,'Data Sheet'!$A$1:$A$178,0),MATCH(C$3,'Data Sheet'!$A$1:$R$1,0))</f>
        <v>Smokie Grill® Pork Rib Pattie with Honey BBQ Sauce, 3.25 oz.</v>
      </c>
      <c r="D111" s="40">
        <f>INDEX('Data Sheet'!$A$1:$R$178,MATCH($A111,'Data Sheet'!$A$1:$A$178,0),MATCH(D$3,'Data Sheet'!$A$1:$R$1,0))</f>
        <v>100193</v>
      </c>
      <c r="E111" s="40">
        <f>INDEX('Data Sheet'!$A$1:$R$178,MATCH($A111,'Data Sheet'!$A$1:$A$178,0),MATCH(E$3,'Data Sheet'!$A$1:$R$1,0))</f>
        <v>20.309999999999999</v>
      </c>
      <c r="F111" s="40">
        <f>INDEX('Data Sheet'!$A$1:$R$178,MATCH($A111,'Data Sheet'!$A$1:$A$178,0),MATCH(F$3,'Data Sheet'!$A$1:$R$1,0))</f>
        <v>100</v>
      </c>
      <c r="G111" s="40">
        <f>INDEX('Data Sheet'!$A$1:$R$178,MATCH($A111,'Data Sheet'!$A$1:$A$178,0),MATCH(G$3,'Data Sheet'!$A$1:$R$1,0))</f>
        <v>100</v>
      </c>
      <c r="H111" s="40">
        <f>INDEX('Data Sheet'!$A$1:$R$178,MATCH($A111,'Data Sheet'!$A$1:$A$178,0),MATCH(H$3,'Data Sheet'!$A$1:$R$1,0))</f>
        <v>0</v>
      </c>
      <c r="I111" s="40">
        <f>INDEX('Data Sheet'!$A$1:$R$178,MATCH($A111,'Data Sheet'!$A$1:$A$178,0),MATCH(I$3,'Data Sheet'!$A$1:$R$1,0))</f>
        <v>3.25</v>
      </c>
      <c r="J111" s="40" t="str">
        <f>INDEX('Data Sheet'!$A$1:$R$178,MATCH($A111,'Data Sheet'!$A$1:$A$178,0),MATCH(J$3,'Data Sheet'!$A$1:$R$1,0))</f>
        <v>1 piece</v>
      </c>
      <c r="K111" s="40">
        <f>INDEX('Data Sheet'!$A$1:$R$178,MATCH($A111,'Data Sheet'!$A$1:$A$178,0),MATCH(K$3,'Data Sheet'!$A$1:$R$1,0))</f>
        <v>2</v>
      </c>
      <c r="L111" s="40" t="str">
        <f>INDEX('Data Sheet'!$A$1:$R$178,MATCH($A111,'Data Sheet'!$A$1:$A$178,0),MATCH(L$3,'Data Sheet'!$A$1:$R$1,0))</f>
        <v>-</v>
      </c>
      <c r="M111" s="40">
        <f>INDEX('Data Sheet'!$A$1:$R$178,MATCH($A111,'Data Sheet'!$A$1:$A$178,0),MATCH(M$3,'Data Sheet'!$A$1:$R$1,0))</f>
        <v>0</v>
      </c>
      <c r="N111" s="40">
        <f>INDEX('Data Sheet'!$A$1:$R$178,MATCH($A111,'Data Sheet'!$A$1:$A$178,0),MATCH(N$3,'Data Sheet'!$A$1:$R$1,0))</f>
        <v>0</v>
      </c>
      <c r="O111" s="40">
        <f>INDEX('Data Sheet'!$A$1:$R$178,MATCH($A111,'Data Sheet'!$A$1:$A$178,0),MATCH(O$3,'Data Sheet'!$A$1:$R$1,0))</f>
        <v>0</v>
      </c>
      <c r="P111" s="40">
        <f>INDEX('Data Sheet'!$A$1:$R$178,MATCH($A111,'Data Sheet'!$A$1:$A$178,0),MATCH(P$3,'Data Sheet'!$A$1:$R$1,0))</f>
        <v>0</v>
      </c>
      <c r="Q111" s="40">
        <f>INDEX('Data Sheet'!$A$1:$R$178,MATCH($A111,'Data Sheet'!$A$1:$A$178,0),MATCH(Q$3,'Data Sheet'!$A$1:$R$1,0))</f>
        <v>12.35</v>
      </c>
      <c r="R111" s="42" t="str">
        <f>VLOOKUP(A111,_xlfn.IFS(D111=Lists!$G$3,'Chicken Only Calculator'!$A$9:$U$104,D111=Lists!$G$4,'Chicken Only Calculator'!$A$9:$U$104,D111=Lists!$G$5,'Chicken Only Calculator'!$A$9:$U$104,D111=Lists!$G$6,'Cheese Only Calculator'!$A$8:$U$109,D111=Lists!$G$7,'Beef Only Calculator'!$A$8:$U$39,D111=Lists!$G$8,'Pork Only Calculator'!$A$8:$U$95),15,FALSE)</f>
        <v/>
      </c>
      <c r="S111" s="42" t="str">
        <f t="shared" si="25"/>
        <v/>
      </c>
      <c r="T111" s="42">
        <f>VLOOKUP(A111,_xlfn.IFS(D111=Lists!$G$3,'Chicken Only Calculator'!$A$9:$U$104,D111=Lists!$G$4,'Chicken Only Calculator'!$A$9:$U$104,D111=Lists!$G$5,'Chicken Only Calculator'!$A$9:$U$104,D111=Lists!$G$6,'Cheese Only Calculator'!$A$8:$U$109,D111=Lists!$G$7,'Beef Only Calculator'!$A$8:$U$39,D111=Lists!$G$8,'Pork Only Calculator'!$A$8:$U$95),17,FALSE)</f>
        <v>0</v>
      </c>
      <c r="U111" s="42" t="str">
        <f t="shared" si="26"/>
        <v/>
      </c>
      <c r="V111" s="42" t="str">
        <f t="shared" si="27"/>
        <v/>
      </c>
      <c r="W111" s="42" t="str">
        <f t="shared" si="28"/>
        <v/>
      </c>
      <c r="X111" s="42" t="str">
        <f t="shared" si="29"/>
        <v/>
      </c>
      <c r="Y111" s="42" t="str">
        <f t="shared" si="30"/>
        <v/>
      </c>
      <c r="Z111" s="42" t="str">
        <f t="shared" si="31"/>
        <v/>
      </c>
      <c r="AA111" s="42">
        <f>VLOOKUP($A111,_xlfn.IFS($D111=Lists!$G$3,'Chicken Only Calculator'!$A$9:$AJ$104,$D111=Lists!$G$4,'Chicken Only Calculator'!$A$9:$AJ$104,$D111=Lists!$G$5,'Chicken Only Calculator'!$A$9:$AJ$104,$D111=Lists!$G$6,'Cheese Only Calculator'!$A$8:$AJ$109,$D111=Lists!$G$7,'Beef Only Calculator'!$A$10:$AJ$39,$D111=Lists!$G$8,'Pork Only Calculator'!$A$8:$AJ$95),24,FALSE)</f>
        <v>0</v>
      </c>
      <c r="AB111" s="42">
        <f>VLOOKUP($A111,_xlfn.IFS($D111=Lists!$G$3,'Chicken Only Calculator'!$A$9:$AJ$104,$D111=Lists!$G$4,'Chicken Only Calculator'!$A$9:$AJ$104,$D111=Lists!$G$5,'Chicken Only Calculator'!$A$9:$AJ$104,$D111=Lists!$G$6,'Cheese Only Calculator'!$A$8:$AJ$109,$D111=Lists!$G$7,'Beef Only Calculator'!$A$10:$AJ$39,$D111=Lists!$G$8,'Pork Only Calculator'!$A$8:$AJ$95),25,FALSE)</f>
        <v>0</v>
      </c>
      <c r="AC111" s="42">
        <f>VLOOKUP($A111,_xlfn.IFS($D111=Lists!$G$3,'Chicken Only Calculator'!$A$9:$AJ$104,$D111=Lists!$G$4,'Chicken Only Calculator'!$A$9:$AJ$104,$D111=Lists!$G$5,'Chicken Only Calculator'!$A$9:$AJ$104,$D111=Lists!$G$6,'Cheese Only Calculator'!$A$8:$AJ$109,$D111=Lists!$G$7,'Beef Only Calculator'!$A$10:$AJ$39,$D111=Lists!$G$8,'Pork Only Calculator'!$A$8:$AJ$95),26,FALSE)</f>
        <v>0</v>
      </c>
      <c r="AD111" s="42">
        <f>VLOOKUP($A111,_xlfn.IFS($D111=Lists!$G$3,'Chicken Only Calculator'!$A$9:$AJ$104,$D111=Lists!$G$4,'Chicken Only Calculator'!$A$9:$AJ$104,$D111=Lists!$G$5,'Chicken Only Calculator'!$A$9:$AJ$104,$D111=Lists!$G$6,'Cheese Only Calculator'!$A$8:$AJ$109,$D111=Lists!$G$7,'Beef Only Calculator'!$A$10:$AJ$39,$D111=Lists!$G$8,'Pork Only Calculator'!$A$8:$AJ$95),27,FALSE)</f>
        <v>0</v>
      </c>
      <c r="AE111" s="42">
        <f>VLOOKUP($A111,_xlfn.IFS($D111=Lists!$G$3,'Chicken Only Calculator'!$A$9:$AJ$104,$D111=Lists!$G$4,'Chicken Only Calculator'!$A$9:$AJ$104,$D111=Lists!$G$5,'Chicken Only Calculator'!$A$9:$AJ$104,$D111=Lists!$G$6,'Cheese Only Calculator'!$A$8:$AJ$109,$D111=Lists!$G$7,'Beef Only Calculator'!$A$10:$AJ$39,$D111=Lists!$G$8,'Pork Only Calculator'!$A$8:$AJ$95),28,FALSE)</f>
        <v>0</v>
      </c>
      <c r="AF111" s="42">
        <f>VLOOKUP($A111,_xlfn.IFS($D111=Lists!$G$3,'Chicken Only Calculator'!$A$9:$AJ$104,$D111=Lists!$G$4,'Chicken Only Calculator'!$A$9:$AJ$104,$D111=Lists!$G$5,'Chicken Only Calculator'!$A$9:$AJ$104,$D111=Lists!$G$6,'Cheese Only Calculator'!$A$8:$AJ$109,$D111=Lists!$G$7,'Beef Only Calculator'!$A$10:$AJ$39,$D111=Lists!$G$8,'Pork Only Calculator'!$A$8:$AJ$95),29,FALSE)</f>
        <v>0</v>
      </c>
      <c r="AG111" s="42">
        <f>VLOOKUP($A111,_xlfn.IFS($D111=Lists!$G$3,'Chicken Only Calculator'!$A$9:$AJ$104,$D111=Lists!$G$4,'Chicken Only Calculator'!$A$9:$AJ$104,$D111=Lists!$G$5,'Chicken Only Calculator'!$A$9:$AJ$104,$D111=Lists!$G$6,'Cheese Only Calculator'!$A$8:$AJ$109,$D111=Lists!$G$7,'Beef Only Calculator'!$A$10:$AJ$39,$D111=Lists!$G$8,'Pork Only Calculator'!$A$8:$AJ$95),30,FALSE)</f>
        <v>0</v>
      </c>
      <c r="AH111" s="42">
        <f>VLOOKUP($A111,_xlfn.IFS($D111=Lists!$G$3,'Chicken Only Calculator'!$A$9:$AJ$104,$D111=Lists!$G$4,'Chicken Only Calculator'!$A$9:$AJ$104,$D111=Lists!$G$5,'Chicken Only Calculator'!$A$9:$AJ$104,$D111=Lists!$G$6,'Cheese Only Calculator'!$A$8:$AJ$109,$D111=Lists!$G$7,'Beef Only Calculator'!$A$10:$AJ$39,$D111=Lists!$G$8,'Pork Only Calculator'!$A$8:$AJ$95),31,FALSE)</f>
        <v>0</v>
      </c>
      <c r="AI111" s="42">
        <f>VLOOKUP($A111,_xlfn.IFS($D111=Lists!$G$3,'Chicken Only Calculator'!$A$9:$AJ$104,$D111=Lists!$G$4,'Chicken Only Calculator'!$A$9:$AJ$104,$D111=Lists!$G$5,'Chicken Only Calculator'!$A$9:$AJ$104,$D111=Lists!$G$6,'Cheese Only Calculator'!$A$8:$AJ$109,$D111=Lists!$G$7,'Beef Only Calculator'!$A$10:$AJ$39,$D111=Lists!$G$8,'Pork Only Calculator'!$A$8:$AJ$95),32,FALSE)</f>
        <v>0</v>
      </c>
      <c r="AJ111" s="42">
        <f>VLOOKUP($A111,_xlfn.IFS($D111=Lists!$G$3,'Chicken Only Calculator'!$A$9:$AJ$104,$D111=Lists!$G$4,'Chicken Only Calculator'!$A$9:$AJ$104,$D111=Lists!$G$5,'Chicken Only Calculator'!$A$9:$AJ$104,$D111=Lists!$G$6,'Cheese Only Calculator'!$A$8:$AJ$109,$D111=Lists!$G$7,'Beef Only Calculator'!$A$10:$AJ$39,$D111=Lists!$G$8,'Pork Only Calculator'!$A$8:$AJ$95),33,FALSE)</f>
        <v>0</v>
      </c>
      <c r="AK111" s="42">
        <f>VLOOKUP($A111,_xlfn.IFS($D111=Lists!$G$3,'Chicken Only Calculator'!$A$9:$AJ$104,$D111=Lists!$G$4,'Chicken Only Calculator'!$A$9:$AJ$104,$D111=Lists!$G$5,'Chicken Only Calculator'!$A$9:$AJ$104,$D111=Lists!$G$6,'Cheese Only Calculator'!$A$8:$AJ$109,$D111=Lists!$G$7,'Beef Only Calculator'!$A$10:$AJ$39,$D111=Lists!$G$8,'Pork Only Calculator'!$A$8:$AJ$95),34,FALSE)</f>
        <v>0</v>
      </c>
      <c r="AL111" s="42">
        <f>VLOOKUP($A111,_xlfn.IFS($D111=Lists!$G$3,'Chicken Only Calculator'!$A$9:$AJ$104,$D111=Lists!$G$4,'Chicken Only Calculator'!$A$9:$AJ$104,$D111=Lists!$G$5,'Chicken Only Calculator'!$A$9:$AJ$104,$D111=Lists!$G$6,'Cheese Only Calculator'!$A$8:$AJ$109,$D111=Lists!$G$7,'Beef Only Calculator'!$A$10:$AJ$39,$D111=Lists!$G$8,'Pork Only Calculator'!$A$8:$AJ$95),35,FALSE)</f>
        <v>0</v>
      </c>
      <c r="AM111" s="42">
        <f t="shared" si="32"/>
        <v>0</v>
      </c>
      <c r="AO111" s="43"/>
    </row>
    <row r="112" spans="1:41" ht="24.75" x14ac:dyDescent="0.4">
      <c r="A112" s="29">
        <v>10000016904</v>
      </c>
      <c r="B112" s="29" t="str">
        <f>INDEX('Data Sheet'!$A$1:$R$178,MATCH($A112,'Data Sheet'!$A$1:$A$178,0),MATCH(B$3,'Data Sheet'!$A$1:$R$1,0))</f>
        <v>ACT</v>
      </c>
      <c r="C112" s="30" t="str">
        <f>INDEX('Data Sheet'!$A$1:$R$178,MATCH($A112,'Data Sheet'!$A$1:$A$178,0),MATCH(C$3,'Data Sheet'!$A$1:$R$1,0))</f>
        <v>Breaded Pork Steak, 3.85 oz.</v>
      </c>
      <c r="D112" s="29">
        <f>INDEX('Data Sheet'!$A$1:$R$178,MATCH($A112,'Data Sheet'!$A$1:$A$178,0),MATCH(D$3,'Data Sheet'!$A$1:$R$1,0))</f>
        <v>100193</v>
      </c>
      <c r="E112" s="29">
        <f>INDEX('Data Sheet'!$A$1:$R$178,MATCH($A112,'Data Sheet'!$A$1:$A$178,0),MATCH(E$3,'Data Sheet'!$A$1:$R$1,0))</f>
        <v>20.45</v>
      </c>
      <c r="F112" s="29">
        <f>INDEX('Data Sheet'!$A$1:$R$178,MATCH($A112,'Data Sheet'!$A$1:$A$178,0),MATCH(F$3,'Data Sheet'!$A$1:$R$1,0))</f>
        <v>85</v>
      </c>
      <c r="G112" s="29">
        <f>INDEX('Data Sheet'!$A$1:$R$178,MATCH($A112,'Data Sheet'!$A$1:$A$178,0),MATCH(G$3,'Data Sheet'!$A$1:$R$1,0))</f>
        <v>85</v>
      </c>
      <c r="H112" s="29">
        <f>INDEX('Data Sheet'!$A$1:$R$178,MATCH($A112,'Data Sheet'!$A$1:$A$178,0),MATCH(H$3,'Data Sheet'!$A$1:$R$1,0))</f>
        <v>0</v>
      </c>
      <c r="I112" s="29">
        <f>INDEX('Data Sheet'!$A$1:$R$178,MATCH($A112,'Data Sheet'!$A$1:$A$178,0),MATCH(I$3,'Data Sheet'!$A$1:$R$1,0))</f>
        <v>3.85</v>
      </c>
      <c r="J112" s="29" t="str">
        <f>INDEX('Data Sheet'!$A$1:$R$178,MATCH($A112,'Data Sheet'!$A$1:$A$178,0),MATCH(J$3,'Data Sheet'!$A$1:$R$1,0))</f>
        <v>1 piece</v>
      </c>
      <c r="K112" s="29">
        <f>INDEX('Data Sheet'!$A$1:$R$178,MATCH($A112,'Data Sheet'!$A$1:$A$178,0),MATCH(K$3,'Data Sheet'!$A$1:$R$1,0))</f>
        <v>2</v>
      </c>
      <c r="L112" s="29">
        <f>INDEX('Data Sheet'!$A$1:$R$178,MATCH($A112,'Data Sheet'!$A$1:$A$178,0),MATCH(L$3,'Data Sheet'!$A$1:$R$1,0))</f>
        <v>1</v>
      </c>
      <c r="M112" s="29">
        <f>INDEX('Data Sheet'!$A$1:$R$178,MATCH($A112,'Data Sheet'!$A$1:$A$178,0),MATCH(M$3,'Data Sheet'!$A$1:$R$1,0))</f>
        <v>0</v>
      </c>
      <c r="N112" s="29">
        <f>INDEX('Data Sheet'!$A$1:$R$178,MATCH($A112,'Data Sheet'!$A$1:$A$178,0),MATCH(N$3,'Data Sheet'!$A$1:$R$1,0))</f>
        <v>0</v>
      </c>
      <c r="O112" s="29">
        <f>INDEX('Data Sheet'!$A$1:$R$178,MATCH($A112,'Data Sheet'!$A$1:$A$178,0),MATCH(O$3,'Data Sheet'!$A$1:$R$1,0))</f>
        <v>0</v>
      </c>
      <c r="P112" s="29">
        <f>INDEX('Data Sheet'!$A$1:$R$178,MATCH($A112,'Data Sheet'!$A$1:$A$178,0),MATCH(P$3,'Data Sheet'!$A$1:$R$1,0))</f>
        <v>0</v>
      </c>
      <c r="Q112" s="29">
        <f>INDEX('Data Sheet'!$A$1:$R$178,MATCH($A112,'Data Sheet'!$A$1:$A$178,0),MATCH(Q$3,'Data Sheet'!$A$1:$R$1,0))</f>
        <v>17.37</v>
      </c>
      <c r="R112" s="31" t="str">
        <f>VLOOKUP(A112,_xlfn.IFS(D112=Lists!$G$3,'Chicken Only Calculator'!$A$9:$U$104,D112=Lists!$G$4,'Chicken Only Calculator'!$A$9:$U$104,D112=Lists!$G$5,'Chicken Only Calculator'!$A$9:$U$104,D112=Lists!$G$6,'Cheese Only Calculator'!$A$8:$U$109,D112=Lists!$G$7,'Beef Only Calculator'!$A$8:$U$39,D112=Lists!$G$8,'Pork Only Calculator'!$A$8:$U$95),15,FALSE)</f>
        <v/>
      </c>
      <c r="S112" s="31" t="str">
        <f t="shared" si="25"/>
        <v/>
      </c>
      <c r="T112" s="31">
        <f>VLOOKUP(A112,_xlfn.IFS(D112=Lists!$G$3,'Chicken Only Calculator'!$A$9:$U$104,D112=Lists!$G$4,'Chicken Only Calculator'!$A$9:$U$104,D112=Lists!$G$5,'Chicken Only Calculator'!$A$9:$U$104,D112=Lists!$G$6,'Cheese Only Calculator'!$A$8:$U$109,D112=Lists!$G$7,'Beef Only Calculator'!$A$8:$U$39,D112=Lists!$G$8,'Pork Only Calculator'!$A$8:$U$95),17,FALSE)</f>
        <v>0</v>
      </c>
      <c r="U112" s="31" t="str">
        <f t="shared" si="26"/>
        <v/>
      </c>
      <c r="V112" s="31" t="str">
        <f t="shared" si="27"/>
        <v/>
      </c>
      <c r="W112" s="31" t="str">
        <f t="shared" si="28"/>
        <v/>
      </c>
      <c r="X112" s="31" t="str">
        <f t="shared" si="29"/>
        <v/>
      </c>
      <c r="Y112" s="31" t="str">
        <f t="shared" si="30"/>
        <v/>
      </c>
      <c r="Z112" s="31" t="str">
        <f t="shared" si="31"/>
        <v/>
      </c>
      <c r="AA112" s="31">
        <f>VLOOKUP($A112,_xlfn.IFS($D112=Lists!$G$3,'Chicken Only Calculator'!$A$9:$AJ$104,$D112=Lists!$G$4,'Chicken Only Calculator'!$A$9:$AJ$104,$D112=Lists!$G$5,'Chicken Only Calculator'!$A$9:$AJ$104,$D112=Lists!$G$6,'Cheese Only Calculator'!$A$8:$AJ$109,$D112=Lists!$G$7,'Beef Only Calculator'!$A$10:$AJ$39,$D112=Lists!$G$8,'Pork Only Calculator'!$A$8:$AJ$95),24,FALSE)</f>
        <v>0</v>
      </c>
      <c r="AB112" s="31">
        <f>VLOOKUP($A112,_xlfn.IFS($D112=Lists!$G$3,'Chicken Only Calculator'!$A$9:$AJ$104,$D112=Lists!$G$4,'Chicken Only Calculator'!$A$9:$AJ$104,$D112=Lists!$G$5,'Chicken Only Calculator'!$A$9:$AJ$104,$D112=Lists!$G$6,'Cheese Only Calculator'!$A$8:$AJ$109,$D112=Lists!$G$7,'Beef Only Calculator'!$A$10:$AJ$39,$D112=Lists!$G$8,'Pork Only Calculator'!$A$8:$AJ$95),25,FALSE)</f>
        <v>0</v>
      </c>
      <c r="AC112" s="31">
        <f>VLOOKUP($A112,_xlfn.IFS($D112=Lists!$G$3,'Chicken Only Calculator'!$A$9:$AJ$104,$D112=Lists!$G$4,'Chicken Only Calculator'!$A$9:$AJ$104,$D112=Lists!$G$5,'Chicken Only Calculator'!$A$9:$AJ$104,$D112=Lists!$G$6,'Cheese Only Calculator'!$A$8:$AJ$109,$D112=Lists!$G$7,'Beef Only Calculator'!$A$10:$AJ$39,$D112=Lists!$G$8,'Pork Only Calculator'!$A$8:$AJ$95),26,FALSE)</f>
        <v>0</v>
      </c>
      <c r="AD112" s="31">
        <f>VLOOKUP($A112,_xlfn.IFS($D112=Lists!$G$3,'Chicken Only Calculator'!$A$9:$AJ$104,$D112=Lists!$G$4,'Chicken Only Calculator'!$A$9:$AJ$104,$D112=Lists!$G$5,'Chicken Only Calculator'!$A$9:$AJ$104,$D112=Lists!$G$6,'Cheese Only Calculator'!$A$8:$AJ$109,$D112=Lists!$G$7,'Beef Only Calculator'!$A$10:$AJ$39,$D112=Lists!$G$8,'Pork Only Calculator'!$A$8:$AJ$95),27,FALSE)</f>
        <v>0</v>
      </c>
      <c r="AE112" s="31">
        <f>VLOOKUP($A112,_xlfn.IFS($D112=Lists!$G$3,'Chicken Only Calculator'!$A$9:$AJ$104,$D112=Lists!$G$4,'Chicken Only Calculator'!$A$9:$AJ$104,$D112=Lists!$G$5,'Chicken Only Calculator'!$A$9:$AJ$104,$D112=Lists!$G$6,'Cheese Only Calculator'!$A$8:$AJ$109,$D112=Lists!$G$7,'Beef Only Calculator'!$A$10:$AJ$39,$D112=Lists!$G$8,'Pork Only Calculator'!$A$8:$AJ$95),28,FALSE)</f>
        <v>0</v>
      </c>
      <c r="AF112" s="31">
        <f>VLOOKUP($A112,_xlfn.IFS($D112=Lists!$G$3,'Chicken Only Calculator'!$A$9:$AJ$104,$D112=Lists!$G$4,'Chicken Only Calculator'!$A$9:$AJ$104,$D112=Lists!$G$5,'Chicken Only Calculator'!$A$9:$AJ$104,$D112=Lists!$G$6,'Cheese Only Calculator'!$A$8:$AJ$109,$D112=Lists!$G$7,'Beef Only Calculator'!$A$10:$AJ$39,$D112=Lists!$G$8,'Pork Only Calculator'!$A$8:$AJ$95),29,FALSE)</f>
        <v>0</v>
      </c>
      <c r="AG112" s="31">
        <f>VLOOKUP($A112,_xlfn.IFS($D112=Lists!$G$3,'Chicken Only Calculator'!$A$9:$AJ$104,$D112=Lists!$G$4,'Chicken Only Calculator'!$A$9:$AJ$104,$D112=Lists!$G$5,'Chicken Only Calculator'!$A$9:$AJ$104,$D112=Lists!$G$6,'Cheese Only Calculator'!$A$8:$AJ$109,$D112=Lists!$G$7,'Beef Only Calculator'!$A$10:$AJ$39,$D112=Lists!$G$8,'Pork Only Calculator'!$A$8:$AJ$95),30,FALSE)</f>
        <v>0</v>
      </c>
      <c r="AH112" s="31">
        <f>VLOOKUP($A112,_xlfn.IFS($D112=Lists!$G$3,'Chicken Only Calculator'!$A$9:$AJ$104,$D112=Lists!$G$4,'Chicken Only Calculator'!$A$9:$AJ$104,$D112=Lists!$G$5,'Chicken Only Calculator'!$A$9:$AJ$104,$D112=Lists!$G$6,'Cheese Only Calculator'!$A$8:$AJ$109,$D112=Lists!$G$7,'Beef Only Calculator'!$A$10:$AJ$39,$D112=Lists!$G$8,'Pork Only Calculator'!$A$8:$AJ$95),31,FALSE)</f>
        <v>0</v>
      </c>
      <c r="AI112" s="31">
        <f>VLOOKUP($A112,_xlfn.IFS($D112=Lists!$G$3,'Chicken Only Calculator'!$A$9:$AJ$104,$D112=Lists!$G$4,'Chicken Only Calculator'!$A$9:$AJ$104,$D112=Lists!$G$5,'Chicken Only Calculator'!$A$9:$AJ$104,$D112=Lists!$G$6,'Cheese Only Calculator'!$A$8:$AJ$109,$D112=Lists!$G$7,'Beef Only Calculator'!$A$10:$AJ$39,$D112=Lists!$G$8,'Pork Only Calculator'!$A$8:$AJ$95),32,FALSE)</f>
        <v>0</v>
      </c>
      <c r="AJ112" s="31">
        <f>VLOOKUP($A112,_xlfn.IFS($D112=Lists!$G$3,'Chicken Only Calculator'!$A$9:$AJ$104,$D112=Lists!$G$4,'Chicken Only Calculator'!$A$9:$AJ$104,$D112=Lists!$G$5,'Chicken Only Calculator'!$A$9:$AJ$104,$D112=Lists!$G$6,'Cheese Only Calculator'!$A$8:$AJ$109,$D112=Lists!$G$7,'Beef Only Calculator'!$A$10:$AJ$39,$D112=Lists!$G$8,'Pork Only Calculator'!$A$8:$AJ$95),33,FALSE)</f>
        <v>0</v>
      </c>
      <c r="AK112" s="31">
        <f>VLOOKUP($A112,_xlfn.IFS($D112=Lists!$G$3,'Chicken Only Calculator'!$A$9:$AJ$104,$D112=Lists!$G$4,'Chicken Only Calculator'!$A$9:$AJ$104,$D112=Lists!$G$5,'Chicken Only Calculator'!$A$9:$AJ$104,$D112=Lists!$G$6,'Cheese Only Calculator'!$A$8:$AJ$109,$D112=Lists!$G$7,'Beef Only Calculator'!$A$10:$AJ$39,$D112=Lists!$G$8,'Pork Only Calculator'!$A$8:$AJ$95),34,FALSE)</f>
        <v>0</v>
      </c>
      <c r="AL112" s="31">
        <f>VLOOKUP($A112,_xlfn.IFS($D112=Lists!$G$3,'Chicken Only Calculator'!$A$9:$AJ$104,$D112=Lists!$G$4,'Chicken Only Calculator'!$A$9:$AJ$104,$D112=Lists!$G$5,'Chicken Only Calculator'!$A$9:$AJ$104,$D112=Lists!$G$6,'Cheese Only Calculator'!$A$8:$AJ$109,$D112=Lists!$G$7,'Beef Only Calculator'!$A$10:$AJ$39,$D112=Lists!$G$8,'Pork Only Calculator'!$A$8:$AJ$95),35,FALSE)</f>
        <v>0</v>
      </c>
      <c r="AM112" s="31">
        <f t="shared" si="32"/>
        <v>0</v>
      </c>
      <c r="AO112" s="43"/>
    </row>
    <row r="113" spans="1:41" ht="24.75" x14ac:dyDescent="0.4">
      <c r="A113" s="40"/>
      <c r="B113" s="40"/>
      <c r="C113" s="41"/>
      <c r="D113" s="40"/>
      <c r="E113" s="40"/>
      <c r="F113" s="40"/>
      <c r="G113" s="40"/>
      <c r="H113" s="40"/>
      <c r="I113" s="40"/>
      <c r="J113" s="40"/>
      <c r="K113" s="40"/>
      <c r="L113" s="40"/>
      <c r="M113" s="40"/>
      <c r="N113" s="40"/>
      <c r="O113" s="40"/>
      <c r="P113" s="40"/>
      <c r="Q113" s="40"/>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O113" s="43"/>
    </row>
    <row r="114" spans="1:41" ht="24.75" x14ac:dyDescent="0.4">
      <c r="A114" s="29"/>
      <c r="B114" s="29"/>
      <c r="C114" s="30"/>
      <c r="D114" s="29"/>
      <c r="E114" s="29"/>
      <c r="F114" s="29"/>
      <c r="G114" s="29"/>
      <c r="H114" s="29"/>
      <c r="I114" s="29"/>
      <c r="J114" s="29"/>
      <c r="K114" s="29"/>
      <c r="L114" s="29"/>
      <c r="M114" s="29"/>
      <c r="N114" s="29"/>
      <c r="O114" s="29"/>
      <c r="P114" s="29"/>
      <c r="Q114" s="29"/>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O114" s="43"/>
    </row>
    <row r="115" spans="1:41" ht="24.75" x14ac:dyDescent="0.4">
      <c r="A115" s="40"/>
      <c r="B115" s="40"/>
      <c r="C115" s="41"/>
      <c r="D115" s="40"/>
      <c r="E115" s="40"/>
      <c r="F115" s="40"/>
      <c r="G115" s="40"/>
      <c r="H115" s="40"/>
      <c r="I115" s="40"/>
      <c r="J115" s="40"/>
      <c r="K115" s="40"/>
      <c r="L115" s="40"/>
      <c r="M115" s="40"/>
      <c r="N115" s="40"/>
      <c r="O115" s="40"/>
      <c r="P115" s="40"/>
      <c r="Q115" s="40"/>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O115" s="43"/>
    </row>
    <row r="116" spans="1:41" ht="24.75" x14ac:dyDescent="0.4">
      <c r="A116" s="29"/>
      <c r="B116" s="29"/>
      <c r="C116" s="30"/>
      <c r="D116" s="29"/>
      <c r="E116" s="29"/>
      <c r="F116" s="29"/>
      <c r="G116" s="29"/>
      <c r="H116" s="29"/>
      <c r="I116" s="29"/>
      <c r="J116" s="29"/>
      <c r="K116" s="29"/>
      <c r="L116" s="29"/>
      <c r="M116" s="29"/>
      <c r="N116" s="29"/>
      <c r="O116" s="29"/>
      <c r="P116" s="29"/>
      <c r="Q116" s="29"/>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O116" s="43"/>
    </row>
    <row r="117" spans="1:41" ht="24.75" x14ac:dyDescent="0.4">
      <c r="A117" s="40"/>
      <c r="B117" s="40"/>
      <c r="C117" s="41"/>
      <c r="D117" s="40"/>
      <c r="E117" s="40"/>
      <c r="F117" s="40"/>
      <c r="G117" s="40"/>
      <c r="H117" s="40"/>
      <c r="I117" s="40"/>
      <c r="J117" s="40"/>
      <c r="K117" s="40"/>
      <c r="L117" s="40"/>
      <c r="M117" s="40"/>
      <c r="N117" s="40"/>
      <c r="O117" s="40"/>
      <c r="P117" s="40"/>
      <c r="Q117" s="40"/>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O117" s="43"/>
    </row>
    <row r="118" spans="1:41" ht="24.75" x14ac:dyDescent="0.4">
      <c r="A118" s="29"/>
      <c r="B118" s="29"/>
      <c r="C118" s="30"/>
      <c r="D118" s="29"/>
      <c r="E118" s="29"/>
      <c r="F118" s="29"/>
      <c r="G118" s="29"/>
      <c r="H118" s="29"/>
      <c r="I118" s="29"/>
      <c r="J118" s="29"/>
      <c r="K118" s="29"/>
      <c r="L118" s="29"/>
      <c r="M118" s="29"/>
      <c r="N118" s="29"/>
      <c r="O118" s="29"/>
      <c r="P118" s="29"/>
      <c r="Q118" s="29"/>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O118" s="43"/>
    </row>
    <row r="119" spans="1:41" ht="24.75" x14ac:dyDescent="0.4">
      <c r="A119" s="40"/>
      <c r="B119" s="40"/>
      <c r="C119" s="41"/>
      <c r="D119" s="40"/>
      <c r="E119" s="40"/>
      <c r="F119" s="40"/>
      <c r="G119" s="40"/>
      <c r="H119" s="40"/>
      <c r="I119" s="40"/>
      <c r="J119" s="40"/>
      <c r="K119" s="40"/>
      <c r="L119" s="40"/>
      <c r="M119" s="40"/>
      <c r="N119" s="40"/>
      <c r="O119" s="40"/>
      <c r="P119" s="40"/>
      <c r="Q119" s="40"/>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O119" s="43"/>
    </row>
    <row r="120" spans="1:41" ht="24.75" x14ac:dyDescent="0.4">
      <c r="A120" s="29"/>
      <c r="B120" s="29"/>
      <c r="C120" s="30"/>
      <c r="D120" s="29"/>
      <c r="E120" s="29"/>
      <c r="F120" s="29"/>
      <c r="G120" s="29"/>
      <c r="H120" s="29"/>
      <c r="I120" s="29"/>
      <c r="J120" s="29"/>
      <c r="K120" s="29"/>
      <c r="L120" s="29"/>
      <c r="M120" s="29"/>
      <c r="N120" s="29"/>
      <c r="O120" s="29"/>
      <c r="P120" s="29"/>
      <c r="Q120" s="29"/>
      <c r="R120" s="31"/>
      <c r="S120" s="31"/>
      <c r="T120" s="31"/>
      <c r="U120" s="31"/>
      <c r="V120" s="31"/>
      <c r="W120" s="31"/>
      <c r="X120" s="31"/>
      <c r="Y120" s="31"/>
      <c r="Z120" s="31"/>
      <c r="AA120" s="31"/>
      <c r="AB120" s="31"/>
      <c r="AC120" s="31"/>
      <c r="AD120" s="31"/>
      <c r="AE120" s="31"/>
      <c r="AF120" s="31"/>
      <c r="AG120" s="31"/>
      <c r="AH120" s="31"/>
      <c r="AI120" s="31"/>
      <c r="AJ120" s="31"/>
      <c r="AK120" s="31"/>
      <c r="AL120" s="31"/>
      <c r="AM120" s="31"/>
    </row>
    <row r="121" spans="1:41" ht="24.75" x14ac:dyDescent="0.4">
      <c r="A121" s="40"/>
      <c r="B121" s="40"/>
      <c r="C121" s="41"/>
      <c r="D121" s="40"/>
      <c r="E121" s="40"/>
      <c r="F121" s="40"/>
      <c r="G121" s="40"/>
      <c r="H121" s="40"/>
      <c r="I121" s="40"/>
      <c r="J121" s="40"/>
      <c r="K121" s="40"/>
      <c r="L121" s="40"/>
      <c r="M121" s="40"/>
      <c r="N121" s="40"/>
      <c r="O121" s="40"/>
      <c r="P121" s="40"/>
      <c r="Q121" s="40"/>
      <c r="R121" s="42"/>
      <c r="S121" s="42"/>
      <c r="T121" s="42"/>
      <c r="U121" s="42"/>
      <c r="V121" s="42"/>
      <c r="W121" s="42"/>
      <c r="X121" s="42"/>
      <c r="Y121" s="42"/>
      <c r="Z121" s="42"/>
      <c r="AA121" s="42"/>
      <c r="AB121" s="42"/>
      <c r="AC121" s="42"/>
      <c r="AD121" s="42"/>
      <c r="AE121" s="42"/>
      <c r="AF121" s="42"/>
      <c r="AG121" s="42"/>
      <c r="AH121" s="42"/>
      <c r="AI121" s="42"/>
      <c r="AJ121" s="42"/>
      <c r="AK121" s="42"/>
      <c r="AL121" s="42"/>
      <c r="AM121" s="42"/>
    </row>
    <row r="122" spans="1:41" ht="24.75" x14ac:dyDescent="0.4">
      <c r="A122" s="29"/>
      <c r="B122" s="40"/>
      <c r="C122" s="41"/>
      <c r="D122" s="40"/>
      <c r="E122" s="40"/>
      <c r="F122" s="40"/>
      <c r="G122" s="40"/>
      <c r="H122" s="40"/>
      <c r="I122" s="40"/>
      <c r="J122" s="40"/>
      <c r="K122" s="40"/>
      <c r="L122" s="40"/>
      <c r="M122" s="40"/>
      <c r="N122" s="40"/>
      <c r="O122" s="40"/>
      <c r="P122" s="40"/>
      <c r="Q122" s="40"/>
      <c r="R122" s="42"/>
      <c r="S122" s="42"/>
      <c r="T122" s="42"/>
      <c r="U122" s="42"/>
      <c r="V122" s="42"/>
      <c r="W122" s="42"/>
      <c r="X122" s="42"/>
      <c r="Y122" s="42"/>
      <c r="Z122" s="42"/>
      <c r="AA122" s="42"/>
      <c r="AB122" s="42"/>
      <c r="AC122" s="42"/>
      <c r="AD122" s="42"/>
      <c r="AE122" s="42"/>
      <c r="AF122" s="42"/>
      <c r="AG122" s="42"/>
      <c r="AH122" s="42"/>
      <c r="AI122" s="42"/>
      <c r="AJ122" s="42"/>
      <c r="AK122" s="42"/>
      <c r="AL122" s="42"/>
      <c r="AM122" s="42"/>
    </row>
  </sheetData>
  <sheetProtection algorithmName="SHA-512" hashValue="kkyTc6OHK/77CpzKKlzqtp1PKyaBDgccVPlCvjyiUAWzG5P/QpOAAhFbKMVSf5YXO5eV3rxm1++6mId3JVYCAQ==" saltValue="Qb4ePqeH35xBMRVbZ8c/1Q==" spinCount="100000" sheet="1" objects="1" scenarios="1"/>
  <autoFilter ref="A3:AN122" xr:uid="{00000000-0001-0000-0700-000000000000}"/>
  <pageMargins left="0.12" right="0.12" top="0" bottom="0" header="0" footer="0"/>
  <pageSetup paperSize="5" scale="33" fitToWidth="3" fitToHeight="0" orientation="landscape" r:id="rId1"/>
  <rowBreaks count="6" manualBreakCount="6">
    <brk id="11" max="43" man="1"/>
    <brk id="27" max="43" man="1"/>
    <brk id="56" max="43" man="1"/>
    <brk id="66" max="43" man="1"/>
    <brk id="80" max="43" man="1"/>
    <brk id="92" max="43" man="1"/>
  </rowBreaks>
  <colBreaks count="2" manualBreakCount="2">
    <brk id="27" max="225" man="1"/>
    <brk id="41" max="1048575" man="1"/>
  </colBreaks>
  <customProperties>
    <customPr name="_pios_id" r:id="rId2"/>
    <customPr name="Ibp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filterMode="1"/>
  <dimension ref="A1:R175"/>
  <sheetViews>
    <sheetView zoomScale="90" zoomScaleNormal="90" workbookViewId="0">
      <pane ySplit="1" topLeftCell="A77" activePane="bottomLeft" state="frozen"/>
      <selection activeCell="C10" sqref="C10"/>
      <selection pane="bottomLeft" activeCell="D93" sqref="D93"/>
    </sheetView>
  </sheetViews>
  <sheetFormatPr defaultRowHeight="15" x14ac:dyDescent="0.25"/>
  <cols>
    <col min="1" max="2" width="13.7109375" customWidth="1"/>
    <col min="3" max="3" width="57.5703125" customWidth="1"/>
    <col min="4" max="4" width="76.7109375" customWidth="1"/>
    <col min="5" max="5" width="21.140625" customWidth="1"/>
    <col min="6" max="7" width="9.5703125" customWidth="1"/>
    <col min="8" max="8" width="11.140625" customWidth="1"/>
    <col min="9" max="9" width="17.5703125" customWidth="1"/>
    <col min="10" max="13" width="10.28515625" customWidth="1"/>
    <col min="14" max="15" width="10.85546875" customWidth="1"/>
    <col min="18" max="18" width="11.28515625" bestFit="1" customWidth="1"/>
  </cols>
  <sheetData>
    <row r="1" spans="1:18" ht="79.5" thickBot="1" x14ac:dyDescent="0.3">
      <c r="A1" s="14" t="s">
        <v>121</v>
      </c>
      <c r="B1" s="27" t="s">
        <v>116</v>
      </c>
      <c r="C1" s="15" t="s">
        <v>122</v>
      </c>
      <c r="D1" s="15" t="s">
        <v>34</v>
      </c>
      <c r="E1" s="16" t="s">
        <v>35</v>
      </c>
      <c r="F1" s="16" t="s">
        <v>40</v>
      </c>
      <c r="G1" s="15" t="s">
        <v>36</v>
      </c>
      <c r="H1" s="15" t="s">
        <v>37</v>
      </c>
      <c r="I1" s="15" t="s">
        <v>38</v>
      </c>
      <c r="J1" s="17" t="s">
        <v>39</v>
      </c>
      <c r="K1" s="17" t="s">
        <v>41</v>
      </c>
      <c r="L1" s="17" t="s">
        <v>42</v>
      </c>
      <c r="M1" s="17" t="s">
        <v>43</v>
      </c>
      <c r="N1" s="18" t="s">
        <v>44</v>
      </c>
      <c r="O1" s="19" t="s">
        <v>45</v>
      </c>
      <c r="P1" s="19" t="s">
        <v>72</v>
      </c>
      <c r="Q1" s="19" t="s">
        <v>78</v>
      </c>
      <c r="R1" s="19" t="s">
        <v>84</v>
      </c>
    </row>
    <row r="2" spans="1:18" hidden="1" x14ac:dyDescent="0.25">
      <c r="A2" s="3">
        <v>10000006919</v>
      </c>
      <c r="B2" s="3" t="s">
        <v>124</v>
      </c>
      <c r="C2" s="3" t="s">
        <v>125</v>
      </c>
      <c r="D2" s="3" t="s">
        <v>126</v>
      </c>
      <c r="E2" s="3" t="s">
        <v>106</v>
      </c>
      <c r="F2" s="3">
        <v>30</v>
      </c>
      <c r="G2" s="3">
        <v>18.13</v>
      </c>
      <c r="H2" s="3">
        <v>100</v>
      </c>
      <c r="I2" s="3">
        <v>100</v>
      </c>
      <c r="J2" s="3">
        <v>2.9</v>
      </c>
      <c r="K2" s="3" t="str">
        <f>VLOOKUP(A2,'[1]Master Data'!$B$5:$BP$654,12,FALSE)</f>
        <v>1 piece</v>
      </c>
      <c r="L2" s="3">
        <f>VLOOKUP(A2,'[1]Master Data'!$B$5:$BP$654,13,FALSE)</f>
        <v>2</v>
      </c>
      <c r="M2" s="3" t="str">
        <f>VLOOKUP(A2,'[1]Master Data'!$B$5:$BP$654,14,FALSE)</f>
        <v>-</v>
      </c>
      <c r="N2" s="3"/>
      <c r="O2" s="3"/>
      <c r="P2" s="3"/>
      <c r="Q2" s="3">
        <v>15.12</v>
      </c>
      <c r="R2" s="3"/>
    </row>
    <row r="3" spans="1:18" hidden="1" x14ac:dyDescent="0.25">
      <c r="A3" s="3">
        <v>10000008443</v>
      </c>
      <c r="B3" s="3" t="s">
        <v>124</v>
      </c>
      <c r="C3" s="3" t="s">
        <v>327</v>
      </c>
      <c r="D3" s="3" t="s">
        <v>127</v>
      </c>
      <c r="E3" s="3" t="s">
        <v>106</v>
      </c>
      <c r="F3" s="3">
        <v>30</v>
      </c>
      <c r="G3" s="3">
        <v>31.88</v>
      </c>
      <c r="H3" s="3">
        <v>170</v>
      </c>
      <c r="I3" s="3">
        <v>170</v>
      </c>
      <c r="J3" s="3">
        <v>3</v>
      </c>
      <c r="K3" s="3" t="str">
        <f>VLOOKUP(A3,'[1]Master Data'!$B$5:$BP$654,12,FALSE)</f>
        <v xml:space="preserve">1 piece </v>
      </c>
      <c r="L3" s="3">
        <f>VLOOKUP(A3,'[1]Master Data'!$B$5:$BP$654,13,FALSE)</f>
        <v>2</v>
      </c>
      <c r="M3" s="3" t="str">
        <f>VLOOKUP(A3,'[1]Master Data'!$B$5:$BP$654,14,FALSE)</f>
        <v>-</v>
      </c>
      <c r="N3" s="3"/>
      <c r="O3" s="3"/>
      <c r="P3" s="3"/>
      <c r="Q3" s="3">
        <v>22.87</v>
      </c>
      <c r="R3" s="3"/>
    </row>
    <row r="4" spans="1:18" x14ac:dyDescent="0.25">
      <c r="A4" s="3">
        <v>10000008737</v>
      </c>
      <c r="B4" s="3" t="s">
        <v>124</v>
      </c>
      <c r="C4" s="3" t="s">
        <v>128</v>
      </c>
      <c r="D4" s="3" t="s">
        <v>129</v>
      </c>
      <c r="E4" s="3" t="s">
        <v>106</v>
      </c>
      <c r="F4" s="3">
        <v>0</v>
      </c>
      <c r="G4" s="3">
        <v>40</v>
      </c>
      <c r="H4" s="3">
        <v>266.67</v>
      </c>
      <c r="I4" s="3">
        <v>266</v>
      </c>
      <c r="J4" s="3">
        <v>2.4</v>
      </c>
      <c r="K4" s="3" t="str">
        <f>VLOOKUP(A4,'[1]Master Data'!$B$5:$BP$654,12,FALSE)</f>
        <v>2.4 oz.</v>
      </c>
      <c r="L4" s="3">
        <f>VLOOKUP(A4,'[1]Master Data'!$B$5:$BP$654,13,FALSE)</f>
        <v>2</v>
      </c>
      <c r="M4" s="3" t="str">
        <f>VLOOKUP(A4,'[1]Master Data'!$B$5:$BP$654,14,FALSE)</f>
        <v>-</v>
      </c>
      <c r="N4" s="3"/>
      <c r="O4" s="3"/>
      <c r="P4" s="3"/>
      <c r="Q4" s="3">
        <v>32.28</v>
      </c>
      <c r="R4" s="3"/>
    </row>
    <row r="5" spans="1:18" x14ac:dyDescent="0.25">
      <c r="A5" s="3">
        <v>10000009860</v>
      </c>
      <c r="B5" s="3" t="s">
        <v>124</v>
      </c>
      <c r="C5" s="3" t="s">
        <v>328</v>
      </c>
      <c r="D5" s="3" t="s">
        <v>130</v>
      </c>
      <c r="E5" s="3" t="s">
        <v>106</v>
      </c>
      <c r="F5" s="3">
        <v>0</v>
      </c>
      <c r="G5" s="3">
        <v>29.94</v>
      </c>
      <c r="H5" s="3">
        <v>143</v>
      </c>
      <c r="I5" s="3">
        <v>143</v>
      </c>
      <c r="J5" s="3">
        <v>3.35</v>
      </c>
      <c r="K5" s="3" t="str">
        <f>VLOOKUP(A5,'[1]Master Data'!$B$5:$BP$654,12,FALSE)</f>
        <v xml:space="preserve">1 Piece </v>
      </c>
      <c r="L5" s="3">
        <f>VLOOKUP(A5,'[1]Master Data'!$B$5:$BP$654,13,FALSE)</f>
        <v>2</v>
      </c>
      <c r="M5" s="3">
        <f>VLOOKUP(A5,'[1]Master Data'!$B$5:$BP$654,14,FALSE)</f>
        <v>1</v>
      </c>
      <c r="N5" s="3"/>
      <c r="O5" s="3"/>
      <c r="P5" s="3"/>
      <c r="Q5" s="3">
        <v>27.76</v>
      </c>
      <c r="R5" s="3"/>
    </row>
    <row r="6" spans="1:18" hidden="1" x14ac:dyDescent="0.25">
      <c r="A6" s="3">
        <v>10000011750</v>
      </c>
      <c r="B6" s="3" t="s">
        <v>124</v>
      </c>
      <c r="C6" s="3" t="s">
        <v>329</v>
      </c>
      <c r="D6" s="3" t="s">
        <v>390</v>
      </c>
      <c r="E6" s="3" t="s">
        <v>106</v>
      </c>
      <c r="F6" s="3">
        <v>30</v>
      </c>
      <c r="G6" s="3">
        <v>30</v>
      </c>
      <c r="H6" s="3">
        <v>218</v>
      </c>
      <c r="I6" s="3">
        <v>218</v>
      </c>
      <c r="J6" s="3">
        <v>2.2000000000000002</v>
      </c>
      <c r="K6" s="3" t="str">
        <f>VLOOKUP(A6,'[1]Master Data'!$B$5:$BP$654,12,FALSE)</f>
        <v>5 pieces</v>
      </c>
      <c r="L6" s="3">
        <f>VLOOKUP(A6,'[1]Master Data'!$B$5:$BP$654,13,FALSE)</f>
        <v>2</v>
      </c>
      <c r="M6" s="3" t="str">
        <f>VLOOKUP(A6,'[1]Master Data'!$B$5:$BP$654,14,FALSE)</f>
        <v>-</v>
      </c>
      <c r="N6" s="3"/>
      <c r="O6" s="3"/>
      <c r="P6" s="3"/>
      <c r="Q6" s="3">
        <v>24.42</v>
      </c>
      <c r="R6" s="3"/>
    </row>
    <row r="7" spans="1:18" x14ac:dyDescent="0.25">
      <c r="A7" s="3">
        <v>10000013716</v>
      </c>
      <c r="B7" s="3" t="s">
        <v>124</v>
      </c>
      <c r="C7" s="3" t="s">
        <v>330</v>
      </c>
      <c r="D7" s="3" t="s">
        <v>132</v>
      </c>
      <c r="E7" s="3" t="s">
        <v>106</v>
      </c>
      <c r="F7" s="3">
        <v>0</v>
      </c>
      <c r="G7" s="3">
        <v>20.309999999999999</v>
      </c>
      <c r="H7" s="3">
        <v>100</v>
      </c>
      <c r="I7" s="3">
        <v>100</v>
      </c>
      <c r="J7" s="3">
        <v>3.25</v>
      </c>
      <c r="K7" s="3" t="str">
        <f>VLOOKUP(A7,'[1]Master Data'!$B$5:$BP$654,12,FALSE)</f>
        <v>1 piece</v>
      </c>
      <c r="L7" s="3">
        <f>VLOOKUP(A7,'[1]Master Data'!$B$5:$BP$654,13,FALSE)</f>
        <v>2</v>
      </c>
      <c r="M7" s="3" t="str">
        <f>VLOOKUP(A7,'[1]Master Data'!$B$5:$BP$654,14,FALSE)</f>
        <v>-</v>
      </c>
      <c r="N7" s="3"/>
      <c r="O7" s="3"/>
      <c r="P7" s="3"/>
      <c r="Q7" s="3">
        <v>9.19</v>
      </c>
      <c r="R7" s="3"/>
    </row>
    <row r="8" spans="1:18" x14ac:dyDescent="0.25">
      <c r="A8" s="3">
        <v>10000013717</v>
      </c>
      <c r="B8" s="3" t="s">
        <v>124</v>
      </c>
      <c r="C8" s="3" t="s">
        <v>331</v>
      </c>
      <c r="D8" s="3" t="s">
        <v>133</v>
      </c>
      <c r="E8">
        <v>100193</v>
      </c>
      <c r="F8" s="3">
        <v>0</v>
      </c>
      <c r="G8" s="3">
        <v>20.309999999999999</v>
      </c>
      <c r="H8" s="3">
        <v>100</v>
      </c>
      <c r="I8" s="3">
        <v>100</v>
      </c>
      <c r="J8" s="3">
        <v>3.25</v>
      </c>
      <c r="K8" s="3" t="str">
        <f>VLOOKUP(A8,'[1]Master Data'!$B$5:$BP$654,12,FALSE)</f>
        <v>1 piece</v>
      </c>
      <c r="L8" s="3">
        <f>VLOOKUP(A8,'[1]Master Data'!$B$5:$BP$654,13,FALSE)</f>
        <v>2</v>
      </c>
      <c r="M8" s="3" t="str">
        <f>VLOOKUP(A8,'[1]Master Data'!$B$5:$BP$654,14,FALSE)</f>
        <v>-</v>
      </c>
      <c r="N8" s="3"/>
      <c r="O8" s="3"/>
      <c r="P8" s="3"/>
      <c r="Q8" s="3"/>
      <c r="R8" s="3">
        <v>12.35</v>
      </c>
    </row>
    <row r="9" spans="1:18" x14ac:dyDescent="0.25">
      <c r="A9" s="3">
        <v>10000013740</v>
      </c>
      <c r="B9" s="3" t="s">
        <v>124</v>
      </c>
      <c r="C9" s="3" t="s">
        <v>332</v>
      </c>
      <c r="D9" s="3" t="s">
        <v>134</v>
      </c>
      <c r="E9" s="3" t="s">
        <v>106</v>
      </c>
      <c r="F9" s="3">
        <v>0</v>
      </c>
      <c r="G9" s="3">
        <v>25</v>
      </c>
      <c r="H9" s="3">
        <v>143</v>
      </c>
      <c r="I9" s="3">
        <v>143</v>
      </c>
      <c r="J9" s="3">
        <v>2.8</v>
      </c>
      <c r="K9" s="3" t="str">
        <f>VLOOKUP(A9,'[1]Master Data'!$B$5:$BP$654,12,FALSE)</f>
        <v>4 pieces</v>
      </c>
      <c r="L9" s="3">
        <f>VLOOKUP(A9,'[1]Master Data'!$B$5:$BP$654,13,FALSE)</f>
        <v>2</v>
      </c>
      <c r="M9" s="3" t="str">
        <f>VLOOKUP(A9,'[1]Master Data'!$B$5:$BP$654,14,FALSE)</f>
        <v>-</v>
      </c>
      <c r="N9" s="3"/>
      <c r="O9" s="3"/>
      <c r="P9" s="3"/>
      <c r="Q9" s="3">
        <v>22.72</v>
      </c>
      <c r="R9" s="3"/>
    </row>
    <row r="10" spans="1:18" x14ac:dyDescent="0.25">
      <c r="A10" s="3">
        <v>10000013782</v>
      </c>
      <c r="B10" s="3" t="s">
        <v>124</v>
      </c>
      <c r="C10" s="3" t="s">
        <v>136</v>
      </c>
      <c r="D10" s="3" t="s">
        <v>135</v>
      </c>
      <c r="E10" s="3" t="s">
        <v>106</v>
      </c>
      <c r="F10" s="3">
        <v>0</v>
      </c>
      <c r="G10" s="3">
        <v>16.25</v>
      </c>
      <c r="H10" s="3">
        <v>100</v>
      </c>
      <c r="I10" s="3">
        <v>100</v>
      </c>
      <c r="J10" s="3">
        <v>2.54</v>
      </c>
      <c r="K10" s="3" t="str">
        <f>VLOOKUP(A10,'[1]Master Data'!$B$5:$BP$654,12,FALSE)</f>
        <v>1 piece</v>
      </c>
      <c r="L10" s="3">
        <f>VLOOKUP(A10,'[1]Master Data'!$B$5:$BP$654,13,FALSE)</f>
        <v>2</v>
      </c>
      <c r="M10" s="3" t="str">
        <f>VLOOKUP(A10,'[1]Master Data'!$B$5:$BP$654,14,FALSE)</f>
        <v>-</v>
      </c>
      <c r="N10" s="3"/>
      <c r="O10" s="3"/>
      <c r="P10" s="3"/>
      <c r="Q10" s="3">
        <v>16.72</v>
      </c>
      <c r="R10" s="3"/>
    </row>
    <row r="11" spans="1:18" x14ac:dyDescent="0.25">
      <c r="A11" s="3">
        <v>10000015230</v>
      </c>
      <c r="B11" s="3" t="s">
        <v>124</v>
      </c>
      <c r="C11" s="3" t="s">
        <v>333</v>
      </c>
      <c r="D11" s="3" t="s">
        <v>137</v>
      </c>
      <c r="E11" s="3" t="s">
        <v>106</v>
      </c>
      <c r="F11" s="3">
        <v>0</v>
      </c>
      <c r="G11" s="3">
        <v>30</v>
      </c>
      <c r="H11" s="3">
        <v>160</v>
      </c>
      <c r="I11" s="3">
        <v>160</v>
      </c>
      <c r="J11" s="3">
        <v>3</v>
      </c>
      <c r="K11" s="3" t="str">
        <f>VLOOKUP(A11,'[1]Master Data'!$B$5:$BP$654,12,FALSE)</f>
        <v>1 piece</v>
      </c>
      <c r="L11" s="3">
        <f>VLOOKUP(A11,'[1]Master Data'!$B$5:$BP$654,13,FALSE)</f>
        <v>3</v>
      </c>
      <c r="M11" s="3" t="str">
        <f>VLOOKUP(A11,'[1]Master Data'!$B$5:$BP$654,14,FALSE)</f>
        <v>-</v>
      </c>
      <c r="N11" s="3"/>
      <c r="O11" s="3"/>
      <c r="P11" s="3"/>
      <c r="Q11" s="3">
        <v>42.22</v>
      </c>
      <c r="R11" s="3"/>
    </row>
    <row r="12" spans="1:18" hidden="1" x14ac:dyDescent="0.25">
      <c r="A12" s="3">
        <v>10000015320</v>
      </c>
      <c r="B12" s="3" t="s">
        <v>124</v>
      </c>
      <c r="C12" s="3" t="s">
        <v>334</v>
      </c>
      <c r="D12" s="3" t="s">
        <v>138</v>
      </c>
      <c r="E12" s="3" t="s">
        <v>106</v>
      </c>
      <c r="F12" s="3">
        <v>30</v>
      </c>
      <c r="G12" s="3">
        <v>31.41</v>
      </c>
      <c r="H12" s="3">
        <v>250</v>
      </c>
      <c r="I12" s="3">
        <v>250</v>
      </c>
      <c r="J12" s="3">
        <v>2.0099999999999998</v>
      </c>
      <c r="K12" s="3" t="str">
        <f>VLOOKUP(A12,'[1]Master Data'!$B$5:$BP$654,12,FALSE)</f>
        <v>1 piece</v>
      </c>
      <c r="L12" s="3">
        <f>VLOOKUP(A12,'[1]Master Data'!$B$5:$BP$654,13,FALSE)</f>
        <v>2</v>
      </c>
      <c r="M12" s="3" t="str">
        <f>VLOOKUP(A12,'[1]Master Data'!$B$5:$BP$654,14,FALSE)</f>
        <v>-</v>
      </c>
      <c r="N12" s="3"/>
      <c r="O12" s="3"/>
      <c r="P12" s="3"/>
      <c r="Q12" s="3">
        <v>42.94</v>
      </c>
      <c r="R12" s="3"/>
    </row>
    <row r="13" spans="1:18" x14ac:dyDescent="0.25">
      <c r="A13" s="3">
        <v>10000015327</v>
      </c>
      <c r="B13" s="3" t="s">
        <v>124</v>
      </c>
      <c r="C13" s="3" t="s">
        <v>335</v>
      </c>
      <c r="D13" s="3" t="s">
        <v>139</v>
      </c>
      <c r="E13" s="3" t="s">
        <v>106</v>
      </c>
      <c r="F13" s="3">
        <v>0</v>
      </c>
      <c r="G13" s="3">
        <v>29.53</v>
      </c>
      <c r="H13" s="3">
        <v>175</v>
      </c>
      <c r="I13" s="3">
        <v>175</v>
      </c>
      <c r="J13" s="3">
        <v>2.7</v>
      </c>
      <c r="K13" s="3" t="str">
        <f>VLOOKUP(A13,'[1]Master Data'!$B$5:$BP$654,12,FALSE)</f>
        <v>1 piece</v>
      </c>
      <c r="L13" s="3">
        <f>VLOOKUP(A13,'[1]Master Data'!$B$5:$BP$654,13,FALSE)</f>
        <v>2.5</v>
      </c>
      <c r="M13" s="3" t="str">
        <f>VLOOKUP(A13,'[1]Master Data'!$B$5:$BP$654,14,FALSE)</f>
        <v>-</v>
      </c>
      <c r="N13" s="3"/>
      <c r="O13" s="3"/>
      <c r="P13" s="3"/>
      <c r="Q13" s="3">
        <v>40.08</v>
      </c>
      <c r="R13" s="3"/>
    </row>
    <row r="14" spans="1:18" x14ac:dyDescent="0.25">
      <c r="A14" s="3">
        <v>10000015924</v>
      </c>
      <c r="B14" s="3" t="s">
        <v>124</v>
      </c>
      <c r="C14" s="3" t="s">
        <v>336</v>
      </c>
      <c r="D14" s="3" t="s">
        <v>140</v>
      </c>
      <c r="E14" s="3" t="s">
        <v>106</v>
      </c>
      <c r="F14" s="3">
        <v>0</v>
      </c>
      <c r="G14" s="3">
        <v>30</v>
      </c>
      <c r="H14" s="3">
        <v>200</v>
      </c>
      <c r="I14" s="3">
        <v>200</v>
      </c>
      <c r="J14" s="3">
        <v>2.4</v>
      </c>
      <c r="K14" s="3" t="str">
        <f>VLOOKUP(A14,'[1]Master Data'!$B$5:$BP$654,12,FALSE)</f>
        <v>1 piece</v>
      </c>
      <c r="L14" s="3">
        <f>VLOOKUP(A14,'[1]Master Data'!$B$5:$BP$654,13,FALSE)</f>
        <v>2.25</v>
      </c>
      <c r="M14" s="3" t="str">
        <f>VLOOKUP(A14,'[1]Master Data'!$B$5:$BP$654,14,FALSE)</f>
        <v>-</v>
      </c>
      <c r="N14" s="3"/>
      <c r="O14" s="3"/>
      <c r="P14" s="3"/>
      <c r="Q14" s="3">
        <v>41.85</v>
      </c>
      <c r="R14" s="3"/>
    </row>
    <row r="15" spans="1:18" x14ac:dyDescent="0.25">
      <c r="A15" s="3">
        <v>10000015932</v>
      </c>
      <c r="B15" s="3" t="s">
        <v>124</v>
      </c>
      <c r="C15" s="3" t="s">
        <v>335</v>
      </c>
      <c r="D15" s="3" t="s">
        <v>137</v>
      </c>
      <c r="E15" s="3" t="s">
        <v>106</v>
      </c>
      <c r="F15" s="3">
        <v>0</v>
      </c>
      <c r="G15" s="3">
        <v>30</v>
      </c>
      <c r="H15" s="3">
        <v>160</v>
      </c>
      <c r="I15" s="3">
        <v>160</v>
      </c>
      <c r="J15" s="3">
        <v>3</v>
      </c>
      <c r="K15" s="3" t="str">
        <f>VLOOKUP(A15,'[1]Master Data'!$B$5:$BP$654,12,FALSE)</f>
        <v>1 piece</v>
      </c>
      <c r="L15" s="3">
        <f>VLOOKUP(A15,'[1]Master Data'!$B$5:$BP$654,13,FALSE)</f>
        <v>2.75</v>
      </c>
      <c r="M15" s="3" t="str">
        <f>VLOOKUP(A15,'[1]Master Data'!$B$5:$BP$654,14,FALSE)</f>
        <v>-</v>
      </c>
      <c r="N15" s="3"/>
      <c r="O15" s="3"/>
      <c r="P15" s="3"/>
      <c r="Q15" s="3">
        <v>41.5</v>
      </c>
      <c r="R15" s="3"/>
    </row>
    <row r="16" spans="1:18" x14ac:dyDescent="0.25">
      <c r="A16" s="3">
        <v>10000016904</v>
      </c>
      <c r="B16" s="3" t="s">
        <v>124</v>
      </c>
      <c r="C16" s="3" t="s">
        <v>337</v>
      </c>
      <c r="D16" s="3" t="s">
        <v>142</v>
      </c>
      <c r="E16">
        <v>100193</v>
      </c>
      <c r="F16" s="3">
        <v>0</v>
      </c>
      <c r="G16" s="3">
        <v>20.45</v>
      </c>
      <c r="H16" s="3">
        <v>85</v>
      </c>
      <c r="I16" s="3">
        <v>85</v>
      </c>
      <c r="J16" s="3">
        <v>3.85</v>
      </c>
      <c r="K16" s="3" t="str">
        <f>VLOOKUP(A16,'[1]Master Data'!$B$5:$BP$654,12,FALSE)</f>
        <v>1 piece</v>
      </c>
      <c r="L16" s="3">
        <f>VLOOKUP(A16,'[1]Master Data'!$B$5:$BP$654,13,FALSE)</f>
        <v>2</v>
      </c>
      <c r="M16" s="3">
        <f>VLOOKUP(A16,'[1]Master Data'!$B$5:$BP$654,14,FALSE)</f>
        <v>1</v>
      </c>
      <c r="N16" s="3"/>
      <c r="O16" s="3"/>
      <c r="P16" s="3"/>
      <c r="Q16" s="3"/>
      <c r="R16" s="3">
        <v>17.37</v>
      </c>
    </row>
    <row r="17" spans="1:18" hidden="1" x14ac:dyDescent="0.25">
      <c r="A17" s="3">
        <v>10000029467</v>
      </c>
      <c r="B17" s="3" t="s">
        <v>124</v>
      </c>
      <c r="C17" s="3" t="s">
        <v>338</v>
      </c>
      <c r="D17" s="3" t="s">
        <v>123</v>
      </c>
      <c r="E17">
        <v>100193</v>
      </c>
      <c r="F17" s="3">
        <v>25</v>
      </c>
      <c r="G17" s="3">
        <v>18.75</v>
      </c>
      <c r="H17" s="3">
        <v>250</v>
      </c>
      <c r="I17" s="3">
        <v>250</v>
      </c>
      <c r="J17" s="3">
        <v>1.2</v>
      </c>
      <c r="K17" s="3" t="str">
        <f>VLOOKUP(A17,'[1]Master Data'!$B$5:$BP$654,12,FALSE)</f>
        <v>1 piece</v>
      </c>
      <c r="L17" s="3">
        <f>VLOOKUP(A17,'[1]Master Data'!$B$5:$BP$654,13,FALSE)</f>
        <v>1</v>
      </c>
      <c r="M17" s="3" t="str">
        <f>VLOOKUP(A17,'[1]Master Data'!$B$5:$BP$654,14,FALSE)</f>
        <v>-</v>
      </c>
      <c r="N17" s="3"/>
      <c r="O17" s="3"/>
      <c r="P17" s="3"/>
      <c r="Q17" s="3"/>
      <c r="R17" s="3">
        <v>22.83</v>
      </c>
    </row>
    <row r="18" spans="1:18" hidden="1" x14ac:dyDescent="0.25">
      <c r="A18" s="3">
        <v>10000032041</v>
      </c>
      <c r="B18" s="3" t="s">
        <v>124</v>
      </c>
      <c r="C18" s="3" t="s">
        <v>382</v>
      </c>
      <c r="D18" s="3" t="s">
        <v>143</v>
      </c>
      <c r="E18" s="3" t="s">
        <v>106</v>
      </c>
      <c r="F18" s="3">
        <v>25</v>
      </c>
      <c r="G18" s="3">
        <v>30</v>
      </c>
      <c r="H18" s="3">
        <v>213</v>
      </c>
      <c r="I18" s="3">
        <v>213</v>
      </c>
      <c r="J18" s="3">
        <v>2.25</v>
      </c>
      <c r="K18" s="3" t="str">
        <f>VLOOKUP(A18,'[1]Master Data'!$B$5:$BP$654,12,FALSE)</f>
        <v>2.03 oz.</v>
      </c>
      <c r="L18" s="3">
        <f>VLOOKUP(A18,'[1]Master Data'!$B$5:$BP$654,13,FALSE)</f>
        <v>2</v>
      </c>
      <c r="M18" s="3" t="str">
        <f>VLOOKUP(A18,'[1]Master Data'!$B$5:$BP$654,14,FALSE)</f>
        <v>-</v>
      </c>
      <c r="N18" s="3"/>
      <c r="O18" s="3"/>
      <c r="P18" s="3"/>
      <c r="Q18" s="3">
        <v>36.270000000000003</v>
      </c>
      <c r="R18" s="3"/>
    </row>
    <row r="19" spans="1:18" x14ac:dyDescent="0.25">
      <c r="A19" s="3">
        <v>10000037600</v>
      </c>
      <c r="B19" s="3" t="s">
        <v>124</v>
      </c>
      <c r="C19" s="3" t="s">
        <v>339</v>
      </c>
      <c r="D19" s="3" t="s">
        <v>391</v>
      </c>
      <c r="E19" s="3" t="s">
        <v>106</v>
      </c>
      <c r="F19" s="3">
        <v>0</v>
      </c>
      <c r="G19" s="3">
        <v>20.13</v>
      </c>
      <c r="H19" s="3">
        <v>140</v>
      </c>
      <c r="I19" s="3">
        <v>140</v>
      </c>
      <c r="J19" s="3">
        <v>2.2999999999999998</v>
      </c>
      <c r="K19" s="3" t="str">
        <f>VLOOKUP(A19,'[1]Master Data'!$B$5:$BP$654,12,FALSE)</f>
        <v>1 piece</v>
      </c>
      <c r="L19" s="3">
        <f>VLOOKUP(A19,'[1]Master Data'!$B$5:$BP$654,13,FALSE)</f>
        <v>2</v>
      </c>
      <c r="M19" s="3" t="str">
        <f>VLOOKUP(A19,'[1]Master Data'!$B$5:$BP$654,14,FALSE)</f>
        <v>-</v>
      </c>
      <c r="N19" s="3"/>
      <c r="O19" s="3"/>
      <c r="P19" s="3"/>
      <c r="Q19" s="3">
        <v>25.58</v>
      </c>
      <c r="R19" s="3"/>
    </row>
    <row r="20" spans="1:18" hidden="1" x14ac:dyDescent="0.25">
      <c r="A20" s="3">
        <v>10000038479</v>
      </c>
      <c r="B20" s="3" t="s">
        <v>124</v>
      </c>
      <c r="C20" s="3" t="s">
        <v>146</v>
      </c>
      <c r="D20" s="3" t="s">
        <v>147</v>
      </c>
      <c r="E20" s="3" t="s">
        <v>148</v>
      </c>
      <c r="F20" s="3">
        <v>25</v>
      </c>
      <c r="G20" s="3">
        <v>30.6</v>
      </c>
      <c r="H20" s="3">
        <v>105</v>
      </c>
      <c r="I20" s="3">
        <v>105</v>
      </c>
      <c r="J20" s="3">
        <v>4.6500000000000004</v>
      </c>
      <c r="K20" s="3" t="str">
        <f>VLOOKUP(A20,'[1]Master Data'!$B$5:$BP$654,12,FALSE)</f>
        <v>3 Pieces</v>
      </c>
      <c r="L20" s="3">
        <f>VLOOKUP(A20,'[1]Master Data'!$B$5:$BP$654,13,FALSE)</f>
        <v>2</v>
      </c>
      <c r="M20" s="3">
        <f>VLOOKUP(A20,'[1]Master Data'!$B$5:$BP$654,14,FALSE)</f>
        <v>1</v>
      </c>
      <c r="N20" s="3">
        <v>26.65</v>
      </c>
      <c r="O20" s="3"/>
      <c r="P20" s="3"/>
      <c r="Q20" s="3"/>
      <c r="R20" s="3"/>
    </row>
    <row r="21" spans="1:18" x14ac:dyDescent="0.25">
      <c r="A21" s="3">
        <v>10000038942</v>
      </c>
      <c r="B21" s="3" t="s">
        <v>124</v>
      </c>
      <c r="C21" s="3" t="s">
        <v>149</v>
      </c>
      <c r="D21" s="3" t="s">
        <v>320</v>
      </c>
      <c r="E21" s="3" t="s">
        <v>148</v>
      </c>
      <c r="F21" s="3">
        <v>0</v>
      </c>
      <c r="G21" s="3">
        <v>30</v>
      </c>
      <c r="H21" s="3" t="s">
        <v>150</v>
      </c>
      <c r="I21" s="3">
        <v>79</v>
      </c>
      <c r="J21" s="3" t="s">
        <v>319</v>
      </c>
      <c r="K21" s="3" t="str">
        <f>VLOOKUP(A21,'[1]Master Data'!$B$5:$BP$654,12,FALSE)</f>
        <v>4 Pieces</v>
      </c>
      <c r="L21" s="3">
        <f>VLOOKUP(A21,'[1]Master Data'!$B$5:$BP$654,13,FALSE)</f>
        <v>2</v>
      </c>
      <c r="M21" s="3" t="str">
        <f>VLOOKUP(A21,'[1]Master Data'!$B$5:$BP$654,14,FALSE)</f>
        <v>-</v>
      </c>
      <c r="N21" s="3">
        <v>24.13</v>
      </c>
      <c r="O21" s="3"/>
      <c r="P21" s="3"/>
      <c r="Q21" s="3"/>
      <c r="R21" s="3"/>
    </row>
    <row r="22" spans="1:18" hidden="1" x14ac:dyDescent="0.25">
      <c r="A22" s="3">
        <v>10000043537</v>
      </c>
      <c r="B22" s="3" t="s">
        <v>124</v>
      </c>
      <c r="C22" s="3" t="s">
        <v>340</v>
      </c>
      <c r="D22" s="3" t="s">
        <v>341</v>
      </c>
      <c r="E22" s="3" t="s">
        <v>145</v>
      </c>
      <c r="F22" s="3">
        <v>25</v>
      </c>
      <c r="G22" s="3">
        <v>30</v>
      </c>
      <c r="H22" s="3">
        <v>240</v>
      </c>
      <c r="I22" s="3">
        <v>240</v>
      </c>
      <c r="J22" s="3">
        <v>2</v>
      </c>
      <c r="K22" s="3" t="str">
        <f>VLOOKUP(A22,'[1]Master Data'!$B$5:$BP$654,12,FALSE)</f>
        <v>2 oz.</v>
      </c>
      <c r="L22" s="3">
        <f>VLOOKUP(A22,'[1]Master Data'!$B$5:$BP$654,13,FALSE)</f>
        <v>2</v>
      </c>
      <c r="M22" s="3" t="str">
        <f>VLOOKUP(A22,'[1]Master Data'!$B$5:$BP$654,14,FALSE)</f>
        <v>-</v>
      </c>
      <c r="N22" s="3"/>
      <c r="O22" s="3">
        <v>39.58</v>
      </c>
      <c r="P22" s="3"/>
      <c r="Q22" s="3"/>
      <c r="R22" s="3"/>
    </row>
    <row r="23" spans="1:18" x14ac:dyDescent="0.25">
      <c r="A23" s="3">
        <v>10000044195</v>
      </c>
      <c r="B23" s="3" t="s">
        <v>124</v>
      </c>
      <c r="C23" s="3" t="s">
        <v>153</v>
      </c>
      <c r="D23" s="3" t="s">
        <v>154</v>
      </c>
      <c r="E23" s="3" t="s">
        <v>145</v>
      </c>
      <c r="F23" s="3">
        <v>0</v>
      </c>
      <c r="G23" s="3">
        <v>29.64</v>
      </c>
      <c r="H23" s="3" t="s">
        <v>155</v>
      </c>
      <c r="I23" s="3">
        <v>78</v>
      </c>
      <c r="J23" s="3" t="s">
        <v>156</v>
      </c>
      <c r="K23" s="3" t="str">
        <f>VLOOKUP(A23,'[1]Master Data'!$B$5:$BP$654,12,FALSE)</f>
        <v>1 Piece</v>
      </c>
      <c r="L23" s="3">
        <f>VLOOKUP(A23,'[1]Master Data'!$B$5:$BP$654,13,FALSE)</f>
        <v>3.25</v>
      </c>
      <c r="M23" s="3">
        <f>VLOOKUP(A23,'[1]Master Data'!$B$5:$BP$654,14,FALSE)</f>
        <v>1.25</v>
      </c>
      <c r="N23" s="3"/>
      <c r="O23" s="3">
        <v>23.27</v>
      </c>
      <c r="P23" s="3"/>
      <c r="Q23" s="3"/>
      <c r="R23" s="3"/>
    </row>
    <row r="24" spans="1:18" x14ac:dyDescent="0.25">
      <c r="A24" s="3">
        <v>10000044196</v>
      </c>
      <c r="B24" s="3" t="s">
        <v>124</v>
      </c>
      <c r="C24" s="3" t="s">
        <v>157</v>
      </c>
      <c r="D24" s="3" t="s">
        <v>158</v>
      </c>
      <c r="E24" s="3" t="s">
        <v>145</v>
      </c>
      <c r="F24" s="3">
        <v>0</v>
      </c>
      <c r="G24" s="3">
        <v>23.08</v>
      </c>
      <c r="H24" s="3" t="s">
        <v>159</v>
      </c>
      <c r="I24" s="3">
        <v>78</v>
      </c>
      <c r="J24" s="3" t="s">
        <v>160</v>
      </c>
      <c r="K24" s="3" t="str">
        <f>VLOOKUP(A24,'[1]Master Data'!$B$5:$BP$654,12,FALSE)</f>
        <v>1 Piece</v>
      </c>
      <c r="L24" s="3">
        <f>VLOOKUP(A24,'[1]Master Data'!$B$5:$BP$654,13,FALSE)</f>
        <v>3.25</v>
      </c>
      <c r="M24" s="3" t="str">
        <f>VLOOKUP(A24,'[1]Master Data'!$B$5:$BP$654,14,FALSE)</f>
        <v>-</v>
      </c>
      <c r="N24" s="3"/>
      <c r="O24" s="3">
        <v>19.190000000000001</v>
      </c>
      <c r="P24" s="3"/>
      <c r="Q24" s="3"/>
      <c r="R24" s="3"/>
    </row>
    <row r="25" spans="1:18" x14ac:dyDescent="0.25">
      <c r="A25" s="3">
        <v>10000048461</v>
      </c>
      <c r="B25" s="3" t="s">
        <v>389</v>
      </c>
      <c r="C25" s="3" t="s">
        <v>161</v>
      </c>
      <c r="D25" s="3" t="s">
        <v>162</v>
      </c>
      <c r="E25" s="3">
        <v>110244</v>
      </c>
      <c r="F25" s="3">
        <v>0</v>
      </c>
      <c r="G25" s="3">
        <v>9.58</v>
      </c>
      <c r="H25" s="3">
        <v>72</v>
      </c>
      <c r="I25" s="3">
        <v>72</v>
      </c>
      <c r="J25" s="3">
        <v>2.13</v>
      </c>
      <c r="K25" s="3" t="str">
        <f>VLOOKUP(A25,'[1]Master Data'!$B$5:$BP$654,12,FALSE)</f>
        <v>1 Stick</v>
      </c>
      <c r="L25" s="3">
        <f>VLOOKUP(A25,'[1]Master Data'!$B$5:$BP$654,13,FALSE)</f>
        <v>1</v>
      </c>
      <c r="M25" s="3">
        <f>VLOOKUP(A25,'[1]Master Data'!$B$5:$BP$654,14,FALSE)</f>
        <v>1</v>
      </c>
      <c r="N25" s="3"/>
      <c r="O25" s="3"/>
      <c r="P25" s="3">
        <v>4.13</v>
      </c>
      <c r="Q25" s="3"/>
      <c r="R25" s="3"/>
    </row>
    <row r="26" spans="1:18" hidden="1" x14ac:dyDescent="0.25">
      <c r="A26" s="3">
        <v>10000051698</v>
      </c>
      <c r="B26" s="3" t="s">
        <v>124</v>
      </c>
      <c r="C26" s="3" t="s">
        <v>164</v>
      </c>
      <c r="D26" s="3" t="s">
        <v>165</v>
      </c>
      <c r="E26" s="3" t="s">
        <v>148</v>
      </c>
      <c r="F26" s="3">
        <v>40</v>
      </c>
      <c r="G26" s="3">
        <v>30.24</v>
      </c>
      <c r="H26" s="3">
        <v>128</v>
      </c>
      <c r="I26" s="3">
        <v>128</v>
      </c>
      <c r="J26" s="3">
        <v>3.78</v>
      </c>
      <c r="K26" s="3" t="str">
        <f>VLOOKUP(A26,'[1]Master Data'!$B$5:$BP$654,12,FALSE)</f>
        <v>3.74 oz.</v>
      </c>
      <c r="L26" s="3">
        <f>VLOOKUP(A26,'[1]Master Data'!$B$5:$BP$654,13,FALSE)</f>
        <v>2</v>
      </c>
      <c r="M26" s="3">
        <f>VLOOKUP(A26,'[1]Master Data'!$B$5:$BP$654,14,FALSE)</f>
        <v>1</v>
      </c>
      <c r="N26" s="3">
        <v>32.43</v>
      </c>
      <c r="O26" s="3"/>
      <c r="P26" s="3"/>
      <c r="Q26" s="3"/>
      <c r="R26" s="3"/>
    </row>
    <row r="27" spans="1:18" hidden="1" x14ac:dyDescent="0.25">
      <c r="A27" s="3">
        <v>10000052436</v>
      </c>
      <c r="B27" s="3" t="s">
        <v>124</v>
      </c>
      <c r="C27" s="3" t="s">
        <v>166</v>
      </c>
      <c r="D27" s="3" t="s">
        <v>167</v>
      </c>
      <c r="E27" s="3" t="s">
        <v>145</v>
      </c>
      <c r="F27" s="3">
        <v>40</v>
      </c>
      <c r="G27" s="3">
        <v>31.25</v>
      </c>
      <c r="H27" s="3" t="s">
        <v>151</v>
      </c>
      <c r="I27" s="3">
        <v>89</v>
      </c>
      <c r="J27" s="3" t="s">
        <v>152</v>
      </c>
      <c r="K27" s="3" t="str">
        <f>VLOOKUP(A27,'[1]Master Data'!$B$5:$BP$654,12,FALSE)</f>
        <v>1 Piece</v>
      </c>
      <c r="L27" s="3">
        <f>VLOOKUP(A27,'[1]Master Data'!$B$5:$BP$654,13,FALSE)</f>
        <v>2.5</v>
      </c>
      <c r="M27" s="3" t="str">
        <f>VLOOKUP(A27,'[1]Master Data'!$B$5:$BP$654,14,FALSE)</f>
        <v>-</v>
      </c>
      <c r="N27" s="3"/>
      <c r="O27" s="3">
        <v>21.58</v>
      </c>
      <c r="P27" s="3"/>
      <c r="Q27" s="3"/>
      <c r="R27" s="3"/>
    </row>
    <row r="28" spans="1:18" hidden="1" x14ac:dyDescent="0.25">
      <c r="A28" s="3">
        <v>10000055325</v>
      </c>
      <c r="B28" s="3" t="s">
        <v>124</v>
      </c>
      <c r="C28" s="3" t="s">
        <v>342</v>
      </c>
      <c r="D28" s="3" t="s">
        <v>168</v>
      </c>
      <c r="E28" s="3" t="s">
        <v>106</v>
      </c>
      <c r="F28" s="3">
        <v>40</v>
      </c>
      <c r="G28" s="3">
        <v>24.3</v>
      </c>
      <c r="H28" s="3">
        <v>80</v>
      </c>
      <c r="I28" s="3">
        <v>80</v>
      </c>
      <c r="J28" s="3">
        <v>4.8600000000000003</v>
      </c>
      <c r="K28" s="3" t="str">
        <f>VLOOKUP(A28,'[1]Master Data'!$B$5:$BP$654,12,FALSE)</f>
        <v>2 Mini Sandwiches</v>
      </c>
      <c r="L28" s="3">
        <f>VLOOKUP(A28,'[1]Master Data'!$B$5:$BP$654,13,FALSE)</f>
        <v>2</v>
      </c>
      <c r="M28" s="3">
        <f>VLOOKUP(A28,'[1]Master Data'!$B$5:$BP$654,14,FALSE)</f>
        <v>2</v>
      </c>
      <c r="N28" s="3"/>
      <c r="O28" s="3"/>
      <c r="P28" s="3"/>
      <c r="Q28" s="3">
        <v>10.54</v>
      </c>
      <c r="R28" s="3"/>
    </row>
    <row r="29" spans="1:18" hidden="1" x14ac:dyDescent="0.25">
      <c r="A29" s="3">
        <v>10000055327</v>
      </c>
      <c r="B29" s="3" t="s">
        <v>124</v>
      </c>
      <c r="C29" s="3" t="s">
        <v>343</v>
      </c>
      <c r="D29" s="3" t="s">
        <v>131</v>
      </c>
      <c r="E29" s="3" t="s">
        <v>106</v>
      </c>
      <c r="F29" s="3">
        <v>40</v>
      </c>
      <c r="G29" s="3">
        <v>28.2</v>
      </c>
      <c r="H29" s="3">
        <v>96</v>
      </c>
      <c r="I29" s="3">
        <v>96</v>
      </c>
      <c r="J29" s="3">
        <v>4.7</v>
      </c>
      <c r="K29" s="3" t="str">
        <f>VLOOKUP(A29,'[1]Master Data'!$B$5:$BP$654,12,FALSE)</f>
        <v>2 Mini Sandwiches</v>
      </c>
      <c r="L29" s="3">
        <f>VLOOKUP(A29,'[1]Master Data'!$B$5:$BP$654,13,FALSE)</f>
        <v>2</v>
      </c>
      <c r="M29" s="3">
        <f>VLOOKUP(A29,'[1]Master Data'!$B$5:$BP$654,14,FALSE)</f>
        <v>2</v>
      </c>
      <c r="N29" s="3"/>
      <c r="O29" s="3"/>
      <c r="P29" s="3"/>
      <c r="Q29" s="3">
        <v>10.41</v>
      </c>
      <c r="R29" s="3"/>
    </row>
    <row r="30" spans="1:18" x14ac:dyDescent="0.25">
      <c r="A30" s="3">
        <v>10000055425</v>
      </c>
      <c r="B30" s="3" t="s">
        <v>124</v>
      </c>
      <c r="C30" s="3" t="s">
        <v>169</v>
      </c>
      <c r="D30" s="3" t="s">
        <v>170</v>
      </c>
      <c r="E30" s="3" t="s">
        <v>106</v>
      </c>
      <c r="F30" s="3">
        <v>0</v>
      </c>
      <c r="G30" s="3">
        <v>31.25</v>
      </c>
      <c r="H30" s="3">
        <v>200</v>
      </c>
      <c r="I30" s="3">
        <v>200</v>
      </c>
      <c r="J30" s="3">
        <v>2.5</v>
      </c>
      <c r="K30" s="3" t="str">
        <f>VLOOKUP(A30,'[1]Master Data'!$B$5:$BP$654,12,FALSE)</f>
        <v>1 piece</v>
      </c>
      <c r="L30" s="3">
        <f>VLOOKUP(A30,'[1]Master Data'!$B$5:$BP$654,13,FALSE)</f>
        <v>2</v>
      </c>
      <c r="M30" s="3" t="str">
        <f>VLOOKUP(A30,'[1]Master Data'!$B$5:$BP$654,14,FALSE)</f>
        <v>-</v>
      </c>
      <c r="N30" s="3"/>
      <c r="O30" s="3"/>
      <c r="P30" s="3"/>
      <c r="Q30" s="3">
        <v>26.87</v>
      </c>
      <c r="R30" s="3"/>
    </row>
    <row r="31" spans="1:18" x14ac:dyDescent="0.25">
      <c r="A31" s="3">
        <v>10000059993</v>
      </c>
      <c r="B31" s="3" t="s">
        <v>124</v>
      </c>
      <c r="C31" s="3" t="s">
        <v>361</v>
      </c>
      <c r="D31" s="3" t="s">
        <v>392</v>
      </c>
      <c r="E31" s="3" t="s">
        <v>106</v>
      </c>
      <c r="F31" s="3">
        <v>0</v>
      </c>
      <c r="G31" s="3">
        <v>20</v>
      </c>
      <c r="H31" s="3">
        <v>218</v>
      </c>
      <c r="I31" s="3">
        <v>218</v>
      </c>
      <c r="J31" s="3">
        <v>2.7</v>
      </c>
      <c r="K31" s="3" t="str">
        <f>VLOOKUP(A31,'[1]Master Data'!$B$5:$BP$654,12,FALSE)</f>
        <v>2.5 oz.</v>
      </c>
      <c r="L31" s="3">
        <f>VLOOKUP(A31,'[1]Master Data'!$B$5:$BP$654,13,FALSE)</f>
        <v>2</v>
      </c>
      <c r="M31" s="3" t="str">
        <f>VLOOKUP(A31,'[1]Master Data'!$B$5:$BP$654,14,FALSE)</f>
        <v>-</v>
      </c>
      <c r="N31" s="3"/>
      <c r="O31" s="3"/>
      <c r="P31" s="3"/>
      <c r="Q31" s="3">
        <v>20.079999999999998</v>
      </c>
      <c r="R31" s="3"/>
    </row>
    <row r="32" spans="1:18" x14ac:dyDescent="0.25">
      <c r="A32" s="3">
        <v>10000060843</v>
      </c>
      <c r="B32" s="3" t="s">
        <v>124</v>
      </c>
      <c r="C32" s="3" t="s">
        <v>383</v>
      </c>
      <c r="D32" s="3" t="s">
        <v>326</v>
      </c>
      <c r="E32" s="3" t="s">
        <v>145</v>
      </c>
      <c r="F32" s="3">
        <v>0</v>
      </c>
      <c r="G32" s="3">
        <v>30.26</v>
      </c>
      <c r="H32" s="3">
        <v>112</v>
      </c>
      <c r="I32" s="3">
        <v>112</v>
      </c>
      <c r="J32" s="3">
        <v>4.3</v>
      </c>
      <c r="K32" s="3" t="str">
        <f>VLOOKUP(A32,'[1]Master Data'!$B$5:$BP$654,12,FALSE)</f>
        <v>10 pieces</v>
      </c>
      <c r="L32" s="3">
        <f>VLOOKUP(A32,'[1]Master Data'!$B$5:$BP$654,13,FALSE)</f>
        <v>2</v>
      </c>
      <c r="M32" s="3">
        <f>VLOOKUP(A32,'[1]Master Data'!$B$5:$BP$654,14,FALSE)</f>
        <v>1</v>
      </c>
      <c r="N32" s="3"/>
      <c r="O32" s="3">
        <v>35.57</v>
      </c>
      <c r="P32" s="3"/>
      <c r="Q32" s="3"/>
      <c r="R32" s="3"/>
    </row>
    <row r="33" spans="1:18" x14ac:dyDescent="0.25">
      <c r="A33" s="3">
        <v>10000064752</v>
      </c>
      <c r="B33" s="3" t="s">
        <v>124</v>
      </c>
      <c r="C33" s="3" t="s">
        <v>362</v>
      </c>
      <c r="D33" s="3" t="s">
        <v>363</v>
      </c>
      <c r="E33" s="3" t="s">
        <v>148</v>
      </c>
      <c r="F33" s="3">
        <v>0</v>
      </c>
      <c r="G33" s="3">
        <v>30.26</v>
      </c>
      <c r="H33" s="3">
        <v>149</v>
      </c>
      <c r="I33" s="3">
        <v>149</v>
      </c>
      <c r="J33" s="3">
        <v>3.24</v>
      </c>
      <c r="K33" s="3" t="str">
        <f>VLOOKUP(A33,'[1]Master Data'!$B$5:$BP$654,12,FALSE)</f>
        <v>6 pieces</v>
      </c>
      <c r="L33" s="3">
        <f>VLOOKUP(A33,'[1]Master Data'!$B$5:$BP$654,13,FALSE)</f>
        <v>1</v>
      </c>
      <c r="M33" s="3">
        <f>VLOOKUP(A33,'[1]Master Data'!$B$5:$BP$654,14,FALSE)</f>
        <v>1</v>
      </c>
      <c r="N33" s="3">
        <v>25.02</v>
      </c>
      <c r="O33" s="3"/>
      <c r="P33" s="3"/>
      <c r="Q33" s="3"/>
      <c r="R33" s="3"/>
    </row>
    <row r="34" spans="1:18" hidden="1" x14ac:dyDescent="0.25">
      <c r="A34" s="3">
        <v>10000065887</v>
      </c>
      <c r="B34" s="3" t="s">
        <v>124</v>
      </c>
      <c r="C34" s="3" t="s">
        <v>364</v>
      </c>
      <c r="D34" s="3" t="s">
        <v>393</v>
      </c>
      <c r="E34" s="3" t="s">
        <v>106</v>
      </c>
      <c r="F34" s="3">
        <v>30</v>
      </c>
      <c r="G34" s="3">
        <v>29.9</v>
      </c>
      <c r="H34" s="3">
        <v>137</v>
      </c>
      <c r="I34" s="3">
        <v>137</v>
      </c>
      <c r="J34" s="3">
        <v>3.48</v>
      </c>
      <c r="K34" s="3" t="str">
        <f>VLOOKUP(A34,'[1]Master Data'!$B$5:$BP$654,12,FALSE)</f>
        <v>6 pieces</v>
      </c>
      <c r="L34" s="3">
        <f>VLOOKUP(A34,'[1]Master Data'!$B$5:$BP$654,13,FALSE)</f>
        <v>2</v>
      </c>
      <c r="M34" s="3">
        <f>VLOOKUP(A34,'[1]Master Data'!$B$5:$BP$654,14,FALSE)</f>
        <v>1</v>
      </c>
      <c r="N34" s="3"/>
      <c r="O34" s="3"/>
      <c r="P34" s="3"/>
      <c r="Q34" s="3">
        <v>24.14</v>
      </c>
      <c r="R34" s="3"/>
    </row>
    <row r="35" spans="1:18" hidden="1" x14ac:dyDescent="0.25">
      <c r="A35" s="3">
        <v>10000065888</v>
      </c>
      <c r="B35" s="3" t="s">
        <v>124</v>
      </c>
      <c r="C35" s="3" t="s">
        <v>384</v>
      </c>
      <c r="D35" s="3" t="s">
        <v>394</v>
      </c>
      <c r="E35" s="3" t="s">
        <v>106</v>
      </c>
      <c r="F35" s="3">
        <v>30</v>
      </c>
      <c r="G35" s="3">
        <v>29.9</v>
      </c>
      <c r="H35" s="3">
        <v>137</v>
      </c>
      <c r="I35" s="3">
        <v>137</v>
      </c>
      <c r="J35" s="3">
        <v>3.48</v>
      </c>
      <c r="K35" s="3" t="str">
        <f>VLOOKUP(A35,'[1]Master Data'!$B$5:$BP$654,12,FALSE)</f>
        <v>6 pieces</v>
      </c>
      <c r="L35" s="3">
        <f>VLOOKUP(A35,'[1]Master Data'!$B$5:$BP$654,13,FALSE)</f>
        <v>2</v>
      </c>
      <c r="M35" s="3">
        <f>VLOOKUP(A35,'[1]Master Data'!$B$5:$BP$654,14,FALSE)</f>
        <v>1</v>
      </c>
      <c r="N35" s="3"/>
      <c r="O35" s="3"/>
      <c r="P35" s="3"/>
      <c r="Q35" s="3">
        <v>24.14</v>
      </c>
      <c r="R35" s="3"/>
    </row>
    <row r="36" spans="1:18" x14ac:dyDescent="0.25">
      <c r="A36" s="3">
        <v>10000068472</v>
      </c>
      <c r="B36" s="3" t="s">
        <v>124</v>
      </c>
      <c r="C36" s="3" t="s">
        <v>385</v>
      </c>
      <c r="D36" s="3" t="s">
        <v>395</v>
      </c>
      <c r="E36" s="3" t="s">
        <v>106</v>
      </c>
      <c r="F36" s="3">
        <v>0</v>
      </c>
      <c r="G36" s="3">
        <v>12</v>
      </c>
      <c r="H36" s="3">
        <v>71</v>
      </c>
      <c r="I36" s="3">
        <v>71</v>
      </c>
      <c r="J36" s="3">
        <v>2</v>
      </c>
      <c r="K36" s="3" t="str">
        <f>VLOOKUP(A36,'[1]Master Data'!$B$5:$BP$654,12,FALSE)</f>
        <v>2.70 oz.</v>
      </c>
      <c r="L36" s="3">
        <f>VLOOKUP(A36,'[1]Master Data'!$B$5:$BP$654,13,FALSE)</f>
        <v>2</v>
      </c>
      <c r="M36" s="3" t="str">
        <f>VLOOKUP(A36,'[1]Master Data'!$B$5:$BP$654,14,FALSE)</f>
        <v>-</v>
      </c>
      <c r="N36" s="3"/>
      <c r="O36" s="3"/>
      <c r="P36" s="3"/>
      <c r="Q36" s="3">
        <v>12.05</v>
      </c>
      <c r="R36" s="3"/>
    </row>
    <row r="37" spans="1:18" hidden="1" x14ac:dyDescent="0.25">
      <c r="A37" s="3">
        <v>10000069005</v>
      </c>
      <c r="B37" s="3" t="s">
        <v>124</v>
      </c>
      <c r="C37" s="3" t="s">
        <v>172</v>
      </c>
      <c r="D37" s="3" t="s">
        <v>173</v>
      </c>
      <c r="E37" s="3" t="s">
        <v>106</v>
      </c>
      <c r="F37" s="3">
        <v>30</v>
      </c>
      <c r="G37" s="3">
        <v>30</v>
      </c>
      <c r="H37" s="3">
        <v>150</v>
      </c>
      <c r="I37" s="3">
        <v>150</v>
      </c>
      <c r="J37" s="3">
        <v>3.2</v>
      </c>
      <c r="K37" s="3" t="str">
        <f>VLOOKUP(A37,'[1]Master Data'!$B$5:$BP$654,12,FALSE)</f>
        <v>1 piece</v>
      </c>
      <c r="L37" s="3">
        <f>VLOOKUP(A37,'[1]Master Data'!$B$5:$BP$654,13,FALSE)</f>
        <v>2</v>
      </c>
      <c r="M37" s="3">
        <f>VLOOKUP(A37,'[1]Master Data'!$B$5:$BP$654,14,FALSE)</f>
        <v>1</v>
      </c>
      <c r="N37" s="3"/>
      <c r="O37" s="3"/>
      <c r="P37" s="3"/>
      <c r="Q37" s="3">
        <v>15.47</v>
      </c>
      <c r="R37" s="3"/>
    </row>
    <row r="38" spans="1:18" x14ac:dyDescent="0.25">
      <c r="A38" s="3">
        <v>10000069033</v>
      </c>
      <c r="B38" s="3" t="s">
        <v>124</v>
      </c>
      <c r="C38" s="3" t="s">
        <v>344</v>
      </c>
      <c r="D38" s="3" t="s">
        <v>174</v>
      </c>
      <c r="E38" s="3" t="s">
        <v>106</v>
      </c>
      <c r="F38" s="3">
        <v>0</v>
      </c>
      <c r="G38" s="3">
        <v>30.78</v>
      </c>
      <c r="H38" s="3">
        <v>250</v>
      </c>
      <c r="I38" s="3">
        <v>250</v>
      </c>
      <c r="J38" s="3">
        <v>1.97</v>
      </c>
      <c r="K38" s="3" t="str">
        <f>VLOOKUP(A38,'[1]Master Data'!$B$5:$BP$654,12,FALSE)</f>
        <v>1 piece</v>
      </c>
      <c r="L38" s="3">
        <f>VLOOKUP(A38,'[1]Master Data'!$B$5:$BP$654,13,FALSE)</f>
        <v>1</v>
      </c>
      <c r="M38" s="3">
        <f>VLOOKUP(A38,'[1]Master Data'!$B$5:$BP$654,14,FALSE)</f>
        <v>0.5</v>
      </c>
      <c r="N38" s="3"/>
      <c r="O38" s="3"/>
      <c r="P38" s="3"/>
      <c r="Q38" s="3">
        <v>23.04</v>
      </c>
      <c r="R38" s="3"/>
    </row>
    <row r="39" spans="1:18" x14ac:dyDescent="0.25">
      <c r="A39" s="3">
        <v>10000069050</v>
      </c>
      <c r="B39" s="3" t="s">
        <v>124</v>
      </c>
      <c r="C39" s="3" t="s">
        <v>171</v>
      </c>
      <c r="D39" s="3" t="s">
        <v>396</v>
      </c>
      <c r="E39" s="3" t="s">
        <v>106</v>
      </c>
      <c r="F39" s="3">
        <v>0</v>
      </c>
      <c r="G39" s="3">
        <v>21.25</v>
      </c>
      <c r="H39" s="3">
        <v>170</v>
      </c>
      <c r="I39" s="3">
        <v>170</v>
      </c>
      <c r="J39" s="3">
        <v>2</v>
      </c>
      <c r="K39" s="3" t="str">
        <f>VLOOKUP(A39,'[1]Master Data'!$B$5:$BP$654,12,FALSE)</f>
        <v>1 piece</v>
      </c>
      <c r="L39" s="3">
        <f>VLOOKUP(A39,'[1]Master Data'!$B$5:$BP$654,13,FALSE)</f>
        <v>2</v>
      </c>
      <c r="M39" s="3" t="str">
        <f>VLOOKUP(A39,'[1]Master Data'!$B$5:$BP$654,14,FALSE)</f>
        <v>-</v>
      </c>
      <c r="N39" s="3"/>
      <c r="O39" s="3"/>
      <c r="P39" s="3"/>
      <c r="Q39" s="3">
        <v>31.2</v>
      </c>
      <c r="R39" s="3"/>
    </row>
    <row r="40" spans="1:18" hidden="1" x14ac:dyDescent="0.25">
      <c r="A40" s="3">
        <v>10000069097</v>
      </c>
      <c r="B40" s="3" t="s">
        <v>124</v>
      </c>
      <c r="C40" s="3" t="s">
        <v>345</v>
      </c>
      <c r="D40" s="3" t="s">
        <v>175</v>
      </c>
      <c r="E40" s="3" t="s">
        <v>106</v>
      </c>
      <c r="F40" s="3">
        <v>20</v>
      </c>
      <c r="G40" s="3">
        <v>15.09</v>
      </c>
      <c r="H40" s="3">
        <v>115</v>
      </c>
      <c r="I40" s="3">
        <v>115</v>
      </c>
      <c r="J40" s="3">
        <v>2.1</v>
      </c>
      <c r="K40" s="3" t="str">
        <f>VLOOKUP(A40,'[1]Master Data'!$B$5:$BP$654,12,FALSE)</f>
        <v>1 piece</v>
      </c>
      <c r="L40" s="3">
        <f>VLOOKUP(A40,'[1]Master Data'!$B$5:$BP$654,13,FALSE)</f>
        <v>2</v>
      </c>
      <c r="M40" s="3" t="str">
        <f>VLOOKUP(A40,'[1]Master Data'!$B$5:$BP$654,14,FALSE)</f>
        <v>-</v>
      </c>
      <c r="N40" s="3"/>
      <c r="O40" s="3"/>
      <c r="P40" s="3"/>
      <c r="Q40" s="3">
        <v>12.47</v>
      </c>
      <c r="R40" s="3"/>
    </row>
    <row r="41" spans="1:18" x14ac:dyDescent="0.25">
      <c r="A41" s="3">
        <v>10000073050</v>
      </c>
      <c r="B41" s="3" t="s">
        <v>124</v>
      </c>
      <c r="C41" s="3" t="s">
        <v>329</v>
      </c>
      <c r="D41" s="3" t="s">
        <v>176</v>
      </c>
      <c r="E41" s="3" t="s">
        <v>106</v>
      </c>
      <c r="F41" s="3">
        <v>0</v>
      </c>
      <c r="G41" s="3">
        <v>30</v>
      </c>
      <c r="H41" s="3">
        <v>192</v>
      </c>
      <c r="I41" s="3">
        <v>192</v>
      </c>
      <c r="J41" s="3">
        <v>2.5</v>
      </c>
      <c r="K41" s="3" t="str">
        <f>VLOOKUP(A41,'[1]Master Data'!$B$5:$BP$654,12,FALSE)</f>
        <v>5 pieces</v>
      </c>
      <c r="L41" s="3">
        <f>VLOOKUP(A41,'[1]Master Data'!$B$5:$BP$654,13,FALSE)</f>
        <v>2</v>
      </c>
      <c r="M41" s="3" t="str">
        <f>VLOOKUP(A41,'[1]Master Data'!$B$5:$BP$654,14,FALSE)</f>
        <v>-</v>
      </c>
      <c r="N41" s="3"/>
      <c r="O41" s="3"/>
      <c r="P41" s="3"/>
      <c r="Q41" s="3">
        <v>32.31</v>
      </c>
      <c r="R41" s="3"/>
    </row>
    <row r="42" spans="1:18" x14ac:dyDescent="0.25">
      <c r="A42" s="3">
        <v>10000080125</v>
      </c>
      <c r="B42" s="3" t="s">
        <v>124</v>
      </c>
      <c r="C42" s="3" t="s">
        <v>346</v>
      </c>
      <c r="D42" s="3" t="s">
        <v>177</v>
      </c>
      <c r="E42" s="3" t="s">
        <v>106</v>
      </c>
      <c r="F42" s="3">
        <v>0</v>
      </c>
      <c r="G42" s="3">
        <v>31.5</v>
      </c>
      <c r="H42" s="3">
        <v>210</v>
      </c>
      <c r="I42" s="3">
        <v>210</v>
      </c>
      <c r="J42" s="3">
        <v>2.41</v>
      </c>
      <c r="K42" s="3" t="str">
        <f>VLOOKUP(A42,'[1]Master Data'!$B$5:$BP$654,12,FALSE)</f>
        <v>1 piece</v>
      </c>
      <c r="L42" s="3">
        <f>VLOOKUP(A42,'[1]Master Data'!$B$5:$BP$654,13,FALSE)</f>
        <v>2.25</v>
      </c>
      <c r="M42" s="3" t="str">
        <f>VLOOKUP(A42,'[1]Master Data'!$B$5:$BP$654,14,FALSE)</f>
        <v>-</v>
      </c>
      <c r="N42" s="3"/>
      <c r="O42" s="3"/>
      <c r="P42" s="3"/>
      <c r="Q42" s="3">
        <v>26.3</v>
      </c>
      <c r="R42" s="3"/>
    </row>
    <row r="43" spans="1:18" hidden="1" x14ac:dyDescent="0.25">
      <c r="A43" s="3">
        <v>10000096170</v>
      </c>
      <c r="B43" s="3" t="s">
        <v>124</v>
      </c>
      <c r="C43" s="3" t="s">
        <v>347</v>
      </c>
      <c r="D43" s="3" t="s">
        <v>397</v>
      </c>
      <c r="E43" s="3" t="s">
        <v>106</v>
      </c>
      <c r="F43" s="3">
        <v>30</v>
      </c>
      <c r="G43" s="3">
        <v>18.75</v>
      </c>
      <c r="H43" s="3">
        <v>100</v>
      </c>
      <c r="I43" s="3">
        <v>100</v>
      </c>
      <c r="J43" s="3">
        <v>3</v>
      </c>
      <c r="K43" s="3" t="str">
        <f>VLOOKUP(A43,'[1]Master Data'!$B$5:$BP$654,12,FALSE)</f>
        <v>1 piece</v>
      </c>
      <c r="L43" s="3">
        <f>VLOOKUP(A43,'[1]Master Data'!$B$5:$BP$654,13,FALSE)</f>
        <v>3</v>
      </c>
      <c r="M43" s="3" t="str">
        <f>VLOOKUP(A43,'[1]Master Data'!$B$5:$BP$654,14,FALSE)</f>
        <v>-</v>
      </c>
      <c r="N43" s="3"/>
      <c r="O43" s="3"/>
      <c r="P43" s="3"/>
      <c r="Q43" s="3">
        <v>21</v>
      </c>
      <c r="R43" s="3"/>
    </row>
    <row r="44" spans="1:18" x14ac:dyDescent="0.25">
      <c r="A44" s="3">
        <v>10000096694</v>
      </c>
      <c r="B44" s="3" t="s">
        <v>124</v>
      </c>
      <c r="C44" s="3" t="s">
        <v>348</v>
      </c>
      <c r="D44" s="3" t="s">
        <v>178</v>
      </c>
      <c r="E44" s="3" t="s">
        <v>106</v>
      </c>
      <c r="F44" s="3">
        <v>0</v>
      </c>
      <c r="G44" s="3">
        <v>29.93</v>
      </c>
      <c r="H44" s="3">
        <v>133</v>
      </c>
      <c r="I44" s="3">
        <v>133</v>
      </c>
      <c r="J44" s="3">
        <v>3.6</v>
      </c>
      <c r="K44" s="3" t="str">
        <f>VLOOKUP(A44,'[1]Master Data'!$B$5:$BP$654,12,FALSE)</f>
        <v>4 Pieces</v>
      </c>
      <c r="L44" s="3">
        <f>VLOOKUP(A44,'[1]Master Data'!$B$5:$BP$654,13,FALSE)</f>
        <v>2</v>
      </c>
      <c r="M44" s="3">
        <f>VLOOKUP(A44,'[1]Master Data'!$B$5:$BP$654,14,FALSE)</f>
        <v>1</v>
      </c>
      <c r="N44" s="3"/>
      <c r="O44" s="3"/>
      <c r="P44" s="3"/>
      <c r="Q44" s="3">
        <v>24.23</v>
      </c>
      <c r="R44" s="3"/>
    </row>
    <row r="45" spans="1:18" hidden="1" x14ac:dyDescent="0.25">
      <c r="A45" s="3">
        <v>10000097370</v>
      </c>
      <c r="B45" s="3" t="s">
        <v>124</v>
      </c>
      <c r="C45" s="3" t="s">
        <v>179</v>
      </c>
      <c r="D45" s="3" t="s">
        <v>398</v>
      </c>
      <c r="E45" s="3" t="s">
        <v>106</v>
      </c>
      <c r="F45" s="3">
        <v>60</v>
      </c>
      <c r="G45" s="3">
        <v>40</v>
      </c>
      <c r="H45" s="3">
        <v>256</v>
      </c>
      <c r="I45" s="3">
        <v>256</v>
      </c>
      <c r="J45" s="3">
        <v>2.5</v>
      </c>
      <c r="K45" s="3" t="str">
        <f>VLOOKUP(A45,'[1]Master Data'!$B$5:$BP$654,12,FALSE)</f>
        <v>2.5 oz.</v>
      </c>
      <c r="L45" s="3">
        <f>VLOOKUP(A45,'[1]Master Data'!$B$5:$BP$654,13,FALSE)</f>
        <v>2</v>
      </c>
      <c r="M45" s="3" t="str">
        <f>VLOOKUP(A45,'[1]Master Data'!$B$5:$BP$654,14,FALSE)</f>
        <v>-</v>
      </c>
      <c r="N45" s="3"/>
      <c r="O45" s="3"/>
      <c r="P45" s="3"/>
      <c r="Q45" s="3">
        <v>32.43</v>
      </c>
      <c r="R45" s="3"/>
    </row>
    <row r="46" spans="1:18" hidden="1" x14ac:dyDescent="0.25">
      <c r="A46" s="3">
        <v>10000097689</v>
      </c>
      <c r="B46" s="3" t="s">
        <v>124</v>
      </c>
      <c r="C46" s="3" t="s">
        <v>180</v>
      </c>
      <c r="D46" s="3" t="s">
        <v>349</v>
      </c>
      <c r="E46" s="3" t="s">
        <v>106</v>
      </c>
      <c r="F46" s="3">
        <v>30</v>
      </c>
      <c r="G46" s="3">
        <v>29.99</v>
      </c>
      <c r="H46" s="3">
        <v>170</v>
      </c>
      <c r="I46" s="3">
        <v>170</v>
      </c>
      <c r="J46" s="3">
        <v>2.8</v>
      </c>
      <c r="K46" s="3" t="str">
        <f>VLOOKUP(A46,'[1]Master Data'!$B$5:$BP$654,12,FALSE)</f>
        <v>3 Pieces</v>
      </c>
      <c r="L46" s="3">
        <f>VLOOKUP(A46,'[1]Master Data'!$B$5:$BP$654,13,FALSE)</f>
        <v>2</v>
      </c>
      <c r="M46" s="3" t="str">
        <f>VLOOKUP(A46,'[1]Master Data'!$B$5:$BP$654,14,FALSE)</f>
        <v>-</v>
      </c>
      <c r="N46" s="3"/>
      <c r="O46" s="3"/>
      <c r="P46" s="3"/>
      <c r="Q46" s="3">
        <v>24.43</v>
      </c>
      <c r="R46" s="3"/>
    </row>
    <row r="47" spans="1:18" x14ac:dyDescent="0.25">
      <c r="A47" s="3">
        <v>10000097868</v>
      </c>
      <c r="B47" s="3" t="s">
        <v>389</v>
      </c>
      <c r="C47" s="3" t="s">
        <v>360</v>
      </c>
      <c r="D47" s="3" t="s">
        <v>399</v>
      </c>
      <c r="E47" s="3" t="s">
        <v>106</v>
      </c>
      <c r="F47" s="3">
        <v>0</v>
      </c>
      <c r="G47" s="3">
        <v>30</v>
      </c>
      <c r="H47" s="3">
        <v>192</v>
      </c>
      <c r="I47" s="3">
        <v>192</v>
      </c>
      <c r="J47" s="3">
        <v>2.5</v>
      </c>
      <c r="K47" s="3" t="str">
        <f>VLOOKUP(A47,'[1]Master Data'!$B$5:$BP$654,12,FALSE)</f>
        <v>2.50 oz.</v>
      </c>
      <c r="L47" s="3">
        <f>VLOOKUP(A47,'[1]Master Data'!$B$5:$BP$654,13,FALSE)</f>
        <v>2</v>
      </c>
      <c r="M47" s="3" t="str">
        <f>VLOOKUP(A47,'[1]Master Data'!$B$5:$BP$654,14,FALSE)</f>
        <v>-</v>
      </c>
      <c r="N47" s="3"/>
      <c r="O47" s="3"/>
      <c r="P47" s="3"/>
      <c r="Q47" s="3">
        <v>40.479999999999997</v>
      </c>
      <c r="R47" s="3"/>
    </row>
    <row r="48" spans="1:18" hidden="1" x14ac:dyDescent="0.25">
      <c r="A48" s="3">
        <v>10000097886</v>
      </c>
      <c r="B48" s="3" t="s">
        <v>124</v>
      </c>
      <c r="C48" s="3" t="s">
        <v>350</v>
      </c>
      <c r="D48" s="3" t="s">
        <v>141</v>
      </c>
      <c r="E48" s="3" t="s">
        <v>106</v>
      </c>
      <c r="F48" s="3">
        <v>30</v>
      </c>
      <c r="G48" s="3">
        <v>30.31</v>
      </c>
      <c r="H48" s="3">
        <v>125</v>
      </c>
      <c r="I48" s="3">
        <v>125</v>
      </c>
      <c r="J48" s="3">
        <v>3.88</v>
      </c>
      <c r="K48" s="3" t="str">
        <f>VLOOKUP(A48,'[1]Master Data'!$B$5:$BP$654,12,FALSE)</f>
        <v>4 pieces</v>
      </c>
      <c r="L48" s="3">
        <f>VLOOKUP(A48,'[1]Master Data'!$B$5:$BP$654,13,FALSE)</f>
        <v>2</v>
      </c>
      <c r="M48" s="3">
        <f>VLOOKUP(A48,'[1]Master Data'!$B$5:$BP$654,14,FALSE)</f>
        <v>1</v>
      </c>
      <c r="N48" s="3"/>
      <c r="O48" s="3"/>
      <c r="P48" s="3"/>
      <c r="Q48" s="3">
        <v>15.44</v>
      </c>
      <c r="R48" s="3"/>
    </row>
    <row r="49" spans="1:18" x14ac:dyDescent="0.25">
      <c r="A49" s="3">
        <v>10021540928</v>
      </c>
      <c r="B49" s="3" t="s">
        <v>124</v>
      </c>
      <c r="C49" s="3" t="s">
        <v>181</v>
      </c>
      <c r="D49" s="3" t="s">
        <v>182</v>
      </c>
      <c r="E49" s="3" t="s">
        <v>113</v>
      </c>
      <c r="F49" s="3">
        <v>0</v>
      </c>
      <c r="G49" s="3">
        <v>30.8</v>
      </c>
      <c r="H49" s="3">
        <v>150</v>
      </c>
      <c r="I49" s="3">
        <v>150</v>
      </c>
      <c r="J49" s="3">
        <v>3.29</v>
      </c>
      <c r="K49" s="3" t="str">
        <f>VLOOKUP(A49,'[1]Master Data'!$B$5:$BP$654,12,FALSE)</f>
        <v>1 piece</v>
      </c>
      <c r="L49" s="3">
        <f>VLOOKUP(A49,'[1]Master Data'!$B$5:$BP$654,13,FALSE)</f>
        <v>2</v>
      </c>
      <c r="M49" s="3">
        <f>VLOOKUP(A49,'[1]Master Data'!$B$5:$BP$654,14,FALSE)</f>
        <v>1</v>
      </c>
      <c r="N49" s="3">
        <v>7.62</v>
      </c>
      <c r="O49" s="3">
        <v>7.03</v>
      </c>
      <c r="P49" s="3"/>
      <c r="Q49" s="3"/>
      <c r="R49" s="3"/>
    </row>
    <row r="50" spans="1:18" x14ac:dyDescent="0.25">
      <c r="A50" s="3">
        <v>10021550928</v>
      </c>
      <c r="B50" s="3" t="s">
        <v>124</v>
      </c>
      <c r="C50" s="3" t="s">
        <v>183</v>
      </c>
      <c r="D50" s="3" t="s">
        <v>184</v>
      </c>
      <c r="E50" s="3" t="s">
        <v>113</v>
      </c>
      <c r="F50" s="3">
        <v>0</v>
      </c>
      <c r="G50" s="3">
        <v>28.35</v>
      </c>
      <c r="H50" s="3">
        <v>137</v>
      </c>
      <c r="I50" s="3">
        <v>137</v>
      </c>
      <c r="J50" s="3">
        <v>3.3</v>
      </c>
      <c r="K50" s="3" t="str">
        <f>VLOOKUP(A50,'[1]Master Data'!$B$5:$BP$654,12,FALSE)</f>
        <v>5 pieces</v>
      </c>
      <c r="L50" s="3">
        <f>VLOOKUP(A50,'[1]Master Data'!$B$5:$BP$654,13,FALSE)</f>
        <v>2</v>
      </c>
      <c r="M50" s="3">
        <f>VLOOKUP(A50,'[1]Master Data'!$B$5:$BP$654,14,FALSE)</f>
        <v>1</v>
      </c>
      <c r="N50" s="3">
        <v>7.01</v>
      </c>
      <c r="O50" s="3">
        <v>6.47</v>
      </c>
      <c r="P50" s="3"/>
      <c r="Q50" s="3"/>
      <c r="R50" s="3"/>
    </row>
    <row r="51" spans="1:18" x14ac:dyDescent="0.25">
      <c r="A51" s="3">
        <v>10029400928</v>
      </c>
      <c r="B51" s="3" t="s">
        <v>124</v>
      </c>
      <c r="C51" s="3" t="s">
        <v>185</v>
      </c>
      <c r="D51" s="3" t="s">
        <v>186</v>
      </c>
      <c r="E51" s="3" t="s">
        <v>113</v>
      </c>
      <c r="F51" s="3">
        <v>0</v>
      </c>
      <c r="G51" s="3">
        <v>30</v>
      </c>
      <c r="H51" s="3">
        <v>124</v>
      </c>
      <c r="I51" s="3">
        <v>124</v>
      </c>
      <c r="J51" s="3">
        <v>3.85</v>
      </c>
      <c r="K51" s="3" t="str">
        <f>VLOOKUP(A51,'[1]Master Data'!$B$5:$BP$654,12,FALSE)</f>
        <v>15 pieces</v>
      </c>
      <c r="L51" s="3">
        <f>VLOOKUP(A51,'[1]Master Data'!$B$5:$BP$654,13,FALSE)</f>
        <v>2</v>
      </c>
      <c r="M51" s="3">
        <f>VLOOKUP(A51,'[1]Master Data'!$B$5:$BP$654,14,FALSE)</f>
        <v>1</v>
      </c>
      <c r="N51" s="3">
        <v>13.84</v>
      </c>
      <c r="O51" s="3">
        <v>11.33</v>
      </c>
      <c r="P51" s="3"/>
      <c r="Q51" s="3"/>
      <c r="R51" s="3"/>
    </row>
    <row r="52" spans="1:18" x14ac:dyDescent="0.25">
      <c r="A52" s="3">
        <v>10035220928</v>
      </c>
      <c r="B52" s="3" t="s">
        <v>124</v>
      </c>
      <c r="C52" s="3" t="s">
        <v>187</v>
      </c>
      <c r="D52" s="3" t="s">
        <v>188</v>
      </c>
      <c r="E52" s="3" t="s">
        <v>113</v>
      </c>
      <c r="F52" s="3">
        <v>0</v>
      </c>
      <c r="G52" s="3">
        <v>30</v>
      </c>
      <c r="H52" s="3" t="s">
        <v>388</v>
      </c>
      <c r="I52" s="3">
        <v>171</v>
      </c>
      <c r="J52" s="3">
        <v>2.8</v>
      </c>
      <c r="K52" s="3">
        <f>VLOOKUP(A52,'[1]Master Data'!$B$5:$BP$654,12,FALSE)</f>
        <v>2.79</v>
      </c>
      <c r="L52" s="3">
        <f>VLOOKUP(A52,'[1]Master Data'!$B$5:$BP$654,13,FALSE)</f>
        <v>2</v>
      </c>
      <c r="M52" s="3" t="str">
        <f>VLOOKUP(A52,'[1]Master Data'!$B$5:$BP$654,14,FALSE)</f>
        <v>-</v>
      </c>
      <c r="N52" s="3">
        <v>20.62</v>
      </c>
      <c r="O52" s="3">
        <v>20.62</v>
      </c>
      <c r="P52" s="3"/>
      <c r="Q52" s="3"/>
      <c r="R52" s="3"/>
    </row>
    <row r="53" spans="1:18" x14ac:dyDescent="0.25">
      <c r="A53" s="3">
        <v>10037310928</v>
      </c>
      <c r="B53" s="3" t="s">
        <v>124</v>
      </c>
      <c r="C53" s="3" t="s">
        <v>189</v>
      </c>
      <c r="D53" s="3" t="s">
        <v>400</v>
      </c>
      <c r="E53" s="3" t="s">
        <v>113</v>
      </c>
      <c r="F53" s="3">
        <v>0</v>
      </c>
      <c r="G53" s="3">
        <v>26.25</v>
      </c>
      <c r="H53" s="3">
        <v>103</v>
      </c>
      <c r="I53" s="3">
        <v>103</v>
      </c>
      <c r="J53" s="3">
        <v>4.07</v>
      </c>
      <c r="K53" s="3" t="str">
        <f>VLOOKUP(A53,'[1]Master Data'!$B$5:$BP$654,12,FALSE)</f>
        <v>1 piece</v>
      </c>
      <c r="L53" s="3">
        <f>VLOOKUP(A53,'[1]Master Data'!$B$5:$BP$654,13,FALSE)</f>
        <v>2</v>
      </c>
      <c r="M53" s="3">
        <f>VLOOKUP(A53,'[1]Master Data'!$B$5:$BP$654,14,FALSE)</f>
        <v>1</v>
      </c>
      <c r="N53" s="3">
        <v>15.52</v>
      </c>
      <c r="O53" s="3">
        <v>12.69</v>
      </c>
      <c r="P53" s="3"/>
      <c r="Q53" s="3"/>
      <c r="R53" s="3"/>
    </row>
    <row r="54" spans="1:18" x14ac:dyDescent="0.25">
      <c r="A54" s="3">
        <v>10037320928</v>
      </c>
      <c r="B54" s="3" t="s">
        <v>124</v>
      </c>
      <c r="C54" s="3" t="s">
        <v>190</v>
      </c>
      <c r="D54" s="3" t="s">
        <v>191</v>
      </c>
      <c r="E54" s="3" t="s">
        <v>113</v>
      </c>
      <c r="F54" s="3">
        <v>0</v>
      </c>
      <c r="G54" s="3">
        <v>26.42</v>
      </c>
      <c r="H54" s="3">
        <v>107</v>
      </c>
      <c r="I54" s="3">
        <v>107</v>
      </c>
      <c r="J54" s="3">
        <v>3.95</v>
      </c>
      <c r="K54" s="3" t="str">
        <f>VLOOKUP(A54,'[1]Master Data'!$B$5:$BP$654,12,FALSE)</f>
        <v>5 pieces</v>
      </c>
      <c r="L54" s="3">
        <f>VLOOKUP(A54,'[1]Master Data'!$B$5:$BP$654,13,FALSE)</f>
        <v>2</v>
      </c>
      <c r="M54" s="3">
        <f>VLOOKUP(A54,'[1]Master Data'!$B$5:$BP$654,14,FALSE)</f>
        <v>1</v>
      </c>
      <c r="N54" s="3">
        <v>15.41</v>
      </c>
      <c r="O54" s="3">
        <v>12.61</v>
      </c>
      <c r="P54" s="3"/>
      <c r="Q54" s="3"/>
      <c r="R54" s="3"/>
    </row>
    <row r="55" spans="1:18" x14ac:dyDescent="0.25">
      <c r="A55" s="3">
        <v>10038570928</v>
      </c>
      <c r="B55" s="3" t="s">
        <v>124</v>
      </c>
      <c r="C55" s="3" t="s">
        <v>192</v>
      </c>
      <c r="D55" s="3" t="s">
        <v>351</v>
      </c>
      <c r="E55" s="3" t="s">
        <v>113</v>
      </c>
      <c r="F55" s="3">
        <v>0</v>
      </c>
      <c r="G55" s="3">
        <v>31.05</v>
      </c>
      <c r="H55" s="3">
        <v>140</v>
      </c>
      <c r="I55" s="3">
        <v>140</v>
      </c>
      <c r="J55" s="3">
        <v>3.53</v>
      </c>
      <c r="K55" s="3" t="str">
        <f>VLOOKUP(A55,'[1]Master Data'!$B$5:$BP$654,12,FALSE)</f>
        <v>1 piece</v>
      </c>
      <c r="L55" s="3">
        <f>VLOOKUP(A55,'[1]Master Data'!$B$5:$BP$654,13,FALSE)</f>
        <v>2</v>
      </c>
      <c r="M55" s="3">
        <f>VLOOKUP(A55,'[1]Master Data'!$B$5:$BP$654,14,FALSE)</f>
        <v>1</v>
      </c>
      <c r="N55" s="3">
        <v>10.55</v>
      </c>
      <c r="O55" s="3">
        <v>8.64</v>
      </c>
      <c r="P55" s="3"/>
      <c r="Q55" s="3"/>
      <c r="R55" s="3"/>
    </row>
    <row r="56" spans="1:18" x14ac:dyDescent="0.25">
      <c r="A56" s="3">
        <v>10038590928</v>
      </c>
      <c r="B56" s="3" t="s">
        <v>124</v>
      </c>
      <c r="C56" s="3" t="s">
        <v>193</v>
      </c>
      <c r="D56" s="3" t="s">
        <v>194</v>
      </c>
      <c r="E56" s="3" t="s">
        <v>113</v>
      </c>
      <c r="F56" s="3">
        <v>0</v>
      </c>
      <c r="G56" s="3">
        <v>31.86</v>
      </c>
      <c r="H56" s="3">
        <v>141</v>
      </c>
      <c r="I56" s="3">
        <v>141</v>
      </c>
      <c r="J56" s="3">
        <v>3.6</v>
      </c>
      <c r="K56" s="3" t="str">
        <f>VLOOKUP(A56,'[1]Master Data'!$B$5:$BP$654,12,FALSE)</f>
        <v>3 pieces</v>
      </c>
      <c r="L56" s="3">
        <f>VLOOKUP(A56,'[1]Master Data'!$B$5:$BP$654,13,FALSE)</f>
        <v>2</v>
      </c>
      <c r="M56" s="3">
        <f>VLOOKUP(A56,'[1]Master Data'!$B$5:$BP$654,14,FALSE)</f>
        <v>1</v>
      </c>
      <c r="N56" s="3">
        <v>10.81</v>
      </c>
      <c r="O56" s="3">
        <v>8.85</v>
      </c>
      <c r="P56" s="3"/>
      <c r="Q56" s="3"/>
      <c r="R56" s="3"/>
    </row>
    <row r="57" spans="1:18" hidden="1" x14ac:dyDescent="0.25">
      <c r="A57" s="3">
        <v>10046210928</v>
      </c>
      <c r="B57" s="3" t="s">
        <v>124</v>
      </c>
      <c r="C57" s="3" t="s">
        <v>195</v>
      </c>
      <c r="D57" s="3" t="s">
        <v>401</v>
      </c>
      <c r="E57" s="3" t="s">
        <v>145</v>
      </c>
      <c r="F57" s="3">
        <v>25</v>
      </c>
      <c r="G57" s="3">
        <v>30</v>
      </c>
      <c r="H57" s="3">
        <v>160</v>
      </c>
      <c r="I57" s="3">
        <v>160</v>
      </c>
      <c r="J57" s="3">
        <v>3</v>
      </c>
      <c r="K57" s="3" t="str">
        <f>VLOOKUP(A57,'[1]Master Data'!$B$5:$BP$654,12,FALSE)</f>
        <v>3 oz.</v>
      </c>
      <c r="L57" s="3">
        <f>VLOOKUP(A57,'[1]Master Data'!$B$5:$BP$654,13,FALSE)</f>
        <v>2</v>
      </c>
      <c r="M57" s="3" t="str">
        <f>VLOOKUP(A57,'[1]Master Data'!$B$5:$BP$654,14,FALSE)</f>
        <v>-</v>
      </c>
      <c r="N57" s="3"/>
      <c r="O57" s="3">
        <v>45.84</v>
      </c>
      <c r="P57" s="3"/>
      <c r="Q57" s="3"/>
      <c r="R57" s="3"/>
    </row>
    <row r="58" spans="1:18" x14ac:dyDescent="0.25">
      <c r="A58" s="3">
        <v>10055670928</v>
      </c>
      <c r="B58" s="3" t="s">
        <v>124</v>
      </c>
      <c r="C58" s="3" t="s">
        <v>196</v>
      </c>
      <c r="D58" s="3" t="s">
        <v>197</v>
      </c>
      <c r="E58" s="3" t="s">
        <v>113</v>
      </c>
      <c r="F58" s="3">
        <v>0</v>
      </c>
      <c r="G58" s="3">
        <v>30.28</v>
      </c>
      <c r="H58" s="3">
        <v>148</v>
      </c>
      <c r="I58" s="3">
        <v>148</v>
      </c>
      <c r="J58" s="3">
        <v>3.26</v>
      </c>
      <c r="K58" s="3" t="str">
        <f>VLOOKUP(A58,'[1]Master Data'!$B$5:$BP$654,12,FALSE)</f>
        <v>1 piece</v>
      </c>
      <c r="L58" s="3">
        <f>VLOOKUP(A58,'[1]Master Data'!$B$5:$BP$654,13,FALSE)</f>
        <v>2</v>
      </c>
      <c r="M58" s="3">
        <f>VLOOKUP(A58,'[1]Master Data'!$B$5:$BP$654,14,FALSE)</f>
        <v>0.75</v>
      </c>
      <c r="N58" s="3">
        <v>14.73</v>
      </c>
      <c r="O58" s="3">
        <v>12.06</v>
      </c>
      <c r="P58" s="3"/>
      <c r="Q58" s="3"/>
      <c r="R58" s="3"/>
    </row>
    <row r="59" spans="1:18" hidden="1" x14ac:dyDescent="0.25">
      <c r="A59" s="3">
        <v>10057780928</v>
      </c>
      <c r="B59" s="3" t="s">
        <v>124</v>
      </c>
      <c r="C59" s="3" t="s">
        <v>198</v>
      </c>
      <c r="D59" s="3" t="s">
        <v>402</v>
      </c>
      <c r="E59" s="3" t="s">
        <v>113</v>
      </c>
      <c r="F59" s="3">
        <v>25</v>
      </c>
      <c r="G59" s="3">
        <v>20</v>
      </c>
      <c r="H59" s="3">
        <v>200</v>
      </c>
      <c r="I59" s="3">
        <v>200</v>
      </c>
      <c r="J59" s="3">
        <v>1.6</v>
      </c>
      <c r="K59" s="3" t="str">
        <f>VLOOKUP(A59,'[1]Master Data'!$B$5:$BP$654,12,FALSE)</f>
        <v>1 piece</v>
      </c>
      <c r="L59" s="3">
        <f>VLOOKUP(A59,'[1]Master Data'!$B$5:$BP$654,13,FALSE)</f>
        <v>1</v>
      </c>
      <c r="M59" s="3">
        <f>VLOOKUP(A59,'[1]Master Data'!$B$5:$BP$654,14,FALSE)</f>
        <v>0.25</v>
      </c>
      <c r="N59" s="3">
        <v>6.89</v>
      </c>
      <c r="O59" s="3">
        <v>6.36</v>
      </c>
      <c r="P59" s="3"/>
      <c r="Q59" s="3"/>
      <c r="R59" s="3"/>
    </row>
    <row r="60" spans="1:18" hidden="1" x14ac:dyDescent="0.25">
      <c r="A60" s="3">
        <v>10061470928</v>
      </c>
      <c r="B60" s="3" t="s">
        <v>124</v>
      </c>
      <c r="C60" s="3" t="s">
        <v>199</v>
      </c>
      <c r="D60" s="3" t="s">
        <v>200</v>
      </c>
      <c r="E60" s="3" t="s">
        <v>148</v>
      </c>
      <c r="F60" s="3">
        <v>25</v>
      </c>
      <c r="G60" s="3">
        <v>28.5</v>
      </c>
      <c r="H60" s="3">
        <v>88</v>
      </c>
      <c r="I60" s="3">
        <v>88</v>
      </c>
      <c r="J60" s="3">
        <v>5.16</v>
      </c>
      <c r="K60" s="3" t="str">
        <f>VLOOKUP(A60,'[1]Master Data'!$B$5:$BP$654,12,FALSE)</f>
        <v>6 pieces</v>
      </c>
      <c r="L60" s="3">
        <f>VLOOKUP(A60,'[1]Master Data'!$B$5:$BP$654,13,FALSE)</f>
        <v>2</v>
      </c>
      <c r="M60" s="3">
        <f>VLOOKUP(A60,'[1]Master Data'!$B$5:$BP$654,14,FALSE)</f>
        <v>1</v>
      </c>
      <c r="N60" s="3">
        <v>22.66</v>
      </c>
      <c r="O60" s="3"/>
      <c r="P60" s="3"/>
      <c r="Q60" s="3"/>
      <c r="R60" s="3"/>
    </row>
    <row r="61" spans="1:18" hidden="1" x14ac:dyDescent="0.25">
      <c r="A61" s="3">
        <v>10110260328</v>
      </c>
      <c r="B61" s="3" t="s">
        <v>124</v>
      </c>
      <c r="C61" s="3" t="s">
        <v>201</v>
      </c>
      <c r="D61" s="3" t="s">
        <v>352</v>
      </c>
      <c r="E61" s="3" t="s">
        <v>145</v>
      </c>
      <c r="F61" s="3">
        <v>15</v>
      </c>
      <c r="G61" s="3">
        <v>10</v>
      </c>
      <c r="H61" s="3">
        <v>59</v>
      </c>
      <c r="I61" s="3">
        <v>59</v>
      </c>
      <c r="J61" s="3">
        <v>2.7</v>
      </c>
      <c r="K61" s="3" t="str">
        <f>VLOOKUP(A61,'[1]Master Data'!$B$5:$BP$654,12,FALSE)</f>
        <v>5 pieces</v>
      </c>
      <c r="L61" s="3">
        <f>VLOOKUP(A61,'[1]Master Data'!$B$5:$BP$654,13,FALSE)</f>
        <v>2</v>
      </c>
      <c r="M61" s="3" t="str">
        <f>VLOOKUP(A61,'[1]Master Data'!$B$5:$BP$654,14,FALSE)</f>
        <v>-</v>
      </c>
      <c r="N61" s="3"/>
      <c r="O61" s="3">
        <v>12.47</v>
      </c>
      <c r="P61" s="3"/>
      <c r="Q61" s="3"/>
      <c r="R61" s="3"/>
    </row>
    <row r="62" spans="1:18" x14ac:dyDescent="0.25">
      <c r="A62" s="3">
        <v>10164770928</v>
      </c>
      <c r="B62" s="3" t="s">
        <v>124</v>
      </c>
      <c r="C62" s="3" t="s">
        <v>202</v>
      </c>
      <c r="D62" s="3" t="s">
        <v>203</v>
      </c>
      <c r="E62" s="3" t="s">
        <v>113</v>
      </c>
      <c r="F62" s="3">
        <v>0</v>
      </c>
      <c r="G62" s="3">
        <v>30.6</v>
      </c>
      <c r="H62" s="3">
        <v>144</v>
      </c>
      <c r="I62" s="3">
        <v>144</v>
      </c>
      <c r="J62" s="3">
        <v>3.4</v>
      </c>
      <c r="K62" s="3" t="str">
        <f>VLOOKUP(A62,'[1]Master Data'!$B$5:$BP$654,12,FALSE)</f>
        <v>1 piece</v>
      </c>
      <c r="L62" s="3">
        <f>VLOOKUP(A62,'[1]Master Data'!$B$5:$BP$654,13,FALSE)</f>
        <v>2</v>
      </c>
      <c r="M62" s="3">
        <f>VLOOKUP(A62,'[1]Master Data'!$B$5:$BP$654,14,FALSE)</f>
        <v>1</v>
      </c>
      <c r="N62" s="3">
        <v>8.2899999999999991</v>
      </c>
      <c r="O62" s="3">
        <v>7.8</v>
      </c>
      <c r="P62" s="3"/>
      <c r="Q62" s="3"/>
      <c r="R62" s="3"/>
    </row>
    <row r="63" spans="1:18" x14ac:dyDescent="0.25">
      <c r="A63" s="3">
        <v>10164780928</v>
      </c>
      <c r="B63" s="3" t="s">
        <v>124</v>
      </c>
      <c r="C63" s="3" t="s">
        <v>204</v>
      </c>
      <c r="D63" s="3" t="s">
        <v>205</v>
      </c>
      <c r="E63" s="3" t="s">
        <v>113</v>
      </c>
      <c r="F63" s="3">
        <v>0</v>
      </c>
      <c r="G63" s="3">
        <v>30.6</v>
      </c>
      <c r="H63" s="3">
        <v>144</v>
      </c>
      <c r="I63" s="3">
        <v>144</v>
      </c>
      <c r="J63" s="3">
        <v>3.4</v>
      </c>
      <c r="K63" s="3" t="str">
        <f>VLOOKUP(A63,'[1]Master Data'!$B$5:$BP$654,12,FALSE)</f>
        <v>5 pieces</v>
      </c>
      <c r="L63" s="3">
        <f>VLOOKUP(A63,'[1]Master Data'!$B$5:$BP$654,13,FALSE)</f>
        <v>2</v>
      </c>
      <c r="M63" s="3">
        <f>VLOOKUP(A63,'[1]Master Data'!$B$5:$BP$654,14,FALSE)</f>
        <v>1</v>
      </c>
      <c r="N63" s="3">
        <v>8.2899999999999991</v>
      </c>
      <c r="O63" s="3">
        <v>7.8</v>
      </c>
      <c r="P63" s="3"/>
      <c r="Q63" s="3"/>
      <c r="R63" s="3"/>
    </row>
    <row r="64" spans="1:18" x14ac:dyDescent="0.25">
      <c r="A64" s="3">
        <v>10167020928</v>
      </c>
      <c r="B64" s="3" t="s">
        <v>124</v>
      </c>
      <c r="C64" s="3" t="s">
        <v>206</v>
      </c>
      <c r="D64" s="3" t="s">
        <v>207</v>
      </c>
      <c r="E64" s="3" t="s">
        <v>145</v>
      </c>
      <c r="F64" s="3">
        <v>0</v>
      </c>
      <c r="G64" s="3">
        <v>30</v>
      </c>
      <c r="H64" s="3">
        <v>168</v>
      </c>
      <c r="I64" s="3">
        <v>168</v>
      </c>
      <c r="J64" s="3">
        <v>2.85</v>
      </c>
      <c r="K64" s="3" t="str">
        <f>VLOOKUP(A64,'[1]Master Data'!$B$5:$BP$654,12,FALSE)</f>
        <v>2.85 oz.</v>
      </c>
      <c r="L64" s="3">
        <f>VLOOKUP(A64,'[1]Master Data'!$B$5:$BP$654,13,FALSE)</f>
        <v>2</v>
      </c>
      <c r="M64" s="3" t="str">
        <f>VLOOKUP(A64,'[1]Master Data'!$B$5:$BP$654,14,FALSE)</f>
        <v>-</v>
      </c>
      <c r="N64" s="3"/>
      <c r="O64" s="3">
        <v>45.84</v>
      </c>
      <c r="P64" s="3"/>
      <c r="Q64" s="3"/>
      <c r="R64" s="3"/>
    </row>
    <row r="65" spans="1:18" hidden="1" x14ac:dyDescent="0.25">
      <c r="A65" s="3">
        <v>10174430928</v>
      </c>
      <c r="B65" s="3" t="s">
        <v>124</v>
      </c>
      <c r="C65" s="3" t="s">
        <v>208</v>
      </c>
      <c r="D65" s="3" t="s">
        <v>209</v>
      </c>
      <c r="E65" s="3" t="s">
        <v>145</v>
      </c>
      <c r="F65" s="3">
        <v>25</v>
      </c>
      <c r="G65" s="3">
        <v>30.07</v>
      </c>
      <c r="H65" s="3">
        <v>336</v>
      </c>
      <c r="I65" s="3">
        <v>336</v>
      </c>
      <c r="J65" s="3">
        <v>1.43</v>
      </c>
      <c r="K65" s="3" t="str">
        <f>VLOOKUP(A65,'[1]Master Data'!$B$5:$BP$654,12,FALSE)</f>
        <v>1 piece</v>
      </c>
      <c r="L65" s="3">
        <f>VLOOKUP(A65,'[1]Master Data'!$B$5:$BP$654,13,FALSE)</f>
        <v>1</v>
      </c>
      <c r="M65" s="3" t="str">
        <f>VLOOKUP(A65,'[1]Master Data'!$B$5:$BP$654,14,FALSE)</f>
        <v>-</v>
      </c>
      <c r="N65" s="3"/>
      <c r="O65" s="3">
        <v>44.75</v>
      </c>
      <c r="P65" s="3"/>
      <c r="Q65" s="3"/>
      <c r="R65" s="3"/>
    </row>
    <row r="66" spans="1:18" hidden="1" x14ac:dyDescent="0.25">
      <c r="A66" s="3">
        <v>10195430928</v>
      </c>
      <c r="B66" s="3" t="s">
        <v>124</v>
      </c>
      <c r="C66" s="3" t="s">
        <v>210</v>
      </c>
      <c r="D66" s="3" t="s">
        <v>211</v>
      </c>
      <c r="E66" s="3" t="s">
        <v>145</v>
      </c>
      <c r="F66" s="3">
        <v>25</v>
      </c>
      <c r="G66" s="3">
        <v>30</v>
      </c>
      <c r="H66" s="3">
        <v>165</v>
      </c>
      <c r="I66" s="3">
        <v>165</v>
      </c>
      <c r="J66" s="3">
        <v>2.9</v>
      </c>
      <c r="K66" s="3" t="str">
        <f>VLOOKUP(A66,'[1]Master Data'!$B$5:$BP$654,12,FALSE)</f>
        <v>5 pieces</v>
      </c>
      <c r="L66" s="3">
        <f>VLOOKUP(A66,'[1]Master Data'!$B$5:$BP$654,13,FALSE)</f>
        <v>1</v>
      </c>
      <c r="M66" s="3">
        <f>VLOOKUP(A66,'[1]Master Data'!$B$5:$BP$654,14,FALSE)</f>
        <v>1</v>
      </c>
      <c r="N66" s="3"/>
      <c r="O66" s="3">
        <v>22.95</v>
      </c>
      <c r="P66" s="3"/>
      <c r="Q66" s="3"/>
      <c r="R66" s="3"/>
    </row>
    <row r="67" spans="1:18" hidden="1" x14ac:dyDescent="0.25">
      <c r="A67" s="3">
        <v>10197770328</v>
      </c>
      <c r="B67" s="3" t="s">
        <v>124</v>
      </c>
      <c r="C67" s="3" t="s">
        <v>201</v>
      </c>
      <c r="D67" s="3" t="s">
        <v>353</v>
      </c>
      <c r="E67" s="3" t="s">
        <v>145</v>
      </c>
      <c r="F67" s="3">
        <v>15</v>
      </c>
      <c r="G67" s="3">
        <v>10</v>
      </c>
      <c r="H67" s="3">
        <v>58</v>
      </c>
      <c r="I67" s="3">
        <v>58</v>
      </c>
      <c r="J67" s="3">
        <v>2.75</v>
      </c>
      <c r="K67" s="3" t="str">
        <f>VLOOKUP(A67,'[1]Master Data'!$B$5:$BP$654,12,FALSE)</f>
        <v>3 pieces</v>
      </c>
      <c r="L67" s="3">
        <f>VLOOKUP(A67,'[1]Master Data'!$B$5:$BP$654,13,FALSE)</f>
        <v>2</v>
      </c>
      <c r="M67" s="3" t="str">
        <f>VLOOKUP(A67,'[1]Master Data'!$B$5:$BP$654,14,FALSE)</f>
        <v>-</v>
      </c>
      <c r="N67" s="3"/>
      <c r="O67" s="3">
        <v>11.13</v>
      </c>
      <c r="P67" s="3"/>
      <c r="Q67" s="3"/>
      <c r="R67" s="3"/>
    </row>
    <row r="68" spans="1:18" hidden="1" x14ac:dyDescent="0.25">
      <c r="A68" s="3">
        <v>10209800328</v>
      </c>
      <c r="B68" s="3" t="s">
        <v>124</v>
      </c>
      <c r="C68" s="3" t="s">
        <v>212</v>
      </c>
      <c r="D68" s="3" t="s">
        <v>403</v>
      </c>
      <c r="E68" s="3" t="s">
        <v>145</v>
      </c>
      <c r="F68" s="3">
        <v>15</v>
      </c>
      <c r="G68" s="3">
        <v>12</v>
      </c>
      <c r="H68" s="3">
        <v>55</v>
      </c>
      <c r="I68" s="3">
        <v>55</v>
      </c>
      <c r="J68" s="3">
        <v>3.5</v>
      </c>
      <c r="K68" s="3" t="str">
        <f>VLOOKUP(A68,'[1]Master Data'!$B$5:$BP$654,12,FALSE)</f>
        <v>7 slices</v>
      </c>
      <c r="L68" s="3">
        <f>VLOOKUP(A68,'[1]Master Data'!$B$5:$BP$654,13,FALSE)</f>
        <v>2</v>
      </c>
      <c r="M68" s="3" t="str">
        <f>VLOOKUP(A68,'[1]Master Data'!$B$5:$BP$654,14,FALSE)</f>
        <v>-</v>
      </c>
      <c r="N68" s="3"/>
      <c r="O68" s="3">
        <v>17.29</v>
      </c>
      <c r="P68" s="3"/>
      <c r="Q68" s="3"/>
      <c r="R68" s="3"/>
    </row>
    <row r="69" spans="1:18" x14ac:dyDescent="0.25">
      <c r="A69" s="3">
        <v>10214220928</v>
      </c>
      <c r="B69" s="3" t="s">
        <v>124</v>
      </c>
      <c r="C69" s="3" t="s">
        <v>213</v>
      </c>
      <c r="D69" s="3" t="s">
        <v>214</v>
      </c>
      <c r="E69" s="3" t="s">
        <v>148</v>
      </c>
      <c r="F69" s="3">
        <v>0</v>
      </c>
      <c r="G69" s="3">
        <v>10</v>
      </c>
      <c r="H69" s="3">
        <v>34</v>
      </c>
      <c r="I69" s="3">
        <v>34</v>
      </c>
      <c r="J69" s="3">
        <v>4.68</v>
      </c>
      <c r="K69" s="3" t="str">
        <f>VLOOKUP(A69,'[1]Master Data'!$B$5:$BP$654,12,FALSE)</f>
        <v>6 pieces</v>
      </c>
      <c r="L69" s="3">
        <f>VLOOKUP(A69,'[1]Master Data'!$B$5:$BP$654,13,FALSE)</f>
        <v>2</v>
      </c>
      <c r="M69" s="3">
        <f>VLOOKUP(A69,'[1]Master Data'!$B$5:$BP$654,14,FALSE)</f>
        <v>1.5</v>
      </c>
      <c r="N69" s="3">
        <v>10.46</v>
      </c>
      <c r="O69" s="3"/>
      <c r="P69" s="3"/>
      <c r="Q69" s="3"/>
      <c r="R69" s="3"/>
    </row>
    <row r="70" spans="1:18" hidden="1" x14ac:dyDescent="0.25">
      <c r="A70" s="3">
        <v>10218790928</v>
      </c>
      <c r="B70" s="3" t="s">
        <v>124</v>
      </c>
      <c r="C70" s="3" t="s">
        <v>215</v>
      </c>
      <c r="D70" s="3" t="s">
        <v>216</v>
      </c>
      <c r="E70" s="3" t="s">
        <v>113</v>
      </c>
      <c r="F70" s="3">
        <v>25</v>
      </c>
      <c r="G70" s="3">
        <v>23.08</v>
      </c>
      <c r="H70" s="3" t="s">
        <v>322</v>
      </c>
      <c r="I70" s="3">
        <v>78</v>
      </c>
      <c r="J70" s="3" t="s">
        <v>160</v>
      </c>
      <c r="K70" s="3" t="str">
        <f>VLOOKUP(A70,'[1]Master Data'!$B$5:$BP$654,12,FALSE)</f>
        <v>1 piece</v>
      </c>
      <c r="L70" s="3" t="str">
        <f>VLOOKUP(A70,'[1]Master Data'!$B$5:$BP$654,13,FALSE)</f>
        <v>Varies</v>
      </c>
      <c r="M70" s="3" t="str">
        <f>VLOOKUP(A70,'[1]Master Data'!$B$5:$BP$654,14,FALSE)</f>
        <v>-</v>
      </c>
      <c r="N70" s="3">
        <v>9.32</v>
      </c>
      <c r="O70" s="3">
        <v>9.7799999999999994</v>
      </c>
      <c r="P70" s="3"/>
      <c r="Q70" s="3"/>
      <c r="R70" s="3"/>
    </row>
    <row r="71" spans="1:18" hidden="1" x14ac:dyDescent="0.25">
      <c r="A71" s="3">
        <v>10221780928</v>
      </c>
      <c r="B71" s="3" t="s">
        <v>124</v>
      </c>
      <c r="C71" s="3" t="s">
        <v>217</v>
      </c>
      <c r="D71" s="3" t="s">
        <v>218</v>
      </c>
      <c r="E71" s="3" t="s">
        <v>148</v>
      </c>
      <c r="F71" s="3">
        <v>10</v>
      </c>
      <c r="G71" s="3">
        <v>23.12</v>
      </c>
      <c r="H71" s="3">
        <v>98</v>
      </c>
      <c r="I71" s="3">
        <v>98</v>
      </c>
      <c r="J71" s="3">
        <v>3.75</v>
      </c>
      <c r="K71" s="3" t="str">
        <f>VLOOKUP(A71,'[1]Master Data'!$B$5:$BP$654,12,FALSE)</f>
        <v>5 pieces</v>
      </c>
      <c r="L71" s="3">
        <f>VLOOKUP(A71,'[1]Master Data'!$B$5:$BP$654,13,FALSE)</f>
        <v>2</v>
      </c>
      <c r="M71" s="3">
        <f>VLOOKUP(A71,'[1]Master Data'!$B$5:$BP$654,14,FALSE)</f>
        <v>1</v>
      </c>
      <c r="N71" s="3">
        <v>17.91</v>
      </c>
      <c r="O71" s="3"/>
      <c r="P71" s="3"/>
      <c r="Q71" s="3"/>
      <c r="R71" s="3"/>
    </row>
    <row r="72" spans="1:18" hidden="1" x14ac:dyDescent="0.25">
      <c r="A72" s="3">
        <v>10264350928</v>
      </c>
      <c r="B72" s="3" t="s">
        <v>124</v>
      </c>
      <c r="C72" s="3" t="s">
        <v>219</v>
      </c>
      <c r="D72" s="3" t="s">
        <v>220</v>
      </c>
      <c r="E72" s="3" t="s">
        <v>145</v>
      </c>
      <c r="F72" s="3">
        <v>10</v>
      </c>
      <c r="G72" s="3">
        <v>30</v>
      </c>
      <c r="H72" s="3" t="s">
        <v>221</v>
      </c>
      <c r="I72" s="3">
        <v>100</v>
      </c>
      <c r="J72" s="3" t="s">
        <v>152</v>
      </c>
      <c r="K72" s="3" t="str">
        <f>VLOOKUP(A72,'[1]Master Data'!$B$5:$BP$654,12,FALSE)</f>
        <v>1 piece</v>
      </c>
      <c r="L72" s="3">
        <f>VLOOKUP(A72,'[1]Master Data'!$B$5:$BP$654,13,FALSE)</f>
        <v>2.5</v>
      </c>
      <c r="M72" s="3" t="str">
        <f>VLOOKUP(A72,'[1]Master Data'!$B$5:$BP$654,14,FALSE)</f>
        <v>-</v>
      </c>
      <c r="N72" s="3"/>
      <c r="O72" s="3">
        <v>24.79</v>
      </c>
      <c r="P72" s="3"/>
      <c r="Q72" s="3"/>
      <c r="R72" s="3"/>
    </row>
    <row r="73" spans="1:18" hidden="1" x14ac:dyDescent="0.25">
      <c r="A73" s="3">
        <v>10264360928</v>
      </c>
      <c r="B73" s="3" t="s">
        <v>124</v>
      </c>
      <c r="C73" s="3" t="s">
        <v>222</v>
      </c>
      <c r="D73" s="3" t="s">
        <v>223</v>
      </c>
      <c r="E73" s="3" t="s">
        <v>145</v>
      </c>
      <c r="F73" s="3">
        <v>10</v>
      </c>
      <c r="G73" s="3">
        <v>30</v>
      </c>
      <c r="H73" s="3" t="s">
        <v>221</v>
      </c>
      <c r="I73" s="3">
        <v>100</v>
      </c>
      <c r="J73" s="3" t="s">
        <v>152</v>
      </c>
      <c r="K73" s="3" t="str">
        <f>VLOOKUP(A73,'[1]Master Data'!$B$5:$BP$654,12,FALSE)</f>
        <v>1 piece</v>
      </c>
      <c r="L73" s="3">
        <f>VLOOKUP(A73,'[1]Master Data'!$B$5:$BP$654,13,FALSE)</f>
        <v>2.5</v>
      </c>
      <c r="M73" s="3" t="str">
        <f>VLOOKUP(A73,'[1]Master Data'!$B$5:$BP$654,14,FALSE)</f>
        <v>-</v>
      </c>
      <c r="N73" s="3"/>
      <c r="O73" s="3">
        <v>24.9</v>
      </c>
      <c r="P73" s="3"/>
      <c r="Q73" s="3"/>
      <c r="R73" s="3"/>
    </row>
    <row r="74" spans="1:18" x14ac:dyDescent="0.25">
      <c r="A74" s="3">
        <v>10269760928</v>
      </c>
      <c r="B74" s="3" t="s">
        <v>124</v>
      </c>
      <c r="C74" s="3" t="s">
        <v>224</v>
      </c>
      <c r="D74" s="3" t="s">
        <v>404</v>
      </c>
      <c r="E74" s="3" t="s">
        <v>148</v>
      </c>
      <c r="F74" s="3">
        <v>0</v>
      </c>
      <c r="G74" s="3">
        <v>30.26</v>
      </c>
      <c r="H74" s="3">
        <v>112</v>
      </c>
      <c r="I74" s="3">
        <v>112</v>
      </c>
      <c r="J74" s="3">
        <v>4.3</v>
      </c>
      <c r="K74" s="3" t="str">
        <f>VLOOKUP(A74,'[1]Master Data'!$B$5:$BP$654,12,FALSE)</f>
        <v>10 pieces</v>
      </c>
      <c r="L74" s="3">
        <f>VLOOKUP(A74,'[1]Master Data'!$B$5:$BP$654,13,FALSE)</f>
        <v>2</v>
      </c>
      <c r="M74" s="3">
        <f>VLOOKUP(A74,'[1]Master Data'!$B$5:$BP$654,14,FALSE)</f>
        <v>1</v>
      </c>
      <c r="N74" s="3">
        <v>32.840000000000003</v>
      </c>
      <c r="O74" s="3"/>
      <c r="P74" s="3"/>
      <c r="Q74" s="3"/>
      <c r="R74" s="3"/>
    </row>
    <row r="75" spans="1:18" x14ac:dyDescent="0.25">
      <c r="A75" s="3">
        <v>10270240928</v>
      </c>
      <c r="B75" s="3" t="s">
        <v>124</v>
      </c>
      <c r="C75" s="3" t="s">
        <v>225</v>
      </c>
      <c r="D75" s="3" t="s">
        <v>226</v>
      </c>
      <c r="E75" s="3" t="s">
        <v>145</v>
      </c>
      <c r="F75" s="3">
        <v>0</v>
      </c>
      <c r="G75" s="3">
        <v>30.15</v>
      </c>
      <c r="H75" s="3">
        <v>120</v>
      </c>
      <c r="I75" s="3">
        <v>120</v>
      </c>
      <c r="J75" s="3">
        <v>4</v>
      </c>
      <c r="K75" s="3" t="str">
        <f>VLOOKUP(A75,'[1]Master Data'!$B$5:$BP$654,12,FALSE)</f>
        <v>6 pieces</v>
      </c>
      <c r="L75" s="3">
        <f>VLOOKUP(A75,'[1]Master Data'!$B$5:$BP$654,13,FALSE)</f>
        <v>2</v>
      </c>
      <c r="M75" s="3">
        <f>VLOOKUP(A75,'[1]Master Data'!$B$5:$BP$654,14,FALSE)</f>
        <v>2</v>
      </c>
      <c r="N75" s="3"/>
      <c r="O75" s="3">
        <v>19.14</v>
      </c>
      <c r="P75" s="3"/>
      <c r="Q75" s="3"/>
      <c r="R75" s="3"/>
    </row>
    <row r="76" spans="1:18" hidden="1" x14ac:dyDescent="0.25">
      <c r="A76" s="3">
        <v>10286860928</v>
      </c>
      <c r="B76" s="3" t="s">
        <v>124</v>
      </c>
      <c r="C76" s="3" t="s">
        <v>227</v>
      </c>
      <c r="D76" s="3" t="s">
        <v>228</v>
      </c>
      <c r="E76" s="3" t="s">
        <v>148</v>
      </c>
      <c r="F76" s="3">
        <v>25</v>
      </c>
      <c r="G76" s="3">
        <v>31.5</v>
      </c>
      <c r="H76" s="3">
        <v>112</v>
      </c>
      <c r="I76" s="3">
        <v>112</v>
      </c>
      <c r="J76" s="3">
        <v>4.5</v>
      </c>
      <c r="K76" s="3" t="str">
        <f>VLOOKUP(A76,'[1]Master Data'!$B$5:$BP$654,12,FALSE)</f>
        <v>10 pieces</v>
      </c>
      <c r="L76" s="3">
        <f>VLOOKUP(A76,'[1]Master Data'!$B$5:$BP$654,13,FALSE)</f>
        <v>2</v>
      </c>
      <c r="M76" s="3">
        <f>VLOOKUP(A76,'[1]Master Data'!$B$5:$BP$654,14,FALSE)</f>
        <v>1</v>
      </c>
      <c r="N76" s="3">
        <v>27.42</v>
      </c>
      <c r="O76" s="3"/>
      <c r="P76" s="3"/>
      <c r="Q76" s="3"/>
      <c r="R76" s="3"/>
    </row>
    <row r="77" spans="1:18" x14ac:dyDescent="0.25">
      <c r="A77" s="3">
        <v>10294940928</v>
      </c>
      <c r="B77" s="3" t="s">
        <v>389</v>
      </c>
      <c r="C77" s="3" t="s">
        <v>229</v>
      </c>
      <c r="D77" s="3" t="s">
        <v>230</v>
      </c>
      <c r="E77" s="3" t="s">
        <v>148</v>
      </c>
      <c r="F77" s="3">
        <v>0</v>
      </c>
      <c r="G77" s="3">
        <v>30.26</v>
      </c>
      <c r="H77" s="3">
        <v>149</v>
      </c>
      <c r="I77" s="3">
        <v>149</v>
      </c>
      <c r="J77" s="3">
        <v>3.24</v>
      </c>
      <c r="K77" s="3" t="str">
        <f>VLOOKUP(A77,'[1]Master Data'!$B$5:$BP$654,12,FALSE)</f>
        <v>6 pieces</v>
      </c>
      <c r="L77" s="3">
        <f>VLOOKUP(A77,'[1]Master Data'!$B$5:$BP$654,13,FALSE)</f>
        <v>1</v>
      </c>
      <c r="M77" s="3">
        <f>VLOOKUP(A77,'[1]Master Data'!$B$5:$BP$654,14,FALSE)</f>
        <v>1</v>
      </c>
      <c r="N77" s="3">
        <v>25.02</v>
      </c>
      <c r="O77" s="3"/>
      <c r="P77" s="3"/>
      <c r="Q77" s="3"/>
      <c r="R77" s="3"/>
    </row>
    <row r="78" spans="1:18" x14ac:dyDescent="0.25">
      <c r="A78" s="3">
        <v>10296491120</v>
      </c>
      <c r="B78" s="3" t="s">
        <v>389</v>
      </c>
      <c r="C78" s="3" t="s">
        <v>231</v>
      </c>
      <c r="D78" s="3" t="s">
        <v>323</v>
      </c>
      <c r="E78" s="3">
        <v>110244</v>
      </c>
      <c r="F78" s="3">
        <v>0</v>
      </c>
      <c r="G78" s="3">
        <v>17.190000000000001</v>
      </c>
      <c r="H78" s="3">
        <v>72</v>
      </c>
      <c r="I78" s="3">
        <v>72</v>
      </c>
      <c r="J78" s="3">
        <v>3.82</v>
      </c>
      <c r="K78" s="3" t="str">
        <f>VLOOKUP(A78,'[1]Master Data'!$B$5:$BP$654,12,FALSE)</f>
        <v>1 stick</v>
      </c>
      <c r="L78" s="3">
        <f>VLOOKUP(A78,'[1]Master Data'!$B$5:$BP$654,13,FALSE)</f>
        <v>1</v>
      </c>
      <c r="M78" s="3">
        <f>VLOOKUP(A78,'[1]Master Data'!$B$5:$BP$654,14,FALSE)</f>
        <v>2.25</v>
      </c>
      <c r="N78" s="3"/>
      <c r="O78" s="3"/>
      <c r="P78" s="3">
        <v>4.6399999999999997</v>
      </c>
      <c r="Q78" s="3"/>
      <c r="R78" s="3"/>
    </row>
    <row r="79" spans="1:18" x14ac:dyDescent="0.25">
      <c r="A79" s="3">
        <v>10299010928</v>
      </c>
      <c r="B79" s="3" t="s">
        <v>124</v>
      </c>
      <c r="C79" s="3" t="s">
        <v>232</v>
      </c>
      <c r="D79" s="3" t="s">
        <v>233</v>
      </c>
      <c r="E79" s="3" t="s">
        <v>113</v>
      </c>
      <c r="F79" s="3">
        <v>0</v>
      </c>
      <c r="G79" s="3">
        <v>30</v>
      </c>
      <c r="H79" s="3">
        <v>192</v>
      </c>
      <c r="I79" s="3">
        <v>192</v>
      </c>
      <c r="J79" s="3">
        <v>2.4700000000000002</v>
      </c>
      <c r="K79" s="3" t="str">
        <f>VLOOKUP(A79,'[1]Master Data'!$B$5:$BP$654,12,FALSE)</f>
        <v>1 piece</v>
      </c>
      <c r="L79" s="3">
        <f>VLOOKUP(A79,'[1]Master Data'!$B$5:$BP$654,13,FALSE)</f>
        <v>2</v>
      </c>
      <c r="M79" s="3" t="str">
        <f>VLOOKUP(A79,'[1]Master Data'!$B$5:$BP$654,14,FALSE)</f>
        <v>-</v>
      </c>
      <c r="N79" s="3">
        <v>23.58</v>
      </c>
      <c r="O79" s="3">
        <v>15.72</v>
      </c>
      <c r="P79" s="3"/>
      <c r="Q79" s="3"/>
      <c r="R79" s="3"/>
    </row>
    <row r="80" spans="1:18" x14ac:dyDescent="0.25">
      <c r="A80" s="3">
        <v>10336050928</v>
      </c>
      <c r="B80" s="3" t="s">
        <v>389</v>
      </c>
      <c r="C80" s="3" t="s">
        <v>386</v>
      </c>
      <c r="D80" s="3" t="s">
        <v>354</v>
      </c>
      <c r="E80" s="3" t="s">
        <v>113</v>
      </c>
      <c r="F80" s="3">
        <v>0</v>
      </c>
      <c r="G80" s="3">
        <v>25.6</v>
      </c>
      <c r="H80" s="3">
        <v>80</v>
      </c>
      <c r="I80" s="3">
        <v>80</v>
      </c>
      <c r="J80" s="3">
        <v>5.0999999999999996</v>
      </c>
      <c r="K80" s="3" t="str">
        <f>VLOOKUP(A80,'[1]Master Data'!$B$5:$BP$654,12,FALSE)</f>
        <v>2 Mini Sandwiches</v>
      </c>
      <c r="L80" s="3">
        <f>VLOOKUP(A80,'[1]Master Data'!$B$5:$BP$654,13,FALSE)</f>
        <v>2</v>
      </c>
      <c r="M80" s="3">
        <f>VLOOKUP(A80,'[1]Master Data'!$B$5:$BP$654,14,FALSE)</f>
        <v>2</v>
      </c>
      <c r="N80" s="3">
        <v>10.34</v>
      </c>
      <c r="O80" s="3">
        <v>6.89</v>
      </c>
      <c r="P80" s="3"/>
      <c r="Q80" s="3"/>
      <c r="R80" s="3"/>
    </row>
    <row r="81" spans="1:18" x14ac:dyDescent="0.25">
      <c r="A81" s="3">
        <v>10336070928</v>
      </c>
      <c r="B81" s="3" t="s">
        <v>389</v>
      </c>
      <c r="C81" s="3" t="s">
        <v>387</v>
      </c>
      <c r="D81" s="3" t="s">
        <v>405</v>
      </c>
      <c r="E81" s="3" t="s">
        <v>113</v>
      </c>
      <c r="F81" s="3">
        <v>0</v>
      </c>
      <c r="G81" s="3">
        <v>25.4</v>
      </c>
      <c r="H81" s="3">
        <v>80</v>
      </c>
      <c r="I81" s="3">
        <v>80</v>
      </c>
      <c r="J81" s="3">
        <v>5.0999999999999996</v>
      </c>
      <c r="K81" s="3" t="str">
        <f>VLOOKUP(A81,'[1]Master Data'!$B$5:$BP$654,12,FALSE)</f>
        <v>2 Mini Sandwiches</v>
      </c>
      <c r="L81" s="3">
        <f>VLOOKUP(A81,'[1]Master Data'!$B$5:$BP$654,13,FALSE)</f>
        <v>2</v>
      </c>
      <c r="M81" s="3">
        <f>VLOOKUP(A81,'[1]Master Data'!$B$5:$BP$654,14,FALSE)</f>
        <v>2.5</v>
      </c>
      <c r="N81" s="3">
        <v>4.97</v>
      </c>
      <c r="O81" s="3">
        <v>4.58</v>
      </c>
      <c r="P81" s="3"/>
      <c r="Q81" s="3"/>
      <c r="R81" s="3"/>
    </row>
    <row r="82" spans="1:18" hidden="1" x14ac:dyDescent="0.25">
      <c r="A82" s="3">
        <v>10342600928</v>
      </c>
      <c r="B82" s="3" t="s">
        <v>124</v>
      </c>
      <c r="C82" s="3" t="s">
        <v>235</v>
      </c>
      <c r="D82" s="3" t="s">
        <v>236</v>
      </c>
      <c r="E82" s="3" t="s">
        <v>145</v>
      </c>
      <c r="F82" s="3">
        <v>40</v>
      </c>
      <c r="G82" s="3">
        <v>14.68</v>
      </c>
      <c r="H82" s="3">
        <v>45</v>
      </c>
      <c r="I82" s="3">
        <v>45</v>
      </c>
      <c r="J82" s="3">
        <v>5.22</v>
      </c>
      <c r="K82" s="3" t="str">
        <f>VLOOKUP(A82,'[1]Master Data'!$B$5:$BP$654,12,FALSE)</f>
        <v>1 sandwich</v>
      </c>
      <c r="L82" s="3">
        <f>VLOOKUP(A82,'[1]Master Data'!$B$5:$BP$654,13,FALSE)</f>
        <v>2</v>
      </c>
      <c r="M82" s="3">
        <f>VLOOKUP(A82,'[1]Master Data'!$B$5:$BP$654,14,FALSE)</f>
        <v>2</v>
      </c>
      <c r="N82" s="3"/>
      <c r="O82" s="3">
        <v>8.11</v>
      </c>
      <c r="P82" s="3"/>
      <c r="Q82" s="3"/>
      <c r="R82" s="3"/>
    </row>
    <row r="83" spans="1:18" x14ac:dyDescent="0.25">
      <c r="A83" s="3">
        <v>10346960928</v>
      </c>
      <c r="B83" s="3" t="s">
        <v>124</v>
      </c>
      <c r="C83" s="3" t="s">
        <v>237</v>
      </c>
      <c r="D83" s="3" t="s">
        <v>238</v>
      </c>
      <c r="E83" s="3" t="s">
        <v>148</v>
      </c>
      <c r="F83" s="3">
        <v>0</v>
      </c>
      <c r="G83" s="3">
        <v>30</v>
      </c>
      <c r="H83" s="3" t="s">
        <v>150</v>
      </c>
      <c r="I83" s="3">
        <v>79</v>
      </c>
      <c r="J83" s="3" t="s">
        <v>239</v>
      </c>
      <c r="K83" s="3" t="str">
        <f>VLOOKUP(A83,'[1]Master Data'!$B$5:$BP$654,12,FALSE)</f>
        <v>4 Pieces</v>
      </c>
      <c r="L83" s="3">
        <f>VLOOKUP(A83,'[1]Master Data'!$B$5:$BP$654,13,FALSE)</f>
        <v>2</v>
      </c>
      <c r="M83" s="3" t="str">
        <f>VLOOKUP(A83,'[1]Master Data'!$B$5:$BP$654,14,FALSE)</f>
        <v>-</v>
      </c>
      <c r="N83" s="3">
        <v>26.39</v>
      </c>
      <c r="O83" s="3"/>
      <c r="P83" s="3"/>
      <c r="Q83" s="3"/>
      <c r="R83" s="3"/>
    </row>
    <row r="84" spans="1:18" x14ac:dyDescent="0.25">
      <c r="A84" s="3">
        <v>10363650928</v>
      </c>
      <c r="B84" s="3" t="s">
        <v>124</v>
      </c>
      <c r="C84" s="3" t="s">
        <v>355</v>
      </c>
      <c r="D84" s="3" t="s">
        <v>240</v>
      </c>
      <c r="E84" s="3" t="s">
        <v>145</v>
      </c>
      <c r="F84" s="3">
        <v>0</v>
      </c>
      <c r="G84" s="3">
        <v>12</v>
      </c>
      <c r="H84" s="3">
        <v>48</v>
      </c>
      <c r="I84" s="3">
        <v>48</v>
      </c>
      <c r="J84" s="3">
        <v>4</v>
      </c>
      <c r="K84" s="3" t="str">
        <f>VLOOKUP(A84,'[1]Master Data'!$B$5:$BP$654,12,FALSE)</f>
        <v>1 Corn Dog</v>
      </c>
      <c r="L84" s="3">
        <f>VLOOKUP(A84,'[1]Master Data'!$B$5:$BP$654,13,FALSE)</f>
        <v>2</v>
      </c>
      <c r="M84" s="3">
        <f>VLOOKUP(A84,'[1]Master Data'!$B$5:$BP$654,14,FALSE)</f>
        <v>2</v>
      </c>
      <c r="N84" s="3"/>
      <c r="O84" s="3">
        <v>7.01</v>
      </c>
      <c r="P84" s="3"/>
      <c r="Q84" s="3"/>
      <c r="R84" s="3"/>
    </row>
    <row r="85" spans="1:18" x14ac:dyDescent="0.25">
      <c r="A85" s="3">
        <v>10364760928</v>
      </c>
      <c r="B85" s="3" t="s">
        <v>389</v>
      </c>
      <c r="C85" s="3" t="s">
        <v>356</v>
      </c>
      <c r="D85" s="3" t="s">
        <v>357</v>
      </c>
      <c r="E85" s="3" t="s">
        <v>148</v>
      </c>
      <c r="F85" s="3">
        <v>0</v>
      </c>
      <c r="G85" s="3">
        <v>30.24</v>
      </c>
      <c r="H85" s="3">
        <v>128</v>
      </c>
      <c r="I85" s="3">
        <v>128</v>
      </c>
      <c r="J85" s="3">
        <v>3.78</v>
      </c>
      <c r="K85" s="3" t="str">
        <f>VLOOKUP(A85,'[1]Master Data'!$B$5:$BP$654,12,FALSE)</f>
        <v>3.78 oz.</v>
      </c>
      <c r="L85" s="3">
        <f>VLOOKUP(A85,'[1]Master Data'!$B$5:$BP$654,13,FALSE)</f>
        <v>2</v>
      </c>
      <c r="M85" s="3">
        <f>VLOOKUP(A85,'[1]Master Data'!$B$5:$BP$654,14,FALSE)</f>
        <v>1</v>
      </c>
      <c r="N85" s="3">
        <v>32.43</v>
      </c>
      <c r="O85" s="3"/>
      <c r="P85" s="3"/>
      <c r="Q85" s="3"/>
      <c r="R85" s="3"/>
    </row>
    <row r="86" spans="1:18" hidden="1" x14ac:dyDescent="0.25">
      <c r="A86" s="3">
        <v>10365230928</v>
      </c>
      <c r="B86" s="3" t="s">
        <v>124</v>
      </c>
      <c r="C86" s="3" t="s">
        <v>241</v>
      </c>
      <c r="D86" s="3" t="s">
        <v>406</v>
      </c>
      <c r="E86" s="3" t="s">
        <v>113</v>
      </c>
      <c r="F86" s="3">
        <v>40</v>
      </c>
      <c r="G86" s="3">
        <v>21.88</v>
      </c>
      <c r="H86" s="3">
        <v>100</v>
      </c>
      <c r="I86" s="3">
        <v>100</v>
      </c>
      <c r="J86" s="3">
        <v>3.5</v>
      </c>
      <c r="K86" s="3" t="str">
        <f>VLOOKUP(A86,'[1]Master Data'!$B$5:$BP$654,12,FALSE)</f>
        <v>1 Sandwich</v>
      </c>
      <c r="L86" s="3">
        <f>VLOOKUP(A86,'[1]Master Data'!$B$5:$BP$654,13,FALSE)</f>
        <v>1</v>
      </c>
      <c r="M86" s="3">
        <f>VLOOKUP(A86,'[1]Master Data'!$B$5:$BP$654,14,FALSE)</f>
        <v>2</v>
      </c>
      <c r="N86" s="3">
        <v>3.97</v>
      </c>
      <c r="O86" s="3">
        <v>2.65</v>
      </c>
      <c r="P86" s="3"/>
      <c r="Q86" s="3"/>
      <c r="R86" s="3"/>
    </row>
    <row r="87" spans="1:18" hidden="1" x14ac:dyDescent="0.25">
      <c r="A87" s="3">
        <v>10368640928</v>
      </c>
      <c r="B87" s="3" t="s">
        <v>124</v>
      </c>
      <c r="C87" s="3" t="s">
        <v>242</v>
      </c>
      <c r="D87" s="3" t="s">
        <v>243</v>
      </c>
      <c r="E87" s="3" t="s">
        <v>148</v>
      </c>
      <c r="F87" s="3">
        <v>25</v>
      </c>
      <c r="G87" s="3">
        <v>30</v>
      </c>
      <c r="H87" s="3">
        <v>107</v>
      </c>
      <c r="I87" s="3">
        <v>107</v>
      </c>
      <c r="J87" s="3">
        <v>4.46</v>
      </c>
      <c r="K87" s="3" t="str">
        <f>VLOOKUP(A87,'[1]Master Data'!$B$5:$BP$654,12,FALSE)</f>
        <v>2 Pieces</v>
      </c>
      <c r="L87" s="3">
        <f>VLOOKUP(A87,'[1]Master Data'!$B$5:$BP$654,13,FALSE)</f>
        <v>2.5</v>
      </c>
      <c r="M87" s="3">
        <f>VLOOKUP(A87,'[1]Master Data'!$B$5:$BP$654,14,FALSE)</f>
        <v>1</v>
      </c>
      <c r="N87" s="3">
        <v>34.07</v>
      </c>
      <c r="O87" s="3"/>
      <c r="P87" s="3"/>
      <c r="Q87" s="3"/>
      <c r="R87" s="3"/>
    </row>
    <row r="88" spans="1:18" x14ac:dyDescent="0.25">
      <c r="A88" s="3">
        <v>10383500928</v>
      </c>
      <c r="B88" s="3" t="s">
        <v>124</v>
      </c>
      <c r="C88" s="3" t="s">
        <v>244</v>
      </c>
      <c r="D88" s="3" t="s">
        <v>358</v>
      </c>
      <c r="E88" s="3" t="s">
        <v>148</v>
      </c>
      <c r="F88" s="3">
        <v>0</v>
      </c>
      <c r="G88" s="3">
        <v>10</v>
      </c>
      <c r="H88" s="3">
        <v>54</v>
      </c>
      <c r="I88" s="3">
        <v>54</v>
      </c>
      <c r="J88" s="3">
        <v>3</v>
      </c>
      <c r="K88" s="3" t="str">
        <f>VLOOKUP(A88,'[1]Master Data'!$B$5:$BP$654,12,FALSE)</f>
        <v>1 piece</v>
      </c>
      <c r="L88" s="3">
        <f>VLOOKUP(A88,'[1]Master Data'!$B$5:$BP$654,13,FALSE)</f>
        <v>2.25</v>
      </c>
      <c r="M88" s="3" t="str">
        <f>VLOOKUP(A88,'[1]Master Data'!$B$5:$BP$654,14,FALSE)</f>
        <v>-</v>
      </c>
      <c r="N88" s="3">
        <v>13.75</v>
      </c>
      <c r="O88" s="3"/>
      <c r="P88" s="3"/>
      <c r="Q88" s="3"/>
      <c r="R88" s="3"/>
    </row>
    <row r="89" spans="1:18" hidden="1" x14ac:dyDescent="0.25">
      <c r="A89" s="3">
        <v>10460120928</v>
      </c>
      <c r="B89" s="3" t="s">
        <v>124</v>
      </c>
      <c r="C89" s="3" t="s">
        <v>245</v>
      </c>
      <c r="D89" s="3" t="s">
        <v>407</v>
      </c>
      <c r="E89" s="3" t="s">
        <v>113</v>
      </c>
      <c r="F89" s="3">
        <v>10</v>
      </c>
      <c r="G89" s="3">
        <v>10</v>
      </c>
      <c r="H89" s="3">
        <v>70</v>
      </c>
      <c r="I89" s="3">
        <v>70</v>
      </c>
      <c r="J89" s="3">
        <v>2.2999999999999998</v>
      </c>
      <c r="K89" s="3" t="str">
        <f>VLOOKUP(A89,'[1]Master Data'!$B$5:$BP$654,12,FALSE)</f>
        <v>2.3 oz.</v>
      </c>
      <c r="L89" s="3">
        <f>VLOOKUP(A89,'[1]Master Data'!$B$5:$BP$654,13,FALSE)</f>
        <v>2</v>
      </c>
      <c r="M89" s="3" t="str">
        <f>VLOOKUP(A89,'[1]Master Data'!$B$5:$BP$654,14,FALSE)</f>
        <v>-</v>
      </c>
      <c r="N89" s="3">
        <v>8.5299999999999994</v>
      </c>
      <c r="O89" s="3">
        <v>5.69</v>
      </c>
      <c r="P89" s="3"/>
      <c r="Q89" s="3"/>
      <c r="R89" s="3"/>
    </row>
    <row r="90" spans="1:18" hidden="1" x14ac:dyDescent="0.25">
      <c r="A90" s="3">
        <v>10460210928</v>
      </c>
      <c r="B90" s="3" t="s">
        <v>124</v>
      </c>
      <c r="C90" s="3" t="s">
        <v>163</v>
      </c>
      <c r="D90" s="3" t="s">
        <v>408</v>
      </c>
      <c r="E90" s="3" t="s">
        <v>113</v>
      </c>
      <c r="F90" s="3">
        <v>10</v>
      </c>
      <c r="G90" s="3">
        <v>10</v>
      </c>
      <c r="H90" s="3">
        <v>73</v>
      </c>
      <c r="I90" s="3">
        <v>73</v>
      </c>
      <c r="J90" s="3">
        <v>2.2000000000000002</v>
      </c>
      <c r="K90" s="3" t="str">
        <f>VLOOKUP(A90,'[1]Master Data'!$B$5:$BP$654,12,FALSE)</f>
        <v>2.2 oz.</v>
      </c>
      <c r="L90" s="3">
        <f>VLOOKUP(A90,'[1]Master Data'!$B$5:$BP$654,13,FALSE)</f>
        <v>2</v>
      </c>
      <c r="M90" s="3" t="str">
        <f>VLOOKUP(A90,'[1]Master Data'!$B$5:$BP$654,14,FALSE)</f>
        <v>-</v>
      </c>
      <c r="N90" s="3">
        <v>4.97</v>
      </c>
      <c r="O90" s="3">
        <v>9.24</v>
      </c>
      <c r="P90" s="3"/>
      <c r="Q90" s="3"/>
      <c r="R90" s="3"/>
    </row>
    <row r="91" spans="1:18" x14ac:dyDescent="0.25">
      <c r="A91" s="3">
        <v>10703000928</v>
      </c>
      <c r="B91" s="3" t="s">
        <v>124</v>
      </c>
      <c r="C91" s="3" t="s">
        <v>359</v>
      </c>
      <c r="D91" s="3" t="s">
        <v>409</v>
      </c>
      <c r="E91" s="3" t="s">
        <v>148</v>
      </c>
      <c r="F91" s="3">
        <v>0</v>
      </c>
      <c r="G91" s="3">
        <v>30</v>
      </c>
      <c r="H91" s="3" t="s">
        <v>246</v>
      </c>
      <c r="I91" s="3">
        <v>120</v>
      </c>
      <c r="J91" s="3">
        <v>4</v>
      </c>
      <c r="K91" s="3" t="str">
        <f>VLOOKUP(A91,'[1]Master Data'!$B$5:$BP$654,12,FALSE)</f>
        <v>1 piece</v>
      </c>
      <c r="L91" s="3">
        <f>VLOOKUP(A91,'[1]Master Data'!$B$5:$BP$654,13,FALSE)</f>
        <v>2</v>
      </c>
      <c r="M91" s="3">
        <f>VLOOKUP(A91,'[1]Master Data'!$B$5:$BP$654,14,FALSE)</f>
        <v>1</v>
      </c>
      <c r="N91" s="3">
        <v>30.95</v>
      </c>
      <c r="O91" s="3"/>
      <c r="P91" s="3"/>
      <c r="Q91" s="3"/>
      <c r="R91" s="3"/>
    </row>
    <row r="92" spans="1:18" x14ac:dyDescent="0.25">
      <c r="A92" s="3">
        <v>10703020928</v>
      </c>
      <c r="B92" s="3" t="s">
        <v>124</v>
      </c>
      <c r="C92" s="3" t="s">
        <v>247</v>
      </c>
      <c r="D92" s="3" t="s">
        <v>248</v>
      </c>
      <c r="E92" s="3" t="s">
        <v>148</v>
      </c>
      <c r="F92" s="3">
        <v>0</v>
      </c>
      <c r="G92" s="3">
        <v>30.94</v>
      </c>
      <c r="H92" s="3">
        <v>132</v>
      </c>
      <c r="I92" s="3">
        <v>132</v>
      </c>
      <c r="J92" s="3">
        <v>3.75</v>
      </c>
      <c r="K92" s="3" t="str">
        <f>VLOOKUP(A92,'[1]Master Data'!$B$5:$BP$654,12,FALSE)</f>
        <v>1 piece</v>
      </c>
      <c r="L92" s="3">
        <f>VLOOKUP(A92,'[1]Master Data'!$B$5:$BP$654,13,FALSE)</f>
        <v>2</v>
      </c>
      <c r="M92" s="3">
        <f>VLOOKUP(A92,'[1]Master Data'!$B$5:$BP$654,14,FALSE)</f>
        <v>1</v>
      </c>
      <c r="N92" s="3">
        <v>33.74</v>
      </c>
      <c r="O92" s="3"/>
      <c r="P92" s="3"/>
      <c r="Q92" s="3"/>
      <c r="R92" s="3"/>
    </row>
    <row r="93" spans="1:18" x14ac:dyDescent="0.25">
      <c r="A93" s="3">
        <v>10703030928</v>
      </c>
      <c r="B93" s="3" t="s">
        <v>124</v>
      </c>
      <c r="C93" s="3" t="s">
        <v>249</v>
      </c>
      <c r="D93" s="3" t="s">
        <v>250</v>
      </c>
      <c r="E93" s="3" t="s">
        <v>148</v>
      </c>
      <c r="F93" s="3">
        <v>0</v>
      </c>
      <c r="G93" s="3">
        <v>30</v>
      </c>
      <c r="H93" s="3">
        <v>226</v>
      </c>
      <c r="I93" s="3">
        <v>226</v>
      </c>
      <c r="J93" s="3">
        <v>2.12</v>
      </c>
      <c r="K93" s="3" t="str">
        <f>VLOOKUP(A93,'[1]Master Data'!$B$5:$BP$654,12,FALSE)</f>
        <v>1 piece</v>
      </c>
      <c r="L93" s="3">
        <f>VLOOKUP(A93,'[1]Master Data'!$B$5:$BP$654,13,FALSE)</f>
        <v>1</v>
      </c>
      <c r="M93" s="3">
        <f>VLOOKUP(A93,'[1]Master Data'!$B$5:$BP$654,14,FALSE)</f>
        <v>0.5</v>
      </c>
      <c r="N93" s="3">
        <v>31.84</v>
      </c>
      <c r="O93" s="3"/>
      <c r="P93" s="3"/>
      <c r="Q93" s="3"/>
      <c r="R93" s="3"/>
    </row>
    <row r="94" spans="1:18" x14ac:dyDescent="0.25">
      <c r="A94" s="3">
        <v>10703040928</v>
      </c>
      <c r="B94" s="3" t="s">
        <v>124</v>
      </c>
      <c r="C94" s="3" t="s">
        <v>251</v>
      </c>
      <c r="D94" s="3" t="s">
        <v>410</v>
      </c>
      <c r="E94" s="3" t="s">
        <v>113</v>
      </c>
      <c r="F94" s="3">
        <v>0</v>
      </c>
      <c r="G94" s="3">
        <v>32.82</v>
      </c>
      <c r="H94" s="3">
        <v>175</v>
      </c>
      <c r="I94" s="3">
        <v>175</v>
      </c>
      <c r="J94" s="3">
        <v>3</v>
      </c>
      <c r="K94" s="3" t="str">
        <f>VLOOKUP(A94,'[1]Master Data'!$B$5:$BP$654,12,FALSE)</f>
        <v>1 piece</v>
      </c>
      <c r="L94" s="3">
        <f>VLOOKUP(A94,'[1]Master Data'!$B$5:$BP$654,13,FALSE)</f>
        <v>2</v>
      </c>
      <c r="M94" s="3">
        <f>VLOOKUP(A94,'[1]Master Data'!$B$5:$BP$654,14,FALSE)</f>
        <v>1</v>
      </c>
      <c r="N94" s="3">
        <v>9.76</v>
      </c>
      <c r="O94" s="3">
        <v>9.01</v>
      </c>
      <c r="P94" s="3"/>
      <c r="Q94" s="3"/>
      <c r="R94" s="3"/>
    </row>
    <row r="95" spans="1:18" x14ac:dyDescent="0.25">
      <c r="A95" s="3">
        <v>10703100928</v>
      </c>
      <c r="B95" s="3" t="s">
        <v>124</v>
      </c>
      <c r="C95" s="3" t="s">
        <v>318</v>
      </c>
      <c r="D95" s="3" t="s">
        <v>411</v>
      </c>
      <c r="E95" s="3" t="s">
        <v>148</v>
      </c>
      <c r="F95" s="3">
        <v>0</v>
      </c>
      <c r="G95" s="3">
        <v>30</v>
      </c>
      <c r="H95" s="3" t="s">
        <v>246</v>
      </c>
      <c r="I95" s="3">
        <v>120</v>
      </c>
      <c r="J95" s="3">
        <v>4</v>
      </c>
      <c r="K95" s="3" t="str">
        <f>VLOOKUP(A95,'[1]Master Data'!$B$5:$BP$654,12,FALSE)</f>
        <v>1 piece</v>
      </c>
      <c r="L95" s="3">
        <f>VLOOKUP(A95,'[1]Master Data'!$B$5:$BP$654,13,FALSE)</f>
        <v>2</v>
      </c>
      <c r="M95" s="3">
        <f>VLOOKUP(A95,'[1]Master Data'!$B$5:$BP$654,14,FALSE)</f>
        <v>1</v>
      </c>
      <c r="N95" s="3">
        <v>30.95</v>
      </c>
      <c r="O95" s="3"/>
      <c r="P95" s="3"/>
      <c r="Q95" s="3"/>
      <c r="R95" s="3"/>
    </row>
    <row r="96" spans="1:18" x14ac:dyDescent="0.25">
      <c r="A96" s="3">
        <v>10703120928</v>
      </c>
      <c r="B96" s="3" t="s">
        <v>124</v>
      </c>
      <c r="C96" s="3" t="s">
        <v>252</v>
      </c>
      <c r="D96" s="3" t="s">
        <v>253</v>
      </c>
      <c r="E96" s="3" t="s">
        <v>148</v>
      </c>
      <c r="F96" s="3">
        <v>0</v>
      </c>
      <c r="G96" s="3">
        <v>30.9</v>
      </c>
      <c r="H96" s="3">
        <v>132</v>
      </c>
      <c r="I96" s="3">
        <v>132</v>
      </c>
      <c r="J96" s="3">
        <v>3.75</v>
      </c>
      <c r="K96" s="3" t="str">
        <f>VLOOKUP(A96,'[1]Master Data'!$B$5:$BP$654,12,FALSE)</f>
        <v>1 piece</v>
      </c>
      <c r="L96" s="3">
        <f>VLOOKUP(A96,'[1]Master Data'!$B$5:$BP$654,13,FALSE)</f>
        <v>2</v>
      </c>
      <c r="M96" s="3">
        <f>VLOOKUP(A96,'[1]Master Data'!$B$5:$BP$654,14,FALSE)</f>
        <v>1</v>
      </c>
      <c r="N96" s="3">
        <v>33.74</v>
      </c>
      <c r="O96" s="3"/>
      <c r="P96" s="3"/>
      <c r="Q96" s="3"/>
      <c r="R96" s="3"/>
    </row>
    <row r="97" spans="1:16" x14ac:dyDescent="0.25">
      <c r="A97" s="3">
        <v>10703140928</v>
      </c>
      <c r="B97" s="3" t="s">
        <v>124</v>
      </c>
      <c r="C97" s="3" t="s">
        <v>254</v>
      </c>
      <c r="D97" s="3" t="s">
        <v>255</v>
      </c>
      <c r="E97" s="3" t="s">
        <v>113</v>
      </c>
      <c r="F97" s="3">
        <v>0</v>
      </c>
      <c r="G97" s="3">
        <v>32.82</v>
      </c>
      <c r="H97" s="3">
        <v>175</v>
      </c>
      <c r="I97" s="3">
        <v>175</v>
      </c>
      <c r="J97" s="3">
        <v>3</v>
      </c>
      <c r="K97" s="3" t="str">
        <f>VLOOKUP(A97,'[1]Master Data'!$B$5:$BP$654,12,FALSE)</f>
        <v>1 piece</v>
      </c>
      <c r="L97" s="3">
        <f>VLOOKUP(A97,'[1]Master Data'!$B$5:$BP$654,13,FALSE)</f>
        <v>2</v>
      </c>
      <c r="M97" s="3">
        <f>VLOOKUP(A97,'[1]Master Data'!$B$5:$BP$654,14,FALSE)</f>
        <v>1</v>
      </c>
      <c r="N97">
        <v>8.91</v>
      </c>
      <c r="O97">
        <v>8.2200000000000006</v>
      </c>
    </row>
    <row r="98" spans="1:16" x14ac:dyDescent="0.25">
      <c r="A98" s="3">
        <v>10703220928</v>
      </c>
      <c r="B98" s="3" t="s">
        <v>389</v>
      </c>
      <c r="C98" t="s">
        <v>256</v>
      </c>
      <c r="D98" s="3" t="s">
        <v>257</v>
      </c>
      <c r="E98" s="3" t="s">
        <v>148</v>
      </c>
      <c r="F98" s="3">
        <v>0</v>
      </c>
      <c r="G98" s="3">
        <v>30.39</v>
      </c>
      <c r="H98" s="3">
        <v>215</v>
      </c>
      <c r="I98" s="3">
        <v>215</v>
      </c>
      <c r="J98" s="3">
        <v>2.2599999999999998</v>
      </c>
      <c r="K98" s="3" t="str">
        <f>VLOOKUP(A98,'[1]Master Data'!$B$5:$BP$654,12,FALSE)</f>
        <v>1 piece</v>
      </c>
      <c r="L98" s="3">
        <f>VLOOKUP(A98,'[1]Master Data'!$B$5:$BP$654,13,FALSE)</f>
        <v>2</v>
      </c>
      <c r="M98" s="3" t="str">
        <f>VLOOKUP(A98,'[1]Master Data'!$B$5:$BP$654,14,FALSE)</f>
        <v>-</v>
      </c>
      <c r="N98" s="3">
        <v>40.78</v>
      </c>
    </row>
    <row r="99" spans="1:16" x14ac:dyDescent="0.25">
      <c r="A99" s="3">
        <v>10703320928</v>
      </c>
      <c r="B99" s="3" t="s">
        <v>124</v>
      </c>
      <c r="C99" t="s">
        <v>258</v>
      </c>
      <c r="D99" s="3" t="s">
        <v>259</v>
      </c>
      <c r="E99" s="3" t="s">
        <v>148</v>
      </c>
      <c r="F99" s="3">
        <v>0</v>
      </c>
      <c r="G99" s="3">
        <v>30.99</v>
      </c>
      <c r="H99" s="3">
        <v>119</v>
      </c>
      <c r="I99" s="3">
        <v>119</v>
      </c>
      <c r="J99" s="3">
        <v>4.1399999999999997</v>
      </c>
      <c r="K99" s="3" t="str">
        <f>VLOOKUP(A99,'[1]Master Data'!$B$5:$BP$654,12,FALSE)</f>
        <v>2 pieces</v>
      </c>
      <c r="L99" s="3">
        <f>VLOOKUP(A99,'[1]Master Data'!$B$5:$BP$654,13,FALSE)</f>
        <v>2</v>
      </c>
      <c r="M99" s="3">
        <f>VLOOKUP(A99,'[1]Master Data'!$B$5:$BP$654,14,FALSE)</f>
        <v>1</v>
      </c>
      <c r="N99">
        <v>34.29</v>
      </c>
    </row>
    <row r="100" spans="1:16" x14ac:dyDescent="0.25">
      <c r="A100" s="3">
        <v>10703340928</v>
      </c>
      <c r="B100" s="3" t="s">
        <v>124</v>
      </c>
      <c r="C100" t="s">
        <v>260</v>
      </c>
      <c r="D100" s="3" t="s">
        <v>261</v>
      </c>
      <c r="E100" s="3" t="s">
        <v>113</v>
      </c>
      <c r="F100" s="3">
        <v>0</v>
      </c>
      <c r="G100" s="3">
        <v>31.86</v>
      </c>
      <c r="H100" s="3">
        <v>150</v>
      </c>
      <c r="I100" s="3">
        <v>150</v>
      </c>
      <c r="J100" s="3">
        <v>3.39</v>
      </c>
      <c r="K100" s="3" t="str">
        <f>VLOOKUP(A100,'[1]Master Data'!$B$5:$BP$654,12,FALSE)</f>
        <v>3 pieces</v>
      </c>
      <c r="L100" s="3">
        <f>VLOOKUP(A100,'[1]Master Data'!$B$5:$BP$654,13,FALSE)</f>
        <v>2</v>
      </c>
      <c r="M100" s="3">
        <f>VLOOKUP(A100,'[1]Master Data'!$B$5:$BP$654,14,FALSE)</f>
        <v>1</v>
      </c>
      <c r="N100">
        <v>8.9639999999999986</v>
      </c>
      <c r="O100">
        <v>5.9760000000000009</v>
      </c>
    </row>
    <row r="101" spans="1:16" x14ac:dyDescent="0.25">
      <c r="A101">
        <v>10703420928</v>
      </c>
      <c r="B101" s="3" t="s">
        <v>124</v>
      </c>
      <c r="C101" t="s">
        <v>262</v>
      </c>
      <c r="D101" s="3" t="s">
        <v>263</v>
      </c>
      <c r="E101" s="3" t="s">
        <v>148</v>
      </c>
      <c r="F101" s="3">
        <v>0</v>
      </c>
      <c r="G101">
        <v>30.99</v>
      </c>
      <c r="H101">
        <v>120</v>
      </c>
      <c r="I101" s="3">
        <v>120</v>
      </c>
      <c r="J101">
        <v>4.09</v>
      </c>
      <c r="K101" s="3" t="str">
        <f>VLOOKUP(A101,'[1]Master Data'!$B$5:$BP$654,12,FALSE)</f>
        <v>2 pieces</v>
      </c>
      <c r="L101" s="3">
        <f>VLOOKUP(A101,'[1]Master Data'!$B$5:$BP$654,13,FALSE)</f>
        <v>2</v>
      </c>
      <c r="M101" s="3">
        <f>VLOOKUP(A101,'[1]Master Data'!$B$5:$BP$654,14,FALSE)</f>
        <v>1</v>
      </c>
      <c r="N101">
        <v>34.29</v>
      </c>
    </row>
    <row r="102" spans="1:16" x14ac:dyDescent="0.25">
      <c r="A102">
        <v>10703440928</v>
      </c>
      <c r="B102" s="3" t="s">
        <v>124</v>
      </c>
      <c r="C102" t="s">
        <v>264</v>
      </c>
      <c r="D102" s="3" t="s">
        <v>265</v>
      </c>
      <c r="E102" s="3" t="s">
        <v>113</v>
      </c>
      <c r="F102" s="3">
        <v>0</v>
      </c>
      <c r="G102">
        <v>31.86</v>
      </c>
      <c r="H102">
        <v>148</v>
      </c>
      <c r="I102" s="3">
        <v>148</v>
      </c>
      <c r="J102">
        <v>3.42</v>
      </c>
      <c r="K102" s="3" t="str">
        <f>VLOOKUP(A102,'[1]Master Data'!$B$5:$BP$654,12,FALSE)</f>
        <v>3 pieces</v>
      </c>
      <c r="L102" s="3">
        <f>VLOOKUP(A102,'[1]Master Data'!$B$5:$BP$654,13,FALSE)</f>
        <v>2</v>
      </c>
      <c r="M102" s="3">
        <f>VLOOKUP(A102,'[1]Master Data'!$B$5:$BP$654,14,FALSE)</f>
        <v>1</v>
      </c>
      <c r="N102">
        <v>7.77</v>
      </c>
      <c r="O102">
        <v>7.17</v>
      </c>
    </row>
    <row r="103" spans="1:16" hidden="1" x14ac:dyDescent="0.25">
      <c r="A103">
        <v>10703620928</v>
      </c>
      <c r="B103" s="3" t="s">
        <v>124</v>
      </c>
      <c r="C103" t="s">
        <v>266</v>
      </c>
      <c r="D103" s="3" t="s">
        <v>267</v>
      </c>
      <c r="E103" s="3" t="s">
        <v>148</v>
      </c>
      <c r="F103" s="3">
        <v>10</v>
      </c>
      <c r="G103">
        <v>30</v>
      </c>
      <c r="H103">
        <v>121</v>
      </c>
      <c r="I103" s="3">
        <v>121</v>
      </c>
      <c r="J103">
        <v>3.95</v>
      </c>
      <c r="K103" s="3" t="str">
        <f>VLOOKUP(A103,'[1]Master Data'!$B$5:$BP$654,12,FALSE)</f>
        <v>5 pieces</v>
      </c>
      <c r="L103" s="3">
        <f>VLOOKUP(A103,'[1]Master Data'!$B$5:$BP$654,13,FALSE)</f>
        <v>2</v>
      </c>
      <c r="M103" s="3">
        <f>VLOOKUP(A103,'[1]Master Data'!$B$5:$BP$654,14,FALSE)</f>
        <v>1</v>
      </c>
      <c r="N103">
        <v>32.74</v>
      </c>
    </row>
    <row r="104" spans="1:16" x14ac:dyDescent="0.25">
      <c r="A104">
        <v>10703640928</v>
      </c>
      <c r="B104" s="3" t="s">
        <v>124</v>
      </c>
      <c r="C104" t="s">
        <v>268</v>
      </c>
      <c r="D104" s="3" t="s">
        <v>412</v>
      </c>
      <c r="E104" s="3" t="s">
        <v>113</v>
      </c>
      <c r="F104" s="3">
        <v>0</v>
      </c>
      <c r="G104">
        <v>32.81</v>
      </c>
      <c r="H104">
        <v>175</v>
      </c>
      <c r="I104" s="3">
        <v>175</v>
      </c>
      <c r="J104">
        <v>3</v>
      </c>
      <c r="K104" s="3" t="str">
        <f>VLOOKUP(A104,'[1]Master Data'!$B$5:$BP$654,12,FALSE)</f>
        <v>5 pieces</v>
      </c>
      <c r="L104" s="3">
        <f>VLOOKUP(A104,'[1]Master Data'!$B$5:$BP$654,13,FALSE)</f>
        <v>2</v>
      </c>
      <c r="M104" s="3">
        <f>VLOOKUP(A104,'[1]Master Data'!$B$5:$BP$654,14,FALSE)</f>
        <v>1</v>
      </c>
      <c r="N104">
        <v>9.76</v>
      </c>
      <c r="O104">
        <v>9</v>
      </c>
    </row>
    <row r="105" spans="1:16" x14ac:dyDescent="0.25">
      <c r="A105">
        <v>10703670928</v>
      </c>
      <c r="B105" s="3" t="s">
        <v>124</v>
      </c>
      <c r="C105" t="s">
        <v>269</v>
      </c>
      <c r="D105" s="3" t="s">
        <v>270</v>
      </c>
      <c r="E105" s="3" t="s">
        <v>113</v>
      </c>
      <c r="F105" s="3">
        <v>0</v>
      </c>
      <c r="G105">
        <v>31.5</v>
      </c>
      <c r="H105">
        <v>146</v>
      </c>
      <c r="I105" s="3">
        <v>146</v>
      </c>
      <c r="J105">
        <v>3.44</v>
      </c>
      <c r="K105" s="3" t="str">
        <f>VLOOKUP(A105,'[1]Master Data'!$B$5:$BP$654,12,FALSE)</f>
        <v>8 pieces</v>
      </c>
      <c r="L105" s="3">
        <f>VLOOKUP(A105,'[1]Master Data'!$B$5:$BP$654,13,FALSE)</f>
        <v>2</v>
      </c>
      <c r="M105" s="3">
        <f>VLOOKUP(A105,'[1]Master Data'!$B$5:$BP$654,14,FALSE)</f>
        <v>1</v>
      </c>
      <c r="N105">
        <v>8.8620000000000001</v>
      </c>
      <c r="O105">
        <v>5.9079999999999995</v>
      </c>
    </row>
    <row r="106" spans="1:16" x14ac:dyDescent="0.25">
      <c r="A106">
        <v>10703680928</v>
      </c>
      <c r="B106" s="3" t="s">
        <v>124</v>
      </c>
      <c r="C106" t="s">
        <v>271</v>
      </c>
      <c r="D106" s="3" t="s">
        <v>272</v>
      </c>
      <c r="E106" s="3" t="s">
        <v>113</v>
      </c>
      <c r="F106" s="3">
        <v>0</v>
      </c>
      <c r="G106">
        <v>32.79</v>
      </c>
      <c r="H106">
        <v>155</v>
      </c>
      <c r="I106" s="3">
        <v>155</v>
      </c>
      <c r="J106">
        <v>3.36</v>
      </c>
      <c r="K106" s="3" t="str">
        <f>VLOOKUP(A106,'[1]Master Data'!$B$5:$BP$654,12,FALSE)</f>
        <v>12 pieces</v>
      </c>
      <c r="L106" s="3">
        <f>VLOOKUP(A106,'[1]Master Data'!$B$5:$BP$654,13,FALSE)</f>
        <v>2</v>
      </c>
      <c r="M106" s="3">
        <f>VLOOKUP(A106,'[1]Master Data'!$B$5:$BP$654,14,FALSE)</f>
        <v>1</v>
      </c>
      <c r="N106">
        <v>9.2219999999999995</v>
      </c>
      <c r="O106">
        <v>6.1479999999999997</v>
      </c>
    </row>
    <row r="107" spans="1:16" x14ac:dyDescent="0.25">
      <c r="A107">
        <v>10703720928</v>
      </c>
      <c r="B107" s="3" t="s">
        <v>124</v>
      </c>
      <c r="C107" t="s">
        <v>273</v>
      </c>
      <c r="D107" s="3" t="s">
        <v>274</v>
      </c>
      <c r="E107" s="3" t="s">
        <v>148</v>
      </c>
      <c r="F107" s="3">
        <v>0</v>
      </c>
      <c r="G107">
        <v>30</v>
      </c>
      <c r="H107">
        <v>126</v>
      </c>
      <c r="I107" s="3">
        <v>126</v>
      </c>
      <c r="J107">
        <v>3.8</v>
      </c>
      <c r="K107" s="3" t="str">
        <f>VLOOKUP(A107,'[1]Master Data'!$B$5:$BP$654,12,FALSE)</f>
        <v>5 pieces</v>
      </c>
      <c r="L107" s="3">
        <f>VLOOKUP(A107,'[1]Master Data'!$B$5:$BP$654,13,FALSE)</f>
        <v>2</v>
      </c>
      <c r="M107" s="3">
        <f>VLOOKUP(A107,'[1]Master Data'!$B$5:$BP$654,14,FALSE)</f>
        <v>1</v>
      </c>
      <c r="N107">
        <v>32.74</v>
      </c>
    </row>
    <row r="108" spans="1:16" x14ac:dyDescent="0.25">
      <c r="A108">
        <v>10703780928</v>
      </c>
      <c r="B108" s="3" t="s">
        <v>124</v>
      </c>
      <c r="C108" t="s">
        <v>275</v>
      </c>
      <c r="D108" s="3" t="s">
        <v>276</v>
      </c>
      <c r="E108" s="3" t="s">
        <v>113</v>
      </c>
      <c r="F108" s="3">
        <v>0</v>
      </c>
      <c r="G108">
        <v>32.79</v>
      </c>
      <c r="H108">
        <v>159</v>
      </c>
      <c r="I108" s="3">
        <v>159</v>
      </c>
      <c r="J108">
        <v>3.3</v>
      </c>
      <c r="K108" s="3" t="str">
        <f>VLOOKUP(A108,'[1]Master Data'!$B$5:$BP$654,12,FALSE)</f>
        <v>12 pieces</v>
      </c>
      <c r="L108" s="3">
        <f>VLOOKUP(A108,'[1]Master Data'!$B$5:$BP$654,13,FALSE)</f>
        <v>2</v>
      </c>
      <c r="M108" s="3">
        <f>VLOOKUP(A108,'[1]Master Data'!$B$5:$BP$654,14,FALSE)</f>
        <v>1</v>
      </c>
      <c r="N108">
        <v>7.99</v>
      </c>
      <c r="O108">
        <v>7.38</v>
      </c>
    </row>
    <row r="109" spans="1:16" x14ac:dyDescent="0.25">
      <c r="A109">
        <v>16660000928</v>
      </c>
      <c r="B109" s="3" t="s">
        <v>124</v>
      </c>
      <c r="C109" t="s">
        <v>277</v>
      </c>
      <c r="D109" s="3" t="s">
        <v>278</v>
      </c>
      <c r="E109" s="3" t="s">
        <v>113</v>
      </c>
      <c r="F109" s="3">
        <v>0</v>
      </c>
      <c r="G109">
        <v>29.64</v>
      </c>
      <c r="H109" t="s">
        <v>159</v>
      </c>
      <c r="I109" s="3">
        <v>78</v>
      </c>
      <c r="J109" t="s">
        <v>324</v>
      </c>
      <c r="K109" s="3" t="str">
        <f>VLOOKUP(A109,'[1]Master Data'!$B$5:$BP$654,12,FALSE)</f>
        <v>1 piece</v>
      </c>
      <c r="L109" s="3" t="str">
        <f>VLOOKUP(A109,'[1]Master Data'!$B$5:$BP$654,13,FALSE)</f>
        <v>Varies</v>
      </c>
      <c r="M109" s="3" t="str">
        <f>VLOOKUP(A109,'[1]Master Data'!$B$5:$BP$654,14,FALSE)</f>
        <v>Varies</v>
      </c>
      <c r="N109">
        <v>13.974</v>
      </c>
      <c r="O109">
        <v>9.3160000000000007</v>
      </c>
    </row>
    <row r="110" spans="1:16" x14ac:dyDescent="0.25">
      <c r="A110">
        <v>16660100928</v>
      </c>
      <c r="B110" s="3" t="s">
        <v>124</v>
      </c>
      <c r="C110" t="s">
        <v>144</v>
      </c>
      <c r="D110" s="3" t="s">
        <v>279</v>
      </c>
      <c r="E110" s="3" t="s">
        <v>145</v>
      </c>
      <c r="F110" s="3">
        <v>0</v>
      </c>
      <c r="G110">
        <v>29.64</v>
      </c>
      <c r="H110" t="s">
        <v>234</v>
      </c>
      <c r="I110" s="3">
        <v>92</v>
      </c>
      <c r="J110" t="s">
        <v>321</v>
      </c>
      <c r="K110" s="3" t="str">
        <f>VLOOKUP(A110,'[1]Master Data'!$B$5:$BP$654,12,FALSE)</f>
        <v>1 piece</v>
      </c>
      <c r="L110" s="3">
        <f>VLOOKUP(A110,'[1]Master Data'!$B$5:$BP$654,13,FALSE)</f>
        <v>2</v>
      </c>
      <c r="M110" s="3">
        <f>VLOOKUP(A110,'[1]Master Data'!$B$5:$BP$654,14,FALSE)</f>
        <v>0.75</v>
      </c>
      <c r="O110">
        <v>23.72</v>
      </c>
    </row>
    <row r="111" spans="1:16" hidden="1" x14ac:dyDescent="0.25">
      <c r="A111">
        <v>17020111120</v>
      </c>
      <c r="B111" s="3" t="s">
        <v>124</v>
      </c>
      <c r="C111" t="s">
        <v>280</v>
      </c>
      <c r="D111" s="3" t="s">
        <v>281</v>
      </c>
      <c r="E111" s="3">
        <v>110244</v>
      </c>
      <c r="F111" s="3">
        <v>10</v>
      </c>
      <c r="G111">
        <v>19.2</v>
      </c>
      <c r="H111">
        <v>144</v>
      </c>
      <c r="I111" s="3">
        <v>144</v>
      </c>
      <c r="J111">
        <v>2.141</v>
      </c>
      <c r="K111" s="3" t="str">
        <f>VLOOKUP(A111,'[1]Master Data'!$B$5:$BP$654,12,FALSE)</f>
        <v>1 stick</v>
      </c>
      <c r="L111" s="3">
        <f>VLOOKUP(A111,'[1]Master Data'!$B$5:$BP$654,13,FALSE)</f>
        <v>1</v>
      </c>
      <c r="M111" s="3">
        <f>VLOOKUP(A111,'[1]Master Data'!$B$5:$BP$654,14,FALSE)</f>
        <v>1</v>
      </c>
      <c r="P111">
        <v>9</v>
      </c>
    </row>
    <row r="112" spans="1:16" x14ac:dyDescent="0.25">
      <c r="A112">
        <v>17021081120</v>
      </c>
      <c r="B112" s="3" t="s">
        <v>124</v>
      </c>
      <c r="C112" t="s">
        <v>282</v>
      </c>
      <c r="D112" s="3" t="s">
        <v>283</v>
      </c>
      <c r="E112" s="3">
        <v>110244</v>
      </c>
      <c r="F112" s="3">
        <v>0</v>
      </c>
      <c r="G112">
        <v>20.2</v>
      </c>
      <c r="H112">
        <v>108</v>
      </c>
      <c r="I112" s="3">
        <v>108</v>
      </c>
      <c r="J112">
        <v>2.99</v>
      </c>
      <c r="K112" s="3" t="str">
        <f>VLOOKUP(A112,'[1]Master Data'!$B$5:$BP$654,12,FALSE)</f>
        <v>1 stick</v>
      </c>
      <c r="L112" s="3">
        <f>VLOOKUP(A112,'[1]Master Data'!$B$5:$BP$654,13,FALSE)</f>
        <v>1</v>
      </c>
      <c r="M112" s="3">
        <f>VLOOKUP(A112,'[1]Master Data'!$B$5:$BP$654,14,FALSE)</f>
        <v>2</v>
      </c>
      <c r="P112">
        <v>6.75</v>
      </c>
    </row>
    <row r="113" spans="1:16" hidden="1" x14ac:dyDescent="0.25">
      <c r="A113">
        <v>17021101120</v>
      </c>
      <c r="B113" s="3" t="s">
        <v>124</v>
      </c>
      <c r="C113" t="s">
        <v>284</v>
      </c>
      <c r="D113" s="3" t="s">
        <v>413</v>
      </c>
      <c r="E113" s="3">
        <v>110244</v>
      </c>
      <c r="F113" s="3">
        <v>10</v>
      </c>
      <c r="G113">
        <v>19.2</v>
      </c>
      <c r="H113">
        <v>108</v>
      </c>
      <c r="I113" s="3">
        <v>108</v>
      </c>
      <c r="J113">
        <v>2.8570000000000002</v>
      </c>
      <c r="K113" s="3" t="str">
        <f>VLOOKUP(A113,'[1]Master Data'!$B$5:$BP$654,12,FALSE)</f>
        <v>1 stick</v>
      </c>
      <c r="L113" s="3">
        <f>VLOOKUP(A113,'[1]Master Data'!$B$5:$BP$654,13,FALSE)</f>
        <v>1</v>
      </c>
      <c r="M113" s="3">
        <f>VLOOKUP(A113,'[1]Master Data'!$B$5:$BP$654,14,FALSE)</f>
        <v>2</v>
      </c>
      <c r="P113">
        <v>6.75</v>
      </c>
    </row>
    <row r="114" spans="1:16" hidden="1" x14ac:dyDescent="0.25">
      <c r="A114">
        <v>17022101120</v>
      </c>
      <c r="B114" s="3" t="s">
        <v>124</v>
      </c>
      <c r="C114" t="s">
        <v>285</v>
      </c>
      <c r="D114" s="3" t="s">
        <v>286</v>
      </c>
      <c r="E114" s="3">
        <v>110244</v>
      </c>
      <c r="F114" s="3">
        <v>20</v>
      </c>
      <c r="G114">
        <v>19.399999999999999</v>
      </c>
      <c r="H114">
        <v>144</v>
      </c>
      <c r="I114" s="3">
        <v>144</v>
      </c>
      <c r="J114">
        <v>2.16</v>
      </c>
      <c r="K114" s="3" t="str">
        <f>VLOOKUP(A114,'[1]Master Data'!$B$5:$BP$654,12,FALSE)</f>
        <v>1 stick</v>
      </c>
      <c r="L114" s="3">
        <f>VLOOKUP(A114,'[1]Master Data'!$B$5:$BP$654,13,FALSE)</f>
        <v>1</v>
      </c>
      <c r="M114" s="3">
        <f>VLOOKUP(A114,'[1]Master Data'!$B$5:$BP$654,14,FALSE)</f>
        <v>1</v>
      </c>
      <c r="P114">
        <v>9.2200000000000006</v>
      </c>
    </row>
    <row r="115" spans="1:16" hidden="1" x14ac:dyDescent="0.25">
      <c r="A115">
        <v>17023721120</v>
      </c>
      <c r="B115" s="3" t="s">
        <v>124</v>
      </c>
      <c r="C115" t="s">
        <v>287</v>
      </c>
      <c r="D115" s="3" t="s">
        <v>288</v>
      </c>
      <c r="E115" s="3">
        <v>110244</v>
      </c>
      <c r="F115" s="3">
        <v>20</v>
      </c>
      <c r="G115">
        <v>17.190000000000001</v>
      </c>
      <c r="H115">
        <v>72</v>
      </c>
      <c r="I115" s="3">
        <v>72</v>
      </c>
      <c r="J115">
        <v>3.82</v>
      </c>
      <c r="K115" s="3" t="str">
        <f>VLOOKUP(A115,'[1]Master Data'!$B$5:$BP$654,12,FALSE)</f>
        <v>1 stick</v>
      </c>
      <c r="L115" s="3">
        <f>VLOOKUP(A115,'[1]Master Data'!$B$5:$BP$654,13,FALSE)</f>
        <v>1</v>
      </c>
      <c r="M115" s="3">
        <f>VLOOKUP(A115,'[1]Master Data'!$B$5:$BP$654,14,FALSE)</f>
        <v>2.25</v>
      </c>
      <c r="P115">
        <v>3.4649999999999999</v>
      </c>
    </row>
    <row r="116" spans="1:16" hidden="1" x14ac:dyDescent="0.25">
      <c r="A116">
        <v>17026721120</v>
      </c>
      <c r="B116" s="3" t="s">
        <v>124</v>
      </c>
      <c r="C116" t="s">
        <v>289</v>
      </c>
      <c r="D116" s="3" t="s">
        <v>325</v>
      </c>
      <c r="E116" s="3">
        <v>110244</v>
      </c>
      <c r="F116" s="3">
        <v>20</v>
      </c>
      <c r="G116">
        <v>11.3</v>
      </c>
      <c r="H116">
        <v>72</v>
      </c>
      <c r="I116" s="3">
        <v>72</v>
      </c>
      <c r="J116">
        <v>2.5099999999999998</v>
      </c>
      <c r="K116" s="3" t="str">
        <f>VLOOKUP(A116,'[1]Master Data'!$B$5:$BP$654,12,FALSE)</f>
        <v>1 stick</v>
      </c>
      <c r="L116" s="3">
        <f>VLOOKUP(A116,'[1]Master Data'!$B$5:$BP$654,13,FALSE)</f>
        <v>0.5</v>
      </c>
      <c r="M116" s="3">
        <f>VLOOKUP(A116,'[1]Master Data'!$B$5:$BP$654,14,FALSE)</f>
        <v>1.75</v>
      </c>
      <c r="P116">
        <v>2.9249999999999998</v>
      </c>
    </row>
    <row r="117" spans="1:16" hidden="1" x14ac:dyDescent="0.25">
      <c r="A117">
        <v>17033220928</v>
      </c>
      <c r="B117" s="3" t="s">
        <v>124</v>
      </c>
      <c r="C117" t="s">
        <v>290</v>
      </c>
      <c r="D117" s="3" t="s">
        <v>414</v>
      </c>
      <c r="E117" s="3" t="s">
        <v>148</v>
      </c>
      <c r="F117" s="3">
        <v>10</v>
      </c>
      <c r="G117">
        <v>30.9</v>
      </c>
      <c r="H117">
        <v>110</v>
      </c>
      <c r="I117" s="3">
        <v>110</v>
      </c>
      <c r="J117">
        <v>4.5</v>
      </c>
      <c r="K117" s="3" t="str">
        <f>VLOOKUP(A117,'[1]Master Data'!$B$5:$BP$654,12,FALSE)</f>
        <v>3 pieces</v>
      </c>
      <c r="L117" s="3">
        <f>VLOOKUP(A117,'[1]Master Data'!$B$5:$BP$654,13,FALSE)</f>
        <v>2</v>
      </c>
      <c r="M117" s="3">
        <f>VLOOKUP(A117,'[1]Master Data'!$B$5:$BP$654,14,FALSE)</f>
        <v>1</v>
      </c>
      <c r="N117">
        <v>32.630000000000003</v>
      </c>
    </row>
    <row r="118" spans="1:16" x14ac:dyDescent="0.25">
      <c r="B118" s="3"/>
      <c r="D118" s="3"/>
      <c r="E118" s="3"/>
      <c r="F118" s="3"/>
      <c r="I118" s="3"/>
      <c r="K118" s="3"/>
      <c r="L118" s="3"/>
      <c r="M118" s="3"/>
    </row>
    <row r="119" spans="1:16" x14ac:dyDescent="0.25">
      <c r="B119" s="3"/>
      <c r="D119" s="3"/>
      <c r="E119" s="3"/>
      <c r="F119" s="3"/>
      <c r="I119" s="3"/>
      <c r="K119" s="3"/>
      <c r="L119" s="3"/>
      <c r="M119" s="3"/>
    </row>
    <row r="120" spans="1:16" x14ac:dyDescent="0.25">
      <c r="B120" s="3"/>
      <c r="D120" s="3"/>
      <c r="E120" s="3"/>
      <c r="F120" s="3"/>
      <c r="I120" s="3"/>
      <c r="K120" s="3"/>
      <c r="L120" s="3"/>
      <c r="M120" s="3"/>
    </row>
    <row r="121" spans="1:16" x14ac:dyDescent="0.25">
      <c r="B121" s="3"/>
      <c r="D121" s="3"/>
      <c r="E121" s="3"/>
      <c r="F121" s="3"/>
      <c r="I121" s="3"/>
      <c r="K121" s="3"/>
      <c r="L121" s="3"/>
      <c r="M121" s="3"/>
    </row>
    <row r="122" spans="1:16" x14ac:dyDescent="0.25">
      <c r="B122" s="3"/>
      <c r="D122" s="3"/>
      <c r="E122" s="3"/>
      <c r="F122" s="3"/>
      <c r="I122" s="3"/>
      <c r="K122" s="3"/>
      <c r="L122" s="3"/>
      <c r="M122" s="3"/>
    </row>
    <row r="123" spans="1:16" x14ac:dyDescent="0.25">
      <c r="B123" s="3"/>
      <c r="D123" s="3"/>
      <c r="E123" s="3"/>
      <c r="F123" s="3"/>
      <c r="I123" s="3"/>
      <c r="K123" s="3"/>
      <c r="L123" s="3"/>
      <c r="M123" s="3"/>
    </row>
    <row r="124" spans="1:16" x14ac:dyDescent="0.25">
      <c r="B124" s="3"/>
      <c r="D124" s="3"/>
      <c r="E124" s="3"/>
      <c r="F124" s="3"/>
      <c r="I124" s="3"/>
      <c r="K124" s="3"/>
      <c r="L124" s="3"/>
      <c r="M124" s="3"/>
    </row>
    <row r="125" spans="1:16" x14ac:dyDescent="0.25">
      <c r="B125" s="3"/>
      <c r="D125" s="3"/>
      <c r="E125" s="3"/>
      <c r="F125" s="3"/>
      <c r="I125" s="3"/>
      <c r="K125" s="3"/>
      <c r="L125" s="3"/>
      <c r="M125" s="3"/>
    </row>
    <row r="126" spans="1:16" x14ac:dyDescent="0.25">
      <c r="B126" s="3"/>
      <c r="D126" s="3"/>
      <c r="E126" s="3"/>
      <c r="F126" s="3"/>
      <c r="I126" s="3"/>
      <c r="K126" s="3"/>
      <c r="L126" s="3"/>
      <c r="M126" s="3"/>
    </row>
    <row r="127" spans="1:16" x14ac:dyDescent="0.25">
      <c r="B127" s="3"/>
      <c r="D127" s="3"/>
      <c r="E127" s="3"/>
      <c r="F127" s="3"/>
      <c r="I127" s="3"/>
      <c r="K127" s="3"/>
      <c r="L127" s="3"/>
      <c r="M127" s="3"/>
    </row>
    <row r="128" spans="1:16" x14ac:dyDescent="0.25">
      <c r="B128" s="3"/>
      <c r="D128" s="3"/>
      <c r="E128" s="3"/>
      <c r="F128" s="3"/>
      <c r="I128" s="3"/>
      <c r="K128" s="3"/>
      <c r="L128" s="3"/>
      <c r="M128" s="3"/>
    </row>
    <row r="129" spans="2:13" x14ac:dyDescent="0.25">
      <c r="B129" s="3"/>
      <c r="D129" s="3"/>
      <c r="E129" s="3"/>
      <c r="F129" s="3"/>
      <c r="I129" s="3"/>
      <c r="K129" s="3"/>
      <c r="L129" s="3"/>
      <c r="M129" s="3"/>
    </row>
    <row r="130" spans="2:13" x14ac:dyDescent="0.25">
      <c r="B130" s="3"/>
      <c r="D130" s="3"/>
      <c r="E130" s="3"/>
      <c r="F130" s="3"/>
      <c r="I130" s="3"/>
      <c r="K130" s="3"/>
      <c r="L130" s="3"/>
      <c r="M130" s="3"/>
    </row>
    <row r="131" spans="2:13" x14ac:dyDescent="0.25">
      <c r="B131" s="3"/>
      <c r="D131" s="3"/>
      <c r="E131" s="3"/>
      <c r="F131" s="3"/>
      <c r="I131" s="3"/>
      <c r="K131" s="3"/>
      <c r="L131" s="3"/>
      <c r="M131" s="3"/>
    </row>
    <row r="132" spans="2:13" x14ac:dyDescent="0.25">
      <c r="B132" s="3"/>
      <c r="D132" s="3"/>
      <c r="E132" s="3"/>
      <c r="F132" s="3"/>
      <c r="I132" s="3"/>
      <c r="K132" s="3"/>
      <c r="L132" s="3"/>
      <c r="M132" s="3"/>
    </row>
    <row r="133" spans="2:13" x14ac:dyDescent="0.25">
      <c r="B133" s="3"/>
      <c r="D133" s="3"/>
      <c r="E133" s="3"/>
      <c r="F133" s="3"/>
      <c r="I133" s="3"/>
      <c r="K133" s="3"/>
      <c r="L133" s="3"/>
      <c r="M133" s="3"/>
    </row>
    <row r="134" spans="2:13" x14ac:dyDescent="0.25">
      <c r="B134" s="3"/>
      <c r="D134" s="3"/>
      <c r="E134" s="3"/>
      <c r="F134" s="3"/>
      <c r="I134" s="3"/>
      <c r="K134" s="3"/>
      <c r="L134" s="3"/>
      <c r="M134" s="3"/>
    </row>
    <row r="135" spans="2:13" x14ac:dyDescent="0.25">
      <c r="B135" s="3"/>
      <c r="D135" s="3"/>
      <c r="E135" s="3"/>
      <c r="F135" s="3"/>
      <c r="I135" s="3"/>
      <c r="K135" s="3"/>
      <c r="L135" s="3"/>
      <c r="M135" s="3"/>
    </row>
    <row r="136" spans="2:13" x14ac:dyDescent="0.25">
      <c r="B136" s="3"/>
      <c r="D136" s="3"/>
      <c r="E136" s="3"/>
      <c r="F136" s="3"/>
      <c r="I136" s="3"/>
      <c r="K136" s="3"/>
      <c r="L136" s="3"/>
      <c r="M136" s="3"/>
    </row>
    <row r="137" spans="2:13" x14ac:dyDescent="0.25">
      <c r="B137" s="3"/>
      <c r="D137" s="3"/>
      <c r="E137" s="3"/>
      <c r="F137" s="3"/>
      <c r="I137" s="3"/>
      <c r="K137" s="3"/>
      <c r="L137" s="3"/>
      <c r="M137" s="3"/>
    </row>
    <row r="138" spans="2:13" x14ac:dyDescent="0.25">
      <c r="B138" s="3"/>
      <c r="D138" s="3"/>
      <c r="E138" s="3"/>
      <c r="F138" s="3"/>
      <c r="I138" s="3"/>
      <c r="K138" s="3"/>
      <c r="L138" s="3"/>
      <c r="M138" s="3"/>
    </row>
    <row r="139" spans="2:13" x14ac:dyDescent="0.25">
      <c r="B139" s="3"/>
      <c r="D139" s="3"/>
      <c r="E139" s="3"/>
      <c r="F139" s="3"/>
      <c r="I139" s="3"/>
      <c r="K139" s="3"/>
      <c r="L139" s="3"/>
      <c r="M139" s="3"/>
    </row>
    <row r="140" spans="2:13" x14ac:dyDescent="0.25">
      <c r="B140" s="3"/>
      <c r="D140" s="3"/>
      <c r="E140" s="3"/>
      <c r="F140" s="3"/>
      <c r="I140" s="3"/>
      <c r="K140" s="3"/>
      <c r="L140" s="3"/>
      <c r="M140" s="3"/>
    </row>
    <row r="141" spans="2:13" x14ac:dyDescent="0.25">
      <c r="B141" s="3"/>
      <c r="D141" s="3"/>
      <c r="E141" s="3"/>
      <c r="F141" s="3"/>
      <c r="I141" s="3"/>
      <c r="K141" s="3"/>
      <c r="L141" s="3"/>
      <c r="M141" s="3"/>
    </row>
    <row r="142" spans="2:13" x14ac:dyDescent="0.25">
      <c r="B142" s="3"/>
      <c r="D142" s="3"/>
      <c r="E142" s="3"/>
      <c r="F142" s="3"/>
      <c r="I142" s="3"/>
      <c r="K142" s="3"/>
      <c r="L142" s="3"/>
      <c r="M142" s="3"/>
    </row>
    <row r="143" spans="2:13" x14ac:dyDescent="0.25">
      <c r="B143" s="3"/>
      <c r="D143" s="3"/>
      <c r="E143" s="3"/>
      <c r="F143" s="3"/>
      <c r="I143" s="3"/>
      <c r="K143" s="3"/>
      <c r="L143" s="3"/>
      <c r="M143" s="3"/>
    </row>
    <row r="144" spans="2:13" x14ac:dyDescent="0.25">
      <c r="B144" s="3"/>
      <c r="D144" s="3"/>
      <c r="E144" s="3"/>
      <c r="F144" s="3"/>
      <c r="I144" s="3"/>
      <c r="K144" s="3"/>
      <c r="L144" s="3"/>
      <c r="M144" s="3"/>
    </row>
    <row r="145" spans="2:13" x14ac:dyDescent="0.25">
      <c r="B145" s="3"/>
      <c r="D145" s="3"/>
      <c r="E145" s="3"/>
      <c r="F145" s="3"/>
      <c r="I145" s="3"/>
      <c r="K145" s="3"/>
      <c r="L145" s="3"/>
      <c r="M145" s="3"/>
    </row>
    <row r="146" spans="2:13" x14ac:dyDescent="0.25">
      <c r="B146" s="3"/>
      <c r="D146" s="3"/>
      <c r="E146" s="3"/>
      <c r="F146" s="3"/>
      <c r="I146" s="3"/>
      <c r="K146" s="3"/>
      <c r="L146" s="3"/>
      <c r="M146" s="3"/>
    </row>
    <row r="147" spans="2:13" x14ac:dyDescent="0.25">
      <c r="B147" s="3"/>
      <c r="D147" s="3"/>
      <c r="E147" s="3"/>
      <c r="F147" s="3"/>
      <c r="I147" s="3"/>
      <c r="K147" s="3"/>
      <c r="L147" s="3"/>
      <c r="M147" s="3"/>
    </row>
    <row r="148" spans="2:13" x14ac:dyDescent="0.25">
      <c r="B148" s="3"/>
      <c r="D148" s="3"/>
      <c r="E148" s="3"/>
      <c r="F148" s="3"/>
      <c r="I148" s="3"/>
      <c r="K148" s="3"/>
      <c r="L148" s="3"/>
      <c r="M148" s="3"/>
    </row>
    <row r="149" spans="2:13" x14ac:dyDescent="0.25">
      <c r="B149" s="3"/>
      <c r="D149" s="3"/>
      <c r="E149" s="3"/>
      <c r="F149" s="3"/>
      <c r="I149" s="3"/>
      <c r="K149" s="3"/>
      <c r="L149" s="3"/>
      <c r="M149" s="3"/>
    </row>
    <row r="150" spans="2:13" x14ac:dyDescent="0.25">
      <c r="B150" s="3"/>
      <c r="D150" s="3"/>
      <c r="E150" s="3"/>
      <c r="F150" s="3"/>
      <c r="I150" s="3"/>
      <c r="K150" s="3"/>
      <c r="L150" s="3"/>
      <c r="M150" s="3"/>
    </row>
    <row r="151" spans="2:13" x14ac:dyDescent="0.25">
      <c r="B151" s="3"/>
      <c r="D151" s="3"/>
      <c r="E151" s="3"/>
      <c r="F151" s="3"/>
      <c r="I151" s="3"/>
      <c r="K151" s="3"/>
      <c r="L151" s="3"/>
      <c r="M151" s="3"/>
    </row>
    <row r="152" spans="2:13" x14ac:dyDescent="0.25">
      <c r="B152" s="3"/>
      <c r="D152" s="3"/>
      <c r="E152" s="3"/>
      <c r="F152" s="3"/>
      <c r="I152" s="3"/>
      <c r="K152" s="3"/>
      <c r="L152" s="3"/>
      <c r="M152" s="3"/>
    </row>
    <row r="153" spans="2:13" x14ac:dyDescent="0.25">
      <c r="B153" s="3"/>
      <c r="D153" s="3"/>
      <c r="E153" s="3"/>
      <c r="F153" s="3"/>
      <c r="I153" s="3"/>
      <c r="K153" s="3"/>
      <c r="L153" s="3"/>
      <c r="M153" s="3"/>
    </row>
    <row r="154" spans="2:13" x14ac:dyDescent="0.25">
      <c r="B154" s="3"/>
      <c r="D154" s="3"/>
      <c r="E154" s="3"/>
      <c r="F154" s="3"/>
      <c r="I154" s="3"/>
      <c r="K154" s="3"/>
      <c r="L154" s="3"/>
      <c r="M154" s="3"/>
    </row>
    <row r="155" spans="2:13" x14ac:dyDescent="0.25">
      <c r="B155" s="3"/>
      <c r="D155" s="3"/>
      <c r="E155" s="3"/>
      <c r="F155" s="3"/>
      <c r="I155" s="3"/>
      <c r="K155" s="3"/>
      <c r="L155" s="3"/>
      <c r="M155" s="3"/>
    </row>
    <row r="156" spans="2:13" x14ac:dyDescent="0.25">
      <c r="B156" s="3"/>
      <c r="D156" s="3"/>
      <c r="E156" s="3"/>
      <c r="F156" s="3"/>
      <c r="I156" s="3"/>
      <c r="K156" s="3"/>
      <c r="L156" s="3"/>
      <c r="M156" s="3"/>
    </row>
    <row r="157" spans="2:13" x14ac:dyDescent="0.25">
      <c r="B157" s="3"/>
      <c r="D157" s="3"/>
      <c r="E157" s="3"/>
      <c r="F157" s="3"/>
      <c r="I157" s="3"/>
      <c r="K157" s="3"/>
      <c r="L157" s="3"/>
      <c r="M157" s="3"/>
    </row>
    <row r="158" spans="2:13" x14ac:dyDescent="0.25">
      <c r="B158" s="3"/>
      <c r="D158" s="3"/>
      <c r="E158" s="3"/>
      <c r="F158" s="3"/>
      <c r="I158" s="3"/>
      <c r="K158" s="3"/>
      <c r="L158" s="3"/>
      <c r="M158" s="3"/>
    </row>
    <row r="159" spans="2:13" x14ac:dyDescent="0.25">
      <c r="B159" s="3"/>
      <c r="D159" s="3"/>
      <c r="E159" s="3"/>
      <c r="F159" s="3"/>
      <c r="I159" s="3"/>
      <c r="K159" s="3"/>
      <c r="L159" s="3"/>
      <c r="M159" s="3"/>
    </row>
    <row r="160" spans="2:13" x14ac:dyDescent="0.25">
      <c r="B160" s="3"/>
      <c r="D160" s="3"/>
      <c r="E160" s="3"/>
      <c r="F160" s="3"/>
      <c r="I160" s="3"/>
      <c r="K160" s="3"/>
      <c r="L160" s="3"/>
      <c r="M160" s="3"/>
    </row>
    <row r="161" spans="2:13" x14ac:dyDescent="0.25">
      <c r="B161" s="3"/>
      <c r="D161" s="3"/>
      <c r="E161" s="3"/>
      <c r="F161" s="3"/>
      <c r="I161" s="3"/>
      <c r="K161" s="3"/>
      <c r="L161" s="3"/>
      <c r="M161" s="3"/>
    </row>
    <row r="162" spans="2:13" x14ac:dyDescent="0.25">
      <c r="B162" s="3"/>
      <c r="D162" s="3"/>
      <c r="E162" s="3"/>
      <c r="F162" s="3"/>
      <c r="I162" s="3"/>
      <c r="K162" s="3"/>
      <c r="L162" s="3"/>
      <c r="M162" s="3"/>
    </row>
    <row r="163" spans="2:13" x14ac:dyDescent="0.25">
      <c r="B163" s="3"/>
      <c r="D163" s="3"/>
      <c r="E163" s="3"/>
      <c r="F163" s="3"/>
      <c r="I163" s="3"/>
      <c r="K163" s="3"/>
      <c r="L163" s="3"/>
      <c r="M163" s="3"/>
    </row>
    <row r="164" spans="2:13" x14ac:dyDescent="0.25">
      <c r="B164" s="3"/>
      <c r="D164" s="3"/>
      <c r="E164" s="3"/>
      <c r="F164" s="3"/>
      <c r="I164" s="3"/>
      <c r="K164" s="3"/>
      <c r="L164" s="3"/>
      <c r="M164" s="3"/>
    </row>
    <row r="165" spans="2:13" x14ac:dyDescent="0.25">
      <c r="B165" s="3"/>
      <c r="D165" s="3"/>
      <c r="E165" s="3"/>
      <c r="F165" s="3"/>
      <c r="I165" s="3"/>
      <c r="K165" s="3"/>
      <c r="L165" s="3"/>
      <c r="M165" s="3"/>
    </row>
    <row r="166" spans="2:13" x14ac:dyDescent="0.25">
      <c r="B166" s="3"/>
      <c r="D166" s="3"/>
      <c r="E166" s="3"/>
      <c r="F166" s="3"/>
      <c r="I166" s="3"/>
      <c r="K166" s="3"/>
      <c r="L166" s="3"/>
      <c r="M166" s="3"/>
    </row>
    <row r="167" spans="2:13" x14ac:dyDescent="0.25">
      <c r="B167" s="3"/>
      <c r="D167" s="3"/>
      <c r="E167" s="3"/>
      <c r="F167" s="3"/>
      <c r="I167" s="3"/>
      <c r="K167" s="3"/>
      <c r="L167" s="3"/>
      <c r="M167" s="3"/>
    </row>
    <row r="168" spans="2:13" x14ac:dyDescent="0.25">
      <c r="B168" s="3"/>
      <c r="D168" s="3"/>
      <c r="E168" s="3"/>
      <c r="F168" s="3"/>
      <c r="I168" s="3"/>
      <c r="K168" s="3"/>
      <c r="L168" s="3"/>
      <c r="M168" s="3"/>
    </row>
    <row r="169" spans="2:13" x14ac:dyDescent="0.25">
      <c r="B169" s="3"/>
      <c r="D169" s="3"/>
      <c r="E169" s="3"/>
      <c r="F169" s="3"/>
      <c r="I169" s="3"/>
      <c r="K169" s="3"/>
      <c r="L169" s="3"/>
      <c r="M169" s="3"/>
    </row>
    <row r="170" spans="2:13" x14ac:dyDescent="0.25">
      <c r="B170" s="3"/>
      <c r="D170" s="3"/>
      <c r="E170" s="3"/>
      <c r="F170" s="3"/>
      <c r="I170" s="3"/>
      <c r="K170" s="3"/>
      <c r="L170" s="3"/>
      <c r="M170" s="3"/>
    </row>
    <row r="171" spans="2:13" x14ac:dyDescent="0.25">
      <c r="B171" s="3"/>
      <c r="D171" s="3"/>
      <c r="E171" s="3"/>
      <c r="F171" s="3"/>
      <c r="I171" s="3"/>
      <c r="K171" s="3"/>
      <c r="L171" s="3"/>
      <c r="M171" s="3"/>
    </row>
    <row r="172" spans="2:13" x14ac:dyDescent="0.25">
      <c r="B172" s="3"/>
      <c r="D172" s="3"/>
      <c r="E172" s="3"/>
      <c r="F172" s="3"/>
      <c r="I172" s="3"/>
      <c r="K172" s="3"/>
      <c r="L172" s="3"/>
      <c r="M172" s="3"/>
    </row>
    <row r="173" spans="2:13" x14ac:dyDescent="0.25">
      <c r="B173" s="3"/>
      <c r="D173" s="3"/>
      <c r="E173" s="3"/>
      <c r="F173" s="3"/>
      <c r="I173" s="3"/>
      <c r="K173" s="3"/>
      <c r="L173" s="3"/>
      <c r="M173" s="3"/>
    </row>
    <row r="174" spans="2:13" x14ac:dyDescent="0.25">
      <c r="B174" s="3"/>
      <c r="D174" s="3"/>
      <c r="E174" s="3"/>
      <c r="F174" s="3"/>
      <c r="I174" s="3"/>
      <c r="K174" s="3"/>
      <c r="L174" s="3"/>
      <c r="M174" s="3"/>
    </row>
    <row r="175" spans="2:13" x14ac:dyDescent="0.25">
      <c r="B175" s="3"/>
      <c r="D175" s="3"/>
      <c r="E175" s="3"/>
      <c r="F175" s="3"/>
      <c r="I175" s="3"/>
      <c r="K175" s="3"/>
      <c r="L175" s="3"/>
      <c r="M175" s="3"/>
    </row>
  </sheetData>
  <sheetProtection algorithmName="SHA-512" hashValue="yTrY7wnxcZcciAFixt74jpnUOuD2IzriHH2X3ID47qBGgjHXewmUH62T7CCkC5jD5joX4IyiNL9qD+kjBO4tiA==" saltValue="VHO87z1/NkpuqUwuYRJa8Q==" spinCount="100000" sheet="1" selectLockedCells="1" selectUnlockedCells="1"/>
  <autoFilter ref="A1:R117" xr:uid="{00000000-0001-0000-0800-000000000000}">
    <filterColumn colId="5">
      <filters>
        <filter val="-"/>
        <filter val="0"/>
        <filter val="X"/>
      </filters>
    </filterColumn>
  </autoFilter>
  <phoneticPr fontId="38" type="noConversion"/>
  <conditionalFormatting sqref="A1:B1">
    <cfRule type="duplicateValues" dxfId="3" priority="46"/>
  </conditionalFormatting>
  <pageMargins left="0.7" right="0.7" top="0.75" bottom="0.75" header="0.3" footer="0.3"/>
  <pageSetup orientation="portrait" r:id="rId1"/>
  <customProperties>
    <customPr name="_pios_id" r:id="rId2"/>
    <customPr name="Ibp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E3F641AECE73489A484FF62809ABD7" ma:contentTypeVersion="20" ma:contentTypeDescription="Create a new document." ma:contentTypeScope="" ma:versionID="0b44224a3ff2ff959f3a1ccb0c5adabd">
  <xsd:schema xmlns:xsd="http://www.w3.org/2001/XMLSchema" xmlns:xs="http://www.w3.org/2001/XMLSchema" xmlns:p="http://schemas.microsoft.com/office/2006/metadata/properties" xmlns:ns2="4a6967b2-050f-4310-8844-0b7279c0ac4c" xmlns:ns3="c9d1d30c-ed32-4bbc-b45c-4bf553c4c1e1" targetNamespace="http://schemas.microsoft.com/office/2006/metadata/properties" ma:root="true" ma:fieldsID="11364bb3b05e6071c353383c538bb75e" ns2:_="" ns3:_="">
    <xsd:import namespace="4a6967b2-050f-4310-8844-0b7279c0ac4c"/>
    <xsd:import namespace="c9d1d30c-ed32-4bbc-b45c-4bf553c4c1e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6967b2-050f-4310-8844-0b7279c0ac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b4d9dcb-a96d-4332-84a9-d3733f4e8f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d1d30c-ed32-4bbc-b45c-4bf553c4c1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d7d7f41-7d5e-43c5-9ca4-5008ce7a20f3}" ma:internalName="TaxCatchAll" ma:showField="CatchAllData" ma:web="c9d1d30c-ed32-4bbc-b45c-4bf553c4c1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d1d30c-ed32-4bbc-b45c-4bf553c4c1e1" xsi:nil="true"/>
    <lcf76f155ced4ddcb4097134ff3c332f xmlns="4a6967b2-050f-4310-8844-0b7279c0ac4c">
      <Terms xmlns="http://schemas.microsoft.com/office/infopath/2007/PartnerControls"/>
    </lcf76f155ced4ddcb4097134ff3c332f>
    <SharedWithUsers xmlns="c9d1d30c-ed32-4bbc-b45c-4bf553c4c1e1">
      <UserInfo>
        <DisplayName/>
        <AccountId xsi:nil="true"/>
        <AccountType/>
      </UserInfo>
    </SharedWithUsers>
  </documentManagement>
</p:properties>
</file>

<file path=customXml/itemProps1.xml><?xml version="1.0" encoding="utf-8"?>
<ds:datastoreItem xmlns:ds="http://schemas.openxmlformats.org/officeDocument/2006/customXml" ds:itemID="{944CCE85-F6B7-4E62-86EB-DADEB1BD9C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6967b2-050f-4310-8844-0b7279c0ac4c"/>
    <ds:schemaRef ds:uri="c9d1d30c-ed32-4bbc-b45c-4bf553c4c1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780810-1DB6-4FED-9B75-B9245DEDCBA3}">
  <ds:schemaRefs>
    <ds:schemaRef ds:uri="http://schemas.microsoft.com/sharepoint/v3/contenttype/forms"/>
  </ds:schemaRefs>
</ds:datastoreItem>
</file>

<file path=customXml/itemProps3.xml><?xml version="1.0" encoding="utf-8"?>
<ds:datastoreItem xmlns:ds="http://schemas.openxmlformats.org/officeDocument/2006/customXml" ds:itemID="{B9E67445-765B-4C5E-B3AE-0FA9D270EE25}">
  <ds:schemaRefs>
    <ds:schemaRef ds:uri="http://purl.org/dc/terms/"/>
    <ds:schemaRef ds:uri="http://purl.org/dc/elements/1.1/"/>
    <ds:schemaRef ds:uri="http://www.w3.org/XML/1998/namespace"/>
    <ds:schemaRef ds:uri="http://schemas.microsoft.com/office/2006/documentManagement/types"/>
    <ds:schemaRef ds:uri="bdebea4c-5433-4e60-b4bf-884e8a39e169"/>
    <ds:schemaRef ds:uri="http://schemas.microsoft.com/office/2006/metadata/properties"/>
    <ds:schemaRef ds:uri="http://schemas.openxmlformats.org/package/2006/metadata/core-properties"/>
    <ds:schemaRef ds:uri="http://schemas.microsoft.com/office/infopath/2007/PartnerControls"/>
    <ds:schemaRef ds:uri="66708028-e1aa-4a67-8b9c-ef8ee0c36a89"/>
    <ds:schemaRef ds:uri="http://purl.org/dc/dcmitype/"/>
    <ds:schemaRef ds:uri="c9d1d30c-ed32-4bbc-b45c-4bf553c4c1e1"/>
    <ds:schemaRef ds:uri="4a6967b2-050f-4310-8844-0b7279c0ac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14</vt:i4>
      </vt:variant>
    </vt:vector>
  </HeadingPairs>
  <TitlesOfParts>
    <vt:vector size="21" baseType="lpstr">
      <vt:lpstr>Instructions</vt:lpstr>
      <vt:lpstr>Chicken Only Calculator</vt:lpstr>
      <vt:lpstr>Cheese Only Calculator</vt:lpstr>
      <vt:lpstr>Beef Only Calculator</vt:lpstr>
      <vt:lpstr>Pork Only Calculator</vt:lpstr>
      <vt:lpstr>Commodity Summary</vt:lpstr>
      <vt:lpstr>Forecast Summary</vt:lpstr>
      <vt:lpstr>'Beef Only Calculator'!Print_Area</vt:lpstr>
      <vt:lpstr>'Cheese Only Calculator'!Print_Area</vt:lpstr>
      <vt:lpstr>'Chicken Only Calculator'!Print_Area</vt:lpstr>
      <vt:lpstr>'Commodity Summary'!Print_Area</vt:lpstr>
      <vt:lpstr>'Forecast Summary'!Print_Area</vt:lpstr>
      <vt:lpstr>'Pork Only Calculator'!Print_Area</vt:lpstr>
      <vt:lpstr>'Roll Up - SY25-26 Calculator'!Print_Area</vt:lpstr>
      <vt:lpstr>'Beef Only Calculator'!Print_Titles</vt:lpstr>
      <vt:lpstr>'Cheese Only Calculator'!Print_Titles</vt:lpstr>
      <vt:lpstr>'Chicken Only Calculator'!Print_Titles</vt:lpstr>
      <vt:lpstr>'Pork Only Calculator'!Print_Titles</vt:lpstr>
      <vt:lpstr>'Roll Up - SY25-26 Calculator'!Print_Titles</vt:lpstr>
      <vt:lpstr>Type_of_Beef</vt:lpstr>
      <vt:lpstr>YN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Reeves, Leslie;Nick Stefanic</dc:creator>
  <cp:keywords/>
  <dc:description/>
  <cp:lastModifiedBy>Edwards, Megan</cp:lastModifiedBy>
  <cp:revision/>
  <dcterms:created xsi:type="dcterms:W3CDTF">2016-10-12T19:52:05Z</dcterms:created>
  <dcterms:modified xsi:type="dcterms:W3CDTF">2025-01-17T20:48:03Z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0x01010026E3F641AECE73489A484FF62809ABD7</vt:lpwstr>
  </property>
  <property fmtid="{D5CDD505-2E9C-101B-9397-08002B2CF9AE}" pid="3" name="CustomUiType">
    <vt:lpwstr>2</vt:lpwstr>
  </property>
  <property fmtid="{D5CDD505-2E9C-101B-9397-08002B2CF9AE}" pid="4" name="MediaServiceImageTags">
    <vt:lpwstr/>
  </property>
  <property fmtid="{D5CDD505-2E9C-101B-9397-08002B2CF9AE}" pid="5" name="Order">
    <vt:r8>2056800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