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wic\Documents\Cory's Items\"/>
    </mc:Choice>
  </mc:AlternateContent>
  <xr:revisionPtr revIDLastSave="0" documentId="8_{135C40B6-A372-44CE-859F-08FF524BAE83}" xr6:coauthVersionLast="47" xr6:coauthVersionMax="47" xr10:uidLastSave="{00000000-0000-0000-0000-000000000000}"/>
  <bookViews>
    <workbookView xWindow="504" yWindow="696" windowWidth="22212" windowHeight="9816" tabRatio="775" xr2:uid="{00000000-000D-0000-FFFF-FFFF00000000}"/>
  </bookViews>
  <sheets>
    <sheet name="Site Report Cover Page" sheetId="9" r:id="rId1"/>
    <sheet name="Detailed Site Report" sheetId="8" state="hidden" r:id="rId2"/>
    <sheet name="Criteria Variation" sheetId="10" state="hidden" r:id="rId3"/>
    <sheet name="Site Report" sheetId="11" r:id="rId4"/>
    <sheet name="FB  Letter" sheetId="13" state="hidden" r:id="rId5"/>
  </sheets>
  <definedNames>
    <definedName name="_xlnm.Print_Area" localSheetId="4">'FB  Letter'!$A$1:$Q$81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1" l="1"/>
  <c r="C4" i="11"/>
  <c r="F33" i="11"/>
  <c r="F98" i="11" l="1"/>
  <c r="F63" i="11" l="1"/>
  <c r="F125" i="11" l="1"/>
  <c r="C126" i="11" s="1"/>
  <c r="F21" i="11"/>
  <c r="C22" i="11" s="1"/>
  <c r="C34" i="11"/>
  <c r="F49" i="11"/>
  <c r="F50" i="11" s="1"/>
  <c r="C64" i="11"/>
  <c r="F75" i="11"/>
  <c r="C76" i="11" s="1"/>
  <c r="F86" i="11"/>
  <c r="C87" i="11" s="1"/>
  <c r="C99" i="11"/>
  <c r="F113" i="11"/>
  <c r="F114" i="11" s="1"/>
  <c r="F141" i="11"/>
  <c r="C142" i="11" s="1"/>
  <c r="F162" i="11"/>
  <c r="F163" i="11" s="1"/>
  <c r="F179" i="11"/>
  <c r="C180" i="11" s="1"/>
  <c r="F191" i="11"/>
  <c r="C192" i="11" s="1"/>
  <c r="F212" i="11"/>
  <c r="F213" i="11" s="1"/>
  <c r="F224" i="11"/>
  <c r="C225" i="11" s="1"/>
  <c r="D35" i="9"/>
  <c r="D37" i="9"/>
  <c r="F64" i="11"/>
  <c r="F192" i="11" l="1"/>
  <c r="C114" i="11"/>
  <c r="F34" i="11"/>
  <c r="F126" i="11"/>
  <c r="F87" i="11"/>
  <c r="C163" i="11"/>
  <c r="F225" i="11"/>
  <c r="F180" i="11"/>
  <c r="F22" i="11"/>
  <c r="F99" i="11"/>
  <c r="C50" i="11"/>
  <c r="F76" i="11"/>
  <c r="F142" i="11"/>
  <c r="C213" i="11"/>
</calcChain>
</file>

<file path=xl/sharedStrings.xml><?xml version="1.0" encoding="utf-8"?>
<sst xmlns="http://schemas.openxmlformats.org/spreadsheetml/2006/main" count="666" uniqueCount="283">
  <si>
    <t>Agricultural Mechanics</t>
  </si>
  <si>
    <t>Agronomy</t>
  </si>
  <si>
    <t>Dairy Cattle Evaluation</t>
  </si>
  <si>
    <t>Farm Management</t>
  </si>
  <si>
    <t>Forestry</t>
  </si>
  <si>
    <t>Horse Evaluation</t>
  </si>
  <si>
    <t>Livestock Evaluation</t>
  </si>
  <si>
    <t>Meats Evaluation</t>
  </si>
  <si>
    <t>A.</t>
  </si>
  <si>
    <t>C.</t>
  </si>
  <si>
    <t>D.</t>
  </si>
  <si>
    <t>E.</t>
  </si>
  <si>
    <t>F.</t>
  </si>
  <si>
    <t>Dairy Foods</t>
  </si>
  <si>
    <t>Floriculture</t>
  </si>
  <si>
    <t>Poultry</t>
  </si>
  <si>
    <t>Soils</t>
  </si>
  <si>
    <t>Entomology</t>
  </si>
  <si>
    <t>G.</t>
  </si>
  <si>
    <t>H.</t>
  </si>
  <si>
    <t>I.</t>
  </si>
  <si>
    <t>Site:</t>
  </si>
  <si>
    <t>Date:</t>
  </si>
  <si>
    <t>Criteria Verification by Event</t>
  </si>
  <si>
    <t>Ag Mechanics</t>
  </si>
  <si>
    <t>Criteria Assessed</t>
  </si>
  <si>
    <t>"X" if Assessed</t>
  </si>
  <si>
    <t>Points Assessed</t>
  </si>
  <si>
    <t>Ag Power &amp; Machinery - Ag Machinery</t>
  </si>
  <si>
    <t xml:space="preserve">B. </t>
  </si>
  <si>
    <t>Ag Power &amp; Machinery - Small Engine Power</t>
  </si>
  <si>
    <t>Ag Power &amp; Machinery - Tractor Power</t>
  </si>
  <si>
    <t>Ag Structure &amp; Electricity - Circuits</t>
  </si>
  <si>
    <t xml:space="preserve">E. </t>
  </si>
  <si>
    <t>Ag Structures &amp; Electricity - Woodworking &amp; Carpentry</t>
  </si>
  <si>
    <t xml:space="preserve">F. </t>
  </si>
  <si>
    <t>Ag Structures &amp; Electricity - Motors</t>
  </si>
  <si>
    <t>Ag Structures &amp; Electricity - Concrete &amp; Plumbing</t>
  </si>
  <si>
    <t>Ag Const. &amp; Soil &amp; Water - Arc or MIG</t>
  </si>
  <si>
    <t xml:space="preserve">I. </t>
  </si>
  <si>
    <t>Ag Const. &amp; Soil &amp; Water - Soil &amp; Water Mgmgt</t>
  </si>
  <si>
    <t>J.</t>
  </si>
  <si>
    <t>Ag Const. &amp; Soil &amp; Water - Oxy</t>
  </si>
  <si>
    <t xml:space="preserve">K. </t>
  </si>
  <si>
    <t>Ag Const. &amp; Soil &amp; Water - Repair &amp; Maintenance</t>
  </si>
  <si>
    <t>L.</t>
  </si>
  <si>
    <t>Written Exam</t>
  </si>
  <si>
    <t>Total Points Offered:</t>
  </si>
  <si>
    <t>Total Points Required:</t>
  </si>
  <si>
    <t>Ag Sales</t>
  </si>
  <si>
    <t>Product Sales Presentation</t>
  </si>
  <si>
    <t>B.</t>
  </si>
  <si>
    <t>Sales Situation Practicum</t>
  </si>
  <si>
    <t>Objective Written Test</t>
  </si>
  <si>
    <t>Identification of 100 crop &amp; weed seed/plant samples</t>
  </si>
  <si>
    <t>Seed &amp; Hay judging (bean seeds, wheat seeds, alfalfa)</t>
  </si>
  <si>
    <t>Dairy Cattle</t>
  </si>
  <si>
    <t>Live Evaluation - Cow Class</t>
  </si>
  <si>
    <t>Live Evaluation - Heifer Class</t>
  </si>
  <si>
    <t>Oral Reasons - Set 1</t>
  </si>
  <si>
    <t xml:space="preserve">G. </t>
  </si>
  <si>
    <t>Oral Reasons - Set 2</t>
  </si>
  <si>
    <t xml:space="preserve">H. </t>
  </si>
  <si>
    <t>Sire Selection Exercise</t>
  </si>
  <si>
    <t>Written Test</t>
  </si>
  <si>
    <t>Problem Solving - Milk Marketing</t>
  </si>
  <si>
    <t>Problem Solving - Milk Fat Identification</t>
  </si>
  <si>
    <t>Cheese Identification</t>
  </si>
  <si>
    <t>Milker Units Evaluation</t>
  </si>
  <si>
    <t>CMT</t>
  </si>
  <si>
    <t>Milk Flavor</t>
  </si>
  <si>
    <t>Problem Solving Analysis</t>
  </si>
  <si>
    <t>Multiple Choice Written Test</t>
  </si>
  <si>
    <t>General Knowledge Exam</t>
  </si>
  <si>
    <t>Plant Identification</t>
  </si>
  <si>
    <t>Tool Identification Practicum</t>
  </si>
  <si>
    <t>Plant Disorders Diagnosis Practicum</t>
  </si>
  <si>
    <t>Tree Identification (20 tree samples)</t>
  </si>
  <si>
    <t>Equipment Identification ( 20 samples)</t>
  </si>
  <si>
    <t>Timber Cruising</t>
  </si>
  <si>
    <t>Timber Stand Improvement</t>
  </si>
  <si>
    <t>Map Reading Exercise</t>
  </si>
  <si>
    <t>Halter Juding Classes (3 Classes)</t>
  </si>
  <si>
    <t>Performance Judging Classes ( 2 classes)</t>
  </si>
  <si>
    <t>Oral Reasons - Halter Class</t>
  </si>
  <si>
    <t>Oral Reasons - Performance Class</t>
  </si>
  <si>
    <t>Live Placing Class 1</t>
  </si>
  <si>
    <t>Live Placing Class 2</t>
  </si>
  <si>
    <t>Live Placing Class 3</t>
  </si>
  <si>
    <t>Live Placing Class 4</t>
  </si>
  <si>
    <t>Live Placing Class 5</t>
  </si>
  <si>
    <t>Live Placing Class 6</t>
  </si>
  <si>
    <t>Slaughter Cattle Grading</t>
  </si>
  <si>
    <t>Feeder Cattle Grading</t>
  </si>
  <si>
    <t>Keep/Cull Class 1</t>
  </si>
  <si>
    <t>Keep/Cull Class 2</t>
  </si>
  <si>
    <t>K.</t>
  </si>
  <si>
    <t>Oral Reasons - Set 1 (Breeding)</t>
  </si>
  <si>
    <t>Oral Reasons - Set 2 (Market)</t>
  </si>
  <si>
    <t>M.</t>
  </si>
  <si>
    <t>Oral Reasons - Set 3</t>
  </si>
  <si>
    <t>Meat Formulation Problem</t>
  </si>
  <si>
    <t>Retail Cut Identification (40 cuts at 6 points each)</t>
  </si>
  <si>
    <t>Judging Classes (4 classes at 50 points each)</t>
  </si>
  <si>
    <t xml:space="preserve"> Questions on Juding Class(es)</t>
  </si>
  <si>
    <t>Nursery / Landscape</t>
  </si>
  <si>
    <t xml:space="preserve">Plant Disorder Practicum </t>
  </si>
  <si>
    <t>Landscape Design Problem</t>
  </si>
  <si>
    <t>Poultry Management Written Test</t>
  </si>
  <si>
    <t>Live Bird Evaluation - Keep/ Cull</t>
  </si>
  <si>
    <t>Live Bird Evaluation - Placing</t>
  </si>
  <si>
    <t>Live Bird Evaluation - Oral Reasons</t>
  </si>
  <si>
    <t>Ready-to-Cook - Grading</t>
  </si>
  <si>
    <t>Ready-to-Cook - Placing Class</t>
  </si>
  <si>
    <t>Ready-to-Cook - Oral Reasons</t>
  </si>
  <si>
    <t>Further Processed - Part Identification</t>
  </si>
  <si>
    <t>Further Processed - Breaded Product Evaluation</t>
  </si>
  <si>
    <t>Egg Evaluation - Interior Eggs</t>
  </si>
  <si>
    <t>Egg Evaluation - Exterior Grading</t>
  </si>
  <si>
    <t>Egg Evaluation - Exterior Factors</t>
  </si>
  <si>
    <t>Evaluation of Soil Pit 1</t>
  </si>
  <si>
    <t>Evaluation of Soil Pit 2</t>
  </si>
  <si>
    <t>Evaluation of Soil Pit 3</t>
  </si>
  <si>
    <t>Evaluation of Soil Pit4</t>
  </si>
  <si>
    <t>Horse</t>
  </si>
  <si>
    <t>Livestock</t>
  </si>
  <si>
    <t>Site Location:</t>
  </si>
  <si>
    <t>Site Contact:</t>
  </si>
  <si>
    <t>Email:</t>
  </si>
  <si>
    <t>Phone:</t>
  </si>
  <si>
    <t>Farm Bureau Contact:</t>
  </si>
  <si>
    <t>Assessments</t>
  </si>
  <si>
    <t>Offered (X)</t>
  </si>
  <si>
    <t>Students Tested</t>
  </si>
  <si>
    <t>Scoring Proficient</t>
  </si>
  <si>
    <t xml:space="preserve">Horse </t>
  </si>
  <si>
    <t xml:space="preserve">Livestock </t>
  </si>
  <si>
    <t xml:space="preserve">Meats </t>
  </si>
  <si>
    <t>Nursery/Landscape</t>
  </si>
  <si>
    <t xml:space="preserve">Poultry </t>
  </si>
  <si>
    <t>TOTAL NUMBER OF STUDENTS TESTED:</t>
  </si>
  <si>
    <t>TOTAL NUMBER SCORING PROFICIENT:</t>
  </si>
  <si>
    <t>Criteria variation from CDE handbook</t>
  </si>
  <si>
    <t>Ag mech</t>
  </si>
  <si>
    <t>A mimimum of six skill areas must be assessed with at least one in each if the following areas; Ag Power &amp; Machinery, Ag Structures &amp; Electricity and Ag Const. &amp; Soil &amp; Water</t>
  </si>
  <si>
    <t>minimum 40 questions problem solving and 40 questions Multiple choice</t>
  </si>
  <si>
    <t>minimum of four judging classes with no more than two heifer classes</t>
  </si>
  <si>
    <t>Minimum of one performance class</t>
  </si>
  <si>
    <t xml:space="preserve">Minimum of two judging classes (one must be placing) and one oral reasons for each of the following;  Beef, Swine, Sheep/Goat.  Minimum of one grading class. </t>
  </si>
  <si>
    <t>CMT is optional</t>
  </si>
  <si>
    <t>Minimum Criteria Variation from CDE Handbook</t>
  </si>
  <si>
    <t>Example</t>
  </si>
  <si>
    <t>Explanation for not meeting minimum assessment criteria</t>
  </si>
  <si>
    <t>Horse Evaluation - one of the horses was injured while loading, unable to get a replacement, so we were one judging class short of the minimum of four.</t>
  </si>
  <si>
    <t>M</t>
  </si>
  <si>
    <t>Total Points Offered</t>
  </si>
  <si>
    <r>
      <t xml:space="preserve">No variation. </t>
    </r>
    <r>
      <rPr>
        <b/>
        <sz val="11"/>
        <color indexed="8"/>
        <rFont val="Calibri"/>
        <family val="2"/>
      </rPr>
      <t>MUST OFFER ALL 570 POINTS.</t>
    </r>
  </si>
  <si>
    <r>
      <t xml:space="preserve">A minimum 40 questions problem solving and 40 questions multiple choice. </t>
    </r>
    <r>
      <rPr>
        <b/>
        <sz val="11"/>
        <color indexed="8"/>
        <rFont val="Calibri"/>
        <family val="2"/>
      </rPr>
      <t>MUST OFFER ATLEAST 280 POINTS.</t>
    </r>
  </si>
  <si>
    <r>
      <t xml:space="preserve">No variation. </t>
    </r>
    <r>
      <rPr>
        <b/>
        <sz val="11"/>
        <color indexed="8"/>
        <rFont val="Calibri"/>
        <family val="2"/>
      </rPr>
      <t>MUST OFFER ALL 700 POINTS.</t>
    </r>
  </si>
  <si>
    <r>
      <t xml:space="preserve">No variation. </t>
    </r>
    <r>
      <rPr>
        <b/>
        <sz val="11"/>
        <color indexed="8"/>
        <rFont val="Calibri"/>
        <family val="2"/>
      </rPr>
      <t>MUST OFFER ALL 600 POINTS.</t>
    </r>
  </si>
  <si>
    <t>Farm Business Management</t>
  </si>
  <si>
    <t>Nursery &amp; Landscape Management</t>
  </si>
  <si>
    <t>Soils Evaluation</t>
  </si>
  <si>
    <t>Poultry Evaluation</t>
  </si>
  <si>
    <t>Proficient Score</t>
  </si>
  <si>
    <t>MINIMUM REQUIRED</t>
  </si>
  <si>
    <t>Grasslands</t>
  </si>
  <si>
    <t>Grassland Condition</t>
  </si>
  <si>
    <t>Soils Interpretation</t>
  </si>
  <si>
    <t>Wildlife Habitat</t>
  </si>
  <si>
    <r>
      <t xml:space="preserve">No variation. </t>
    </r>
    <r>
      <rPr>
        <b/>
        <sz val="11"/>
        <color indexed="8"/>
        <rFont val="Calibri"/>
        <family val="2"/>
      </rPr>
      <t>MUST OFFER ALL 400 POINTS.</t>
    </r>
  </si>
  <si>
    <t>Grasslands Evaluation</t>
  </si>
  <si>
    <r>
      <t xml:space="preserve">No Variation. </t>
    </r>
    <r>
      <rPr>
        <b/>
        <sz val="11"/>
        <color indexed="8"/>
        <rFont val="Calibri"/>
        <family val="2"/>
      </rPr>
      <t>MUST OFFER ALL 328 POINTS.</t>
    </r>
  </si>
  <si>
    <r>
      <t xml:space="preserve">All </t>
    </r>
    <r>
      <rPr>
        <b/>
        <u/>
        <sz val="11"/>
        <color indexed="8"/>
        <rFont val="Calibri"/>
        <family val="2"/>
      </rPr>
      <t>six</t>
    </r>
    <r>
      <rPr>
        <sz val="11"/>
        <color theme="1"/>
        <rFont val="Calibri"/>
        <family val="2"/>
        <scheme val="minor"/>
      </rPr>
      <t xml:space="preserve"> skill areas must be assessed with one skill in each area. Must offer written tes.  </t>
    </r>
    <r>
      <rPr>
        <b/>
        <sz val="11"/>
        <color indexed="8"/>
        <rFont val="Calibri"/>
        <family val="2"/>
      </rPr>
      <t>ALL INDIVIDUAL POINTS MUST BE OFFERED.</t>
    </r>
  </si>
  <si>
    <r>
      <t xml:space="preserve">No variation. </t>
    </r>
    <r>
      <rPr>
        <b/>
        <sz val="11"/>
        <color theme="1"/>
        <rFont val="Calibri"/>
        <family val="2"/>
        <scheme val="minor"/>
      </rPr>
      <t>MUST OFFER ALL 300 POINTS.</t>
    </r>
  </si>
  <si>
    <t># Points Assessed</t>
  </si>
  <si>
    <t>* MUST BE ASSESSED.</t>
  </si>
  <si>
    <t>Electrical Systems *50 pts</t>
  </si>
  <si>
    <t>Metal Fabrication Systems *50 pts</t>
  </si>
  <si>
    <t>Structural Systems *50 pts</t>
  </si>
  <si>
    <t>Ag Machinery *50 pts</t>
  </si>
  <si>
    <t>Small Engine Systems *50 pts</t>
  </si>
  <si>
    <t>Environment and Natural Resource System *50 pts</t>
  </si>
  <si>
    <t>Written Exam *60 pts</t>
  </si>
  <si>
    <t>Seed ID *200 pts</t>
  </si>
  <si>
    <t>Plant ID *200 pts</t>
  </si>
  <si>
    <t>Live Evaluation - Cow Class *50 pts</t>
  </si>
  <si>
    <t>Live Evaluation - Heifer Class *50 pts</t>
  </si>
  <si>
    <t>Oral Reasons - Set 2 *50 pts</t>
  </si>
  <si>
    <t>Oral Reasons - Set 1 *50 pts</t>
  </si>
  <si>
    <t>Written Test/Federal Order Milk Marketing *70 pts</t>
  </si>
  <si>
    <t>Problem Solving - Real/Artificial *20 pts</t>
  </si>
  <si>
    <t>Problem Solving - Milk Fat Identification *20 pts</t>
  </si>
  <si>
    <t>Cheese Identification *30 pts</t>
  </si>
  <si>
    <t>Milker Units Evaluation *40 pts</t>
  </si>
  <si>
    <t>Milk Flavor *120 pts</t>
  </si>
  <si>
    <t>Insect Identification *320 pts</t>
  </si>
  <si>
    <t>Entomology Practicum A - Diagnosis *50 pts</t>
  </si>
  <si>
    <t>Entomology Practicum B - Pesticide Formulation *50 pts</t>
  </si>
  <si>
    <t>Problem Solving Analysis *160 pts</t>
  </si>
  <si>
    <t>Multiple Choice Written Test *120 pts</t>
  </si>
  <si>
    <t>General Knowledge Exam *300 pts</t>
  </si>
  <si>
    <t>Plant Identification *300 pts</t>
  </si>
  <si>
    <t>Tool Identification Practicum *50 pts</t>
  </si>
  <si>
    <t>Plant Disorders Diagnosis Practicum *50 pts</t>
  </si>
  <si>
    <t>Tree Identification (20 tree samples) *100 pts</t>
  </si>
  <si>
    <t>Equipment Identification ( 20 samples) *40 pts</t>
  </si>
  <si>
    <t>Performance Judging Class 1 *50 pts</t>
  </si>
  <si>
    <t>Oral Reasons - Halter Class *50 pts</t>
  </si>
  <si>
    <t>Oral Reasons - Performance Class *50 pts</t>
  </si>
  <si>
    <t>Live Placing Class 1  (Species 1) - *50 pts</t>
  </si>
  <si>
    <t>Live Placing Class 2 (Species 2)  - *50 pts</t>
  </si>
  <si>
    <t>Live Placing Class 3 (Species 3)  - *50 pts</t>
  </si>
  <si>
    <t>Feeder Cattle Grading *50 pts</t>
  </si>
  <si>
    <t>Oral Reasons - Set 1 (Species 1)  - *50 pts</t>
  </si>
  <si>
    <t>Oral Reasons - Set 2 (Species 2)  - *50 pts</t>
  </si>
  <si>
    <t>Oral Reasons - Set 3 (Species 3)  - *50 pts</t>
  </si>
  <si>
    <t>Meat Formulation Problem *50 pts</t>
  </si>
  <si>
    <t>Judging Class 1 *50 pts</t>
  </si>
  <si>
    <t>Judging Class 2 *50 pts</t>
  </si>
  <si>
    <t>Judging Class 3 *50 pts</t>
  </si>
  <si>
    <t>Judging Class 4 *50 pts</t>
  </si>
  <si>
    <t>General Knowledge Exam *200 pts</t>
  </si>
  <si>
    <t>Plant Disorder Practicum *100 pts</t>
  </si>
  <si>
    <t>Landscape Design Problem *100 pts</t>
  </si>
  <si>
    <t>Plant Identification *200 pts</t>
  </si>
  <si>
    <t>Poultry Management Written Test *100 pts</t>
  </si>
  <si>
    <t>Live Bird Evaluation - Past Production Hens *50 pts)</t>
  </si>
  <si>
    <t>Live Bird Evaluation - Broiler Meat Birds *50 pts</t>
  </si>
  <si>
    <t>Live Bird Evaluation - Oral Reasons *50 pts</t>
  </si>
  <si>
    <t>Ready-to-Cook - Grading *50 pts</t>
  </si>
  <si>
    <t>Ready-to-Cook - Placing Class *50 pts</t>
  </si>
  <si>
    <t>Ready-to-Cook - Oral Reasons *50 pts</t>
  </si>
  <si>
    <t>Further Processed - Part Identification *50 pts</t>
  </si>
  <si>
    <t>Further Processed - Boneless Product Evaluation *50 pts</t>
  </si>
  <si>
    <t>Further Processed - Bone-In Product Evaluation *50 pts</t>
  </si>
  <si>
    <t>Egg Evaluation - Interior Eggs *50 pts</t>
  </si>
  <si>
    <t>Egg Evaluation - Exterior Grading *50 pts</t>
  </si>
  <si>
    <t>Egg Evaluation - Exterior Factors *50 pts</t>
  </si>
  <si>
    <t>Evaluation of Soil Profile 1 *82 pts</t>
  </si>
  <si>
    <t>Evaluation of Soil Profile 2 *82 pts</t>
  </si>
  <si>
    <t>Evaluation of Soil Profile 3 *82 pts</t>
  </si>
  <si>
    <t>Evaluation of Soil Profile 4 *82 pts</t>
  </si>
  <si>
    <r>
      <t>No variation.</t>
    </r>
    <r>
      <rPr>
        <b/>
        <sz val="11"/>
        <color indexed="8"/>
        <rFont val="Calibri"/>
        <family val="2"/>
      </rPr>
      <t xml:space="preserve"> MUST OFFER ALL 700 POINTS.</t>
    </r>
  </si>
  <si>
    <t>Plant Disorders (10 @ 5 pts ea.) &amp; Prob. (2 @ 50 pts ea.)</t>
  </si>
  <si>
    <t>Test *150 pts (50 MC ? @ 3pts ea)</t>
  </si>
  <si>
    <t>Written Test *150 pts (75 ? @ 2 pts each)</t>
  </si>
  <si>
    <t>General Knowledge Exam *100 pts (50 ? @ 2 pts each)</t>
  </si>
  <si>
    <t>Forest Management Evaluation *60 pts</t>
  </si>
  <si>
    <t>Tree Mearsurement/BF Voume Determination *100 pts</t>
  </si>
  <si>
    <t>Map Reading Exercise *50 pts (10 ? @ 5 pts each)</t>
  </si>
  <si>
    <t>Halter Judging Class 1 *50 pts</t>
  </si>
  <si>
    <t>Halter Judging Class 2 *50 pts</t>
  </si>
  <si>
    <t>Halter Judging Class 3 *50 pts</t>
  </si>
  <si>
    <t>Performance Judging Class 2 *50 pts</t>
  </si>
  <si>
    <t>N.</t>
  </si>
  <si>
    <t>Beef Performance Selection Activity *50 pts</t>
  </si>
  <si>
    <t>Retail Cut Identification *240 pts (40 @ 6 pts each)</t>
  </si>
  <si>
    <t>Questions on Judging Class *50 pts (10? @ 5 pts each)</t>
  </si>
  <si>
    <t>Written Test *60 pts (20? @ 3 pts each)</t>
  </si>
  <si>
    <t>Beef Quality &amp; Yield Grade *100 pts</t>
  </si>
  <si>
    <r>
      <t xml:space="preserve">No variation. </t>
    </r>
    <r>
      <rPr>
        <b/>
        <sz val="11"/>
        <color indexed="8"/>
        <rFont val="Calibri"/>
        <family val="2"/>
      </rPr>
      <t>MUST OFFER ALL 500 POINTS.</t>
    </r>
  </si>
  <si>
    <r>
      <t xml:space="preserve">Minimum of four judging classes with no more than two heifer classes.  Must have two sets of reasons and the written test. </t>
    </r>
    <r>
      <rPr>
        <b/>
        <sz val="11"/>
        <color indexed="8"/>
        <rFont val="Calibri"/>
        <family val="2"/>
      </rPr>
      <t>MUST OFFER ATLEAST 400 POINTS.</t>
    </r>
  </si>
  <si>
    <r>
      <t xml:space="preserve">Must have one placing class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ORAL set of reasons for ATLEAST </t>
    </r>
    <r>
      <rPr>
        <b/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different species (Beef, Swine, Goat, Sheep).  Minimum of one grading class. </t>
    </r>
    <r>
      <rPr>
        <b/>
        <sz val="11"/>
        <color indexed="8"/>
        <rFont val="Calibri"/>
        <family val="2"/>
      </rPr>
      <t>MUST HAVE ATLEAST 500 POINTS.</t>
    </r>
  </si>
  <si>
    <r>
      <t xml:space="preserve">Minimum of four judging classes; one must be a performance class. </t>
    </r>
    <r>
      <rPr>
        <u/>
        <sz val="11"/>
        <color theme="1"/>
        <rFont val="Calibri"/>
        <family val="2"/>
        <scheme val="minor"/>
      </rPr>
      <t>Must have two sets of oral reasons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indexed="8"/>
        <rFont val="Calibri"/>
        <family val="2"/>
      </rPr>
      <t>MUST OFFER ATLEAST 400 POINTS.</t>
    </r>
  </si>
  <si>
    <t>Written Exam *100 pts (50 ? @ 2 pts each)</t>
  </si>
  <si>
    <t>2024-25 MOASK Site Report</t>
  </si>
  <si>
    <t>Written Exam *100 pts (50? @ 2 pts each)</t>
  </si>
  <si>
    <t>Tree/Forest Disorders *60 pts (10 ? @ 6 pts each)</t>
  </si>
  <si>
    <t>The Department of Elementary and Secondary Education does not discriminate on the basis of race, color, religion, sex, sexual</t>
  </si>
  <si>
    <t>orientation, national origin, age, veteran status, mental or physical disability, or any other basis prohibited by statute in its programs</t>
  </si>
  <si>
    <t>and activities. Inquiries related to department programs and to the location of services, activities, and facilities that are accessible by</t>
  </si>
  <si>
    <t>persons with disabilities may be directed to the Jefferson State Office Building, Director of Civil Rights Compliance and MOA</t>
  </si>
  <si>
    <t>Jefferson City, MO 65102-0480; telephone number 573-522-1775 or TTY 800-735-2966; fax number573-522-4883;</t>
  </si>
  <si>
    <t>email civilrights@dese.mo.gov.</t>
  </si>
  <si>
    <t>Coordinator (Title VI/Title VII/Title IX/504/ADA/ADAAA/Age Act/GINA/USDA Title VI), 7th Floor, 205 Jefferson Street, P.O. Box 480,</t>
  </si>
  <si>
    <r>
      <t xml:space="preserve">2024-25 </t>
    </r>
    <r>
      <rPr>
        <i/>
        <u/>
        <sz val="20"/>
        <color theme="1"/>
        <rFont val="Calibri"/>
        <family val="2"/>
        <scheme val="minor"/>
      </rPr>
      <t>IN-PERSON</t>
    </r>
    <r>
      <rPr>
        <sz val="20"/>
        <color theme="1"/>
        <rFont val="Calibri"/>
        <family val="2"/>
        <scheme val="minor"/>
      </rPr>
      <t xml:space="preserve"> MOASK Assessment </t>
    </r>
  </si>
  <si>
    <t>Host Site Report</t>
  </si>
  <si>
    <t>REMOVE for 2025</t>
  </si>
  <si>
    <t>removal of live birds section and</t>
  </si>
  <si>
    <t>reasons.</t>
  </si>
  <si>
    <t xml:space="preserve">Poultry will be 150 points less, due to </t>
  </si>
  <si>
    <t>New cutof is 287 out of 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</si>
</sst>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sz val="11"/>
      <color rgb="FF439639"/>
      <name val="Calibri"/>
      <family val="2"/>
      <scheme val="minor"/>
    </font>
    <font>
      <b/>
      <sz val="11"/>
      <color rgb="FF32702A"/>
      <name val="Calibri"/>
      <family val="2"/>
      <scheme val="minor"/>
    </font>
    <font>
      <b/>
      <sz val="11"/>
      <color rgb="FFD30303"/>
      <name val="Calibri"/>
      <family val="2"/>
      <scheme val="minor"/>
    </font>
    <font>
      <sz val="11"/>
      <color rgb="FF32702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333333"/>
      <name val="Tahoma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D3030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shrinkToFit="1"/>
    </xf>
    <xf numFmtId="0" fontId="9" fillId="0" borderId="1" xfId="0" applyFont="1" applyBorder="1"/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Fill="1" applyProtection="1"/>
    <xf numFmtId="0" fontId="8" fillId="0" borderId="0" xfId="0" applyFont="1" applyFill="1" applyProtection="1"/>
    <xf numFmtId="0" fontId="0" fillId="0" borderId="0" xfId="0" applyFill="1" applyAlignment="1" applyProtection="1">
      <alignment shrinkToFit="1"/>
    </xf>
    <xf numFmtId="0" fontId="0" fillId="0" borderId="0" xfId="0" applyFill="1" applyAlignment="1" applyProtection="1"/>
    <xf numFmtId="9" fontId="4" fillId="0" borderId="0" xfId="2" applyFont="1" applyAlignment="1" applyProtection="1">
      <alignment wrapText="1"/>
    </xf>
    <xf numFmtId="0" fontId="5" fillId="0" borderId="0" xfId="0" applyFont="1" applyAlignment="1" applyProtection="1">
      <alignment horizontal="right"/>
    </xf>
    <xf numFmtId="1" fontId="0" fillId="0" borderId="0" xfId="0" applyNumberFormat="1" applyAlignment="1" applyProtection="1">
      <alignment horizontal="left" vertical="top" wrapText="1"/>
    </xf>
    <xf numFmtId="1" fontId="10" fillId="0" borderId="0" xfId="0" applyNumberFormat="1" applyFont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/>
    <xf numFmtId="0" fontId="11" fillId="0" borderId="0" xfId="0" applyFont="1" applyProtection="1"/>
    <xf numFmtId="1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left" vertical="top" wrapText="1"/>
    </xf>
    <xf numFmtId="0" fontId="7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1" fontId="0" fillId="0" borderId="0" xfId="0" applyNumberFormat="1" applyAlignment="1" applyProtection="1">
      <alignment vertical="top" wrapText="1"/>
    </xf>
    <xf numFmtId="1" fontId="0" fillId="0" borderId="0" xfId="0" applyNumberFormat="1" applyAlignment="1" applyProtection="1">
      <alignment horizontal="left" vertical="top" wrapText="1"/>
    </xf>
    <xf numFmtId="0" fontId="14" fillId="0" borderId="0" xfId="0" applyFont="1" applyProtection="1"/>
    <xf numFmtId="0" fontId="14" fillId="0" borderId="0" xfId="0" applyFont="1" applyAlignment="1" applyProtection="1">
      <alignment horizontal="right"/>
    </xf>
    <xf numFmtId="0" fontId="0" fillId="0" borderId="1" xfId="0" applyBorder="1" applyAlignment="1" applyProtection="1"/>
    <xf numFmtId="14" fontId="0" fillId="0" borderId="2" xfId="0" applyNumberFormat="1" applyBorder="1" applyAlignment="1" applyProtection="1"/>
    <xf numFmtId="1" fontId="0" fillId="0" borderId="0" xfId="0" applyNumberFormat="1" applyAlignment="1" applyProtection="1">
      <alignment horizontal="left" vertical="top" wrapText="1"/>
    </xf>
    <xf numFmtId="0" fontId="12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horizontal="left"/>
    </xf>
    <xf numFmtId="0" fontId="0" fillId="0" borderId="1" xfId="0" applyBorder="1" applyAlignme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protection locked="0"/>
    </xf>
    <xf numFmtId="0" fontId="0" fillId="0" borderId="2" xfId="0" applyBorder="1" applyAlignment="1" applyProtection="1"/>
    <xf numFmtId="0" fontId="17" fillId="0" borderId="0" xfId="0" applyFont="1" applyProtection="1"/>
    <xf numFmtId="9" fontId="4" fillId="0" borderId="0" xfId="2" applyFont="1" applyAlignment="1" applyProtection="1">
      <alignment vertical="top" wrapText="1"/>
    </xf>
    <xf numFmtId="9" fontId="6" fillId="0" borderId="0" xfId="2" applyFont="1" applyAlignment="1" applyProtection="1">
      <alignment wrapText="1"/>
    </xf>
    <xf numFmtId="9" fontId="6" fillId="0" borderId="0" xfId="2" applyFont="1" applyAlignment="1" applyProtection="1">
      <alignment horizontal="center" vertical="center" wrapText="1"/>
    </xf>
    <xf numFmtId="9" fontId="4" fillId="0" borderId="3" xfId="2" applyFont="1" applyBorder="1" applyAlignment="1" applyProtection="1">
      <alignment vertical="top" wrapText="1"/>
    </xf>
    <xf numFmtId="9" fontId="4" fillId="0" borderId="0" xfId="2" applyFont="1" applyBorder="1" applyAlignment="1" applyProtection="1">
      <alignment vertical="top" wrapText="1"/>
    </xf>
    <xf numFmtId="9" fontId="4" fillId="0" borderId="4" xfId="2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right"/>
    </xf>
    <xf numFmtId="0" fontId="20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2" fillId="0" borderId="0" xfId="0" applyFont="1"/>
    <xf numFmtId="0" fontId="23" fillId="0" borderId="0" xfId="0" applyFont="1" applyProtection="1"/>
    <xf numFmtId="0" fontId="24" fillId="0" borderId="0" xfId="3" applyFont="1"/>
    <xf numFmtId="0" fontId="13" fillId="0" borderId="0" xfId="0" applyFont="1" applyAlignment="1" applyProtection="1">
      <alignment horizontal="right"/>
    </xf>
    <xf numFmtId="0" fontId="25" fillId="0" borderId="0" xfId="0" applyFont="1" applyAlignment="1" applyProtection="1">
      <alignment horizontal="center"/>
    </xf>
    <xf numFmtId="0" fontId="25" fillId="0" borderId="0" xfId="0" applyFont="1" applyProtection="1"/>
    <xf numFmtId="0" fontId="0" fillId="0" borderId="2" xfId="0" applyBorder="1" applyProtection="1"/>
    <xf numFmtId="0" fontId="26" fillId="0" borderId="0" xfId="0" applyFont="1" applyAlignment="1" applyProtection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 wrapText="1"/>
    </xf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horizontal="center" wrapText="1"/>
    </xf>
    <xf numFmtId="1" fontId="0" fillId="0" borderId="0" xfId="0" applyNumberFormat="1" applyAlignment="1" applyProtection="1">
      <alignment horizontal="left" vertical="top" wrapText="1"/>
    </xf>
    <xf numFmtId="0" fontId="0" fillId="0" borderId="0" xfId="0" applyAlignment="1" applyProtection="1">
      <alignment horizontal="center" vertical="top"/>
    </xf>
    <xf numFmtId="1" fontId="7" fillId="0" borderId="0" xfId="0" applyNumberFormat="1" applyFont="1" applyAlignment="1" applyProtection="1">
      <alignment horizontal="center" wrapText="1"/>
    </xf>
    <xf numFmtId="1" fontId="0" fillId="0" borderId="0" xfId="0" applyNumberFormat="1" applyAlignment="1" applyProtection="1">
      <alignment horizontal="center" vertical="top" wrapText="1"/>
    </xf>
  </cellXfs>
  <cellStyles count="4">
    <cellStyle name="Hyperlink" xfId="3" builtinId="8"/>
    <cellStyle name="Normal" xfId="0" builtinId="0"/>
    <cellStyle name="Normal 2" xfId="1" xr:uid="{00000000-0005-0000-0000-000001000000}"/>
    <cellStyle name="Percent" xfId="2" builtinId="5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32702A"/>
      <color rgb="FFD30303"/>
      <color rgb="FFE90303"/>
      <color rgb="FFEC5400"/>
      <color rgb="FFBC4300"/>
      <color rgb="FF439639"/>
      <color rgb="FFAB0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232757</xdr:colOff>
      <xdr:row>0</xdr:row>
      <xdr:rowOff>141316</xdr:rowOff>
    </xdr:from>
    <xdr:to>
      <xdr:col>0</xdr:col>
      <xdr:colOff>1147157</xdr:colOff>
      <xdr:row>3</xdr:row>
      <xdr:rowOff>399011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57" y="141316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151140</xdr:colOff>
      <xdr:row>0</xdr:row>
      <xdr:rowOff>151141</xdr:rowOff>
    </xdr:from>
    <xdr:to>
      <xdr:col>2</xdr:col>
      <xdr:colOff>355180</xdr:colOff>
      <xdr:row>1</xdr:row>
      <xdr:rowOff>7557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40" y="151141"/>
          <a:ext cx="914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43</xdr:row>
          <xdr:rowOff>83820</xdr:rowOff>
        </xdr:from>
        <xdr:to>
          <xdr:col>16</xdr:col>
          <xdr:colOff>7620</xdr:colOff>
          <xdr:row>79</xdr:row>
          <xdr:rowOff>121920</xdr:rowOff>
        </xdr:to>
        <xdr:sp macro="" textlink="">
          <xdr:nvSpPr>
            <xdr:cNvPr id="11271" name="Object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vilrights@dese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ivilrights@dese.mo.go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H45"/>
  <sheetViews>
    <sheetView showGridLines="0" tabSelected="1" workbookViewId="0">
      <selection activeCell="G9" sqref="G9"/>
    </sheetView>
  </sheetViews>
  <sheetFormatPr defaultColWidth="9.109375" defaultRowHeight="14.4" x14ac:dyDescent="0.3"/>
  <cols>
    <col min="1" max="1" width="19.44140625" style="18" customWidth="1"/>
    <col min="2" max="2" width="9.109375" style="18"/>
    <col min="3" max="3" width="1.44140625" style="18" customWidth="1"/>
    <col min="4" max="4" width="9.6640625" style="18" customWidth="1"/>
    <col min="5" max="5" width="1.44140625" style="18" customWidth="1"/>
    <col min="6" max="6" width="9.5546875" style="18" customWidth="1"/>
    <col min="7" max="7" width="9.109375" style="18"/>
    <col min="8" max="8" width="20.44140625" style="18" customWidth="1"/>
    <col min="9" max="16384" width="9.109375" style="18"/>
  </cols>
  <sheetData>
    <row r="2" spans="1:8" ht="15" customHeight="1" x14ac:dyDescent="0.3">
      <c r="B2" s="60"/>
      <c r="C2" s="60"/>
      <c r="D2" s="60"/>
      <c r="E2" s="60"/>
      <c r="F2" s="60"/>
      <c r="G2" s="60"/>
      <c r="H2" s="60"/>
    </row>
    <row r="3" spans="1:8" ht="21.6" customHeight="1" x14ac:dyDescent="0.45">
      <c r="B3" s="61" t="s">
        <v>276</v>
      </c>
      <c r="C3" s="60"/>
      <c r="D3" s="60"/>
      <c r="E3" s="60"/>
      <c r="F3" s="60"/>
      <c r="G3" s="60"/>
      <c r="H3" s="60"/>
    </row>
    <row r="4" spans="1:8" ht="36.6" x14ac:dyDescent="0.45">
      <c r="A4" s="60"/>
      <c r="B4" s="61" t="s">
        <v>277</v>
      </c>
      <c r="C4" s="60"/>
      <c r="D4" s="60"/>
      <c r="E4" s="60"/>
      <c r="F4" s="60"/>
      <c r="G4" s="60"/>
      <c r="H4" s="60"/>
    </row>
    <row r="5" spans="1:8" ht="15" customHeight="1" x14ac:dyDescent="0.3">
      <c r="A5" s="60"/>
      <c r="B5" s="60"/>
      <c r="C5" s="60"/>
      <c r="D5" s="60"/>
      <c r="E5" s="60"/>
      <c r="F5" s="60"/>
      <c r="G5" s="60"/>
      <c r="H5" s="60"/>
    </row>
    <row r="6" spans="1:8" ht="15" x14ac:dyDescent="0.3">
      <c r="A6" s="19" t="s">
        <v>126</v>
      </c>
      <c r="B6" s="62"/>
      <c r="C6" s="57"/>
      <c r="D6" s="57"/>
      <c r="E6" s="57"/>
      <c r="F6" s="57"/>
      <c r="G6" s="20" t="s">
        <v>22</v>
      </c>
      <c r="H6" s="63"/>
    </row>
    <row r="7" spans="1:8" ht="15" x14ac:dyDescent="0.3">
      <c r="A7" s="19"/>
      <c r="B7" s="19"/>
      <c r="C7" s="19"/>
      <c r="D7" s="19"/>
      <c r="E7" s="19"/>
      <c r="F7" s="19"/>
      <c r="G7" s="19"/>
      <c r="H7" s="19"/>
    </row>
    <row r="8" spans="1:8" ht="15" x14ac:dyDescent="0.3">
      <c r="A8" s="19" t="s">
        <v>127</v>
      </c>
      <c r="B8" s="62"/>
      <c r="C8" s="57"/>
      <c r="D8" s="57"/>
      <c r="E8" s="57"/>
      <c r="F8" s="57"/>
      <c r="G8" s="19"/>
      <c r="H8" s="19"/>
    </row>
    <row r="9" spans="1:8" ht="15" x14ac:dyDescent="0.3">
      <c r="A9" s="19"/>
      <c r="B9" s="19"/>
      <c r="C9" s="19"/>
      <c r="D9" s="19"/>
      <c r="E9" s="19"/>
      <c r="F9" s="20" t="s">
        <v>128</v>
      </c>
      <c r="G9" s="62"/>
      <c r="H9" s="57"/>
    </row>
    <row r="10" spans="1:8" ht="15" x14ac:dyDescent="0.3">
      <c r="A10" s="19"/>
      <c r="B10" s="19"/>
      <c r="C10" s="19"/>
      <c r="D10" s="19"/>
      <c r="E10" s="19"/>
      <c r="F10" s="20" t="s">
        <v>129</v>
      </c>
      <c r="G10" s="65"/>
      <c r="H10" s="66"/>
    </row>
    <row r="11" spans="1:8" ht="15" x14ac:dyDescent="0.3">
      <c r="A11" s="19" t="s">
        <v>130</v>
      </c>
      <c r="B11" s="62"/>
      <c r="C11" s="57"/>
      <c r="D11" s="57"/>
      <c r="E11" s="57"/>
      <c r="F11" s="57"/>
      <c r="G11" s="19"/>
      <c r="H11" s="19"/>
    </row>
    <row r="12" spans="1:8" ht="15" x14ac:dyDescent="0.3">
      <c r="A12" s="19"/>
      <c r="B12" s="19"/>
      <c r="C12" s="19"/>
      <c r="D12" s="19"/>
      <c r="E12" s="19"/>
      <c r="F12" s="20" t="s">
        <v>128</v>
      </c>
      <c r="G12" s="62"/>
      <c r="H12" s="57"/>
    </row>
    <row r="13" spans="1:8" ht="15" x14ac:dyDescent="0.3">
      <c r="A13" s="19"/>
      <c r="B13" s="19"/>
      <c r="C13" s="19"/>
      <c r="D13" s="19"/>
      <c r="E13" s="19"/>
      <c r="F13" s="20" t="s">
        <v>129</v>
      </c>
      <c r="G13" s="65"/>
      <c r="H13" s="66"/>
    </row>
    <row r="14" spans="1:8" ht="15" x14ac:dyDescent="0.3">
      <c r="A14" s="19"/>
      <c r="B14" s="19"/>
      <c r="C14" s="19"/>
      <c r="D14" s="19"/>
      <c r="E14" s="19"/>
      <c r="F14" s="19"/>
      <c r="G14" s="19"/>
      <c r="H14" s="19"/>
    </row>
    <row r="15" spans="1:8" ht="15" x14ac:dyDescent="0.3">
      <c r="B15" s="19"/>
      <c r="C15" s="19"/>
      <c r="D15" s="19"/>
      <c r="E15" s="19"/>
      <c r="F15" s="19"/>
      <c r="G15" s="19"/>
      <c r="H15" s="19"/>
    </row>
    <row r="16" spans="1:8" ht="32.700000000000003" customHeight="1" x14ac:dyDescent="0.3">
      <c r="A16" s="78" t="s">
        <v>131</v>
      </c>
      <c r="B16" s="78" t="s">
        <v>132</v>
      </c>
      <c r="C16" s="25"/>
      <c r="D16" s="79" t="s">
        <v>133</v>
      </c>
      <c r="E16" s="25"/>
      <c r="F16" s="79" t="s">
        <v>134</v>
      </c>
      <c r="G16" s="19"/>
      <c r="H16" s="19"/>
    </row>
    <row r="17" spans="1:8" ht="15" x14ac:dyDescent="0.3">
      <c r="B17" s="64"/>
      <c r="C17" s="25"/>
      <c r="D17" s="64"/>
      <c r="E17" s="19"/>
      <c r="F17" s="64"/>
      <c r="G17" s="19"/>
      <c r="H17" s="19"/>
    </row>
    <row r="18" spans="1:8" x14ac:dyDescent="0.3">
      <c r="A18" s="18" t="s">
        <v>24</v>
      </c>
      <c r="B18" s="45"/>
      <c r="C18" s="21"/>
      <c r="D18" s="45"/>
      <c r="E18" s="19"/>
      <c r="F18" s="45"/>
      <c r="G18" s="19"/>
      <c r="H18" s="19"/>
    </row>
    <row r="19" spans="1:8" x14ac:dyDescent="0.3">
      <c r="A19" s="18" t="s">
        <v>1</v>
      </c>
      <c r="B19" s="16"/>
      <c r="C19" s="21"/>
      <c r="D19" s="16"/>
      <c r="E19" s="19"/>
      <c r="F19" s="16"/>
      <c r="G19" s="19"/>
      <c r="H19" s="19"/>
    </row>
    <row r="20" spans="1:8" x14ac:dyDescent="0.3">
      <c r="A20" s="18" t="s">
        <v>56</v>
      </c>
      <c r="B20" s="16"/>
      <c r="C20" s="21"/>
      <c r="D20" s="16"/>
      <c r="E20" s="19"/>
      <c r="F20" s="16"/>
      <c r="G20" s="19"/>
      <c r="H20" s="19"/>
    </row>
    <row r="21" spans="1:8" x14ac:dyDescent="0.3">
      <c r="A21" s="18" t="s">
        <v>13</v>
      </c>
      <c r="B21" s="45"/>
      <c r="C21" s="21"/>
      <c r="D21" s="45"/>
      <c r="E21" s="19"/>
      <c r="F21" s="45"/>
      <c r="G21" s="19"/>
      <c r="H21" s="19"/>
    </row>
    <row r="22" spans="1:8" x14ac:dyDescent="0.3">
      <c r="A22" s="18" t="s">
        <v>17</v>
      </c>
      <c r="B22" s="45"/>
      <c r="C22" s="21"/>
      <c r="D22" s="45"/>
      <c r="E22" s="19"/>
      <c r="F22" s="45"/>
      <c r="G22" s="19"/>
      <c r="H22" s="19"/>
    </row>
    <row r="23" spans="1:8" x14ac:dyDescent="0.3">
      <c r="A23" s="18" t="s">
        <v>3</v>
      </c>
      <c r="B23" s="16"/>
      <c r="C23" s="21"/>
      <c r="D23" s="16"/>
      <c r="E23" s="19"/>
      <c r="F23" s="16"/>
      <c r="G23" s="19"/>
      <c r="H23" s="19"/>
    </row>
    <row r="24" spans="1:8" x14ac:dyDescent="0.3">
      <c r="A24" s="18" t="s">
        <v>14</v>
      </c>
      <c r="B24" s="16"/>
      <c r="C24" s="21"/>
      <c r="D24" s="16"/>
      <c r="E24" s="19"/>
      <c r="F24" s="16"/>
      <c r="G24" s="19"/>
      <c r="H24" s="19"/>
    </row>
    <row r="25" spans="1:8" x14ac:dyDescent="0.3">
      <c r="A25" s="18" t="s">
        <v>4</v>
      </c>
      <c r="B25" s="16"/>
      <c r="C25" s="21"/>
      <c r="D25" s="16"/>
      <c r="E25" s="19"/>
      <c r="F25" s="16"/>
      <c r="G25" s="19"/>
      <c r="H25" s="19"/>
    </row>
    <row r="26" spans="1:8" x14ac:dyDescent="0.3">
      <c r="A26" s="18" t="s">
        <v>166</v>
      </c>
      <c r="B26" s="45"/>
      <c r="C26" s="21"/>
      <c r="D26" s="45"/>
      <c r="E26" s="19"/>
      <c r="F26" s="45"/>
      <c r="G26" s="19"/>
      <c r="H26" s="19"/>
    </row>
    <row r="27" spans="1:8" x14ac:dyDescent="0.3">
      <c r="A27" s="18" t="s">
        <v>135</v>
      </c>
      <c r="B27" s="45"/>
      <c r="C27" s="21"/>
      <c r="D27" s="45"/>
      <c r="E27" s="19"/>
      <c r="F27" s="45"/>
      <c r="G27" s="19"/>
      <c r="H27" s="19"/>
    </row>
    <row r="28" spans="1:8" x14ac:dyDescent="0.3">
      <c r="A28" s="18" t="s">
        <v>136</v>
      </c>
      <c r="B28" s="16"/>
      <c r="C28" s="21"/>
      <c r="D28" s="16"/>
      <c r="E28" s="19"/>
      <c r="F28" s="16"/>
      <c r="G28" s="19"/>
      <c r="H28" s="19"/>
    </row>
    <row r="29" spans="1:8" x14ac:dyDescent="0.3">
      <c r="A29" s="18" t="s">
        <v>137</v>
      </c>
      <c r="B29" s="16"/>
      <c r="C29" s="21"/>
      <c r="D29" s="16"/>
      <c r="E29" s="19"/>
      <c r="F29" s="16"/>
      <c r="G29" s="19"/>
      <c r="H29" s="19"/>
    </row>
    <row r="30" spans="1:8" x14ac:dyDescent="0.3">
      <c r="A30" s="18" t="s">
        <v>138</v>
      </c>
      <c r="B30" s="16"/>
      <c r="C30" s="21"/>
      <c r="D30" s="16"/>
      <c r="E30" s="19"/>
      <c r="F30" s="16"/>
      <c r="G30" s="19"/>
      <c r="H30" s="19"/>
    </row>
    <row r="31" spans="1:8" x14ac:dyDescent="0.3">
      <c r="A31" s="18" t="s">
        <v>139</v>
      </c>
      <c r="B31" s="45"/>
      <c r="C31" s="21"/>
      <c r="D31" s="45"/>
      <c r="E31" s="19"/>
      <c r="F31" s="45"/>
      <c r="G31" s="19"/>
      <c r="H31" s="19"/>
    </row>
    <row r="32" spans="1:8" x14ac:dyDescent="0.3">
      <c r="A32" s="18" t="s">
        <v>16</v>
      </c>
      <c r="B32" s="16"/>
      <c r="C32" s="21"/>
      <c r="D32" s="16"/>
      <c r="E32" s="19"/>
      <c r="F32" s="16"/>
      <c r="G32" s="19"/>
      <c r="H32" s="19"/>
    </row>
    <row r="33" spans="1:8" x14ac:dyDescent="0.3">
      <c r="B33" s="21"/>
      <c r="C33" s="21"/>
      <c r="D33" s="19"/>
      <c r="E33" s="19"/>
      <c r="F33" s="19"/>
      <c r="G33" s="19"/>
      <c r="H33" s="19"/>
    </row>
    <row r="34" spans="1:8" x14ac:dyDescent="0.3">
      <c r="B34" s="21"/>
      <c r="C34" s="21"/>
    </row>
    <row r="35" spans="1:8" x14ac:dyDescent="0.3">
      <c r="A35" s="18" t="s">
        <v>140</v>
      </c>
      <c r="D35" s="22">
        <f>SUM(D18:D32)</f>
        <v>0</v>
      </c>
    </row>
    <row r="36" spans="1:8" x14ac:dyDescent="0.3">
      <c r="E36" s="23"/>
    </row>
    <row r="37" spans="1:8" x14ac:dyDescent="0.3">
      <c r="A37" s="18" t="s">
        <v>141</v>
      </c>
      <c r="D37" s="22">
        <f>SUM(F18:F32)</f>
        <v>0</v>
      </c>
    </row>
    <row r="39" spans="1:8" s="81" customFormat="1" ht="10.199999999999999" x14ac:dyDescent="0.2">
      <c r="A39" s="80" t="s">
        <v>269</v>
      </c>
    </row>
    <row r="40" spans="1:8" s="81" customFormat="1" ht="10.199999999999999" x14ac:dyDescent="0.2">
      <c r="A40" s="80" t="s">
        <v>270</v>
      </c>
    </row>
    <row r="41" spans="1:8" s="81" customFormat="1" ht="10.199999999999999" x14ac:dyDescent="0.2">
      <c r="A41" s="80" t="s">
        <v>271</v>
      </c>
    </row>
    <row r="42" spans="1:8" s="81" customFormat="1" ht="10.199999999999999" x14ac:dyDescent="0.2">
      <c r="A42" s="80" t="s">
        <v>272</v>
      </c>
    </row>
    <row r="43" spans="1:8" s="81" customFormat="1" ht="10.199999999999999" x14ac:dyDescent="0.2">
      <c r="A43" s="80" t="s">
        <v>275</v>
      </c>
    </row>
    <row r="44" spans="1:8" s="81" customFormat="1" ht="10.199999999999999" x14ac:dyDescent="0.2">
      <c r="A44" s="80" t="s">
        <v>273</v>
      </c>
    </row>
    <row r="45" spans="1:8" s="81" customFormat="1" ht="10.199999999999999" x14ac:dyDescent="0.2">
      <c r="A45" s="82" t="s">
        <v>274</v>
      </c>
    </row>
  </sheetData>
  <sheetProtection algorithmName="SHA-512" hashValue="2Knq7f72rIUXf7fjCfi+0V8zy7fMl+bE2wuidEDliqENxvCYSJPk3d/BquM/N1qQplNJ1d2U5fphpHwlmSR/Ig==" saltValue="9DDM8GJ+XTrT+lrzd1jpqA==" spinCount="100000" sheet="1" selectLockedCells="1"/>
  <hyperlinks>
    <hyperlink ref="A45" r:id="rId1" display="mailto:civilrights@dese.mo.gov" xr:uid="{D97C5ED0-9B3F-4B48-B603-04241CEC9CC8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05"/>
  <sheetViews>
    <sheetView showGridLines="0" topLeftCell="A187" workbookViewId="0">
      <selection sqref="A1:IV65536"/>
    </sheetView>
  </sheetViews>
  <sheetFormatPr defaultRowHeight="14.4" x14ac:dyDescent="0.3"/>
  <cols>
    <col min="1" max="1" width="5.109375" customWidth="1"/>
    <col min="2" max="2" width="4.44140625" style="1" customWidth="1"/>
    <col min="3" max="3" width="48.44140625" customWidth="1"/>
    <col min="4" max="4" width="9.88671875" customWidth="1"/>
    <col min="5" max="5" width="2.109375" customWidth="1"/>
    <col min="6" max="6" width="8.88671875" customWidth="1"/>
  </cols>
  <sheetData>
    <row r="1" spans="1:6" ht="15" x14ac:dyDescent="0.3">
      <c r="A1" t="s">
        <v>21</v>
      </c>
      <c r="B1" s="88"/>
      <c r="C1" s="89"/>
    </row>
    <row r="2" spans="1:6" ht="15" x14ac:dyDescent="0.3">
      <c r="A2" t="s">
        <v>22</v>
      </c>
      <c r="B2" s="90"/>
      <c r="C2" s="91"/>
    </row>
    <row r="3" spans="1:6" ht="8.25" customHeight="1" x14ac:dyDescent="0.3"/>
    <row r="4" spans="1:6" ht="18.3" x14ac:dyDescent="0.35">
      <c r="A4" s="2" t="s">
        <v>23</v>
      </c>
      <c r="B4" s="3"/>
      <c r="C4" s="2"/>
    </row>
    <row r="5" spans="1:6" ht="8.25" customHeight="1" x14ac:dyDescent="0.3"/>
    <row r="6" spans="1:6" ht="15.75" x14ac:dyDescent="0.3">
      <c r="A6" s="4" t="s">
        <v>24</v>
      </c>
    </row>
    <row r="7" spans="1:6" ht="8.25" customHeight="1" x14ac:dyDescent="0.3"/>
    <row r="8" spans="1:6" x14ac:dyDescent="0.3">
      <c r="A8" t="s">
        <v>25</v>
      </c>
      <c r="D8" s="92" t="s">
        <v>26</v>
      </c>
      <c r="F8" s="92" t="s">
        <v>27</v>
      </c>
    </row>
    <row r="9" spans="1:6" x14ac:dyDescent="0.3">
      <c r="D9" s="92"/>
      <c r="F9" s="92"/>
    </row>
    <row r="10" spans="1:6" ht="15" x14ac:dyDescent="0.3">
      <c r="B10" s="1" t="s">
        <v>8</v>
      </c>
      <c r="C10" t="s">
        <v>28</v>
      </c>
      <c r="D10" s="5"/>
      <c r="F10" s="5"/>
    </row>
    <row r="11" spans="1:6" ht="15" x14ac:dyDescent="0.3">
      <c r="B11" s="1" t="s">
        <v>29</v>
      </c>
      <c r="C11" t="s">
        <v>30</v>
      </c>
      <c r="D11" s="6"/>
      <c r="F11" s="6"/>
    </row>
    <row r="12" spans="1:6" ht="15" x14ac:dyDescent="0.3">
      <c r="B12" s="1" t="s">
        <v>9</v>
      </c>
      <c r="C12" t="s">
        <v>31</v>
      </c>
      <c r="D12" s="6"/>
      <c r="F12" s="6"/>
    </row>
    <row r="13" spans="1:6" ht="15" x14ac:dyDescent="0.3">
      <c r="B13" s="1" t="s">
        <v>10</v>
      </c>
      <c r="C13" t="s">
        <v>32</v>
      </c>
      <c r="D13" s="6"/>
      <c r="F13" s="6"/>
    </row>
    <row r="14" spans="1:6" ht="15" x14ac:dyDescent="0.3">
      <c r="B14" s="1" t="s">
        <v>33</v>
      </c>
      <c r="C14" t="s">
        <v>34</v>
      </c>
      <c r="D14" s="6"/>
      <c r="F14" s="6"/>
    </row>
    <row r="15" spans="1:6" ht="15" x14ac:dyDescent="0.3">
      <c r="B15" s="1" t="s">
        <v>35</v>
      </c>
      <c r="C15" t="s">
        <v>36</v>
      </c>
      <c r="D15" s="6"/>
      <c r="F15" s="6"/>
    </row>
    <row r="16" spans="1:6" ht="15" x14ac:dyDescent="0.3">
      <c r="B16" s="1" t="s">
        <v>18</v>
      </c>
      <c r="C16" t="s">
        <v>37</v>
      </c>
      <c r="D16" s="6"/>
      <c r="F16" s="6"/>
    </row>
    <row r="17" spans="1:6" ht="15" customHeight="1" x14ac:dyDescent="0.3">
      <c r="B17" s="1" t="s">
        <v>19</v>
      </c>
      <c r="C17" t="s">
        <v>38</v>
      </c>
      <c r="D17" s="6"/>
      <c r="F17" s="6"/>
    </row>
    <row r="18" spans="1:6" ht="15" x14ac:dyDescent="0.3">
      <c r="B18" s="1" t="s">
        <v>39</v>
      </c>
      <c r="C18" t="s">
        <v>40</v>
      </c>
      <c r="D18" s="6"/>
      <c r="F18" s="6"/>
    </row>
    <row r="19" spans="1:6" ht="15" x14ac:dyDescent="0.3">
      <c r="B19" s="1" t="s">
        <v>41</v>
      </c>
      <c r="C19" t="s">
        <v>42</v>
      </c>
      <c r="D19" s="6"/>
      <c r="F19" s="6"/>
    </row>
    <row r="20" spans="1:6" ht="15" x14ac:dyDescent="0.3">
      <c r="B20" s="1" t="s">
        <v>43</v>
      </c>
      <c r="C20" t="s">
        <v>44</v>
      </c>
      <c r="D20" s="6"/>
      <c r="F20" s="6"/>
    </row>
    <row r="21" spans="1:6" ht="15" x14ac:dyDescent="0.3">
      <c r="B21" s="1" t="s">
        <v>45</v>
      </c>
      <c r="C21" t="s">
        <v>46</v>
      </c>
      <c r="D21" s="6"/>
      <c r="F21" s="6"/>
    </row>
    <row r="22" spans="1:6" ht="8.25" customHeight="1" x14ac:dyDescent="0.3"/>
    <row r="23" spans="1:6" ht="15" x14ac:dyDescent="0.3">
      <c r="C23" s="7" t="s">
        <v>47</v>
      </c>
      <c r="F23" s="5"/>
    </row>
    <row r="24" spans="1:6" ht="15" x14ac:dyDescent="0.3">
      <c r="C24" s="7" t="s">
        <v>48</v>
      </c>
      <c r="F24" s="8">
        <v>400</v>
      </c>
    </row>
    <row r="25" spans="1:6" ht="8.25" customHeight="1" x14ac:dyDescent="0.3"/>
    <row r="26" spans="1:6" ht="15.75" x14ac:dyDescent="0.3">
      <c r="A26" s="4" t="s">
        <v>49</v>
      </c>
    </row>
    <row r="27" spans="1:6" ht="8.25" customHeight="1" x14ac:dyDescent="0.3"/>
    <row r="28" spans="1:6" x14ac:dyDescent="0.3">
      <c r="A28" t="s">
        <v>25</v>
      </c>
      <c r="D28" s="92" t="s">
        <v>26</v>
      </c>
      <c r="F28" s="92" t="s">
        <v>27</v>
      </c>
    </row>
    <row r="29" spans="1:6" ht="15" customHeight="1" x14ac:dyDescent="0.3">
      <c r="D29" s="92"/>
      <c r="F29" s="92"/>
    </row>
    <row r="30" spans="1:6" ht="15" x14ac:dyDescent="0.3">
      <c r="B30" s="1" t="s">
        <v>8</v>
      </c>
      <c r="C30" t="s">
        <v>50</v>
      </c>
      <c r="D30" s="5"/>
      <c r="F30" s="5"/>
    </row>
    <row r="31" spans="1:6" ht="15" x14ac:dyDescent="0.3">
      <c r="B31" s="1" t="s">
        <v>51</v>
      </c>
      <c r="C31" t="s">
        <v>52</v>
      </c>
      <c r="D31" s="6"/>
      <c r="F31" s="6"/>
    </row>
    <row r="32" spans="1:6" ht="15" x14ac:dyDescent="0.3">
      <c r="B32" s="1" t="s">
        <v>9</v>
      </c>
      <c r="C32" t="s">
        <v>53</v>
      </c>
      <c r="D32" s="6"/>
      <c r="F32" s="6"/>
    </row>
    <row r="33" spans="1:6" ht="8.25" customHeight="1" x14ac:dyDescent="0.3"/>
    <row r="34" spans="1:6" ht="15" x14ac:dyDescent="0.3">
      <c r="C34" s="7" t="s">
        <v>47</v>
      </c>
      <c r="F34" s="5"/>
    </row>
    <row r="35" spans="1:6" ht="15" x14ac:dyDescent="0.3">
      <c r="C35" s="7" t="s">
        <v>48</v>
      </c>
      <c r="F35" s="8">
        <v>400</v>
      </c>
    </row>
    <row r="36" spans="1:6" ht="8.25" customHeight="1" x14ac:dyDescent="0.3"/>
    <row r="37" spans="1:6" ht="15.75" x14ac:dyDescent="0.3">
      <c r="A37" s="4" t="s">
        <v>1</v>
      </c>
    </row>
    <row r="38" spans="1:6" ht="8.25" customHeight="1" x14ac:dyDescent="0.3"/>
    <row r="39" spans="1:6" x14ac:dyDescent="0.3">
      <c r="A39" t="s">
        <v>25</v>
      </c>
      <c r="D39" s="92" t="s">
        <v>26</v>
      </c>
      <c r="F39" s="92" t="s">
        <v>27</v>
      </c>
    </row>
    <row r="40" spans="1:6" x14ac:dyDescent="0.3">
      <c r="D40" s="92"/>
      <c r="F40" s="92"/>
    </row>
    <row r="41" spans="1:6" ht="15" x14ac:dyDescent="0.3">
      <c r="B41" s="1" t="s">
        <v>8</v>
      </c>
      <c r="C41" s="9" t="s">
        <v>54</v>
      </c>
      <c r="D41" s="5"/>
      <c r="F41" s="5"/>
    </row>
    <row r="42" spans="1:6" ht="15" x14ac:dyDescent="0.3">
      <c r="B42" s="1" t="s">
        <v>51</v>
      </c>
      <c r="C42" s="9" t="s">
        <v>55</v>
      </c>
      <c r="D42" s="6"/>
      <c r="F42" s="6"/>
    </row>
    <row r="43" spans="1:6" ht="15" x14ac:dyDescent="0.3">
      <c r="B43" s="1" t="s">
        <v>9</v>
      </c>
      <c r="C43" s="9" t="s">
        <v>46</v>
      </c>
      <c r="D43" s="6"/>
      <c r="F43" s="6"/>
    </row>
    <row r="44" spans="1:6" ht="8.25" customHeight="1" x14ac:dyDescent="0.3"/>
    <row r="45" spans="1:6" ht="15" x14ac:dyDescent="0.3">
      <c r="C45" s="7" t="s">
        <v>47</v>
      </c>
      <c r="F45" s="5"/>
    </row>
    <row r="46" spans="1:6" ht="15" x14ac:dyDescent="0.3">
      <c r="C46" s="7" t="s">
        <v>48</v>
      </c>
      <c r="F46" s="8">
        <v>960</v>
      </c>
    </row>
    <row r="47" spans="1:6" ht="66.75" customHeight="1" x14ac:dyDescent="0.3"/>
    <row r="48" spans="1:6" ht="15.75" x14ac:dyDescent="0.3">
      <c r="A48" s="4" t="s">
        <v>56</v>
      </c>
    </row>
    <row r="49" spans="1:6" ht="8.25" customHeight="1" x14ac:dyDescent="0.3"/>
    <row r="50" spans="1:6" x14ac:dyDescent="0.3">
      <c r="A50" t="s">
        <v>25</v>
      </c>
      <c r="D50" s="92" t="s">
        <v>26</v>
      </c>
      <c r="F50" s="92" t="s">
        <v>27</v>
      </c>
    </row>
    <row r="51" spans="1:6" x14ac:dyDescent="0.3">
      <c r="D51" s="92"/>
      <c r="F51" s="92"/>
    </row>
    <row r="52" spans="1:6" ht="15" x14ac:dyDescent="0.3">
      <c r="B52" s="1" t="s">
        <v>8</v>
      </c>
      <c r="C52" t="s">
        <v>57</v>
      </c>
      <c r="D52" s="5"/>
      <c r="F52" s="5"/>
    </row>
    <row r="53" spans="1:6" ht="15" x14ac:dyDescent="0.3">
      <c r="B53" s="1" t="s">
        <v>51</v>
      </c>
      <c r="C53" t="s">
        <v>57</v>
      </c>
      <c r="D53" s="6"/>
      <c r="F53" s="6"/>
    </row>
    <row r="54" spans="1:6" ht="15" x14ac:dyDescent="0.3">
      <c r="B54" s="1" t="s">
        <v>9</v>
      </c>
      <c r="C54" t="s">
        <v>57</v>
      </c>
      <c r="D54" s="6"/>
      <c r="F54" s="6"/>
    </row>
    <row r="55" spans="1:6" ht="15" x14ac:dyDescent="0.3">
      <c r="B55" s="1" t="s">
        <v>10</v>
      </c>
      <c r="C55" t="s">
        <v>58</v>
      </c>
      <c r="D55" s="6"/>
      <c r="F55" s="6"/>
    </row>
    <row r="56" spans="1:6" ht="15" x14ac:dyDescent="0.3">
      <c r="B56" s="1" t="s">
        <v>33</v>
      </c>
      <c r="C56" t="s">
        <v>58</v>
      </c>
      <c r="D56" s="6"/>
      <c r="F56" s="6"/>
    </row>
    <row r="57" spans="1:6" ht="15" x14ac:dyDescent="0.3">
      <c r="B57" s="1" t="s">
        <v>12</v>
      </c>
      <c r="C57" t="s">
        <v>59</v>
      </c>
      <c r="D57" s="6"/>
      <c r="F57" s="6"/>
    </row>
    <row r="58" spans="1:6" ht="15" x14ac:dyDescent="0.3">
      <c r="B58" s="1" t="s">
        <v>60</v>
      </c>
      <c r="C58" t="s">
        <v>61</v>
      </c>
      <c r="D58" s="6"/>
      <c r="F58" s="6"/>
    </row>
    <row r="59" spans="1:6" ht="15" x14ac:dyDescent="0.3">
      <c r="B59" s="1" t="s">
        <v>62</v>
      </c>
      <c r="C59" t="s">
        <v>46</v>
      </c>
      <c r="D59" s="6"/>
      <c r="F59" s="6"/>
    </row>
    <row r="60" spans="1:6" ht="15" x14ac:dyDescent="0.3">
      <c r="B60" s="1" t="s">
        <v>20</v>
      </c>
      <c r="C60" t="s">
        <v>63</v>
      </c>
      <c r="D60" s="6"/>
      <c r="F60" s="6"/>
    </row>
    <row r="61" spans="1:6" ht="9.15" customHeight="1" x14ac:dyDescent="0.3"/>
    <row r="62" spans="1:6" ht="15" x14ac:dyDescent="0.3">
      <c r="C62" s="7" t="s">
        <v>47</v>
      </c>
      <c r="F62" s="5"/>
    </row>
    <row r="63" spans="1:6" ht="15" x14ac:dyDescent="0.3">
      <c r="C63" s="7" t="s">
        <v>48</v>
      </c>
      <c r="F63" s="8">
        <v>400</v>
      </c>
    </row>
    <row r="64" spans="1:6" ht="9.15" customHeight="1" x14ac:dyDescent="0.3"/>
    <row r="65" spans="1:6" ht="15.75" x14ac:dyDescent="0.3">
      <c r="A65" s="4" t="s">
        <v>13</v>
      </c>
    </row>
    <row r="66" spans="1:6" ht="8.25" customHeight="1" x14ac:dyDescent="0.3"/>
    <row r="67" spans="1:6" x14ac:dyDescent="0.3">
      <c r="A67" t="s">
        <v>25</v>
      </c>
      <c r="D67" s="92" t="s">
        <v>26</v>
      </c>
      <c r="F67" s="92" t="s">
        <v>27</v>
      </c>
    </row>
    <row r="68" spans="1:6" x14ac:dyDescent="0.3">
      <c r="D68" s="92"/>
      <c r="F68" s="92"/>
    </row>
    <row r="69" spans="1:6" ht="15" x14ac:dyDescent="0.3">
      <c r="B69" s="1" t="s">
        <v>8</v>
      </c>
      <c r="C69" s="10" t="s">
        <v>64</v>
      </c>
      <c r="D69" s="5"/>
      <c r="F69" s="5"/>
    </row>
    <row r="70" spans="1:6" ht="15" x14ac:dyDescent="0.3">
      <c r="B70" s="1" t="s">
        <v>51</v>
      </c>
      <c r="C70" s="10" t="s">
        <v>65</v>
      </c>
      <c r="D70" s="6"/>
      <c r="F70" s="6"/>
    </row>
    <row r="71" spans="1:6" ht="15" x14ac:dyDescent="0.3">
      <c r="B71" s="1" t="s">
        <v>9</v>
      </c>
      <c r="C71" s="10" t="s">
        <v>66</v>
      </c>
      <c r="D71" s="6"/>
      <c r="F71" s="6"/>
    </row>
    <row r="72" spans="1:6" ht="15" x14ac:dyDescent="0.3">
      <c r="B72" s="1" t="s">
        <v>10</v>
      </c>
      <c r="C72" s="10" t="s">
        <v>67</v>
      </c>
      <c r="D72" s="6"/>
      <c r="F72" s="6"/>
    </row>
    <row r="73" spans="1:6" ht="15" x14ac:dyDescent="0.3">
      <c r="B73" s="1" t="s">
        <v>11</v>
      </c>
      <c r="C73" s="10" t="s">
        <v>68</v>
      </c>
      <c r="D73" s="6"/>
      <c r="F73" s="6"/>
    </row>
    <row r="74" spans="1:6" ht="15" x14ac:dyDescent="0.3">
      <c r="B74" s="1" t="s">
        <v>12</v>
      </c>
      <c r="C74" s="10" t="s">
        <v>69</v>
      </c>
      <c r="D74" s="6"/>
      <c r="F74" s="6"/>
    </row>
    <row r="75" spans="1:6" ht="15" x14ac:dyDescent="0.3">
      <c r="B75" s="1" t="s">
        <v>18</v>
      </c>
      <c r="C75" s="10" t="s">
        <v>70</v>
      </c>
      <c r="D75" s="6"/>
      <c r="F75" s="6"/>
    </row>
    <row r="76" spans="1:6" ht="9.15" customHeight="1" x14ac:dyDescent="0.3">
      <c r="C76" s="10"/>
    </row>
    <row r="77" spans="1:6" ht="15" x14ac:dyDescent="0.3">
      <c r="C77" s="7" t="s">
        <v>47</v>
      </c>
      <c r="F77" s="5"/>
    </row>
    <row r="78" spans="1:6" ht="15" x14ac:dyDescent="0.3">
      <c r="C78" s="7" t="s">
        <v>48</v>
      </c>
      <c r="F78" s="8">
        <v>302</v>
      </c>
    </row>
    <row r="79" spans="1:6" ht="9.15" customHeight="1" x14ac:dyDescent="0.3"/>
    <row r="80" spans="1:6" ht="15.75" x14ac:dyDescent="0.3">
      <c r="A80" s="4" t="s">
        <v>3</v>
      </c>
    </row>
    <row r="81" spans="1:6" ht="8.25" customHeight="1" x14ac:dyDescent="0.3"/>
    <row r="82" spans="1:6" x14ac:dyDescent="0.3">
      <c r="A82" t="s">
        <v>25</v>
      </c>
      <c r="D82" s="92" t="s">
        <v>26</v>
      </c>
      <c r="F82" s="92" t="s">
        <v>27</v>
      </c>
    </row>
    <row r="83" spans="1:6" x14ac:dyDescent="0.3">
      <c r="D83" s="92"/>
      <c r="F83" s="92"/>
    </row>
    <row r="84" spans="1:6" ht="15" x14ac:dyDescent="0.3">
      <c r="B84" s="1" t="s">
        <v>8</v>
      </c>
      <c r="C84" s="11" t="s">
        <v>71</v>
      </c>
      <c r="D84" s="5"/>
      <c r="F84" s="5"/>
    </row>
    <row r="85" spans="1:6" ht="15" x14ac:dyDescent="0.3">
      <c r="B85" s="1" t="s">
        <v>51</v>
      </c>
      <c r="C85" s="11" t="s">
        <v>72</v>
      </c>
      <c r="D85" s="6"/>
      <c r="F85" s="6"/>
    </row>
    <row r="86" spans="1:6" ht="9.15" customHeight="1" x14ac:dyDescent="0.3">
      <c r="C86" s="9"/>
    </row>
    <row r="87" spans="1:6" ht="15" x14ac:dyDescent="0.3">
      <c r="C87" s="7" t="s">
        <v>47</v>
      </c>
      <c r="F87" s="5"/>
    </row>
    <row r="88" spans="1:6" ht="15" x14ac:dyDescent="0.3">
      <c r="C88" s="7" t="s">
        <v>48</v>
      </c>
      <c r="F88" s="8">
        <v>350</v>
      </c>
    </row>
    <row r="89" spans="1:6" ht="9.15" customHeight="1" x14ac:dyDescent="0.3"/>
    <row r="90" spans="1:6" ht="15.75" x14ac:dyDescent="0.3">
      <c r="A90" s="4" t="s">
        <v>14</v>
      </c>
    </row>
    <row r="91" spans="1:6" ht="8.25" customHeight="1" x14ac:dyDescent="0.3"/>
    <row r="92" spans="1:6" x14ac:dyDescent="0.3">
      <c r="A92" t="s">
        <v>25</v>
      </c>
      <c r="D92" s="92" t="s">
        <v>26</v>
      </c>
      <c r="F92" s="92" t="s">
        <v>27</v>
      </c>
    </row>
    <row r="93" spans="1:6" x14ac:dyDescent="0.3">
      <c r="D93" s="92"/>
      <c r="F93" s="92"/>
    </row>
    <row r="94" spans="1:6" ht="15" x14ac:dyDescent="0.3">
      <c r="B94" s="1" t="s">
        <v>8</v>
      </c>
      <c r="C94" s="9" t="s">
        <v>73</v>
      </c>
      <c r="D94" s="5"/>
      <c r="F94" s="5"/>
    </row>
    <row r="95" spans="1:6" ht="15" x14ac:dyDescent="0.3">
      <c r="B95" s="1" t="s">
        <v>51</v>
      </c>
      <c r="C95" s="9" t="s">
        <v>74</v>
      </c>
      <c r="D95" s="6"/>
      <c r="F95" s="6"/>
    </row>
    <row r="96" spans="1:6" ht="15" x14ac:dyDescent="0.3">
      <c r="B96" s="1" t="s">
        <v>9</v>
      </c>
      <c r="C96" s="9" t="s">
        <v>75</v>
      </c>
      <c r="D96" s="6"/>
      <c r="F96" s="6"/>
    </row>
    <row r="97" spans="1:6" ht="15" x14ac:dyDescent="0.3">
      <c r="B97" s="1" t="s">
        <v>10</v>
      </c>
      <c r="C97" s="9" t="s">
        <v>76</v>
      </c>
      <c r="D97" s="6"/>
      <c r="F97" s="6"/>
    </row>
    <row r="99" spans="1:6" ht="15" x14ac:dyDescent="0.3">
      <c r="C99" s="7" t="s">
        <v>47</v>
      </c>
      <c r="F99" s="5"/>
    </row>
    <row r="100" spans="1:6" ht="15" x14ac:dyDescent="0.3">
      <c r="C100" s="7" t="s">
        <v>48</v>
      </c>
      <c r="F100" s="8">
        <v>700</v>
      </c>
    </row>
    <row r="102" spans="1:6" ht="15.75" x14ac:dyDescent="0.3">
      <c r="A102" s="4" t="s">
        <v>4</v>
      </c>
    </row>
    <row r="103" spans="1:6" ht="8.25" customHeight="1" x14ac:dyDescent="0.3"/>
    <row r="104" spans="1:6" x14ac:dyDescent="0.3">
      <c r="A104" t="s">
        <v>25</v>
      </c>
      <c r="D104" s="92" t="s">
        <v>26</v>
      </c>
      <c r="F104" s="92" t="s">
        <v>27</v>
      </c>
    </row>
    <row r="105" spans="1:6" x14ac:dyDescent="0.3">
      <c r="D105" s="92"/>
      <c r="F105" s="92"/>
    </row>
    <row r="106" spans="1:6" ht="15" x14ac:dyDescent="0.3">
      <c r="B106" s="1" t="s">
        <v>8</v>
      </c>
      <c r="C106" s="9" t="s">
        <v>73</v>
      </c>
      <c r="D106" s="5"/>
      <c r="F106" s="5"/>
    </row>
    <row r="107" spans="1:6" ht="15" x14ac:dyDescent="0.3">
      <c r="B107" s="1" t="s">
        <v>51</v>
      </c>
      <c r="C107" s="9" t="s">
        <v>77</v>
      </c>
      <c r="D107" s="6"/>
      <c r="F107" s="6"/>
    </row>
    <row r="108" spans="1:6" ht="15" x14ac:dyDescent="0.3">
      <c r="B108" s="1" t="s">
        <v>9</v>
      </c>
      <c r="C108" s="9" t="s">
        <v>78</v>
      </c>
      <c r="D108" s="6"/>
      <c r="F108" s="6"/>
    </row>
    <row r="109" spans="1:6" ht="15" x14ac:dyDescent="0.3">
      <c r="B109" s="1" t="s">
        <v>10</v>
      </c>
      <c r="C109" s="9" t="s">
        <v>79</v>
      </c>
      <c r="D109" s="6"/>
      <c r="F109" s="6"/>
    </row>
    <row r="110" spans="1:6" ht="15" x14ac:dyDescent="0.3">
      <c r="B110" s="1" t="s">
        <v>11</v>
      </c>
      <c r="C110" s="9" t="s">
        <v>80</v>
      </c>
      <c r="D110" s="6"/>
      <c r="F110" s="6"/>
    </row>
    <row r="111" spans="1:6" ht="15" x14ac:dyDescent="0.3">
      <c r="B111" s="1" t="s">
        <v>12</v>
      </c>
      <c r="C111" s="9" t="s">
        <v>81</v>
      </c>
      <c r="D111" s="6"/>
      <c r="F111" s="6"/>
    </row>
    <row r="113" spans="1:6" ht="15" x14ac:dyDescent="0.3">
      <c r="C113" s="7" t="s">
        <v>47</v>
      </c>
      <c r="F113" s="5"/>
    </row>
    <row r="114" spans="1:6" ht="15" x14ac:dyDescent="0.3">
      <c r="C114" s="7" t="s">
        <v>48</v>
      </c>
      <c r="F114" s="8">
        <v>500</v>
      </c>
    </row>
    <row r="116" spans="1:6" ht="15.75" x14ac:dyDescent="0.3">
      <c r="A116" s="4" t="s">
        <v>5</v>
      </c>
    </row>
    <row r="117" spans="1:6" ht="8.25" customHeight="1" x14ac:dyDescent="0.3"/>
    <row r="118" spans="1:6" x14ac:dyDescent="0.3">
      <c r="A118" t="s">
        <v>25</v>
      </c>
      <c r="D118" s="92" t="s">
        <v>26</v>
      </c>
      <c r="F118" s="92" t="s">
        <v>27</v>
      </c>
    </row>
    <row r="119" spans="1:6" x14ac:dyDescent="0.3">
      <c r="D119" s="92"/>
      <c r="F119" s="92"/>
    </row>
    <row r="120" spans="1:6" ht="15" x14ac:dyDescent="0.3">
      <c r="B120" s="1" t="s">
        <v>8</v>
      </c>
      <c r="C120" t="s">
        <v>46</v>
      </c>
      <c r="D120" s="5"/>
      <c r="F120" s="5"/>
    </row>
    <row r="121" spans="1:6" ht="15" x14ac:dyDescent="0.3">
      <c r="B121" s="1" t="s">
        <v>51</v>
      </c>
      <c r="C121" t="s">
        <v>82</v>
      </c>
      <c r="D121" s="6"/>
      <c r="F121" s="6"/>
    </row>
    <row r="122" spans="1:6" ht="15" x14ac:dyDescent="0.3">
      <c r="B122" s="1" t="s">
        <v>9</v>
      </c>
      <c r="C122" t="s">
        <v>83</v>
      </c>
      <c r="D122" s="6"/>
      <c r="F122" s="6"/>
    </row>
    <row r="123" spans="1:6" ht="15" x14ac:dyDescent="0.3">
      <c r="B123" s="1" t="s">
        <v>10</v>
      </c>
      <c r="C123" t="s">
        <v>84</v>
      </c>
      <c r="D123" s="6"/>
      <c r="F123" s="6"/>
    </row>
    <row r="124" spans="1:6" ht="15" x14ac:dyDescent="0.3">
      <c r="B124" s="1" t="s">
        <v>11</v>
      </c>
      <c r="C124" s="9" t="s">
        <v>85</v>
      </c>
      <c r="D124" s="6"/>
      <c r="F124" s="6"/>
    </row>
    <row r="125" spans="1:6" ht="15" x14ac:dyDescent="0.3">
      <c r="C125" s="9"/>
    </row>
    <row r="126" spans="1:6" ht="15" x14ac:dyDescent="0.3">
      <c r="C126" s="7" t="s">
        <v>47</v>
      </c>
      <c r="F126" s="5"/>
    </row>
    <row r="127" spans="1:6" ht="15" x14ac:dyDescent="0.3">
      <c r="C127" s="7" t="s">
        <v>48</v>
      </c>
      <c r="F127" s="8">
        <v>450</v>
      </c>
    </row>
    <row r="129" spans="1:6" ht="15.75" x14ac:dyDescent="0.3">
      <c r="A129" s="12" t="s">
        <v>6</v>
      </c>
    </row>
    <row r="130" spans="1:6" ht="8.25" customHeight="1" x14ac:dyDescent="0.3"/>
    <row r="131" spans="1:6" x14ac:dyDescent="0.3">
      <c r="A131" t="s">
        <v>25</v>
      </c>
      <c r="D131" s="92" t="s">
        <v>26</v>
      </c>
      <c r="F131" s="92" t="s">
        <v>27</v>
      </c>
    </row>
    <row r="132" spans="1:6" x14ac:dyDescent="0.3">
      <c r="D132" s="92"/>
      <c r="F132" s="92"/>
    </row>
    <row r="133" spans="1:6" ht="15" x14ac:dyDescent="0.3">
      <c r="B133" s="1" t="s">
        <v>8</v>
      </c>
      <c r="C133" s="13" t="s">
        <v>86</v>
      </c>
      <c r="D133" s="5"/>
      <c r="F133" s="5"/>
    </row>
    <row r="134" spans="1:6" ht="15" x14ac:dyDescent="0.3">
      <c r="B134" s="1" t="s">
        <v>51</v>
      </c>
      <c r="C134" s="13" t="s">
        <v>87</v>
      </c>
      <c r="D134" s="6"/>
      <c r="F134" s="6"/>
    </row>
    <row r="135" spans="1:6" ht="15" x14ac:dyDescent="0.3">
      <c r="B135" s="1" t="s">
        <v>9</v>
      </c>
      <c r="C135" s="14" t="s">
        <v>88</v>
      </c>
      <c r="D135" s="6"/>
      <c r="F135" s="6"/>
    </row>
    <row r="136" spans="1:6" ht="15" x14ac:dyDescent="0.3">
      <c r="B136" s="1" t="s">
        <v>10</v>
      </c>
      <c r="C136" s="9" t="s">
        <v>89</v>
      </c>
      <c r="D136" s="6"/>
      <c r="F136" s="6"/>
    </row>
    <row r="137" spans="1:6" ht="15" x14ac:dyDescent="0.3">
      <c r="B137" s="1" t="s">
        <v>11</v>
      </c>
      <c r="C137" s="9" t="s">
        <v>90</v>
      </c>
      <c r="D137" s="6"/>
      <c r="F137" s="6"/>
    </row>
    <row r="138" spans="1:6" ht="15" x14ac:dyDescent="0.3">
      <c r="B138" s="1" t="s">
        <v>12</v>
      </c>
      <c r="C138" s="9" t="s">
        <v>91</v>
      </c>
      <c r="D138" s="6"/>
      <c r="F138" s="6"/>
    </row>
    <row r="139" spans="1:6" ht="15" x14ac:dyDescent="0.3">
      <c r="B139" s="1" t="s">
        <v>18</v>
      </c>
      <c r="C139" s="9" t="s">
        <v>92</v>
      </c>
      <c r="D139" s="6"/>
      <c r="F139" s="6"/>
    </row>
    <row r="140" spans="1:6" ht="15" x14ac:dyDescent="0.3">
      <c r="B140" s="1" t="s">
        <v>19</v>
      </c>
      <c r="C140" s="9" t="s">
        <v>93</v>
      </c>
      <c r="D140" s="6"/>
      <c r="F140" s="6"/>
    </row>
    <row r="141" spans="1:6" ht="15" x14ac:dyDescent="0.3">
      <c r="B141" s="1" t="s">
        <v>20</v>
      </c>
      <c r="C141" s="9" t="s">
        <v>94</v>
      </c>
      <c r="D141" s="6"/>
      <c r="F141" s="6"/>
    </row>
    <row r="142" spans="1:6" ht="15" x14ac:dyDescent="0.3">
      <c r="B142" s="1" t="s">
        <v>41</v>
      </c>
      <c r="C142" s="9" t="s">
        <v>95</v>
      </c>
      <c r="D142" s="6"/>
      <c r="F142" s="6"/>
    </row>
    <row r="143" spans="1:6" ht="15" x14ac:dyDescent="0.3">
      <c r="B143" s="1" t="s">
        <v>96</v>
      </c>
      <c r="C143" t="s">
        <v>97</v>
      </c>
      <c r="D143" s="6"/>
      <c r="F143" s="6"/>
    </row>
    <row r="144" spans="1:6" ht="15" x14ac:dyDescent="0.3">
      <c r="B144" s="1" t="s">
        <v>45</v>
      </c>
      <c r="C144" t="s">
        <v>98</v>
      </c>
      <c r="D144" s="6"/>
      <c r="F144" s="6"/>
    </row>
    <row r="145" spans="1:6" ht="15" x14ac:dyDescent="0.3">
      <c r="B145" s="1" t="s">
        <v>99</v>
      </c>
      <c r="C145" t="s">
        <v>100</v>
      </c>
      <c r="D145" s="6"/>
      <c r="F145" s="6"/>
    </row>
    <row r="147" spans="1:6" ht="15" x14ac:dyDescent="0.3">
      <c r="C147" s="7" t="s">
        <v>47</v>
      </c>
      <c r="F147" s="5"/>
    </row>
    <row r="148" spans="1:6" ht="15" x14ac:dyDescent="0.3">
      <c r="C148" s="7" t="s">
        <v>48</v>
      </c>
      <c r="F148" s="8">
        <v>550</v>
      </c>
    </row>
    <row r="150" spans="1:6" ht="15.75" x14ac:dyDescent="0.3">
      <c r="A150" s="4" t="s">
        <v>7</v>
      </c>
    </row>
    <row r="151" spans="1:6" ht="8.25" customHeight="1" x14ac:dyDescent="0.3"/>
    <row r="152" spans="1:6" x14ac:dyDescent="0.3">
      <c r="A152" t="s">
        <v>25</v>
      </c>
      <c r="D152" s="92" t="s">
        <v>26</v>
      </c>
      <c r="F152" s="92" t="s">
        <v>27</v>
      </c>
    </row>
    <row r="153" spans="1:6" x14ac:dyDescent="0.3">
      <c r="D153" s="92"/>
      <c r="F153" s="92"/>
    </row>
    <row r="154" spans="1:6" ht="15" x14ac:dyDescent="0.3">
      <c r="B154" s="1" t="s">
        <v>8</v>
      </c>
      <c r="C154" s="9" t="s">
        <v>64</v>
      </c>
      <c r="D154" s="5"/>
      <c r="F154" s="5"/>
    </row>
    <row r="155" spans="1:6" ht="15" x14ac:dyDescent="0.3">
      <c r="B155" s="1" t="s">
        <v>51</v>
      </c>
      <c r="C155" s="9" t="s">
        <v>101</v>
      </c>
      <c r="D155" s="6"/>
      <c r="F155" s="6"/>
    </row>
    <row r="156" spans="1:6" ht="15" x14ac:dyDescent="0.3">
      <c r="B156" s="1" t="s">
        <v>9</v>
      </c>
      <c r="C156" s="9" t="s">
        <v>102</v>
      </c>
      <c r="D156" s="6"/>
      <c r="F156" s="6"/>
    </row>
    <row r="157" spans="1:6" ht="15" x14ac:dyDescent="0.3">
      <c r="B157" s="1" t="s">
        <v>10</v>
      </c>
      <c r="C157" s="9" t="s">
        <v>103</v>
      </c>
      <c r="D157" s="6"/>
      <c r="F157" s="6"/>
    </row>
    <row r="158" spans="1:6" ht="15" x14ac:dyDescent="0.3">
      <c r="B158" s="1" t="s">
        <v>11</v>
      </c>
      <c r="C158" s="9" t="s">
        <v>104</v>
      </c>
      <c r="D158" s="6"/>
      <c r="F158" s="6"/>
    </row>
    <row r="160" spans="1:6" ht="15" x14ac:dyDescent="0.3">
      <c r="C160" s="7" t="s">
        <v>47</v>
      </c>
      <c r="F160" s="5"/>
    </row>
    <row r="161" spans="1:6" ht="15" x14ac:dyDescent="0.3">
      <c r="C161" s="7" t="s">
        <v>48</v>
      </c>
      <c r="F161" s="8">
        <v>600</v>
      </c>
    </row>
    <row r="163" spans="1:6" ht="15.75" x14ac:dyDescent="0.3">
      <c r="A163" s="4" t="s">
        <v>105</v>
      </c>
    </row>
    <row r="164" spans="1:6" ht="8.25" customHeight="1" x14ac:dyDescent="0.3"/>
    <row r="165" spans="1:6" x14ac:dyDescent="0.3">
      <c r="A165" t="s">
        <v>25</v>
      </c>
      <c r="D165" s="92" t="s">
        <v>26</v>
      </c>
      <c r="F165" s="92" t="s">
        <v>27</v>
      </c>
    </row>
    <row r="166" spans="1:6" x14ac:dyDescent="0.3">
      <c r="D166" s="92"/>
      <c r="F166" s="92"/>
    </row>
    <row r="167" spans="1:6" ht="15" x14ac:dyDescent="0.3">
      <c r="B167" s="1" t="s">
        <v>8</v>
      </c>
      <c r="C167" s="9" t="s">
        <v>73</v>
      </c>
      <c r="D167" s="5"/>
      <c r="F167" s="5"/>
    </row>
    <row r="168" spans="1:6" ht="15" x14ac:dyDescent="0.3">
      <c r="B168" s="1" t="s">
        <v>51</v>
      </c>
      <c r="C168" s="9" t="s">
        <v>106</v>
      </c>
      <c r="D168" s="6"/>
      <c r="F168" s="6"/>
    </row>
    <row r="169" spans="1:6" ht="15" x14ac:dyDescent="0.3">
      <c r="B169" s="1" t="s">
        <v>9</v>
      </c>
      <c r="C169" s="9" t="s">
        <v>107</v>
      </c>
      <c r="D169" s="6"/>
      <c r="F169" s="6"/>
    </row>
    <row r="170" spans="1:6" ht="15" x14ac:dyDescent="0.3">
      <c r="B170" s="1" t="s">
        <v>10</v>
      </c>
      <c r="C170" s="9" t="s">
        <v>74</v>
      </c>
      <c r="D170" s="6"/>
      <c r="F170" s="6"/>
    </row>
    <row r="172" spans="1:6" ht="15" x14ac:dyDescent="0.3">
      <c r="C172" s="7" t="s">
        <v>47</v>
      </c>
      <c r="F172" s="5"/>
    </row>
    <row r="173" spans="1:6" ht="15" x14ac:dyDescent="0.3">
      <c r="C173" s="7" t="s">
        <v>48</v>
      </c>
      <c r="F173" s="8">
        <v>600</v>
      </c>
    </row>
    <row r="175" spans="1:6" ht="15.75" x14ac:dyDescent="0.3">
      <c r="A175" s="4" t="s">
        <v>15</v>
      </c>
    </row>
    <row r="176" spans="1:6" ht="8.25" customHeight="1" x14ac:dyDescent="0.3"/>
    <row r="177" spans="1:6" x14ac:dyDescent="0.3">
      <c r="A177" t="s">
        <v>25</v>
      </c>
      <c r="D177" s="92" t="s">
        <v>26</v>
      </c>
      <c r="F177" s="92" t="s">
        <v>27</v>
      </c>
    </row>
    <row r="178" spans="1:6" x14ac:dyDescent="0.3">
      <c r="D178" s="92"/>
      <c r="F178" s="92"/>
    </row>
    <row r="179" spans="1:6" ht="15" x14ac:dyDescent="0.3">
      <c r="B179" s="1" t="s">
        <v>8</v>
      </c>
      <c r="C179" t="s">
        <v>108</v>
      </c>
      <c r="D179" s="5"/>
      <c r="F179" s="5"/>
    </row>
    <row r="180" spans="1:6" ht="15" x14ac:dyDescent="0.3">
      <c r="B180" s="1" t="s">
        <v>51</v>
      </c>
      <c r="C180" t="s">
        <v>109</v>
      </c>
      <c r="D180" s="6"/>
      <c r="F180" s="6"/>
    </row>
    <row r="181" spans="1:6" ht="15" x14ac:dyDescent="0.3">
      <c r="B181" s="1" t="s">
        <v>9</v>
      </c>
      <c r="C181" t="s">
        <v>110</v>
      </c>
      <c r="D181" s="6"/>
      <c r="F181" s="6"/>
    </row>
    <row r="182" spans="1:6" ht="15" x14ac:dyDescent="0.3">
      <c r="B182" s="1" t="s">
        <v>10</v>
      </c>
      <c r="C182" t="s">
        <v>111</v>
      </c>
      <c r="D182" s="6"/>
      <c r="F182" s="6"/>
    </row>
    <row r="183" spans="1:6" ht="15" x14ac:dyDescent="0.3">
      <c r="B183" s="1" t="s">
        <v>11</v>
      </c>
      <c r="C183" t="s">
        <v>112</v>
      </c>
      <c r="D183" s="6"/>
      <c r="F183" s="6"/>
    </row>
    <row r="184" spans="1:6" ht="15" x14ac:dyDescent="0.3">
      <c r="B184" s="1" t="s">
        <v>12</v>
      </c>
      <c r="C184" t="s">
        <v>113</v>
      </c>
      <c r="D184" s="6"/>
      <c r="F184" s="6"/>
    </row>
    <row r="185" spans="1:6" ht="15" x14ac:dyDescent="0.3">
      <c r="B185" s="1" t="s">
        <v>18</v>
      </c>
      <c r="C185" t="s">
        <v>114</v>
      </c>
      <c r="D185" s="6"/>
      <c r="F185" s="6"/>
    </row>
    <row r="186" spans="1:6" ht="15" x14ac:dyDescent="0.3">
      <c r="B186" s="1" t="s">
        <v>19</v>
      </c>
      <c r="C186" t="s">
        <v>115</v>
      </c>
      <c r="D186" s="6"/>
      <c r="F186" s="6"/>
    </row>
    <row r="187" spans="1:6" ht="15" x14ac:dyDescent="0.3">
      <c r="B187" s="1" t="s">
        <v>20</v>
      </c>
      <c r="C187" s="9" t="s">
        <v>116</v>
      </c>
      <c r="D187" s="6"/>
      <c r="F187" s="6"/>
    </row>
    <row r="188" spans="1:6" ht="15" x14ac:dyDescent="0.3">
      <c r="B188" s="1" t="s">
        <v>41</v>
      </c>
      <c r="C188" s="9" t="s">
        <v>117</v>
      </c>
      <c r="D188" s="6"/>
      <c r="F188" s="6"/>
    </row>
    <row r="189" spans="1:6" ht="15" x14ac:dyDescent="0.3">
      <c r="B189" s="1" t="s">
        <v>96</v>
      </c>
      <c r="C189" s="9" t="s">
        <v>118</v>
      </c>
      <c r="D189" s="6"/>
      <c r="F189" s="6"/>
    </row>
    <row r="190" spans="1:6" ht="15" x14ac:dyDescent="0.3">
      <c r="B190" s="1" t="s">
        <v>45</v>
      </c>
      <c r="C190" s="9" t="s">
        <v>119</v>
      </c>
      <c r="D190" s="6"/>
      <c r="F190" s="6"/>
    </row>
    <row r="191" spans="1:6" ht="15" x14ac:dyDescent="0.3">
      <c r="C191" s="9"/>
    </row>
    <row r="192" spans="1:6" ht="15" x14ac:dyDescent="0.3">
      <c r="C192" s="7" t="s">
        <v>47</v>
      </c>
      <c r="F192" s="5"/>
    </row>
    <row r="193" spans="1:6" ht="15" x14ac:dyDescent="0.3">
      <c r="C193" s="7" t="s">
        <v>48</v>
      </c>
      <c r="F193" s="8">
        <v>650</v>
      </c>
    </row>
    <row r="195" spans="1:6" ht="15.75" x14ac:dyDescent="0.3">
      <c r="A195" s="4" t="s">
        <v>16</v>
      </c>
    </row>
    <row r="196" spans="1:6" ht="8.25" customHeight="1" x14ac:dyDescent="0.3"/>
    <row r="197" spans="1:6" x14ac:dyDescent="0.3">
      <c r="A197" t="s">
        <v>25</v>
      </c>
      <c r="D197" s="92" t="s">
        <v>26</v>
      </c>
      <c r="F197" s="92" t="s">
        <v>27</v>
      </c>
    </row>
    <row r="198" spans="1:6" x14ac:dyDescent="0.3">
      <c r="D198" s="92"/>
      <c r="F198" s="92"/>
    </row>
    <row r="199" spans="1:6" ht="15" x14ac:dyDescent="0.3">
      <c r="B199" s="1" t="s">
        <v>8</v>
      </c>
      <c r="C199" t="s">
        <v>120</v>
      </c>
      <c r="D199" s="5"/>
      <c r="F199" s="5"/>
    </row>
    <row r="200" spans="1:6" ht="15" x14ac:dyDescent="0.3">
      <c r="B200" s="1" t="s">
        <v>51</v>
      </c>
      <c r="C200" t="s">
        <v>121</v>
      </c>
      <c r="D200" s="6"/>
      <c r="F200" s="6"/>
    </row>
    <row r="201" spans="1:6" ht="15" x14ac:dyDescent="0.3">
      <c r="B201" s="1" t="s">
        <v>9</v>
      </c>
      <c r="C201" t="s">
        <v>122</v>
      </c>
      <c r="D201" s="6"/>
      <c r="F201" s="6"/>
    </row>
    <row r="202" spans="1:6" ht="15" x14ac:dyDescent="0.3">
      <c r="B202" s="1" t="s">
        <v>10</v>
      </c>
      <c r="C202" t="s">
        <v>123</v>
      </c>
      <c r="D202" s="6"/>
      <c r="F202" s="6"/>
    </row>
    <row r="204" spans="1:6" ht="15" x14ac:dyDescent="0.3">
      <c r="C204" s="7" t="s">
        <v>47</v>
      </c>
      <c r="F204" s="5"/>
    </row>
    <row r="205" spans="1:6" ht="15" x14ac:dyDescent="0.3">
      <c r="C205" s="7" t="s">
        <v>48</v>
      </c>
      <c r="F205" s="8">
        <v>328</v>
      </c>
    </row>
  </sheetData>
  <sheetProtection password="DC53" sheet="1" objects="1" scenarios="1"/>
  <mergeCells count="30">
    <mergeCell ref="D165:D166"/>
    <mergeCell ref="F165:F166"/>
    <mergeCell ref="D177:D178"/>
    <mergeCell ref="F177:F178"/>
    <mergeCell ref="D197:D198"/>
    <mergeCell ref="F197:F198"/>
    <mergeCell ref="D118:D119"/>
    <mergeCell ref="F118:F119"/>
    <mergeCell ref="D131:D132"/>
    <mergeCell ref="F131:F132"/>
    <mergeCell ref="D152:D153"/>
    <mergeCell ref="F152:F153"/>
    <mergeCell ref="D82:D83"/>
    <mergeCell ref="F82:F83"/>
    <mergeCell ref="D92:D93"/>
    <mergeCell ref="F92:F93"/>
    <mergeCell ref="D104:D105"/>
    <mergeCell ref="F104:F105"/>
    <mergeCell ref="D39:D40"/>
    <mergeCell ref="F39:F40"/>
    <mergeCell ref="D50:D51"/>
    <mergeCell ref="F50:F51"/>
    <mergeCell ref="D67:D68"/>
    <mergeCell ref="F67:F68"/>
    <mergeCell ref="B1:C1"/>
    <mergeCell ref="B2:C2"/>
    <mergeCell ref="D8:D9"/>
    <mergeCell ref="F8:F9"/>
    <mergeCell ref="D28:D29"/>
    <mergeCell ref="F28:F29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D12"/>
  <sheetViews>
    <sheetView topLeftCell="A7" workbookViewId="0">
      <selection activeCell="D12" sqref="D12"/>
    </sheetView>
  </sheetViews>
  <sheetFormatPr defaultRowHeight="14.4" x14ac:dyDescent="0.3"/>
  <cols>
    <col min="4" max="4" width="20.5546875" style="15" customWidth="1"/>
  </cols>
  <sheetData>
    <row r="1" spans="1:4" ht="30.15" x14ac:dyDescent="0.3">
      <c r="D1" s="15" t="s">
        <v>142</v>
      </c>
    </row>
    <row r="2" spans="1:4" ht="120.45" x14ac:dyDescent="0.3">
      <c r="A2" t="s">
        <v>143</v>
      </c>
      <c r="D2" s="15" t="s">
        <v>144</v>
      </c>
    </row>
    <row r="4" spans="1:4" ht="45.15" x14ac:dyDescent="0.3">
      <c r="A4" t="s">
        <v>56</v>
      </c>
      <c r="D4" s="15" t="s">
        <v>146</v>
      </c>
    </row>
    <row r="6" spans="1:4" ht="15" x14ac:dyDescent="0.3">
      <c r="A6" t="s">
        <v>13</v>
      </c>
      <c r="D6" s="15" t="s">
        <v>149</v>
      </c>
    </row>
    <row r="8" spans="1:4" ht="60.3" x14ac:dyDescent="0.3">
      <c r="A8" t="s">
        <v>3</v>
      </c>
      <c r="D8" s="15" t="s">
        <v>145</v>
      </c>
    </row>
    <row r="10" spans="1:4" ht="30.15" x14ac:dyDescent="0.3">
      <c r="A10" t="s">
        <v>124</v>
      </c>
      <c r="D10" s="15" t="s">
        <v>147</v>
      </c>
    </row>
    <row r="12" spans="1:4" ht="105.45" x14ac:dyDescent="0.3">
      <c r="A12" t="s">
        <v>125</v>
      </c>
      <c r="D12" s="15" t="s">
        <v>148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239"/>
  <sheetViews>
    <sheetView showGridLines="0" topLeftCell="A176" zoomScale="55" zoomScaleNormal="55" workbookViewId="0">
      <selection activeCell="D219" sqref="D219"/>
    </sheetView>
  </sheetViews>
  <sheetFormatPr defaultColWidth="9.109375" defaultRowHeight="14.4" x14ac:dyDescent="0.3"/>
  <cols>
    <col min="1" max="1" width="5.109375" style="18" customWidth="1"/>
    <col min="2" max="2" width="4.44140625" style="25" customWidth="1"/>
    <col min="3" max="3" width="57.109375" style="18" bestFit="1" customWidth="1"/>
    <col min="4" max="4" width="15.88671875" style="18" customWidth="1"/>
    <col min="5" max="5" width="2.109375" style="18" customWidth="1"/>
    <col min="6" max="6" width="10.44140625" style="18" customWidth="1"/>
    <col min="7" max="7" width="2.109375" style="18" customWidth="1"/>
    <col min="8" max="8" width="27.88671875" style="35" customWidth="1"/>
    <col min="9" max="9" width="9.109375" style="18" customWidth="1"/>
    <col min="10" max="16384" width="9.109375" style="18"/>
  </cols>
  <sheetData>
    <row r="1" spans="1:8" ht="83.1" customHeight="1" x14ac:dyDescent="0.45">
      <c r="C1" s="83" t="s">
        <v>266</v>
      </c>
      <c r="H1" s="59"/>
    </row>
    <row r="2" spans="1:8" ht="15" x14ac:dyDescent="0.3">
      <c r="H2" s="59"/>
    </row>
    <row r="3" spans="1:8" ht="15" x14ac:dyDescent="0.3">
      <c r="B3" s="18" t="s">
        <v>21</v>
      </c>
      <c r="C3" s="57">
        <f>'Site Report Cover Page'!B6</f>
        <v>0</v>
      </c>
    </row>
    <row r="4" spans="1:8" ht="15" x14ac:dyDescent="0.3">
      <c r="B4" s="18" t="s">
        <v>22</v>
      </c>
      <c r="C4" s="58">
        <f>'Site Report Cover Page'!H6</f>
        <v>0</v>
      </c>
    </row>
    <row r="5" spans="1:8" ht="8.25" customHeight="1" x14ac:dyDescent="0.3"/>
    <row r="6" spans="1:8" ht="18.899999999999999" customHeight="1" x14ac:dyDescent="0.35">
      <c r="A6" s="26" t="s">
        <v>23</v>
      </c>
      <c r="B6" s="27"/>
      <c r="C6" s="26"/>
      <c r="H6" s="97" t="s">
        <v>150</v>
      </c>
    </row>
    <row r="7" spans="1:8" ht="18" x14ac:dyDescent="0.35">
      <c r="A7" s="26"/>
      <c r="B7" s="27"/>
      <c r="C7" s="55"/>
      <c r="H7" s="97"/>
    </row>
    <row r="8" spans="1:8" ht="8.25" customHeight="1" x14ac:dyDescent="0.3">
      <c r="H8" s="97"/>
    </row>
    <row r="9" spans="1:8" ht="15.9" customHeight="1" x14ac:dyDescent="0.35">
      <c r="A9" s="28" t="s">
        <v>0</v>
      </c>
      <c r="C9" s="56"/>
      <c r="H9" s="97"/>
    </row>
    <row r="10" spans="1:8" ht="8.25" customHeight="1" x14ac:dyDescent="0.3">
      <c r="H10" s="97"/>
    </row>
    <row r="11" spans="1:8" ht="15" customHeight="1" x14ac:dyDescent="0.3">
      <c r="A11" s="18" t="s">
        <v>25</v>
      </c>
      <c r="D11" s="94" t="s">
        <v>26</v>
      </c>
      <c r="F11" s="94" t="s">
        <v>175</v>
      </c>
      <c r="H11" s="97"/>
    </row>
    <row r="12" spans="1:8" x14ac:dyDescent="0.3">
      <c r="B12" s="74" t="s">
        <v>176</v>
      </c>
      <c r="D12" s="94"/>
      <c r="F12" s="94"/>
      <c r="H12" s="40"/>
    </row>
    <row r="13" spans="1:8" ht="15" customHeight="1" x14ac:dyDescent="0.3">
      <c r="B13" s="25" t="s">
        <v>8</v>
      </c>
      <c r="C13" s="18" t="s">
        <v>177</v>
      </c>
      <c r="D13" s="17"/>
      <c r="F13" s="17"/>
      <c r="H13" s="98" t="s">
        <v>173</v>
      </c>
    </row>
    <row r="14" spans="1:8" x14ac:dyDescent="0.3">
      <c r="B14" s="25" t="s">
        <v>51</v>
      </c>
      <c r="C14" s="18" t="s">
        <v>178</v>
      </c>
      <c r="D14" s="24"/>
      <c r="F14" s="24"/>
      <c r="H14" s="98"/>
    </row>
    <row r="15" spans="1:8" x14ac:dyDescent="0.3">
      <c r="B15" s="25" t="s">
        <v>9</v>
      </c>
      <c r="C15" s="18" t="s">
        <v>179</v>
      </c>
      <c r="D15" s="24"/>
      <c r="F15" s="24"/>
      <c r="H15" s="98"/>
    </row>
    <row r="16" spans="1:8" x14ac:dyDescent="0.3">
      <c r="B16" s="25" t="s">
        <v>10</v>
      </c>
      <c r="C16" s="18" t="s">
        <v>180</v>
      </c>
      <c r="D16" s="24"/>
      <c r="F16" s="24"/>
      <c r="H16" s="98"/>
    </row>
    <row r="17" spans="1:8" x14ac:dyDescent="0.3">
      <c r="B17" s="25" t="s">
        <v>33</v>
      </c>
      <c r="C17" s="18" t="s">
        <v>181</v>
      </c>
      <c r="D17" s="24"/>
      <c r="F17" s="24"/>
      <c r="H17" s="98"/>
    </row>
    <row r="18" spans="1:8" x14ac:dyDescent="0.3">
      <c r="B18" s="25" t="s">
        <v>35</v>
      </c>
      <c r="C18" s="18" t="s">
        <v>182</v>
      </c>
      <c r="D18" s="24"/>
      <c r="F18" s="24"/>
      <c r="H18" s="98"/>
    </row>
    <row r="19" spans="1:8" x14ac:dyDescent="0.3">
      <c r="B19" s="25" t="s">
        <v>18</v>
      </c>
      <c r="C19" s="18" t="s">
        <v>183</v>
      </c>
      <c r="D19" s="24"/>
      <c r="F19" s="24"/>
      <c r="H19" s="98"/>
    </row>
    <row r="20" spans="1:8" ht="16.5" customHeight="1" x14ac:dyDescent="0.3">
      <c r="H20" s="36"/>
    </row>
    <row r="21" spans="1:8" ht="15" x14ac:dyDescent="0.3">
      <c r="C21" s="93" t="s">
        <v>155</v>
      </c>
      <c r="D21" s="93"/>
      <c r="F21" s="18">
        <f>SUM(F13:F19)</f>
        <v>0</v>
      </c>
      <c r="H21" s="37">
        <v>360</v>
      </c>
    </row>
    <row r="22" spans="1:8" ht="15" x14ac:dyDescent="0.3">
      <c r="C22" s="75" t="str">
        <f>IF(F21&lt;F23,"NOT ENOUGH POINTS", "OK")</f>
        <v>NOT ENOUGH POINTS</v>
      </c>
      <c r="D22" s="41"/>
      <c r="F22" s="18">
        <f>H22/H21*F21</f>
        <v>0</v>
      </c>
      <c r="H22" s="38">
        <v>172</v>
      </c>
    </row>
    <row r="23" spans="1:8" ht="15" x14ac:dyDescent="0.3">
      <c r="D23" s="76" t="s">
        <v>165</v>
      </c>
      <c r="E23" s="67"/>
      <c r="F23" s="77">
        <v>360</v>
      </c>
      <c r="H23" s="18"/>
    </row>
    <row r="24" spans="1:8" ht="15.75" x14ac:dyDescent="0.3">
      <c r="A24" s="49" t="s">
        <v>1</v>
      </c>
      <c r="B24" s="50"/>
    </row>
    <row r="25" spans="1:8" ht="8.25" customHeight="1" x14ac:dyDescent="0.3"/>
    <row r="26" spans="1:8" ht="15" customHeight="1" x14ac:dyDescent="0.3">
      <c r="A26" s="18" t="s">
        <v>25</v>
      </c>
      <c r="D26" s="94" t="s">
        <v>26</v>
      </c>
      <c r="F26" s="94" t="s">
        <v>175</v>
      </c>
    </row>
    <row r="27" spans="1:8" x14ac:dyDescent="0.3">
      <c r="B27" s="74" t="s">
        <v>176</v>
      </c>
      <c r="D27" s="94"/>
      <c r="F27" s="94"/>
      <c r="H27" s="95" t="s">
        <v>243</v>
      </c>
    </row>
    <row r="28" spans="1:8" x14ac:dyDescent="0.3">
      <c r="B28" s="25" t="s">
        <v>8</v>
      </c>
      <c r="C28" s="29" t="s">
        <v>184</v>
      </c>
      <c r="D28" s="17"/>
      <c r="F28" s="17"/>
      <c r="H28" s="95"/>
    </row>
    <row r="29" spans="1:8" x14ac:dyDescent="0.3">
      <c r="B29" s="25" t="s">
        <v>51</v>
      </c>
      <c r="C29" s="29" t="s">
        <v>185</v>
      </c>
      <c r="D29" s="24"/>
      <c r="F29" s="24"/>
      <c r="H29" s="95"/>
    </row>
    <row r="30" spans="1:8" ht="15" x14ac:dyDescent="0.3">
      <c r="B30" s="25" t="s">
        <v>9</v>
      </c>
      <c r="C30" s="29" t="s">
        <v>244</v>
      </c>
      <c r="D30" s="24"/>
      <c r="F30" s="24"/>
      <c r="H30" s="54"/>
    </row>
    <row r="31" spans="1:8" ht="15" x14ac:dyDescent="0.3">
      <c r="B31" s="25" t="s">
        <v>10</v>
      </c>
      <c r="C31" s="29" t="s">
        <v>245</v>
      </c>
      <c r="D31" s="24"/>
      <c r="F31" s="24"/>
      <c r="H31" s="54"/>
    </row>
    <row r="32" spans="1:8" ht="15" x14ac:dyDescent="0.3">
      <c r="C32" s="29"/>
      <c r="D32" s="23"/>
      <c r="F32" s="23"/>
      <c r="H32" s="36"/>
    </row>
    <row r="33" spans="1:8" ht="15" x14ac:dyDescent="0.3">
      <c r="C33" s="93" t="s">
        <v>155</v>
      </c>
      <c r="D33" s="93"/>
      <c r="F33" s="18">
        <f>SUM(F28:F31)</f>
        <v>0</v>
      </c>
      <c r="H33" s="37">
        <v>700</v>
      </c>
    </row>
    <row r="34" spans="1:8" ht="15" x14ac:dyDescent="0.3">
      <c r="C34" s="75" t="str">
        <f>IF(F33&lt;F35,"NOT ENOUGH POINTS", "OK")</f>
        <v>NOT ENOUGH POINTS</v>
      </c>
      <c r="D34" s="34" t="s">
        <v>164</v>
      </c>
      <c r="F34" s="18">
        <f>H34/H33*F33</f>
        <v>0</v>
      </c>
      <c r="H34" s="37">
        <v>240</v>
      </c>
    </row>
    <row r="35" spans="1:8" ht="15" x14ac:dyDescent="0.3">
      <c r="D35" s="76" t="s">
        <v>165</v>
      </c>
      <c r="E35" s="67"/>
      <c r="F35" s="77">
        <v>700</v>
      </c>
    </row>
    <row r="36" spans="1:8" ht="15.75" x14ac:dyDescent="0.3">
      <c r="A36" s="28" t="s">
        <v>2</v>
      </c>
    </row>
    <row r="37" spans="1:8" ht="8.25" customHeight="1" x14ac:dyDescent="0.3"/>
    <row r="38" spans="1:8" ht="15" customHeight="1" x14ac:dyDescent="0.3">
      <c r="A38" s="18" t="s">
        <v>25</v>
      </c>
      <c r="D38" s="94" t="s">
        <v>26</v>
      </c>
      <c r="F38" s="94" t="s">
        <v>175</v>
      </c>
    </row>
    <row r="39" spans="1:8" x14ac:dyDescent="0.3">
      <c r="B39" s="74" t="s">
        <v>176</v>
      </c>
      <c r="D39" s="94"/>
      <c r="F39" s="94"/>
    </row>
    <row r="40" spans="1:8" x14ac:dyDescent="0.3">
      <c r="B40" s="25" t="s">
        <v>8</v>
      </c>
      <c r="C40" s="18" t="s">
        <v>186</v>
      </c>
      <c r="D40" s="17"/>
      <c r="F40" s="17"/>
      <c r="H40" s="95" t="s">
        <v>262</v>
      </c>
    </row>
    <row r="41" spans="1:8" x14ac:dyDescent="0.3">
      <c r="B41" s="25" t="s">
        <v>51</v>
      </c>
      <c r="C41" s="18" t="s">
        <v>186</v>
      </c>
      <c r="D41" s="24"/>
      <c r="F41" s="24"/>
      <c r="H41" s="95"/>
    </row>
    <row r="42" spans="1:8" x14ac:dyDescent="0.3">
      <c r="B42" s="25" t="s">
        <v>9</v>
      </c>
      <c r="C42" s="18" t="s">
        <v>57</v>
      </c>
      <c r="D42" s="24"/>
      <c r="F42" s="24"/>
      <c r="H42" s="95"/>
    </row>
    <row r="43" spans="1:8" x14ac:dyDescent="0.3">
      <c r="B43" s="25" t="s">
        <v>10</v>
      </c>
      <c r="C43" s="18" t="s">
        <v>187</v>
      </c>
      <c r="D43" s="24"/>
      <c r="F43" s="24"/>
      <c r="H43" s="95"/>
    </row>
    <row r="44" spans="1:8" x14ac:dyDescent="0.3">
      <c r="B44" s="25" t="s">
        <v>33</v>
      </c>
      <c r="C44" s="18" t="s">
        <v>187</v>
      </c>
      <c r="D44" s="24"/>
      <c r="F44" s="24"/>
      <c r="H44" s="95"/>
    </row>
    <row r="45" spans="1:8" x14ac:dyDescent="0.3">
      <c r="B45" s="25" t="s">
        <v>12</v>
      </c>
      <c r="C45" s="18" t="s">
        <v>189</v>
      </c>
      <c r="D45" s="24"/>
      <c r="F45" s="24"/>
      <c r="H45" s="95"/>
    </row>
    <row r="46" spans="1:8" x14ac:dyDescent="0.3">
      <c r="B46" s="25" t="s">
        <v>60</v>
      </c>
      <c r="C46" s="18" t="s">
        <v>188</v>
      </c>
      <c r="D46" s="24"/>
      <c r="F46" s="24"/>
      <c r="H46" s="95"/>
    </row>
    <row r="47" spans="1:8" x14ac:dyDescent="0.3">
      <c r="B47" s="25" t="s">
        <v>20</v>
      </c>
      <c r="C47" s="18" t="s">
        <v>265</v>
      </c>
      <c r="D47" s="24"/>
      <c r="F47" s="24"/>
      <c r="H47" s="95"/>
    </row>
    <row r="48" spans="1:8" ht="15" x14ac:dyDescent="0.3">
      <c r="D48" s="23"/>
      <c r="F48" s="23"/>
      <c r="H48" s="36"/>
    </row>
    <row r="49" spans="1:8" ht="15" x14ac:dyDescent="0.3">
      <c r="C49" s="93" t="s">
        <v>155</v>
      </c>
      <c r="D49" s="93"/>
      <c r="F49" s="18">
        <f>SUM(F40:F47)</f>
        <v>0</v>
      </c>
      <c r="H49" s="37">
        <v>450</v>
      </c>
    </row>
    <row r="50" spans="1:8" ht="15" x14ac:dyDescent="0.3">
      <c r="C50" s="75" t="str">
        <f>IF(F49&lt;F51,"NOT ENOUGH POINTS", "OK")</f>
        <v>NOT ENOUGH POINTS</v>
      </c>
      <c r="D50" s="34" t="s">
        <v>164</v>
      </c>
      <c r="F50" s="18">
        <f>H50/H49*F49</f>
        <v>0</v>
      </c>
      <c r="H50" s="38">
        <v>265</v>
      </c>
    </row>
    <row r="51" spans="1:8" ht="15" x14ac:dyDescent="0.3">
      <c r="D51" s="76" t="s">
        <v>165</v>
      </c>
      <c r="E51" s="42"/>
      <c r="F51" s="77">
        <v>400</v>
      </c>
    </row>
    <row r="52" spans="1:8" ht="15.75" x14ac:dyDescent="0.3">
      <c r="A52" s="49" t="s">
        <v>13</v>
      </c>
      <c r="B52" s="50"/>
    </row>
    <row r="53" spans="1:8" ht="8.25" customHeight="1" x14ac:dyDescent="0.3"/>
    <row r="54" spans="1:8" ht="15" customHeight="1" x14ac:dyDescent="0.3">
      <c r="A54" s="18" t="s">
        <v>25</v>
      </c>
      <c r="D54" s="94" t="s">
        <v>26</v>
      </c>
      <c r="F54" s="94" t="s">
        <v>175</v>
      </c>
    </row>
    <row r="55" spans="1:8" x14ac:dyDescent="0.3">
      <c r="B55" s="74" t="s">
        <v>176</v>
      </c>
      <c r="D55" s="94"/>
      <c r="F55" s="94"/>
    </row>
    <row r="56" spans="1:8" ht="15" customHeight="1" x14ac:dyDescent="0.3">
      <c r="B56" s="25" t="s">
        <v>8</v>
      </c>
      <c r="C56" s="30" t="s">
        <v>190</v>
      </c>
      <c r="D56" s="17"/>
      <c r="F56" s="17"/>
      <c r="H56" s="95" t="s">
        <v>174</v>
      </c>
    </row>
    <row r="57" spans="1:8" x14ac:dyDescent="0.3">
      <c r="B57" s="25" t="s">
        <v>51</v>
      </c>
      <c r="C57" s="30" t="s">
        <v>191</v>
      </c>
      <c r="D57" s="24"/>
      <c r="F57" s="24"/>
      <c r="H57" s="95"/>
    </row>
    <row r="58" spans="1:8" x14ac:dyDescent="0.3">
      <c r="B58" s="25" t="s">
        <v>9</v>
      </c>
      <c r="C58" s="30" t="s">
        <v>192</v>
      </c>
      <c r="D58" s="24"/>
      <c r="F58" s="24"/>
      <c r="H58" s="95"/>
    </row>
    <row r="59" spans="1:8" x14ac:dyDescent="0.3">
      <c r="B59" s="25" t="s">
        <v>10</v>
      </c>
      <c r="C59" s="30" t="s">
        <v>193</v>
      </c>
      <c r="D59" s="24"/>
      <c r="F59" s="24"/>
      <c r="H59" s="95"/>
    </row>
    <row r="60" spans="1:8" x14ac:dyDescent="0.3">
      <c r="B60" s="25" t="s">
        <v>11</v>
      </c>
      <c r="C60" s="30" t="s">
        <v>194</v>
      </c>
      <c r="D60" s="24"/>
      <c r="F60" s="24"/>
      <c r="H60" s="95"/>
    </row>
    <row r="61" spans="1:8" ht="15" x14ac:dyDescent="0.3">
      <c r="B61" s="25" t="s">
        <v>12</v>
      </c>
      <c r="C61" s="30" t="s">
        <v>195</v>
      </c>
      <c r="D61" s="24"/>
      <c r="F61" s="24"/>
      <c r="H61" s="48"/>
    </row>
    <row r="62" spans="1:8" ht="17.25" customHeight="1" x14ac:dyDescent="0.3">
      <c r="H62" s="36"/>
    </row>
    <row r="63" spans="1:8" ht="15" x14ac:dyDescent="0.3">
      <c r="C63" s="93" t="s">
        <v>155</v>
      </c>
      <c r="D63" s="93"/>
      <c r="F63" s="18">
        <f>SUM(F56:F61)</f>
        <v>0</v>
      </c>
      <c r="H63" s="37">
        <v>300</v>
      </c>
    </row>
    <row r="64" spans="1:8" ht="15" x14ac:dyDescent="0.3">
      <c r="C64" s="75" t="str">
        <f>IF(F63&lt;F65,"NOT ENOUGH POINTS", "OK")</f>
        <v>NOT ENOUGH POINTS</v>
      </c>
      <c r="D64" s="34" t="s">
        <v>164</v>
      </c>
      <c r="F64" s="18">
        <f>H64/H63*F63</f>
        <v>0</v>
      </c>
      <c r="H64" s="37">
        <v>152</v>
      </c>
    </row>
    <row r="65" spans="1:8" ht="15" x14ac:dyDescent="0.3">
      <c r="C65" s="34"/>
      <c r="D65" s="76" t="s">
        <v>165</v>
      </c>
      <c r="E65" s="42"/>
      <c r="F65" s="77">
        <v>300</v>
      </c>
      <c r="H65" s="38"/>
    </row>
    <row r="66" spans="1:8" ht="14.25" customHeight="1" x14ac:dyDescent="0.3">
      <c r="A66" s="49" t="s">
        <v>17</v>
      </c>
      <c r="B66" s="50"/>
    </row>
    <row r="67" spans="1:8" ht="8.5500000000000007" customHeight="1" x14ac:dyDescent="0.3"/>
    <row r="68" spans="1:8" ht="15" customHeight="1" x14ac:dyDescent="0.3">
      <c r="A68" s="18" t="s">
        <v>25</v>
      </c>
      <c r="D68" s="94" t="s">
        <v>26</v>
      </c>
      <c r="F68" s="94" t="s">
        <v>175</v>
      </c>
    </row>
    <row r="69" spans="1:8" ht="15" customHeight="1" x14ac:dyDescent="0.3">
      <c r="B69" s="74" t="s">
        <v>176</v>
      </c>
      <c r="D69" s="94"/>
      <c r="F69" s="94"/>
    </row>
    <row r="70" spans="1:8" ht="15" customHeight="1" x14ac:dyDescent="0.3">
      <c r="B70" s="25" t="s">
        <v>8</v>
      </c>
      <c r="C70" s="29" t="s">
        <v>246</v>
      </c>
      <c r="D70" s="17"/>
      <c r="F70" s="17"/>
      <c r="H70" s="98" t="s">
        <v>156</v>
      </c>
    </row>
    <row r="71" spans="1:8" ht="15" customHeight="1" x14ac:dyDescent="0.3">
      <c r="B71" s="25" t="s">
        <v>51</v>
      </c>
      <c r="C71" s="29" t="s">
        <v>196</v>
      </c>
      <c r="D71" s="24"/>
      <c r="F71" s="24"/>
      <c r="H71" s="98"/>
    </row>
    <row r="72" spans="1:8" x14ac:dyDescent="0.3">
      <c r="B72" s="25" t="s">
        <v>9</v>
      </c>
      <c r="C72" s="29" t="s">
        <v>197</v>
      </c>
      <c r="D72" s="24"/>
      <c r="F72" s="24"/>
      <c r="H72" s="98"/>
    </row>
    <row r="73" spans="1:8" ht="16.5" customHeight="1" x14ac:dyDescent="0.3">
      <c r="B73" s="25" t="s">
        <v>10</v>
      </c>
      <c r="C73" s="29" t="s">
        <v>198</v>
      </c>
      <c r="D73" s="24"/>
      <c r="F73" s="24"/>
    </row>
    <row r="74" spans="1:8" ht="16.5" customHeight="1" x14ac:dyDescent="0.3">
      <c r="C74" s="29"/>
      <c r="D74" s="23"/>
      <c r="F74" s="23"/>
      <c r="H74" s="36"/>
    </row>
    <row r="75" spans="1:8" ht="16.5" customHeight="1" x14ac:dyDescent="0.3">
      <c r="C75" s="93" t="s">
        <v>155</v>
      </c>
      <c r="D75" s="93"/>
      <c r="F75" s="18">
        <f>SUM(F70:F73)</f>
        <v>0</v>
      </c>
      <c r="H75" s="37">
        <v>570</v>
      </c>
    </row>
    <row r="76" spans="1:8" ht="15" x14ac:dyDescent="0.3">
      <c r="C76" s="75" t="str">
        <f>IF(F75&lt;F77,"NOT ENOUGH POINTS", "OK")</f>
        <v>NOT ENOUGH POINTS</v>
      </c>
      <c r="D76" s="34" t="s">
        <v>164</v>
      </c>
      <c r="F76" s="18">
        <f>H76/H75*F75</f>
        <v>0</v>
      </c>
      <c r="H76" s="37">
        <v>295</v>
      </c>
    </row>
    <row r="77" spans="1:8" ht="15" x14ac:dyDescent="0.3">
      <c r="D77" s="76" t="s">
        <v>165</v>
      </c>
      <c r="E77" s="42"/>
      <c r="F77" s="77">
        <v>570</v>
      </c>
    </row>
    <row r="78" spans="1:8" ht="15.75" x14ac:dyDescent="0.3">
      <c r="A78" s="46" t="s">
        <v>160</v>
      </c>
    </row>
    <row r="80" spans="1:8" ht="15" customHeight="1" x14ac:dyDescent="0.3">
      <c r="A80" s="18" t="s">
        <v>25</v>
      </c>
      <c r="D80" s="94" t="s">
        <v>26</v>
      </c>
      <c r="F80" s="94" t="s">
        <v>175</v>
      </c>
      <c r="H80" s="95" t="s">
        <v>157</v>
      </c>
    </row>
    <row r="81" spans="1:8" x14ac:dyDescent="0.3">
      <c r="B81" s="74" t="s">
        <v>176</v>
      </c>
      <c r="D81" s="94"/>
      <c r="F81" s="94"/>
      <c r="H81" s="95"/>
    </row>
    <row r="82" spans="1:8" x14ac:dyDescent="0.3">
      <c r="B82" s="25" t="s">
        <v>8</v>
      </c>
      <c r="C82" s="31" t="s">
        <v>199</v>
      </c>
      <c r="D82" s="17"/>
      <c r="F82" s="17"/>
      <c r="H82" s="95"/>
    </row>
    <row r="83" spans="1:8" x14ac:dyDescent="0.3">
      <c r="B83" s="25" t="s">
        <v>51</v>
      </c>
      <c r="C83" s="31" t="s">
        <v>200</v>
      </c>
      <c r="D83" s="24"/>
      <c r="F83" s="24"/>
      <c r="H83" s="95"/>
    </row>
    <row r="84" spans="1:8" x14ac:dyDescent="0.3">
      <c r="H84" s="95"/>
    </row>
    <row r="85" spans="1:8" ht="15" x14ac:dyDescent="0.3">
      <c r="H85" s="36"/>
    </row>
    <row r="86" spans="1:8" ht="15" x14ac:dyDescent="0.3">
      <c r="C86" s="93" t="s">
        <v>155</v>
      </c>
      <c r="D86" s="93"/>
      <c r="F86" s="18">
        <f>SUM(F82:F83)</f>
        <v>0</v>
      </c>
      <c r="H86" s="37">
        <v>350</v>
      </c>
    </row>
    <row r="87" spans="1:8" ht="15" x14ac:dyDescent="0.3">
      <c r="C87" s="75" t="str">
        <f>IF(F86&lt;F88,"NOT ENOUGH POINTS", "OK")</f>
        <v>NOT ENOUGH POINTS</v>
      </c>
      <c r="D87" s="34" t="s">
        <v>164</v>
      </c>
      <c r="F87" s="18">
        <f>H87/H86*F86</f>
        <v>0</v>
      </c>
      <c r="H87" s="38">
        <v>133</v>
      </c>
    </row>
    <row r="88" spans="1:8" ht="15" x14ac:dyDescent="0.3">
      <c r="D88" s="76" t="s">
        <v>165</v>
      </c>
      <c r="E88" s="67"/>
      <c r="F88" s="77">
        <v>280</v>
      </c>
    </row>
    <row r="89" spans="1:8" ht="15.75" x14ac:dyDescent="0.3">
      <c r="A89" s="49" t="s">
        <v>14</v>
      </c>
      <c r="B89" s="50"/>
    </row>
    <row r="90" spans="1:8" ht="15" x14ac:dyDescent="0.3">
      <c r="A90" s="47"/>
    </row>
    <row r="91" spans="1:8" ht="15" customHeight="1" x14ac:dyDescent="0.3">
      <c r="A91" s="18" t="s">
        <v>25</v>
      </c>
      <c r="D91" s="94" t="s">
        <v>26</v>
      </c>
      <c r="F91" s="94" t="s">
        <v>175</v>
      </c>
    </row>
    <row r="92" spans="1:8" x14ac:dyDescent="0.3">
      <c r="B92" s="74" t="s">
        <v>176</v>
      </c>
      <c r="D92" s="94"/>
      <c r="F92" s="94"/>
    </row>
    <row r="93" spans="1:8" ht="15" customHeight="1" x14ac:dyDescent="0.3">
      <c r="B93" s="25" t="s">
        <v>8</v>
      </c>
      <c r="C93" s="29" t="s">
        <v>201</v>
      </c>
      <c r="D93" s="17"/>
      <c r="F93" s="17"/>
      <c r="H93" s="95" t="s">
        <v>158</v>
      </c>
    </row>
    <row r="94" spans="1:8" x14ac:dyDescent="0.3">
      <c r="B94" s="25" t="s">
        <v>51</v>
      </c>
      <c r="C94" s="29" t="s">
        <v>202</v>
      </c>
      <c r="D94" s="24"/>
      <c r="F94" s="24"/>
      <c r="H94" s="95"/>
    </row>
    <row r="95" spans="1:8" x14ac:dyDescent="0.3">
      <c r="B95" s="25" t="s">
        <v>9</v>
      </c>
      <c r="C95" s="29" t="s">
        <v>203</v>
      </c>
      <c r="D95" s="24"/>
      <c r="F95" s="24"/>
      <c r="H95" s="95"/>
    </row>
    <row r="96" spans="1:8" ht="15" x14ac:dyDescent="0.3">
      <c r="B96" s="25" t="s">
        <v>10</v>
      </c>
      <c r="C96" s="29" t="s">
        <v>204</v>
      </c>
      <c r="D96" s="24"/>
      <c r="F96" s="24"/>
    </row>
    <row r="97" spans="1:8" ht="15" x14ac:dyDescent="0.3">
      <c r="C97" s="29"/>
      <c r="D97" s="23"/>
      <c r="F97" s="23"/>
      <c r="H97" s="36"/>
    </row>
    <row r="98" spans="1:8" ht="15" x14ac:dyDescent="0.3">
      <c r="C98" s="93" t="s">
        <v>155</v>
      </c>
      <c r="D98" s="93"/>
      <c r="F98" s="18">
        <f>SUM(F93:F96)</f>
        <v>0</v>
      </c>
      <c r="H98" s="37">
        <v>700</v>
      </c>
    </row>
    <row r="99" spans="1:8" ht="15" x14ac:dyDescent="0.3">
      <c r="C99" s="75" t="str">
        <f>IF(F98&lt;F100,"NOT ENOUGH POINTS", "OK")</f>
        <v>NOT ENOUGH POINTS</v>
      </c>
      <c r="D99" s="34" t="s">
        <v>164</v>
      </c>
      <c r="F99" s="18">
        <f>H99/H98*F98</f>
        <v>0</v>
      </c>
      <c r="H99" s="37">
        <v>245</v>
      </c>
    </row>
    <row r="100" spans="1:8" ht="15" x14ac:dyDescent="0.3">
      <c r="D100" s="76" t="s">
        <v>165</v>
      </c>
      <c r="E100" s="42"/>
      <c r="F100" s="77">
        <v>700</v>
      </c>
    </row>
    <row r="101" spans="1:8" ht="15.75" x14ac:dyDescent="0.3">
      <c r="A101" s="51" t="s">
        <v>4</v>
      </c>
      <c r="B101" s="50"/>
    </row>
    <row r="103" spans="1:8" ht="15" customHeight="1" x14ac:dyDescent="0.3">
      <c r="A103" s="18" t="s">
        <v>25</v>
      </c>
      <c r="D103" s="94" t="s">
        <v>26</v>
      </c>
      <c r="F103" s="94" t="s">
        <v>175</v>
      </c>
    </row>
    <row r="104" spans="1:8" x14ac:dyDescent="0.3">
      <c r="B104" s="74" t="s">
        <v>176</v>
      </c>
      <c r="D104" s="94"/>
      <c r="F104" s="94"/>
    </row>
    <row r="105" spans="1:8" x14ac:dyDescent="0.3">
      <c r="B105" s="25" t="s">
        <v>8</v>
      </c>
      <c r="C105" s="29" t="s">
        <v>247</v>
      </c>
      <c r="D105" s="17"/>
      <c r="F105" s="17"/>
      <c r="H105" s="95" t="s">
        <v>261</v>
      </c>
    </row>
    <row r="106" spans="1:8" x14ac:dyDescent="0.3">
      <c r="B106" s="25" t="s">
        <v>51</v>
      </c>
      <c r="C106" s="29" t="s">
        <v>205</v>
      </c>
      <c r="D106" s="24"/>
      <c r="F106" s="24"/>
      <c r="H106" s="95"/>
    </row>
    <row r="107" spans="1:8" x14ac:dyDescent="0.3">
      <c r="B107" s="25" t="s">
        <v>9</v>
      </c>
      <c r="C107" s="29" t="s">
        <v>206</v>
      </c>
      <c r="D107" s="24"/>
      <c r="F107" s="24"/>
      <c r="H107" s="95"/>
    </row>
    <row r="108" spans="1:8" ht="15" x14ac:dyDescent="0.3">
      <c r="B108" s="25" t="s">
        <v>10</v>
      </c>
      <c r="C108" s="29" t="s">
        <v>249</v>
      </c>
      <c r="D108" s="24"/>
      <c r="F108" s="24"/>
    </row>
    <row r="109" spans="1:8" ht="15" x14ac:dyDescent="0.3">
      <c r="B109" s="25" t="s">
        <v>11</v>
      </c>
      <c r="C109" s="29" t="s">
        <v>248</v>
      </c>
      <c r="D109" s="24"/>
      <c r="F109" s="24"/>
    </row>
    <row r="110" spans="1:8" ht="15" x14ac:dyDescent="0.3">
      <c r="B110" s="25" t="s">
        <v>12</v>
      </c>
      <c r="C110" s="29" t="s">
        <v>250</v>
      </c>
      <c r="D110" s="24"/>
      <c r="F110" s="24"/>
      <c r="H110" s="48"/>
    </row>
    <row r="111" spans="1:8" ht="15" x14ac:dyDescent="0.3">
      <c r="B111" s="25" t="s">
        <v>18</v>
      </c>
      <c r="C111" s="29" t="s">
        <v>268</v>
      </c>
      <c r="D111" s="24"/>
      <c r="F111" s="24"/>
    </row>
    <row r="112" spans="1:8" ht="15" x14ac:dyDescent="0.3">
      <c r="C112" s="29"/>
      <c r="D112" s="23"/>
      <c r="F112" s="23"/>
      <c r="H112" s="36"/>
    </row>
    <row r="113" spans="1:8" ht="15" x14ac:dyDescent="0.3">
      <c r="C113" s="93" t="s">
        <v>155</v>
      </c>
      <c r="D113" s="93"/>
      <c r="F113" s="18">
        <f>SUM(F105:F111)</f>
        <v>0</v>
      </c>
      <c r="H113" s="37">
        <v>510</v>
      </c>
    </row>
    <row r="114" spans="1:8" ht="15" x14ac:dyDescent="0.3">
      <c r="C114" s="75" t="str">
        <f>IF(F113&lt;F115,"NOT ENOUGH POINTS", "OK")</f>
        <v>NOT ENOUGH POINTS</v>
      </c>
      <c r="D114" s="34" t="s">
        <v>164</v>
      </c>
      <c r="F114" s="18">
        <f>H114/H113*F113</f>
        <v>0</v>
      </c>
      <c r="H114" s="37">
        <v>213</v>
      </c>
    </row>
    <row r="115" spans="1:8" ht="15" x14ac:dyDescent="0.3">
      <c r="D115" s="76" t="s">
        <v>165</v>
      </c>
      <c r="E115" s="42"/>
      <c r="F115" s="77">
        <v>510</v>
      </c>
    </row>
    <row r="116" spans="1:8" ht="15.75" x14ac:dyDescent="0.3">
      <c r="A116" s="28" t="s">
        <v>171</v>
      </c>
      <c r="H116" s="43"/>
    </row>
    <row r="117" spans="1:8" ht="15" x14ac:dyDescent="0.3">
      <c r="H117" s="43"/>
    </row>
    <row r="118" spans="1:8" ht="15" customHeight="1" x14ac:dyDescent="0.3">
      <c r="A118" s="18" t="s">
        <v>25</v>
      </c>
      <c r="D118" s="94" t="s">
        <v>26</v>
      </c>
      <c r="F118" s="94" t="s">
        <v>175</v>
      </c>
      <c r="H118" s="43"/>
    </row>
    <row r="119" spans="1:8" x14ac:dyDescent="0.3">
      <c r="B119" s="74" t="s">
        <v>176</v>
      </c>
      <c r="D119" s="94"/>
      <c r="F119" s="94"/>
      <c r="H119" s="43"/>
    </row>
    <row r="120" spans="1:8" x14ac:dyDescent="0.3">
      <c r="B120" s="25" t="s">
        <v>8</v>
      </c>
      <c r="C120" s="29" t="s">
        <v>167</v>
      </c>
      <c r="D120" s="17"/>
      <c r="F120" s="17"/>
      <c r="H120" s="95" t="s">
        <v>170</v>
      </c>
    </row>
    <row r="121" spans="1:8" x14ac:dyDescent="0.3">
      <c r="B121" s="25" t="s">
        <v>51</v>
      </c>
      <c r="C121" s="29" t="s">
        <v>74</v>
      </c>
      <c r="D121" s="24"/>
      <c r="F121" s="24"/>
      <c r="H121" s="95"/>
    </row>
    <row r="122" spans="1:8" x14ac:dyDescent="0.3">
      <c r="B122" s="25" t="s">
        <v>9</v>
      </c>
      <c r="C122" s="29" t="s">
        <v>168</v>
      </c>
      <c r="D122" s="24"/>
      <c r="F122" s="24"/>
      <c r="H122" s="95"/>
    </row>
    <row r="123" spans="1:8" ht="15" x14ac:dyDescent="0.3">
      <c r="B123" s="25" t="s">
        <v>10</v>
      </c>
      <c r="C123" s="29" t="s">
        <v>169</v>
      </c>
      <c r="D123" s="24"/>
      <c r="F123" s="24"/>
      <c r="H123" s="43"/>
    </row>
    <row r="124" spans="1:8" ht="15" x14ac:dyDescent="0.3">
      <c r="C124" s="29"/>
      <c r="D124" s="23"/>
      <c r="F124" s="23"/>
      <c r="H124" s="36"/>
    </row>
    <row r="125" spans="1:8" ht="15" x14ac:dyDescent="0.3">
      <c r="C125" s="93" t="s">
        <v>155</v>
      </c>
      <c r="D125" s="93"/>
      <c r="F125" s="18">
        <f>SUM(F120:F123)</f>
        <v>0</v>
      </c>
      <c r="H125" s="37">
        <v>400</v>
      </c>
    </row>
    <row r="126" spans="1:8" ht="15" x14ac:dyDescent="0.3">
      <c r="C126" s="75" t="str">
        <f>IF(F125&lt;F127,"NOT ENOUGH POINTS", "OK")</f>
        <v>NOT ENOUGH POINTS</v>
      </c>
      <c r="D126" s="44" t="s">
        <v>164</v>
      </c>
      <c r="F126" s="18">
        <f>H126/H125*F125</f>
        <v>0</v>
      </c>
      <c r="H126" s="38">
        <v>165</v>
      </c>
    </row>
    <row r="127" spans="1:8" ht="15" x14ac:dyDescent="0.3">
      <c r="D127" s="76" t="s">
        <v>165</v>
      </c>
      <c r="E127" s="42"/>
      <c r="F127" s="77">
        <v>400</v>
      </c>
      <c r="H127" s="43"/>
    </row>
    <row r="128" spans="1:8" ht="15.75" x14ac:dyDescent="0.3">
      <c r="A128" s="46" t="s">
        <v>5</v>
      </c>
    </row>
    <row r="130" spans="1:8" ht="15" customHeight="1" x14ac:dyDescent="0.3">
      <c r="A130" s="18" t="s">
        <v>25</v>
      </c>
      <c r="D130" s="94" t="s">
        <v>26</v>
      </c>
      <c r="F130" s="94" t="s">
        <v>175</v>
      </c>
    </row>
    <row r="131" spans="1:8" x14ac:dyDescent="0.3">
      <c r="B131" s="74" t="s">
        <v>176</v>
      </c>
      <c r="D131" s="94"/>
      <c r="F131" s="94"/>
    </row>
    <row r="132" spans="1:8" x14ac:dyDescent="0.3">
      <c r="B132" s="25" t="s">
        <v>8</v>
      </c>
      <c r="C132" s="18" t="s">
        <v>267</v>
      </c>
      <c r="D132" s="17"/>
      <c r="F132" s="17"/>
      <c r="H132" s="95" t="s">
        <v>264</v>
      </c>
    </row>
    <row r="133" spans="1:8" x14ac:dyDescent="0.3">
      <c r="B133" s="25" t="s">
        <v>51</v>
      </c>
      <c r="C133" s="18" t="s">
        <v>251</v>
      </c>
      <c r="D133" s="24"/>
      <c r="F133" s="24"/>
      <c r="H133" s="95"/>
    </row>
    <row r="134" spans="1:8" x14ac:dyDescent="0.3">
      <c r="B134" s="25" t="s">
        <v>51</v>
      </c>
      <c r="C134" s="18" t="s">
        <v>252</v>
      </c>
      <c r="D134" s="24"/>
      <c r="F134" s="24"/>
      <c r="H134" s="95"/>
    </row>
    <row r="135" spans="1:8" x14ac:dyDescent="0.3">
      <c r="B135" s="25" t="s">
        <v>51</v>
      </c>
      <c r="C135" s="18" t="s">
        <v>253</v>
      </c>
      <c r="D135" s="24"/>
      <c r="F135" s="24"/>
      <c r="H135" s="95"/>
    </row>
    <row r="136" spans="1:8" x14ac:dyDescent="0.3">
      <c r="B136" s="25" t="s">
        <v>9</v>
      </c>
      <c r="C136" s="18" t="s">
        <v>207</v>
      </c>
      <c r="D136" s="24"/>
      <c r="F136" s="24"/>
      <c r="H136" s="95"/>
    </row>
    <row r="137" spans="1:8" x14ac:dyDescent="0.3">
      <c r="B137" s="25" t="s">
        <v>9</v>
      </c>
      <c r="C137" s="18" t="s">
        <v>254</v>
      </c>
      <c r="D137" s="24"/>
      <c r="F137" s="24"/>
      <c r="H137" s="95"/>
    </row>
    <row r="138" spans="1:8" x14ac:dyDescent="0.3">
      <c r="B138" s="25" t="s">
        <v>10</v>
      </c>
      <c r="C138" s="18" t="s">
        <v>208</v>
      </c>
      <c r="D138" s="24"/>
      <c r="F138" s="24"/>
      <c r="H138" s="95"/>
    </row>
    <row r="139" spans="1:8" x14ac:dyDescent="0.3">
      <c r="B139" s="25" t="s">
        <v>11</v>
      </c>
      <c r="C139" s="29" t="s">
        <v>209</v>
      </c>
      <c r="D139" s="24"/>
      <c r="F139" s="24"/>
      <c r="H139" s="95"/>
    </row>
    <row r="140" spans="1:8" ht="15" x14ac:dyDescent="0.3">
      <c r="H140" s="36"/>
    </row>
    <row r="141" spans="1:8" ht="15" x14ac:dyDescent="0.3">
      <c r="C141" s="93" t="s">
        <v>155</v>
      </c>
      <c r="D141" s="93"/>
      <c r="F141" s="18">
        <f>SUM(F132:F139)</f>
        <v>0</v>
      </c>
      <c r="H141" s="37">
        <v>450</v>
      </c>
    </row>
    <row r="142" spans="1:8" ht="15" x14ac:dyDescent="0.3">
      <c r="C142" s="75" t="str">
        <f>IF(F141&lt;F143,"NOT ENOUGH POINTS", "OK")</f>
        <v>NOT ENOUGH POINTS</v>
      </c>
      <c r="D142" s="34" t="s">
        <v>164</v>
      </c>
      <c r="F142" s="18">
        <f>H142/H141*F141</f>
        <v>0</v>
      </c>
      <c r="H142" s="38">
        <v>275</v>
      </c>
    </row>
    <row r="143" spans="1:8" ht="15" x14ac:dyDescent="0.3">
      <c r="D143" s="76" t="s">
        <v>165</v>
      </c>
      <c r="E143" s="42"/>
      <c r="F143" s="77">
        <v>400</v>
      </c>
    </row>
    <row r="144" spans="1:8" ht="15.75" x14ac:dyDescent="0.3">
      <c r="A144" s="52" t="s">
        <v>6</v>
      </c>
      <c r="B144" s="50"/>
    </row>
    <row r="146" spans="1:8" ht="15" customHeight="1" x14ac:dyDescent="0.3">
      <c r="A146" s="18" t="s">
        <v>25</v>
      </c>
      <c r="D146" s="94" t="s">
        <v>26</v>
      </c>
      <c r="F146" s="94" t="s">
        <v>175</v>
      </c>
    </row>
    <row r="147" spans="1:8" x14ac:dyDescent="0.3">
      <c r="B147" s="74" t="s">
        <v>176</v>
      </c>
      <c r="D147" s="94"/>
      <c r="F147" s="94"/>
    </row>
    <row r="148" spans="1:8" x14ac:dyDescent="0.3">
      <c r="B148" s="25" t="s">
        <v>8</v>
      </c>
      <c r="C148" s="32" t="s">
        <v>256</v>
      </c>
      <c r="D148" s="17"/>
      <c r="F148" s="17"/>
      <c r="H148" s="95" t="s">
        <v>263</v>
      </c>
    </row>
    <row r="149" spans="1:8" x14ac:dyDescent="0.3">
      <c r="B149" s="25" t="s">
        <v>51</v>
      </c>
      <c r="C149" s="32" t="s">
        <v>210</v>
      </c>
      <c r="D149" s="17"/>
      <c r="F149" s="17"/>
      <c r="H149" s="95"/>
    </row>
    <row r="150" spans="1:8" x14ac:dyDescent="0.3">
      <c r="B150" s="25" t="s">
        <v>9</v>
      </c>
      <c r="C150" s="32" t="s">
        <v>211</v>
      </c>
      <c r="D150" s="24"/>
      <c r="F150" s="24"/>
      <c r="H150" s="95"/>
    </row>
    <row r="151" spans="1:8" x14ac:dyDescent="0.3">
      <c r="B151" s="25" t="s">
        <v>10</v>
      </c>
      <c r="C151" s="19" t="s">
        <v>212</v>
      </c>
      <c r="D151" s="24"/>
      <c r="F151" s="24"/>
      <c r="H151" s="95"/>
    </row>
    <row r="152" spans="1:8" x14ac:dyDescent="0.3">
      <c r="B152" s="25" t="s">
        <v>11</v>
      </c>
      <c r="C152" s="29" t="s">
        <v>89</v>
      </c>
      <c r="D152" s="24"/>
      <c r="F152" s="24"/>
      <c r="H152" s="95"/>
    </row>
    <row r="153" spans="1:8" x14ac:dyDescent="0.3">
      <c r="B153" s="25" t="s">
        <v>12</v>
      </c>
      <c r="C153" s="29" t="s">
        <v>90</v>
      </c>
      <c r="D153" s="24"/>
      <c r="F153" s="24"/>
      <c r="H153" s="95"/>
    </row>
    <row r="154" spans="1:8" x14ac:dyDescent="0.3">
      <c r="B154" s="25" t="s">
        <v>19</v>
      </c>
      <c r="C154" s="29" t="s">
        <v>91</v>
      </c>
      <c r="D154" s="24"/>
      <c r="F154" s="24"/>
      <c r="H154" s="95"/>
    </row>
    <row r="155" spans="1:8" x14ac:dyDescent="0.3">
      <c r="B155" s="25" t="s">
        <v>20</v>
      </c>
      <c r="C155" s="29" t="s">
        <v>213</v>
      </c>
      <c r="D155" s="24"/>
      <c r="F155" s="24"/>
      <c r="H155" s="95"/>
    </row>
    <row r="156" spans="1:8" x14ac:dyDescent="0.3">
      <c r="B156" s="25" t="s">
        <v>41</v>
      </c>
      <c r="C156" s="29" t="s">
        <v>94</v>
      </c>
      <c r="D156" s="24"/>
      <c r="F156" s="24"/>
      <c r="H156" s="95"/>
    </row>
    <row r="157" spans="1:8" x14ac:dyDescent="0.3">
      <c r="B157" s="25" t="s">
        <v>96</v>
      </c>
      <c r="C157" s="29" t="s">
        <v>95</v>
      </c>
      <c r="D157" s="24"/>
      <c r="F157" s="24"/>
      <c r="H157" s="95"/>
    </row>
    <row r="158" spans="1:8" x14ac:dyDescent="0.3">
      <c r="B158" s="25" t="s">
        <v>45</v>
      </c>
      <c r="C158" s="18" t="s">
        <v>214</v>
      </c>
      <c r="D158" s="24"/>
      <c r="F158" s="24"/>
      <c r="H158" s="95"/>
    </row>
    <row r="159" spans="1:8" x14ac:dyDescent="0.3">
      <c r="B159" s="25" t="s">
        <v>99</v>
      </c>
      <c r="C159" s="18" t="s">
        <v>215</v>
      </c>
      <c r="D159" s="24"/>
      <c r="F159" s="24"/>
      <c r="H159" s="95"/>
    </row>
    <row r="160" spans="1:8" x14ac:dyDescent="0.3">
      <c r="B160" s="25" t="s">
        <v>255</v>
      </c>
      <c r="C160" s="18" t="s">
        <v>216</v>
      </c>
      <c r="D160" s="24"/>
      <c r="F160" s="24"/>
      <c r="H160" s="95"/>
    </row>
    <row r="161" spans="1:8" ht="15" x14ac:dyDescent="0.3">
      <c r="H161" s="36"/>
    </row>
    <row r="162" spans="1:8" ht="15" x14ac:dyDescent="0.3">
      <c r="C162" s="93" t="s">
        <v>155</v>
      </c>
      <c r="D162" s="93"/>
      <c r="F162" s="18">
        <f>SUM(F148:F160)</f>
        <v>0</v>
      </c>
      <c r="H162" s="37">
        <v>600</v>
      </c>
    </row>
    <row r="163" spans="1:8" ht="15" x14ac:dyDescent="0.3">
      <c r="C163" s="75" t="str">
        <f>IF(F162&lt;F164,"NOT ENOUGH POINTS", "OK")</f>
        <v>NOT ENOUGH POINTS</v>
      </c>
      <c r="D163" s="34" t="s">
        <v>164</v>
      </c>
      <c r="F163" s="18">
        <f>H163/H162*F162</f>
        <v>0</v>
      </c>
      <c r="H163" s="37">
        <v>398</v>
      </c>
    </row>
    <row r="164" spans="1:8" ht="15" x14ac:dyDescent="0.3">
      <c r="D164" s="76" t="s">
        <v>165</v>
      </c>
      <c r="E164" s="42"/>
      <c r="F164" s="77">
        <v>500</v>
      </c>
    </row>
    <row r="165" spans="1:8" ht="15.75" x14ac:dyDescent="0.3">
      <c r="A165" s="51" t="s">
        <v>7</v>
      </c>
      <c r="B165" s="50"/>
    </row>
    <row r="167" spans="1:8" ht="15" customHeight="1" x14ac:dyDescent="0.3">
      <c r="A167" s="18" t="s">
        <v>25</v>
      </c>
      <c r="D167" s="94" t="s">
        <v>26</v>
      </c>
      <c r="F167" s="94" t="s">
        <v>175</v>
      </c>
    </row>
    <row r="168" spans="1:8" x14ac:dyDescent="0.3">
      <c r="B168" s="74" t="s">
        <v>176</v>
      </c>
      <c r="D168" s="94"/>
      <c r="F168" s="94"/>
    </row>
    <row r="169" spans="1:8" ht="15" x14ac:dyDescent="0.3">
      <c r="B169" s="25" t="s">
        <v>8</v>
      </c>
      <c r="C169" s="29" t="s">
        <v>259</v>
      </c>
      <c r="D169" s="17"/>
      <c r="F169" s="17"/>
      <c r="H169" s="53"/>
    </row>
    <row r="170" spans="1:8" ht="15" x14ac:dyDescent="0.3">
      <c r="B170" s="25" t="s">
        <v>51</v>
      </c>
      <c r="C170" s="29" t="s">
        <v>260</v>
      </c>
      <c r="D170" s="17"/>
      <c r="F170" s="17"/>
      <c r="H170" s="53"/>
    </row>
    <row r="171" spans="1:8" x14ac:dyDescent="0.3">
      <c r="B171" s="25" t="s">
        <v>9</v>
      </c>
      <c r="C171" s="29" t="s">
        <v>217</v>
      </c>
      <c r="D171" s="24"/>
      <c r="F171" s="24"/>
      <c r="H171" s="95" t="s">
        <v>158</v>
      </c>
    </row>
    <row r="172" spans="1:8" x14ac:dyDescent="0.3">
      <c r="B172" s="25" t="s">
        <v>10</v>
      </c>
      <c r="C172" s="29" t="s">
        <v>257</v>
      </c>
      <c r="D172" s="24"/>
      <c r="F172" s="24"/>
      <c r="H172" s="95"/>
    </row>
    <row r="173" spans="1:8" x14ac:dyDescent="0.3">
      <c r="B173" s="25" t="s">
        <v>10</v>
      </c>
      <c r="C173" s="29" t="s">
        <v>218</v>
      </c>
      <c r="D173" s="24"/>
      <c r="F173" s="24"/>
      <c r="H173" s="95"/>
    </row>
    <row r="174" spans="1:8" ht="15" x14ac:dyDescent="0.3">
      <c r="B174" s="25" t="s">
        <v>10</v>
      </c>
      <c r="C174" s="29" t="s">
        <v>219</v>
      </c>
      <c r="D174" s="24"/>
      <c r="F174" s="24"/>
    </row>
    <row r="175" spans="1:8" ht="15" x14ac:dyDescent="0.3">
      <c r="B175" s="25" t="s">
        <v>10</v>
      </c>
      <c r="C175" s="29" t="s">
        <v>220</v>
      </c>
      <c r="D175" s="24"/>
      <c r="F175" s="24"/>
    </row>
    <row r="176" spans="1:8" ht="15" x14ac:dyDescent="0.3">
      <c r="B176" s="25" t="s">
        <v>11</v>
      </c>
      <c r="C176" s="29" t="s">
        <v>221</v>
      </c>
      <c r="D176" s="24"/>
      <c r="F176" s="24"/>
    </row>
    <row r="177" spans="1:8" ht="15" x14ac:dyDescent="0.3">
      <c r="B177" s="25" t="s">
        <v>12</v>
      </c>
      <c r="C177" s="29" t="s">
        <v>258</v>
      </c>
      <c r="D177" s="24"/>
      <c r="F177" s="24"/>
    </row>
    <row r="178" spans="1:8" ht="15" x14ac:dyDescent="0.3">
      <c r="C178" s="29"/>
      <c r="D178" s="23"/>
      <c r="F178" s="23"/>
      <c r="H178" s="36"/>
    </row>
    <row r="179" spans="1:8" ht="15" x14ac:dyDescent="0.3">
      <c r="C179" s="93" t="s">
        <v>155</v>
      </c>
      <c r="D179" s="93"/>
      <c r="F179" s="18">
        <f>SUM(F169:F177)</f>
        <v>0</v>
      </c>
      <c r="H179" s="37">
        <v>700</v>
      </c>
    </row>
    <row r="180" spans="1:8" ht="15" x14ac:dyDescent="0.3">
      <c r="C180" s="75" t="str">
        <f>IF(F179&lt;F181,"NOT ENOUGH POINTS", "OK")</f>
        <v>NOT ENOUGH POINTS</v>
      </c>
      <c r="D180" s="34" t="s">
        <v>164</v>
      </c>
      <c r="F180" s="18">
        <f>H180/H179*F179</f>
        <v>0</v>
      </c>
      <c r="H180" s="37">
        <v>370</v>
      </c>
    </row>
    <row r="181" spans="1:8" ht="15" x14ac:dyDescent="0.3">
      <c r="D181" s="76" t="s">
        <v>165</v>
      </c>
      <c r="E181" s="42"/>
      <c r="F181" s="77">
        <v>700</v>
      </c>
    </row>
    <row r="182" spans="1:8" ht="15.75" x14ac:dyDescent="0.3">
      <c r="A182" s="51" t="s">
        <v>161</v>
      </c>
      <c r="B182" s="50"/>
    </row>
    <row r="184" spans="1:8" ht="15" customHeight="1" x14ac:dyDescent="0.3">
      <c r="A184" s="18" t="s">
        <v>25</v>
      </c>
      <c r="D184" s="94" t="s">
        <v>26</v>
      </c>
      <c r="F184" s="94" t="s">
        <v>175</v>
      </c>
    </row>
    <row r="185" spans="1:8" x14ac:dyDescent="0.3">
      <c r="B185" s="74" t="s">
        <v>176</v>
      </c>
      <c r="D185" s="94"/>
      <c r="F185" s="94"/>
    </row>
    <row r="186" spans="1:8" x14ac:dyDescent="0.3">
      <c r="B186" s="25" t="s">
        <v>8</v>
      </c>
      <c r="C186" s="29" t="s">
        <v>222</v>
      </c>
      <c r="D186" s="17"/>
      <c r="F186" s="17"/>
      <c r="H186" s="95" t="s">
        <v>159</v>
      </c>
    </row>
    <row r="187" spans="1:8" x14ac:dyDescent="0.3">
      <c r="B187" s="25" t="s">
        <v>51</v>
      </c>
      <c r="C187" s="29" t="s">
        <v>223</v>
      </c>
      <c r="D187" s="24"/>
      <c r="F187" s="24"/>
      <c r="H187" s="95"/>
    </row>
    <row r="188" spans="1:8" x14ac:dyDescent="0.3">
      <c r="B188" s="25" t="s">
        <v>9</v>
      </c>
      <c r="C188" s="29" t="s">
        <v>224</v>
      </c>
      <c r="D188" s="24"/>
      <c r="F188" s="24"/>
      <c r="H188" s="95"/>
    </row>
    <row r="189" spans="1:8" ht="15" x14ac:dyDescent="0.3">
      <c r="B189" s="25" t="s">
        <v>10</v>
      </c>
      <c r="C189" s="29" t="s">
        <v>225</v>
      </c>
      <c r="D189" s="24"/>
      <c r="F189" s="24"/>
      <c r="H189" s="39"/>
    </row>
    <row r="190" spans="1:8" ht="15" x14ac:dyDescent="0.3">
      <c r="C190" s="29"/>
      <c r="D190" s="23"/>
      <c r="F190" s="23"/>
      <c r="H190" s="36"/>
    </row>
    <row r="191" spans="1:8" ht="15" x14ac:dyDescent="0.3">
      <c r="C191" s="93" t="s">
        <v>155</v>
      </c>
      <c r="D191" s="93"/>
      <c r="F191" s="18">
        <f>SUM(F186:F189)</f>
        <v>0</v>
      </c>
      <c r="H191" s="37">
        <v>600</v>
      </c>
    </row>
    <row r="192" spans="1:8" ht="15" x14ac:dyDescent="0.3">
      <c r="C192" s="75" t="str">
        <f>IF(F191&lt;F193,"NOT ENOUGH POINTS", "OK")</f>
        <v>NOT ENOUGH POINTS</v>
      </c>
      <c r="D192" s="34" t="s">
        <v>164</v>
      </c>
      <c r="F192" s="18">
        <f>H192/H191*F191</f>
        <v>0</v>
      </c>
      <c r="H192" s="37">
        <v>200</v>
      </c>
    </row>
    <row r="193" spans="1:8" ht="15" x14ac:dyDescent="0.3">
      <c r="D193" s="76" t="s">
        <v>165</v>
      </c>
      <c r="E193" s="42"/>
      <c r="F193" s="77">
        <v>600</v>
      </c>
    </row>
    <row r="194" spans="1:8" ht="15.75" x14ac:dyDescent="0.3">
      <c r="A194" s="46" t="s">
        <v>163</v>
      </c>
    </row>
    <row r="196" spans="1:8" ht="15" customHeight="1" x14ac:dyDescent="0.3">
      <c r="A196" s="18" t="s">
        <v>25</v>
      </c>
      <c r="D196" s="94" t="s">
        <v>26</v>
      </c>
      <c r="F196" s="94" t="s">
        <v>175</v>
      </c>
    </row>
    <row r="197" spans="1:8" x14ac:dyDescent="0.3">
      <c r="B197" s="74" t="s">
        <v>176</v>
      </c>
      <c r="D197" s="94"/>
      <c r="F197" s="94"/>
    </row>
    <row r="198" spans="1:8" x14ac:dyDescent="0.3">
      <c r="B198" s="25" t="s">
        <v>8</v>
      </c>
      <c r="C198" s="18" t="s">
        <v>226</v>
      </c>
      <c r="D198" s="17"/>
      <c r="F198" s="17"/>
      <c r="H198" s="95" t="s">
        <v>158</v>
      </c>
    </row>
    <row r="199" spans="1:8" x14ac:dyDescent="0.3">
      <c r="B199" s="84" t="s">
        <v>51</v>
      </c>
      <c r="C199" s="85" t="s">
        <v>227</v>
      </c>
      <c r="D199" s="86" t="s">
        <v>278</v>
      </c>
      <c r="F199" s="86">
        <v>0</v>
      </c>
      <c r="H199" s="95"/>
    </row>
    <row r="200" spans="1:8" x14ac:dyDescent="0.3">
      <c r="B200" s="84" t="s">
        <v>9</v>
      </c>
      <c r="C200" s="85" t="s">
        <v>228</v>
      </c>
      <c r="D200" s="86" t="s">
        <v>278</v>
      </c>
      <c r="F200" s="86">
        <v>0</v>
      </c>
      <c r="H200" s="95"/>
    </row>
    <row r="201" spans="1:8" ht="15" x14ac:dyDescent="0.3">
      <c r="B201" s="84" t="s">
        <v>10</v>
      </c>
      <c r="C201" s="85" t="s">
        <v>229</v>
      </c>
      <c r="D201" s="86" t="s">
        <v>278</v>
      </c>
      <c r="F201" s="86">
        <v>0</v>
      </c>
    </row>
    <row r="202" spans="1:8" ht="15" x14ac:dyDescent="0.3">
      <c r="B202" s="25" t="s">
        <v>11</v>
      </c>
      <c r="C202" s="18" t="s">
        <v>230</v>
      </c>
      <c r="D202" s="24"/>
      <c r="F202" s="24"/>
    </row>
    <row r="203" spans="1:8" ht="15" x14ac:dyDescent="0.3">
      <c r="B203" s="25" t="s">
        <v>12</v>
      </c>
      <c r="C203" s="18" t="s">
        <v>231</v>
      </c>
      <c r="D203" s="24"/>
      <c r="F203" s="24"/>
      <c r="H203" s="87" t="s">
        <v>281</v>
      </c>
    </row>
    <row r="204" spans="1:8" ht="15" x14ac:dyDescent="0.3">
      <c r="B204" s="25" t="s">
        <v>18</v>
      </c>
      <c r="C204" s="18" t="s">
        <v>232</v>
      </c>
      <c r="D204" s="24"/>
      <c r="F204" s="24"/>
      <c r="H204" s="87" t="s">
        <v>279</v>
      </c>
    </row>
    <row r="205" spans="1:8" ht="15" x14ac:dyDescent="0.3">
      <c r="B205" s="25" t="s">
        <v>19</v>
      </c>
      <c r="C205" s="18" t="s">
        <v>233</v>
      </c>
      <c r="D205" s="24"/>
      <c r="F205" s="24"/>
      <c r="H205" s="87" t="s">
        <v>280</v>
      </c>
    </row>
    <row r="206" spans="1:8" ht="15" x14ac:dyDescent="0.3">
      <c r="B206" s="25" t="s">
        <v>20</v>
      </c>
      <c r="C206" s="29" t="s">
        <v>234</v>
      </c>
      <c r="D206" s="24"/>
      <c r="F206" s="24"/>
      <c r="H206" s="87"/>
    </row>
    <row r="207" spans="1:8" ht="15" x14ac:dyDescent="0.3">
      <c r="B207" s="25" t="s">
        <v>41</v>
      </c>
      <c r="C207" s="29" t="s">
        <v>235</v>
      </c>
      <c r="D207" s="24"/>
      <c r="F207" s="24"/>
      <c r="H207" s="87" t="s">
        <v>282</v>
      </c>
    </row>
    <row r="208" spans="1:8" ht="15" x14ac:dyDescent="0.3">
      <c r="B208" s="25" t="s">
        <v>96</v>
      </c>
      <c r="C208" s="29" t="s">
        <v>236</v>
      </c>
      <c r="D208" s="24"/>
      <c r="F208" s="24"/>
    </row>
    <row r="209" spans="1:8" ht="15" x14ac:dyDescent="0.3">
      <c r="B209" s="25" t="s">
        <v>45</v>
      </c>
      <c r="C209" s="29" t="s">
        <v>237</v>
      </c>
      <c r="D209" s="24"/>
      <c r="F209" s="24"/>
    </row>
    <row r="210" spans="1:8" ht="15" x14ac:dyDescent="0.3">
      <c r="B210" s="25" t="s">
        <v>154</v>
      </c>
      <c r="C210" s="29" t="s">
        <v>238</v>
      </c>
      <c r="D210" s="24"/>
      <c r="F210" s="24"/>
    </row>
    <row r="211" spans="1:8" ht="15" x14ac:dyDescent="0.3">
      <c r="C211" s="29"/>
      <c r="D211" s="23"/>
      <c r="F211" s="23"/>
      <c r="H211" s="36"/>
    </row>
    <row r="212" spans="1:8" x14ac:dyDescent="0.3">
      <c r="C212" s="93" t="s">
        <v>155</v>
      </c>
      <c r="D212" s="93"/>
      <c r="F212" s="18">
        <f>SUM(F198:F210)</f>
        <v>0</v>
      </c>
      <c r="H212" s="37">
        <v>550</v>
      </c>
    </row>
    <row r="213" spans="1:8" x14ac:dyDescent="0.3">
      <c r="C213" s="75" t="str">
        <f>IF(F212&lt;F214,"NOT ENOUGH POINTS", "OK")</f>
        <v>NOT ENOUGH POINTS</v>
      </c>
      <c r="D213" s="34" t="s">
        <v>164</v>
      </c>
      <c r="F213" s="18">
        <f>H213/H212*F212</f>
        <v>0</v>
      </c>
      <c r="H213" s="38">
        <v>287</v>
      </c>
    </row>
    <row r="214" spans="1:8" x14ac:dyDescent="0.3">
      <c r="D214" s="76" t="s">
        <v>165</v>
      </c>
      <c r="E214" s="42"/>
      <c r="F214" s="77">
        <v>550</v>
      </c>
    </row>
    <row r="215" spans="1:8" ht="15.6" x14ac:dyDescent="0.3">
      <c r="A215" s="51" t="s">
        <v>162</v>
      </c>
      <c r="B215" s="50"/>
    </row>
    <row r="217" spans="1:8" ht="18.899999999999999" customHeight="1" x14ac:dyDescent="0.3">
      <c r="A217" s="18" t="s">
        <v>25</v>
      </c>
      <c r="D217" s="94" t="s">
        <v>26</v>
      </c>
      <c r="F217" s="94" t="s">
        <v>175</v>
      </c>
    </row>
    <row r="218" spans="1:8" x14ac:dyDescent="0.3">
      <c r="B218" s="74" t="s">
        <v>176</v>
      </c>
      <c r="C218" s="77"/>
      <c r="D218" s="94"/>
      <c r="F218" s="94"/>
    </row>
    <row r="219" spans="1:8" x14ac:dyDescent="0.3">
      <c r="B219" s="25" t="s">
        <v>8</v>
      </c>
      <c r="C219" s="18" t="s">
        <v>239</v>
      </c>
      <c r="D219" s="17"/>
      <c r="F219" s="17"/>
      <c r="H219" s="95" t="s">
        <v>172</v>
      </c>
    </row>
    <row r="220" spans="1:8" x14ac:dyDescent="0.3">
      <c r="B220" s="25" t="s">
        <v>51</v>
      </c>
      <c r="C220" s="18" t="s">
        <v>240</v>
      </c>
      <c r="D220" s="24"/>
      <c r="F220" s="24"/>
      <c r="H220" s="95"/>
    </row>
    <row r="221" spans="1:8" x14ac:dyDescent="0.3">
      <c r="B221" s="25" t="s">
        <v>9</v>
      </c>
      <c r="C221" s="18" t="s">
        <v>241</v>
      </c>
      <c r="D221" s="24"/>
      <c r="F221" s="24"/>
      <c r="H221" s="95"/>
    </row>
    <row r="222" spans="1:8" x14ac:dyDescent="0.3">
      <c r="B222" s="25" t="s">
        <v>10</v>
      </c>
      <c r="C222" s="18" t="s">
        <v>242</v>
      </c>
      <c r="D222" s="24"/>
      <c r="F222" s="24"/>
      <c r="H222" s="95"/>
    </row>
    <row r="223" spans="1:8" x14ac:dyDescent="0.3">
      <c r="H223" s="36"/>
    </row>
    <row r="224" spans="1:8" x14ac:dyDescent="0.3">
      <c r="C224" s="93" t="s">
        <v>155</v>
      </c>
      <c r="D224" s="93"/>
      <c r="F224" s="18">
        <f>SUM(F219:F222)</f>
        <v>0</v>
      </c>
      <c r="H224" s="37">
        <v>328</v>
      </c>
    </row>
    <row r="225" spans="1:8" x14ac:dyDescent="0.3">
      <c r="C225" s="75" t="str">
        <f>IF(F224&lt;F226,"NOT ENOUGH POINTS", "OK")</f>
        <v>NOT ENOUGH POINTS</v>
      </c>
      <c r="D225" s="34" t="s">
        <v>164</v>
      </c>
      <c r="F225" s="18">
        <f>H225/H224*F224</f>
        <v>0</v>
      </c>
      <c r="H225" s="37">
        <v>174</v>
      </c>
    </row>
    <row r="226" spans="1:8" x14ac:dyDescent="0.3">
      <c r="A226" s="47"/>
      <c r="D226" s="76" t="s">
        <v>165</v>
      </c>
      <c r="E226" s="42"/>
      <c r="F226" s="77">
        <v>328</v>
      </c>
      <c r="H226" s="38"/>
    </row>
    <row r="228" spans="1:8" ht="43.2" customHeight="1" x14ac:dyDescent="0.35">
      <c r="C228" s="70" t="s">
        <v>152</v>
      </c>
      <c r="D228" s="69"/>
      <c r="E228" s="69"/>
      <c r="F228" s="69"/>
      <c r="G228" s="69"/>
      <c r="H228" s="69"/>
    </row>
    <row r="229" spans="1:8" x14ac:dyDescent="0.3">
      <c r="C229" s="33"/>
      <c r="D229" s="33"/>
      <c r="E229" s="33"/>
      <c r="F229" s="33"/>
      <c r="G229" s="33"/>
    </row>
    <row r="230" spans="1:8" ht="48.45" customHeight="1" x14ac:dyDescent="0.3">
      <c r="A230" s="96" t="s">
        <v>151</v>
      </c>
      <c r="B230" s="96"/>
      <c r="C230" s="68" t="s">
        <v>153</v>
      </c>
      <c r="D230" s="68"/>
      <c r="E230" s="68"/>
      <c r="F230" s="68"/>
      <c r="G230" s="68"/>
      <c r="H230" s="68"/>
    </row>
    <row r="231" spans="1:8" ht="166.95" customHeight="1" x14ac:dyDescent="0.3">
      <c r="C231" s="73"/>
      <c r="D231" s="71"/>
      <c r="E231" s="72"/>
      <c r="F231" s="72"/>
      <c r="G231" s="72"/>
      <c r="H231" s="72"/>
    </row>
    <row r="233" spans="1:8" s="81" customFormat="1" ht="10.199999999999999" x14ac:dyDescent="0.2">
      <c r="A233" s="80" t="s">
        <v>269</v>
      </c>
    </row>
    <row r="234" spans="1:8" s="81" customFormat="1" ht="10.199999999999999" x14ac:dyDescent="0.2">
      <c r="A234" s="80" t="s">
        <v>270</v>
      </c>
    </row>
    <row r="235" spans="1:8" s="81" customFormat="1" ht="10.199999999999999" x14ac:dyDescent="0.2">
      <c r="A235" s="80" t="s">
        <v>271</v>
      </c>
    </row>
    <row r="236" spans="1:8" s="81" customFormat="1" ht="10.199999999999999" x14ac:dyDescent="0.2">
      <c r="A236" s="80" t="s">
        <v>272</v>
      </c>
    </row>
    <row r="237" spans="1:8" s="81" customFormat="1" ht="10.199999999999999" x14ac:dyDescent="0.2">
      <c r="A237" s="80" t="s">
        <v>275</v>
      </c>
    </row>
    <row r="238" spans="1:8" s="81" customFormat="1" ht="10.199999999999999" x14ac:dyDescent="0.2">
      <c r="A238" s="80" t="s">
        <v>273</v>
      </c>
    </row>
    <row r="239" spans="1:8" s="81" customFormat="1" ht="10.199999999999999" x14ac:dyDescent="0.2">
      <c r="A239" s="82" t="s">
        <v>274</v>
      </c>
    </row>
  </sheetData>
  <sheetProtection algorithmName="SHA-512" hashValue="3GP+z3WVrlKN5g3qqsLVrzI3glQyUK3UkSGSv6aw7FVNLAZ6JKCAd48svJsgxE0P9Wyk4X6B/KvujmuwwNggjQ==" saltValue="S9RRVG2xLC5ljCQmez+ikQ==" spinCount="100000" sheet="1" selectLockedCells="1"/>
  <mergeCells count="62">
    <mergeCell ref="F103:F104"/>
    <mergeCell ref="F184:F185"/>
    <mergeCell ref="H80:H84"/>
    <mergeCell ref="F146:F147"/>
    <mergeCell ref="F11:F12"/>
    <mergeCell ref="D68:D69"/>
    <mergeCell ref="F68:F69"/>
    <mergeCell ref="D26:D27"/>
    <mergeCell ref="F26:F27"/>
    <mergeCell ref="D38:D39"/>
    <mergeCell ref="C49:D49"/>
    <mergeCell ref="C33:D33"/>
    <mergeCell ref="C63:D63"/>
    <mergeCell ref="D11:D12"/>
    <mergeCell ref="H93:H95"/>
    <mergeCell ref="F91:F92"/>
    <mergeCell ref="H120:H122"/>
    <mergeCell ref="H6:H11"/>
    <mergeCell ref="D54:D55"/>
    <mergeCell ref="D91:D92"/>
    <mergeCell ref="C86:D86"/>
    <mergeCell ref="D80:D81"/>
    <mergeCell ref="H13:H19"/>
    <mergeCell ref="C21:D21"/>
    <mergeCell ref="C75:D75"/>
    <mergeCell ref="F38:F39"/>
    <mergeCell ref="F54:F55"/>
    <mergeCell ref="H56:H60"/>
    <mergeCell ref="H40:H47"/>
    <mergeCell ref="H27:H29"/>
    <mergeCell ref="H70:H72"/>
    <mergeCell ref="A230:B230"/>
    <mergeCell ref="D184:D185"/>
    <mergeCell ref="D196:D197"/>
    <mergeCell ref="D103:D104"/>
    <mergeCell ref="C162:D162"/>
    <mergeCell ref="C141:D141"/>
    <mergeCell ref="D217:D218"/>
    <mergeCell ref="D146:D147"/>
    <mergeCell ref="C113:D113"/>
    <mergeCell ref="C224:D224"/>
    <mergeCell ref="D130:D131"/>
    <mergeCell ref="D118:D119"/>
    <mergeCell ref="C125:D125"/>
    <mergeCell ref="D167:D168"/>
    <mergeCell ref="C179:D179"/>
    <mergeCell ref="C98:D98"/>
    <mergeCell ref="C212:D212"/>
    <mergeCell ref="C191:D191"/>
    <mergeCell ref="F80:F81"/>
    <mergeCell ref="H219:H222"/>
    <mergeCell ref="H105:H107"/>
    <mergeCell ref="H186:H188"/>
    <mergeCell ref="H132:H139"/>
    <mergeCell ref="H148:H160"/>
    <mergeCell ref="F217:F218"/>
    <mergeCell ref="F118:F119"/>
    <mergeCell ref="F196:F197"/>
    <mergeCell ref="H171:H173"/>
    <mergeCell ref="F130:F131"/>
    <mergeCell ref="H198:H200"/>
    <mergeCell ref="F167:F168"/>
  </mergeCells>
  <hyperlinks>
    <hyperlink ref="A239" r:id="rId1" display="mailto:civilrights@dese.mo.gov" xr:uid="{33D8A0DB-9423-4FAA-B619-6DE135A3D8C7}"/>
  </hyperlinks>
  <pageMargins left="0.25" right="0.25" top="0.75" bottom="0.75" header="0.3" footer="0.3"/>
  <pageSetup scale="75" fitToHeight="0" orientation="portrait" horizontalDpi="4294967295" verticalDpi="4294967295" r:id="rId2"/>
  <headerFooter>
    <oddFooter>&amp;C&amp;P</oddFooter>
  </headerFooter>
  <rowBreaks count="5" manualBreakCount="5">
    <brk id="51" max="16383" man="1"/>
    <brk id="100" max="16383" man="1"/>
    <brk id="143" max="16383" man="1"/>
    <brk id="193" max="16383" man="1"/>
    <brk id="227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5050"/>
  </sheetPr>
  <dimension ref="A1"/>
  <sheetViews>
    <sheetView workbookViewId="0">
      <selection activeCell="Q15" sqref="Q15"/>
    </sheetView>
  </sheetViews>
  <sheetFormatPr defaultRowHeight="14.4" x14ac:dyDescent="0.3"/>
  <cols>
    <col min="1" max="1" width="2.5546875" customWidth="1"/>
  </cols>
  <sheetData/>
  <sheetProtection password="C670" sheet="1" objects="1" scenarios="1" selectLockedCells="1" selectUnlockedCells="1"/>
  <pageMargins left="0.25" right="0.25" top="0.5" bottom="0.5" header="0.3" footer="0.3"/>
  <pageSetup scale="90" orientation="landscape" r:id="rId1"/>
  <rowBreaks count="1" manualBreakCount="1">
    <brk id="40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shapeId="11271" r:id="rId4">
          <objectPr defaultSize="0" autoPict="0" r:id="rId5">
            <anchor moveWithCells="1">
              <from>
                <xdr:col>1</xdr:col>
                <xdr:colOff>579120</xdr:colOff>
                <xdr:row>43</xdr:row>
                <xdr:rowOff>83820</xdr:rowOff>
              </from>
              <to>
                <xdr:col>16</xdr:col>
                <xdr:colOff>7620</xdr:colOff>
                <xdr:row>79</xdr:row>
                <xdr:rowOff>121920</xdr:rowOff>
              </to>
            </anchor>
          </objectPr>
        </oleObject>
      </mc:Choice>
      <mc:Fallback>
        <oleObject progId="Acrobat Document" shapeId="1127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Site Report Cover Page</vt:lpstr>
      <vt:lpstr>Detailed Site Report</vt:lpstr>
      <vt:lpstr>Criteria Variation</vt:lpstr>
      <vt:lpstr>Site Report</vt:lpstr>
      <vt:lpstr>FB  Letter</vt:lpstr>
      <vt:lpstr>'FB  Letter'!Print_Area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srogers4</dc:creator>
  <cp:lastModifiedBy>Carwile, Cory</cp:lastModifiedBy>
  <cp:lastPrinted>2025-02-07T17:13:46Z</cp:lastPrinted>
  <dcterms:created xsi:type="dcterms:W3CDTF">2009-06-09T20:46:51Z</dcterms:created>
  <dcterms:modified xsi:type="dcterms:W3CDTF">2025-02-18T23:22:07Z</dcterms:modified>
</cp:coreProperties>
</file>