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F0F7689E-CCB2-422A-8B0F-6F963AD6EEBF}" xr6:coauthVersionLast="47" xr6:coauthVersionMax="47" xr10:uidLastSave="{00000000-0000-0000-0000-000000000000}"/>
  <bookViews>
    <workbookView xWindow="28680" yWindow="-120" windowWidth="29040" windowHeight="15840" xr2:uid="{BA66D71F-5ABA-428B-B47F-786FFC1645E5}"/>
  </bookViews>
  <sheets>
    <sheet name="Red Gold NOI Calculator" sheetId="1" r:id="rId1"/>
  </sheets>
  <externalReferences>
    <externalReference r:id="rId2"/>
  </externalReferences>
  <definedNames>
    <definedName name="_xlnm.Print_Area" localSheetId="0">'Red Gold NOI Calculator'!$A$1:$X$60</definedName>
    <definedName name="_xlnm.Print_Titles" localSheetId="0">'Red Gold NOI Calculator'!$1:$11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U12" i="1" s="1"/>
  <c r="V12" i="1" s="1"/>
  <c r="T13" i="1"/>
  <c r="U13" i="1" s="1"/>
  <c r="V13" i="1" s="1"/>
  <c r="T14" i="1"/>
  <c r="U14" i="1" s="1"/>
  <c r="V14" i="1" s="1"/>
  <c r="T15" i="1"/>
  <c r="U15" i="1" s="1"/>
  <c r="V15" i="1" s="1"/>
  <c r="T16" i="1"/>
  <c r="U16" i="1" s="1"/>
  <c r="V16" i="1" s="1"/>
  <c r="T17" i="1"/>
  <c r="U17" i="1" s="1"/>
  <c r="V17" i="1" s="1"/>
  <c r="T18" i="1"/>
  <c r="U18" i="1" s="1"/>
  <c r="V18" i="1" s="1"/>
  <c r="T19" i="1"/>
  <c r="U19" i="1" s="1"/>
  <c r="V19" i="1" s="1"/>
  <c r="T20" i="1"/>
  <c r="U20" i="1" s="1"/>
  <c r="V20" i="1" s="1"/>
  <c r="T21" i="1"/>
  <c r="U21" i="1" s="1"/>
  <c r="V21" i="1" s="1"/>
  <c r="T22" i="1"/>
  <c r="U22" i="1" s="1"/>
  <c r="V22" i="1" s="1"/>
  <c r="T23" i="1"/>
  <c r="U23" i="1" s="1"/>
  <c r="V23" i="1" s="1"/>
  <c r="T24" i="1"/>
  <c r="U24" i="1" s="1"/>
  <c r="V24" i="1" s="1"/>
  <c r="T25" i="1"/>
  <c r="U25" i="1" s="1"/>
  <c r="V25" i="1" s="1"/>
  <c r="T26" i="1"/>
  <c r="U26" i="1" s="1"/>
  <c r="V26" i="1" s="1"/>
  <c r="T27" i="1"/>
  <c r="U27" i="1" s="1"/>
  <c r="V27" i="1" s="1"/>
  <c r="T28" i="1"/>
  <c r="U28" i="1" s="1"/>
  <c r="V28" i="1" s="1"/>
  <c r="T29" i="1"/>
  <c r="U29" i="1" s="1"/>
  <c r="V29" i="1" s="1"/>
  <c r="T30" i="1"/>
  <c r="U30" i="1" s="1"/>
  <c r="V30" i="1" s="1"/>
  <c r="T31" i="1"/>
  <c r="U31" i="1" s="1"/>
  <c r="V31" i="1" s="1"/>
  <c r="T32" i="1"/>
  <c r="U32" i="1" s="1"/>
  <c r="V32" i="1" s="1"/>
  <c r="T33" i="1"/>
  <c r="U33" i="1" s="1"/>
  <c r="V33" i="1" s="1"/>
  <c r="T34" i="1"/>
  <c r="U34" i="1" s="1"/>
  <c r="V34" i="1" s="1"/>
  <c r="T35" i="1"/>
  <c r="U35" i="1" s="1"/>
  <c r="V35" i="1" s="1"/>
  <c r="T36" i="1"/>
  <c r="U36" i="1" s="1"/>
  <c r="V36" i="1" s="1"/>
  <c r="T37" i="1"/>
  <c r="U37" i="1" s="1"/>
  <c r="V37" i="1" s="1"/>
  <c r="T38" i="1"/>
  <c r="U38" i="1" s="1"/>
  <c r="V38" i="1" s="1"/>
  <c r="T39" i="1"/>
  <c r="U39" i="1" s="1"/>
  <c r="V39" i="1" s="1"/>
  <c r="T40" i="1"/>
  <c r="U40" i="1" s="1"/>
  <c r="V40" i="1" s="1"/>
  <c r="T41" i="1"/>
  <c r="U41" i="1" s="1"/>
  <c r="V41" i="1" s="1"/>
  <c r="T42" i="1"/>
  <c r="U42" i="1" s="1"/>
  <c r="V42" i="1" s="1"/>
  <c r="T43" i="1"/>
  <c r="U43" i="1" s="1"/>
  <c r="V43" i="1" s="1"/>
  <c r="T44" i="1"/>
  <c r="U44" i="1" s="1"/>
  <c r="V44" i="1" s="1"/>
  <c r="T45" i="1"/>
  <c r="U45" i="1" s="1"/>
  <c r="V45" i="1" s="1"/>
  <c r="T46" i="1"/>
  <c r="U46" i="1" s="1"/>
  <c r="V46" i="1" s="1"/>
  <c r="T47" i="1"/>
  <c r="U47" i="1" s="1"/>
  <c r="V47" i="1" s="1"/>
  <c r="T48" i="1"/>
  <c r="U48" i="1" s="1"/>
  <c r="V48" i="1" s="1"/>
  <c r="T49" i="1"/>
  <c r="U49" i="1" s="1"/>
  <c r="V49" i="1" s="1"/>
  <c r="T50" i="1"/>
  <c r="U50" i="1" s="1"/>
  <c r="V50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T59" i="1" l="1"/>
  <c r="U59" i="1" s="1"/>
  <c r="V59" i="1" s="1"/>
  <c r="T58" i="1"/>
  <c r="U58" i="1" s="1"/>
  <c r="V58" i="1" s="1"/>
  <c r="T57" i="1"/>
  <c r="U57" i="1" s="1"/>
  <c r="V57" i="1" s="1"/>
  <c r="T56" i="1"/>
  <c r="U56" i="1" s="1"/>
  <c r="V56" i="1" s="1"/>
  <c r="T55" i="1"/>
  <c r="U55" i="1" s="1"/>
  <c r="V55" i="1" s="1"/>
  <c r="T54" i="1"/>
  <c r="U54" i="1" s="1"/>
  <c r="V54" i="1" s="1"/>
  <c r="T53" i="1"/>
  <c r="U53" i="1" s="1"/>
  <c r="V53" i="1" s="1"/>
  <c r="T52" i="1"/>
  <c r="U52" i="1" s="1"/>
  <c r="V52" i="1" s="1"/>
  <c r="T51" i="1"/>
  <c r="U51" i="1" s="1"/>
  <c r="V51" i="1" s="1"/>
  <c r="U60" i="1" l="1"/>
  <c r="L8" i="1" s="1"/>
</calcChain>
</file>

<file path=xl/sharedStrings.xml><?xml version="1.0" encoding="utf-8"?>
<sst xmlns="http://schemas.openxmlformats.org/spreadsheetml/2006/main" count="155" uniqueCount="134">
  <si>
    <t>Agreement Number (###-###):</t>
  </si>
  <si>
    <t>School District Name:</t>
  </si>
  <si>
    <t xml:space="preserve">USDA FOODS MATERIAL CODE </t>
  </si>
  <si>
    <t>Tomato Paste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</si>
  <si>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</si>
  <si>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</si>
  <si>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</si>
  <si>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</si>
  <si>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</si>
  <si>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</si>
  <si>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</si>
  <si>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</si>
  <si>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</si>
  <si>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</si>
  <si>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</si>
  <si>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</si>
  <si>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</si>
  <si>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</si>
  <si>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</si>
  <si>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</si>
  <si>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</si>
  <si>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</si>
  <si>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</si>
  <si>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</si>
  <si>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</si>
  <si>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</si>
  <si>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</si>
  <si>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</si>
  <si>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</si>
  <si>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</si>
  <si>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</si>
  <si>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</si>
  <si>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</si>
  <si>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</si>
  <si>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Total Lbs. Needed:</t>
  </si>
  <si>
    <t>REDMDX9</t>
  </si>
  <si>
    <t>REDNA1Z</t>
  </si>
  <si>
    <t>REDNA2ZC168</t>
  </si>
  <si>
    <t>REDNA2ZC84</t>
  </si>
  <si>
    <t>REDNAHZC264</t>
  </si>
  <si>
    <t xml:space="preserve">REDOA1Z    </t>
  </si>
  <si>
    <t>REDOA5P</t>
  </si>
  <si>
    <t>REDOA7D</t>
  </si>
  <si>
    <t>REDOA9P</t>
  </si>
  <si>
    <t>REDOA9PNPNEL</t>
  </si>
  <si>
    <t>REDRL99</t>
  </si>
  <si>
    <t>REDSC2ZC168</t>
  </si>
  <si>
    <t>REDSC2ZC84</t>
  </si>
  <si>
    <t>REDSC99</t>
  </si>
  <si>
    <t>REDSCHZC264</t>
  </si>
  <si>
    <t>REDVB46</t>
  </si>
  <si>
    <t xml:space="preserve">REDY51Z </t>
  </si>
  <si>
    <t>REDY52ZC336</t>
  </si>
  <si>
    <t>REDY53H</t>
  </si>
  <si>
    <t>REDY572</t>
  </si>
  <si>
    <t>REDY57D</t>
  </si>
  <si>
    <t>REDY599</t>
  </si>
  <si>
    <t>REDY59G</t>
  </si>
  <si>
    <t>REDY59P</t>
  </si>
  <si>
    <t>REDYA1Z</t>
  </si>
  <si>
    <t>REDYA3G</t>
  </si>
  <si>
    <t>REDYA55</t>
  </si>
  <si>
    <t>REDYA64</t>
  </si>
  <si>
    <t>REDYL3G</t>
  </si>
  <si>
    <t>REDYL7D</t>
  </si>
  <si>
    <t>REDYL99</t>
  </si>
  <si>
    <t>REDYL9G</t>
  </si>
  <si>
    <t>REDYL9P</t>
  </si>
  <si>
    <t>REDYZ9G</t>
  </si>
  <si>
    <t>RPK1A99</t>
  </si>
  <si>
    <t>RPKDX99</t>
  </si>
  <si>
    <t>RPKH69X</t>
  </si>
  <si>
    <t>RPKHA99</t>
  </si>
  <si>
    <t>RPKIL99</t>
  </si>
  <si>
    <t>RPKIL9E</t>
  </si>
  <si>
    <t>RPKIL9R</t>
  </si>
  <si>
    <t>RPKIX99</t>
  </si>
  <si>
    <t>RPKMA9C</t>
  </si>
  <si>
    <t>RPKMA9E</t>
  </si>
  <si>
    <t>RPKNA99</t>
  </si>
  <si>
    <t>RPKNA9E</t>
  </si>
  <si>
    <t>RPKNC9H</t>
  </si>
  <si>
    <t>RPKUA99</t>
  </si>
  <si>
    <t>RED GOLD NUTRITIONALLY ENHANCED PLANT BASED PROTEIN PASTA SAUCE - BOLOGNESE STYLE - 6/#10 CANS</t>
  </si>
  <si>
    <t>RED GOLD MARINARA SAUCE 250 ct. 1 oz. Dunk Cups (1/8th cup R/O Veg Credit)</t>
  </si>
  <si>
    <t>RED GOLD MARINARA SAUCE Dipping Cups 168 ct. - 2.5 oz Cups (1/2 cup R/O Veg Credit)</t>
  </si>
  <si>
    <t>RED GOLD MARINARA SAUCE Dipping Sauce 84 ct. 2.5 oz Cups (1/2 cup R/O Veg Credit)</t>
  </si>
  <si>
    <t>RED GOLD  Marinara Sauce 264 ct. - 1.25 oz. Cups (1/4 cup R/O Veg Credit)</t>
  </si>
  <si>
    <t>RED GOLD BBQ SAUCE - Naturally Balanced: Enhanced Low Sodium - 250 ct. 1oz Dunk Cups</t>
  </si>
  <si>
    <t>RED GOLD BBQ SAUCE - Naturally Balanced: Enhanced Low Sodium - 4/1 Gallon Bottle</t>
  </si>
  <si>
    <t>RED GOLD BBQ SAUCE - Naturally Balanced: Enhanced Low Sodium - 2/1.5 Gallon Dispenser Pouch Bulk</t>
  </si>
  <si>
    <t>RED GOLD BBQ Sauce - Naturally Balanced / Enhanced Low Sodium 6/114oz. RED PLASTIC JUG with Pump</t>
  </si>
  <si>
    <t>RED GOLD BBQ Sauce - Low Sodium 6/114oz. RED PLASTIC JUG NO PUMP</t>
  </si>
  <si>
    <t xml:space="preserve">RED GOLD Enchilada Sauce Enhanced Low Sodium - 6/#10 </t>
  </si>
  <si>
    <t>RED GOLD SALSA Dipping Cups 168 ct. 3.0 oz cups (Meets 1/2 cup R/O Veg Credit)</t>
  </si>
  <si>
    <t>RED GOLD SALSA Dipping Cups 84 ct. 3.0 oz cups (Meets 1/2 cup R/O Veg Credit)</t>
  </si>
  <si>
    <t>RED GOLD SALSA  - Enhanced Low Sodium - 6/103 OZ. #10 CANS</t>
  </si>
  <si>
    <t>RED GOLD  SALSA Dipping Cups (Meets 1/4 cup R/O Veg Credit) 264 - 1.5 oz. Cups</t>
  </si>
  <si>
    <t>RED GOLD NSA TOMATO JUICE 12/46 FL OZ CANS</t>
  </si>
  <si>
    <t>RED GOLD KETCHUP Naturally Balanced; Enhanced Low Sodium; Made with Sugar - 250 1oz DUNK CUPS</t>
  </si>
  <si>
    <t>RED GOLD FANCY KETCHUP 336/1.5 oz DIPPING CUPS</t>
  </si>
  <si>
    <t>RED GOLD KETCHUP FANCY 3/1.5 gal. Pouches</t>
  </si>
  <si>
    <t>RED GOLD KETCHUP FANCY 6/114 oz. Pouches</t>
  </si>
  <si>
    <t>RED GOLD KETCHUP FANCY 2/1.5 gal. Pouches</t>
  </si>
  <si>
    <t>RED GOLD KETCHUP FANCY 6/#10 CANS</t>
  </si>
  <si>
    <t>RED GOLD KETCHUP FANCY 1000 9G</t>
  </si>
  <si>
    <t>RED GOLD KETCHUP FANCY 6/114 oz. #10 RED PLASTIC JUG with Pump</t>
  </si>
  <si>
    <t>RED GOLD KETCHUP FANCY 250/1 oz DUNK CUPS</t>
  </si>
  <si>
    <t>RED GOLD KETCHUP FANCY 1/3 GAL. BAG-IN-BOX</t>
  </si>
  <si>
    <t>RED GOLD KETCHUP FANCY  55 gallon drum</t>
  </si>
  <si>
    <t>RED GOLD KETCHUP FANCY 9 - 64 oz. Bottles</t>
  </si>
  <si>
    <t>RED GOLD KETCHUP - NATURALLY BALANCED; Made with Sugar - Enhanced Low Sodium 1/3 gal. Bag-in-Box</t>
  </si>
  <si>
    <t>RED GOLD KETCHUP - NATURALLY BALANCED; Made with Sugar - Enhanced Low Sodium 2/1.5 Gallon Dispenser Pouch</t>
  </si>
  <si>
    <t>RED GOLD KETCHUP - NATURALLY BALANCED; Made with Sugar - Enhanced Low Sodium 6/#10 Cans</t>
  </si>
  <si>
    <t>RED GOLD KETCHUP - NATURALLY BALANCED; Made with Sugar - Enhanced Low Sodium 1,000 ct. 9 gram Portion Control Foil Packets</t>
  </si>
  <si>
    <t>RED GOLD NATURAL KETCHUP - Made with Sugar -Low Sodium 6/112.5 oz. RED PLASTIC JUG</t>
  </si>
  <si>
    <t>RED GOLD - Mama Selita's JALAPENO KETCHUP
1000, 9 gram</t>
  </si>
  <si>
    <t>REDPACK  SLOPPY JOE SAUCE - 6/#10 Cans</t>
  </si>
  <si>
    <t>REDPACK CONCENTRATED CRUSHED TOMATOES - 6/#10 Cans</t>
  </si>
  <si>
    <t>REDPACK TOMATO PUREE 6/#10 CANS</t>
  </si>
  <si>
    <t>REDPACK TOMATO SAUCE 6/#10 CANS</t>
  </si>
  <si>
    <t>REDPACK FULLY PREPARED PIZZA SAUCE 6/#10 CANS</t>
  </si>
  <si>
    <t>REDPACK NUTRITIONALLY ENHANCED FULLY PREPARED PIZZA SAUCE 6/#10 CANS</t>
  </si>
  <si>
    <t>REDPACK PIZZA SAUCE WITH BASIL 6/#10 CANS</t>
  </si>
  <si>
    <t>REDPACK SPAGHETTI SAUCE 6/#10 CANS</t>
  </si>
  <si>
    <t>REDPACK NUTRITIONALLY ENHANCED SPAGHETTI SAUCE - 6/#10 Cans</t>
  </si>
  <si>
    <t>REDPACK MARINARA SAUCE - 6/#10 CANS</t>
  </si>
  <si>
    <t>REDPACK NUTRITIONALLY ENHANCED MARINARA SAUCE  - 6/#10 CANS</t>
  </si>
  <si>
    <t>REDPACK MARINARA SAUCE 6/105 oz Pouches</t>
  </si>
  <si>
    <t>REDPACK TOMATO PASTE 6/#10 CANS</t>
  </si>
  <si>
    <t>1 1/4 Cup</t>
  </si>
  <si>
    <t>1/8 cup</t>
  </si>
  <si>
    <t>1/2 cup</t>
  </si>
  <si>
    <t>1/4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</si>
</sst>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97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3" fontId="21" fillId="5" borderId="33" xfId="0" applyNumberFormat="1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5" xfId="0" applyFont="1" applyBorder="1" applyAlignment="1" applyProtection="1">
      <alignment horizontal="center" vertical="center" wrapText="1"/>
      <protection locked="0" hidden="1"/>
    </xf>
    <xf numFmtId="3" fontId="3" fillId="0" borderId="36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" fontId="9" fillId="5" borderId="38" xfId="0" applyNumberFormat="1" applyFont="1" applyFill="1" applyBorder="1" applyAlignment="1" applyProtection="1">
      <alignment horizontal="center" vertical="center"/>
      <protection hidden="1"/>
    </xf>
    <xf numFmtId="164" fontId="20" fillId="7" borderId="39" xfId="4" applyFont="1" applyFill="1" applyBorder="1" applyAlignment="1" applyProtection="1">
      <alignment vertical="center"/>
      <protection hidden="1"/>
    </xf>
    <xf numFmtId="2" fontId="21" fillId="5" borderId="39" xfId="0" applyNumberFormat="1" applyFont="1" applyFill="1" applyBorder="1" applyAlignment="1" applyProtection="1">
      <alignment horizontal="center" vertical="center"/>
      <protection hidden="1"/>
    </xf>
    <xf numFmtId="3" fontId="21" fillId="5" borderId="39" xfId="0" applyNumberFormat="1" applyFont="1" applyFill="1" applyBorder="1" applyAlignment="1" applyProtection="1">
      <alignment horizontal="center" vertical="center"/>
      <protection hidden="1"/>
    </xf>
    <xf numFmtId="165" fontId="21" fillId="5" borderId="40" xfId="1" applyNumberFormat="1" applyFont="1" applyFill="1" applyBorder="1" applyAlignment="1" applyProtection="1">
      <alignment horizontal="center" vertical="center"/>
      <protection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39" xfId="0" applyFont="1" applyBorder="1" applyAlignment="1" applyProtection="1">
      <alignment horizontal="center" vertical="center" wrapText="1"/>
      <protection locked="0" hidden="1"/>
    </xf>
    <xf numFmtId="0" fontId="22" fillId="0" borderId="41" xfId="0" applyFont="1" applyBorder="1" applyAlignment="1" applyProtection="1">
      <alignment horizontal="center" vertical="center" wrapText="1"/>
      <protection locked="0" hidden="1"/>
    </xf>
    <xf numFmtId="3" fontId="3" fillId="0" borderId="42" xfId="0" applyNumberFormat="1" applyFont="1" applyBorder="1" applyAlignment="1" applyProtection="1">
      <alignment horizontal="center" vertical="center" wrapText="1"/>
      <protection hidden="1"/>
    </xf>
    <xf numFmtId="4" fontId="3" fillId="8" borderId="39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9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6" borderId="43" xfId="0" applyFont="1" applyFill="1" applyBorder="1" applyAlignment="1" applyProtection="1">
      <alignment horizontal="center" vertical="center" wrapText="1"/>
      <protection hidden="1"/>
    </xf>
    <xf numFmtId="4" fontId="9" fillId="6" borderId="44" xfId="0" applyNumberFormat="1" applyFont="1" applyFill="1" applyBorder="1" applyAlignment="1" applyProtection="1">
      <alignment horizontal="center" vertical="center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7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230B54AC-BE68-40C6-A739-06C81E89666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356DB2-CDB6-4321-AB61-BE47AA072189}"/>
            </a:ext>
          </a:extLst>
        </xdr:cNvPr>
        <xdr:cNvSpPr txBox="1"/>
      </xdr:nvSpPr>
      <xdr:spPr>
        <a:xfrm>
          <a:off x="495300" y="23813"/>
          <a:ext cx="200977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832303</xdr:colOff>
      <xdr:row>0</xdr:row>
      <xdr:rowOff>233589</xdr:rowOff>
    </xdr:from>
    <xdr:to>
      <xdr:col>23</xdr:col>
      <xdr:colOff>200244</xdr:colOff>
      <xdr:row>1</xdr:row>
      <xdr:rowOff>614589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EF641BBB-3C87-4087-8EC7-1B4553862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6128" y="233589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408214</xdr:colOff>
      <xdr:row>0</xdr:row>
      <xdr:rowOff>122464</xdr:rowOff>
    </xdr:from>
    <xdr:to>
      <xdr:col>19</xdr:col>
      <xdr:colOff>666749</xdr:colOff>
      <xdr:row>1</xdr:row>
      <xdr:rowOff>692204</xdr:rowOff>
    </xdr:to>
    <xdr:pic>
      <xdr:nvPicPr>
        <xdr:cNvPr id="4" name="Picture 3" descr="Red Gold logo">
          <a:extLst>
            <a:ext uri="{FF2B5EF4-FFF2-40B4-BE49-F238E27FC236}">
              <a16:creationId xmlns:a16="http://schemas.microsoft.com/office/drawing/2014/main" id="{FD1081C9-C0A7-433B-8320-4FEE02E2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91739" y="122464"/>
          <a:ext cx="2658836" cy="1122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E7DE-E355-4F68-AEBD-10AED918CE01}">
  <sheetPr>
    <pageSetUpPr fitToPage="1"/>
  </sheetPr>
  <dimension ref="A1:Y61"/>
  <sheetViews>
    <sheetView showGridLines="0" tabSelected="1" topLeftCell="D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20.140625" style="1" bestFit="1" customWidth="1"/>
    <col min="3" max="3" width="149" style="1" customWidth="1"/>
    <col min="4" max="5" width="10.140625" style="1" customWidth="1"/>
    <col min="6" max="6" width="1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86"/>
      <c r="S1" s="86"/>
      <c r="T1" s="86"/>
      <c r="U1" s="86"/>
      <c r="V1" s="86"/>
      <c r="W1" s="86"/>
      <c r="X1" s="87"/>
      <c r="Y1" s="2"/>
    </row>
    <row r="2" spans="1:25" ht="60" customHeight="1" thickTop="1" thickBot="1" x14ac:dyDescent="0.3">
      <c r="B2" s="91" t="s">
        <v>0</v>
      </c>
      <c r="C2" s="92"/>
      <c r="D2" s="93"/>
      <c r="E2" s="93"/>
      <c r="F2" s="93"/>
      <c r="G2" s="93"/>
      <c r="H2" s="93"/>
      <c r="I2" s="93"/>
      <c r="J2" s="93"/>
      <c r="K2" s="94" t="s">
        <v>1</v>
      </c>
      <c r="L2" s="94"/>
      <c r="M2" s="94"/>
      <c r="N2" s="95"/>
      <c r="O2" s="96"/>
      <c r="P2" s="96"/>
      <c r="Q2" s="88"/>
      <c r="R2" s="89"/>
      <c r="S2" s="89"/>
      <c r="T2" s="89"/>
      <c r="U2" s="89"/>
      <c r="V2" s="89"/>
      <c r="W2" s="89"/>
      <c r="X2" s="90"/>
    </row>
    <row r="3" spans="1:25" ht="13.5" customHeight="1" thickTop="1" thickBot="1" x14ac:dyDescent="0.3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2"/>
    </row>
    <row r="4" spans="1:25" ht="15" customHeight="1" thickBot="1" x14ac:dyDescent="0.3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2"/>
    </row>
    <row r="5" spans="1:25" ht="36" customHeight="1" thickTop="1" thickBot="1" x14ac:dyDescent="0.3">
      <c r="B5" s="78"/>
      <c r="C5" s="79"/>
      <c r="D5" s="79"/>
      <c r="E5" s="79"/>
      <c r="F5" s="79"/>
      <c r="G5" s="79"/>
      <c r="H5" s="79"/>
      <c r="I5" s="79"/>
      <c r="J5" s="79"/>
      <c r="K5" s="3">
        <v>100332</v>
      </c>
      <c r="L5" s="80" t="s">
        <v>2</v>
      </c>
      <c r="M5" s="80"/>
      <c r="N5" s="80"/>
      <c r="O5" s="81" t="s">
        <v>3</v>
      </c>
      <c r="P5" s="81"/>
      <c r="Q5" s="81"/>
      <c r="R5" s="81"/>
      <c r="S5" s="4">
        <v>0.79869999999999997</v>
      </c>
      <c r="T5" s="80" t="s">
        <v>4</v>
      </c>
      <c r="U5" s="80"/>
      <c r="V5" s="80"/>
      <c r="W5" s="80"/>
      <c r="X5" s="82"/>
    </row>
    <row r="6" spans="1:25" ht="42" customHeight="1" thickTop="1" thickBot="1" x14ac:dyDescent="0.3">
      <c r="B6" s="50" t="s">
        <v>5</v>
      </c>
      <c r="C6" s="51"/>
      <c r="D6" s="51"/>
      <c r="E6" s="51"/>
      <c r="F6" s="51"/>
      <c r="G6" s="51"/>
      <c r="H6" s="51"/>
      <c r="I6" s="51"/>
      <c r="J6" s="5"/>
      <c r="K6" s="52" t="s">
        <v>6</v>
      </c>
      <c r="L6" s="52"/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2"/>
    </row>
    <row r="7" spans="1:25" ht="42" customHeight="1" thickTop="1" thickBot="1" x14ac:dyDescent="0.35">
      <c r="A7" s="6"/>
      <c r="B7" s="55" t="s">
        <v>7</v>
      </c>
      <c r="C7" s="56"/>
      <c r="D7" s="56"/>
      <c r="E7" s="56"/>
      <c r="F7" s="56"/>
      <c r="G7" s="56"/>
      <c r="H7" s="56"/>
      <c r="I7" s="56"/>
      <c r="J7" s="57"/>
      <c r="K7" s="61" t="s">
        <v>8</v>
      </c>
      <c r="L7" s="63" t="s">
        <v>9</v>
      </c>
      <c r="M7" s="63"/>
      <c r="N7" s="63"/>
      <c r="O7" s="63"/>
      <c r="P7" s="63"/>
      <c r="Q7" s="63"/>
      <c r="R7" s="64"/>
      <c r="S7" s="65"/>
      <c r="T7" s="65"/>
      <c r="U7" s="65"/>
      <c r="V7" s="65"/>
      <c r="W7" s="65"/>
      <c r="X7" s="66"/>
    </row>
    <row r="8" spans="1:25" ht="45" customHeight="1" thickBot="1" x14ac:dyDescent="0.3">
      <c r="A8" s="7"/>
      <c r="B8" s="58"/>
      <c r="C8" s="59"/>
      <c r="D8" s="59"/>
      <c r="E8" s="59"/>
      <c r="F8" s="59"/>
      <c r="G8" s="59"/>
      <c r="H8" s="59"/>
      <c r="I8" s="59"/>
      <c r="J8" s="60"/>
      <c r="K8" s="62"/>
      <c r="L8" s="70">
        <f>U60</f>
        <v>0</v>
      </c>
      <c r="M8" s="71"/>
      <c r="N8" s="71"/>
      <c r="O8" s="71"/>
      <c r="P8" s="71"/>
      <c r="Q8" s="71"/>
      <c r="R8" s="67"/>
      <c r="S8" s="68"/>
      <c r="T8" s="68"/>
      <c r="U8" s="68"/>
      <c r="V8" s="68"/>
      <c r="W8" s="68"/>
      <c r="X8" s="69"/>
    </row>
    <row r="9" spans="1:25" ht="42.75" customHeight="1" thickTop="1" thickBot="1" x14ac:dyDescent="0.3">
      <c r="A9" s="7"/>
      <c r="B9" s="43" t="s">
        <v>10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5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5.75" thickTop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x14ac:dyDescent="0.25">
      <c r="B12" s="17" t="s">
        <v>35</v>
      </c>
      <c r="C12" s="18" t="s">
        <v>83</v>
      </c>
      <c r="D12" s="19">
        <v>2</v>
      </c>
      <c r="E12" s="19"/>
      <c r="F12" s="19" t="s">
        <v>130</v>
      </c>
      <c r="G12" s="19">
        <v>39.375</v>
      </c>
      <c r="H12" s="20">
        <v>71</v>
      </c>
      <c r="I12" s="19">
        <v>7.52</v>
      </c>
      <c r="J12" s="21">
        <f t="shared" ref="J12:J59" si="0">I12*$S$5</f>
        <v>6.0062239999999996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 t="shared" ref="T12:T39" si="1">SUM(K12:S12)</f>
        <v>0</v>
      </c>
      <c r="U12" s="26">
        <f t="shared" ref="U12:U39" si="2">T12*I12</f>
        <v>0</v>
      </c>
      <c r="V12" s="27">
        <f t="shared" ref="V12:V39" si="3">$U12*$S$5</f>
        <v>0</v>
      </c>
      <c r="W12" s="46"/>
      <c r="X12" s="47"/>
    </row>
    <row r="13" spans="1:25" ht="35.1" customHeight="1" x14ac:dyDescent="0.25">
      <c r="B13" s="17" t="s">
        <v>36</v>
      </c>
      <c r="C13" s="18" t="s">
        <v>84</v>
      </c>
      <c r="D13" s="19"/>
      <c r="E13" s="19"/>
      <c r="F13" s="19" t="s">
        <v>131</v>
      </c>
      <c r="G13" s="19">
        <v>15.63</v>
      </c>
      <c r="H13" s="20">
        <v>250</v>
      </c>
      <c r="I13" s="19">
        <v>3.98</v>
      </c>
      <c r="J13" s="21">
        <f t="shared" si="0"/>
        <v>3.1788259999999999</v>
      </c>
      <c r="K13" s="22"/>
      <c r="L13" s="23"/>
      <c r="M13" s="23"/>
      <c r="N13" s="23"/>
      <c r="O13" s="23"/>
      <c r="P13" s="23"/>
      <c r="Q13" s="23"/>
      <c r="R13" s="23"/>
      <c r="S13" s="24"/>
      <c r="T13" s="25">
        <f t="shared" si="1"/>
        <v>0</v>
      </c>
      <c r="U13" s="26">
        <f t="shared" si="2"/>
        <v>0</v>
      </c>
      <c r="V13" s="27">
        <f t="shared" si="3"/>
        <v>0</v>
      </c>
      <c r="W13" s="46"/>
      <c r="X13" s="47"/>
    </row>
    <row r="14" spans="1:25" ht="35.1" customHeight="1" x14ac:dyDescent="0.25">
      <c r="B14" s="17" t="s">
        <v>37</v>
      </c>
      <c r="C14" s="18" t="s">
        <v>85</v>
      </c>
      <c r="D14" s="19"/>
      <c r="E14" s="19"/>
      <c r="F14" s="19" t="s">
        <v>132</v>
      </c>
      <c r="G14" s="19">
        <v>26.25</v>
      </c>
      <c r="H14" s="20">
        <v>168</v>
      </c>
      <c r="I14" s="19">
        <v>7.33</v>
      </c>
      <c r="J14" s="21">
        <f t="shared" si="0"/>
        <v>5.8544710000000002</v>
      </c>
      <c r="K14" s="22"/>
      <c r="L14" s="23"/>
      <c r="M14" s="23"/>
      <c r="N14" s="23"/>
      <c r="O14" s="23"/>
      <c r="P14" s="23"/>
      <c r="Q14" s="23"/>
      <c r="R14" s="23"/>
      <c r="S14" s="24"/>
      <c r="T14" s="25">
        <f t="shared" si="1"/>
        <v>0</v>
      </c>
      <c r="U14" s="26">
        <f t="shared" si="2"/>
        <v>0</v>
      </c>
      <c r="V14" s="27">
        <f t="shared" si="3"/>
        <v>0</v>
      </c>
      <c r="W14" s="46"/>
      <c r="X14" s="47"/>
    </row>
    <row r="15" spans="1:25" ht="35.1" customHeight="1" x14ac:dyDescent="0.25">
      <c r="B15" s="17" t="s">
        <v>38</v>
      </c>
      <c r="C15" s="18" t="s">
        <v>86</v>
      </c>
      <c r="D15" s="19"/>
      <c r="E15" s="19"/>
      <c r="F15" s="19" t="s">
        <v>132</v>
      </c>
      <c r="G15" s="19">
        <v>13.13</v>
      </c>
      <c r="H15" s="20">
        <v>84</v>
      </c>
      <c r="I15" s="19">
        <v>3.67</v>
      </c>
      <c r="J15" s="21">
        <f t="shared" si="0"/>
        <v>2.9312289999999996</v>
      </c>
      <c r="K15" s="22"/>
      <c r="L15" s="23"/>
      <c r="M15" s="23"/>
      <c r="N15" s="23"/>
      <c r="O15" s="23"/>
      <c r="P15" s="23"/>
      <c r="Q15" s="23"/>
      <c r="R15" s="23"/>
      <c r="S15" s="24"/>
      <c r="T15" s="25">
        <f t="shared" si="1"/>
        <v>0</v>
      </c>
      <c r="U15" s="26">
        <f t="shared" si="2"/>
        <v>0</v>
      </c>
      <c r="V15" s="27">
        <f t="shared" si="3"/>
        <v>0</v>
      </c>
      <c r="W15" s="46"/>
      <c r="X15" s="47"/>
    </row>
    <row r="16" spans="1:25" ht="35.1" customHeight="1" x14ac:dyDescent="0.25">
      <c r="B16" s="17" t="s">
        <v>39</v>
      </c>
      <c r="C16" s="18" t="s">
        <v>87</v>
      </c>
      <c r="D16" s="19"/>
      <c r="E16" s="19"/>
      <c r="F16" s="19" t="s">
        <v>133</v>
      </c>
      <c r="G16" s="19">
        <v>20.63</v>
      </c>
      <c r="H16" s="20">
        <v>264</v>
      </c>
      <c r="I16" s="19">
        <v>5.76</v>
      </c>
      <c r="J16" s="21">
        <f t="shared" si="0"/>
        <v>4.6005119999999993</v>
      </c>
      <c r="K16" s="22"/>
      <c r="L16" s="23"/>
      <c r="M16" s="23"/>
      <c r="N16" s="23"/>
      <c r="O16" s="23"/>
      <c r="P16" s="23"/>
      <c r="Q16" s="23"/>
      <c r="R16" s="23"/>
      <c r="S16" s="24"/>
      <c r="T16" s="25">
        <f t="shared" si="1"/>
        <v>0</v>
      </c>
      <c r="U16" s="26">
        <f t="shared" si="2"/>
        <v>0</v>
      </c>
      <c r="V16" s="27">
        <f t="shared" si="3"/>
        <v>0</v>
      </c>
      <c r="W16" s="46"/>
      <c r="X16" s="47"/>
    </row>
    <row r="17" spans="2:24" ht="35.1" customHeight="1" x14ac:dyDescent="0.25">
      <c r="B17" s="17" t="s">
        <v>40</v>
      </c>
      <c r="C17" s="18" t="s">
        <v>88</v>
      </c>
      <c r="D17" s="19"/>
      <c r="E17" s="19"/>
      <c r="F17" s="19"/>
      <c r="G17" s="19">
        <v>15.63</v>
      </c>
      <c r="H17" s="20">
        <v>250</v>
      </c>
      <c r="I17" s="19">
        <v>2.0499999999999998</v>
      </c>
      <c r="J17" s="21">
        <f t="shared" si="0"/>
        <v>1.6373349999999998</v>
      </c>
      <c r="K17" s="22"/>
      <c r="L17" s="23"/>
      <c r="M17" s="23"/>
      <c r="N17" s="23"/>
      <c r="O17" s="23"/>
      <c r="P17" s="23"/>
      <c r="Q17" s="23"/>
      <c r="R17" s="23"/>
      <c r="S17" s="24"/>
      <c r="T17" s="25">
        <f t="shared" si="1"/>
        <v>0</v>
      </c>
      <c r="U17" s="26">
        <f t="shared" si="2"/>
        <v>0</v>
      </c>
      <c r="V17" s="27">
        <f t="shared" si="3"/>
        <v>0</v>
      </c>
      <c r="W17" s="46"/>
      <c r="X17" s="47"/>
    </row>
    <row r="18" spans="2:24" ht="35.1" customHeight="1" x14ac:dyDescent="0.25">
      <c r="B18" s="17" t="s">
        <v>41</v>
      </c>
      <c r="C18" s="18" t="s">
        <v>89</v>
      </c>
      <c r="D18" s="19"/>
      <c r="E18" s="19"/>
      <c r="F18" s="19"/>
      <c r="G18" s="19">
        <v>38.25</v>
      </c>
      <c r="H18" s="20">
        <v>485</v>
      </c>
      <c r="I18" s="19">
        <v>5.0199999999999996</v>
      </c>
      <c r="J18" s="21">
        <f t="shared" si="0"/>
        <v>4.0094739999999991</v>
      </c>
      <c r="K18" s="22"/>
      <c r="L18" s="23"/>
      <c r="M18" s="23"/>
      <c r="N18" s="23"/>
      <c r="O18" s="23"/>
      <c r="P18" s="23"/>
      <c r="Q18" s="23"/>
      <c r="R18" s="23"/>
      <c r="S18" s="24"/>
      <c r="T18" s="25">
        <f t="shared" si="1"/>
        <v>0</v>
      </c>
      <c r="U18" s="26">
        <f t="shared" si="2"/>
        <v>0</v>
      </c>
      <c r="V18" s="27">
        <f t="shared" si="3"/>
        <v>0</v>
      </c>
      <c r="W18" s="46"/>
      <c r="X18" s="47"/>
    </row>
    <row r="19" spans="2:24" ht="35.1" customHeight="1" x14ac:dyDescent="0.25">
      <c r="B19" s="17" t="s">
        <v>42</v>
      </c>
      <c r="C19" s="18" t="s">
        <v>90</v>
      </c>
      <c r="D19" s="19"/>
      <c r="E19" s="19"/>
      <c r="F19" s="28"/>
      <c r="G19" s="19">
        <v>29.2</v>
      </c>
      <c r="H19" s="20">
        <v>370</v>
      </c>
      <c r="I19" s="19">
        <v>3.83</v>
      </c>
      <c r="J19" s="21">
        <f t="shared" si="0"/>
        <v>3.059021</v>
      </c>
      <c r="K19" s="22"/>
      <c r="L19" s="23"/>
      <c r="M19" s="23"/>
      <c r="N19" s="23"/>
      <c r="O19" s="23"/>
      <c r="P19" s="23"/>
      <c r="Q19" s="23"/>
      <c r="R19" s="23"/>
      <c r="S19" s="24"/>
      <c r="T19" s="25">
        <f t="shared" si="1"/>
        <v>0</v>
      </c>
      <c r="U19" s="26">
        <f t="shared" si="2"/>
        <v>0</v>
      </c>
      <c r="V19" s="27">
        <f t="shared" si="3"/>
        <v>0</v>
      </c>
      <c r="W19" s="46"/>
      <c r="X19" s="47"/>
    </row>
    <row r="20" spans="2:24" ht="35.1" customHeight="1" x14ac:dyDescent="0.25">
      <c r="B20" s="17" t="s">
        <v>43</v>
      </c>
      <c r="C20" s="18" t="s">
        <v>91</v>
      </c>
      <c r="D20" s="19"/>
      <c r="E20" s="19"/>
      <c r="F20" s="28"/>
      <c r="G20" s="19">
        <v>42.75</v>
      </c>
      <c r="H20" s="20">
        <v>542</v>
      </c>
      <c r="I20" s="19">
        <v>5.61</v>
      </c>
      <c r="J20" s="21">
        <f t="shared" si="0"/>
        <v>4.4807069999999998</v>
      </c>
      <c r="K20" s="22"/>
      <c r="L20" s="23"/>
      <c r="M20" s="23"/>
      <c r="N20" s="23"/>
      <c r="O20" s="23"/>
      <c r="P20" s="23"/>
      <c r="Q20" s="23"/>
      <c r="R20" s="23"/>
      <c r="S20" s="24"/>
      <c r="T20" s="25">
        <f t="shared" si="1"/>
        <v>0</v>
      </c>
      <c r="U20" s="26">
        <f t="shared" si="2"/>
        <v>0</v>
      </c>
      <c r="V20" s="27">
        <f t="shared" si="3"/>
        <v>0</v>
      </c>
      <c r="W20" s="46"/>
      <c r="X20" s="47"/>
    </row>
    <row r="21" spans="2:24" ht="35.1" customHeight="1" x14ac:dyDescent="0.25">
      <c r="B21" s="17" t="s">
        <v>44</v>
      </c>
      <c r="C21" s="18" t="s">
        <v>92</v>
      </c>
      <c r="D21" s="19"/>
      <c r="E21" s="19"/>
      <c r="F21" s="28"/>
      <c r="G21" s="19">
        <v>42.75</v>
      </c>
      <c r="H21" s="20">
        <v>542</v>
      </c>
      <c r="I21" s="19">
        <v>5.61</v>
      </c>
      <c r="J21" s="21">
        <f t="shared" si="0"/>
        <v>4.4807069999999998</v>
      </c>
      <c r="K21" s="22"/>
      <c r="L21" s="23"/>
      <c r="M21" s="23"/>
      <c r="N21" s="23"/>
      <c r="O21" s="23"/>
      <c r="P21" s="23"/>
      <c r="Q21" s="23"/>
      <c r="R21" s="23"/>
      <c r="S21" s="24"/>
      <c r="T21" s="25">
        <f t="shared" si="1"/>
        <v>0</v>
      </c>
      <c r="U21" s="26">
        <f t="shared" si="2"/>
        <v>0</v>
      </c>
      <c r="V21" s="27">
        <f t="shared" si="3"/>
        <v>0</v>
      </c>
      <c r="W21" s="46"/>
      <c r="X21" s="47"/>
    </row>
    <row r="22" spans="2:24" ht="35.1" customHeight="1" x14ac:dyDescent="0.25">
      <c r="B22" s="17" t="s">
        <v>45</v>
      </c>
      <c r="C22" s="18" t="s">
        <v>93</v>
      </c>
      <c r="D22" s="19"/>
      <c r="E22" s="19"/>
      <c r="F22" s="28" t="s">
        <v>133</v>
      </c>
      <c r="G22" s="19">
        <v>39.75</v>
      </c>
      <c r="H22" s="20">
        <v>289</v>
      </c>
      <c r="I22" s="19">
        <v>5.22</v>
      </c>
      <c r="J22" s="21">
        <f t="shared" si="0"/>
        <v>4.1692139999999993</v>
      </c>
      <c r="K22" s="22"/>
      <c r="L22" s="23"/>
      <c r="M22" s="23"/>
      <c r="N22" s="23"/>
      <c r="O22" s="23"/>
      <c r="P22" s="23"/>
      <c r="Q22" s="23"/>
      <c r="R22" s="23"/>
      <c r="S22" s="24"/>
      <c r="T22" s="25">
        <f t="shared" si="1"/>
        <v>0</v>
      </c>
      <c r="U22" s="26">
        <f t="shared" si="2"/>
        <v>0</v>
      </c>
      <c r="V22" s="27">
        <f t="shared" si="3"/>
        <v>0</v>
      </c>
      <c r="W22" s="46"/>
      <c r="X22" s="47"/>
    </row>
    <row r="23" spans="2:24" ht="35.1" customHeight="1" x14ac:dyDescent="0.25">
      <c r="B23" s="17" t="s">
        <v>46</v>
      </c>
      <c r="C23" s="18" t="s">
        <v>94</v>
      </c>
      <c r="D23" s="19"/>
      <c r="E23" s="19"/>
      <c r="F23" s="28" t="s">
        <v>132</v>
      </c>
      <c r="G23" s="19">
        <v>31.52</v>
      </c>
      <c r="H23" s="20">
        <v>168</v>
      </c>
      <c r="I23" s="19">
        <v>4.72</v>
      </c>
      <c r="J23" s="21">
        <f t="shared" si="0"/>
        <v>3.7698639999999997</v>
      </c>
      <c r="K23" s="22"/>
      <c r="L23" s="23"/>
      <c r="M23" s="23"/>
      <c r="N23" s="23"/>
      <c r="O23" s="23"/>
      <c r="P23" s="23"/>
      <c r="Q23" s="23"/>
      <c r="R23" s="23"/>
      <c r="S23" s="24"/>
      <c r="T23" s="25">
        <f t="shared" si="1"/>
        <v>0</v>
      </c>
      <c r="U23" s="26">
        <f t="shared" si="2"/>
        <v>0</v>
      </c>
      <c r="V23" s="27">
        <f t="shared" si="3"/>
        <v>0</v>
      </c>
      <c r="W23" s="46"/>
      <c r="X23" s="47"/>
    </row>
    <row r="24" spans="2:24" ht="35.1" customHeight="1" x14ac:dyDescent="0.25">
      <c r="B24" s="17" t="s">
        <v>47</v>
      </c>
      <c r="C24" s="18" t="s">
        <v>95</v>
      </c>
      <c r="D24" s="19"/>
      <c r="E24" s="19"/>
      <c r="F24" s="28" t="s">
        <v>132</v>
      </c>
      <c r="G24" s="19">
        <v>15.75</v>
      </c>
      <c r="H24" s="20">
        <v>84</v>
      </c>
      <c r="I24" s="19">
        <v>2.36</v>
      </c>
      <c r="J24" s="21">
        <f t="shared" si="0"/>
        <v>1.8849319999999998</v>
      </c>
      <c r="K24" s="22"/>
      <c r="L24" s="23"/>
      <c r="M24" s="23"/>
      <c r="N24" s="23"/>
      <c r="O24" s="23"/>
      <c r="P24" s="23"/>
      <c r="Q24" s="23"/>
      <c r="R24" s="23"/>
      <c r="S24" s="24"/>
      <c r="T24" s="25">
        <f t="shared" si="1"/>
        <v>0</v>
      </c>
      <c r="U24" s="26">
        <f t="shared" si="2"/>
        <v>0</v>
      </c>
      <c r="V24" s="27">
        <f t="shared" si="3"/>
        <v>0</v>
      </c>
      <c r="W24" s="46"/>
      <c r="X24" s="47"/>
    </row>
    <row r="25" spans="2:24" ht="35.1" customHeight="1" x14ac:dyDescent="0.25">
      <c r="B25" s="17" t="s">
        <v>48</v>
      </c>
      <c r="C25" s="18" t="s">
        <v>96</v>
      </c>
      <c r="D25" s="19"/>
      <c r="E25" s="19"/>
      <c r="F25" s="28" t="s">
        <v>133</v>
      </c>
      <c r="G25" s="19">
        <v>38.630000000000003</v>
      </c>
      <c r="H25" s="20">
        <v>412</v>
      </c>
      <c r="I25" s="19">
        <v>5.9</v>
      </c>
      <c r="J25" s="21">
        <f t="shared" si="0"/>
        <v>4.7123299999999997</v>
      </c>
      <c r="K25" s="22"/>
      <c r="L25" s="23"/>
      <c r="M25" s="23"/>
      <c r="N25" s="23"/>
      <c r="O25" s="23"/>
      <c r="P25" s="23"/>
      <c r="Q25" s="23"/>
      <c r="R25" s="23"/>
      <c r="S25" s="24"/>
      <c r="T25" s="25">
        <f t="shared" si="1"/>
        <v>0</v>
      </c>
      <c r="U25" s="26">
        <f t="shared" si="2"/>
        <v>0</v>
      </c>
      <c r="V25" s="27">
        <f t="shared" si="3"/>
        <v>0</v>
      </c>
      <c r="W25" s="46"/>
      <c r="X25" s="47"/>
    </row>
    <row r="26" spans="2:24" ht="35.1" customHeight="1" x14ac:dyDescent="0.25">
      <c r="B26" s="17" t="s">
        <v>49</v>
      </c>
      <c r="C26" s="18" t="s">
        <v>97</v>
      </c>
      <c r="D26" s="19"/>
      <c r="E26" s="19"/>
      <c r="F26" s="28" t="s">
        <v>133</v>
      </c>
      <c r="G26" s="19">
        <v>24.75</v>
      </c>
      <c r="H26" s="20">
        <v>264</v>
      </c>
      <c r="I26" s="19">
        <v>3.71</v>
      </c>
      <c r="J26" s="21">
        <f t="shared" si="0"/>
        <v>2.9631769999999999</v>
      </c>
      <c r="K26" s="22"/>
      <c r="L26" s="23"/>
      <c r="M26" s="23"/>
      <c r="N26" s="23"/>
      <c r="O26" s="23"/>
      <c r="P26" s="23"/>
      <c r="Q26" s="23"/>
      <c r="R26" s="23"/>
      <c r="S26" s="24"/>
      <c r="T26" s="25">
        <f t="shared" si="1"/>
        <v>0</v>
      </c>
      <c r="U26" s="26">
        <f t="shared" si="2"/>
        <v>0</v>
      </c>
      <c r="V26" s="27">
        <f t="shared" si="3"/>
        <v>0</v>
      </c>
      <c r="W26" s="46"/>
      <c r="X26" s="47"/>
    </row>
    <row r="27" spans="2:24" ht="35.1" customHeight="1" x14ac:dyDescent="0.25">
      <c r="B27" s="17" t="s">
        <v>50</v>
      </c>
      <c r="C27" s="18" t="s">
        <v>98</v>
      </c>
      <c r="D27" s="19"/>
      <c r="E27" s="19"/>
      <c r="F27" s="19" t="s">
        <v>133</v>
      </c>
      <c r="G27" s="19">
        <v>34.5</v>
      </c>
      <c r="H27" s="20">
        <v>276</v>
      </c>
      <c r="I27" s="19">
        <v>5.7</v>
      </c>
      <c r="J27" s="21">
        <f t="shared" si="0"/>
        <v>4.5525900000000004</v>
      </c>
      <c r="K27" s="22"/>
      <c r="L27" s="23"/>
      <c r="M27" s="23"/>
      <c r="N27" s="23"/>
      <c r="O27" s="23"/>
      <c r="P27" s="23"/>
      <c r="Q27" s="23"/>
      <c r="R27" s="23"/>
      <c r="S27" s="24"/>
      <c r="T27" s="25">
        <f t="shared" si="1"/>
        <v>0</v>
      </c>
      <c r="U27" s="26">
        <f t="shared" si="2"/>
        <v>0</v>
      </c>
      <c r="V27" s="27">
        <f t="shared" si="3"/>
        <v>0</v>
      </c>
      <c r="W27" s="46"/>
      <c r="X27" s="47"/>
    </row>
    <row r="28" spans="2:24" ht="35.1" customHeight="1" x14ac:dyDescent="0.25">
      <c r="B28" s="17" t="s">
        <v>51</v>
      </c>
      <c r="C28" s="18" t="s">
        <v>99</v>
      </c>
      <c r="D28" s="19"/>
      <c r="E28" s="19"/>
      <c r="F28" s="19"/>
      <c r="G28" s="19">
        <v>15.63</v>
      </c>
      <c r="H28" s="20">
        <v>250</v>
      </c>
      <c r="I28" s="19">
        <v>3.56</v>
      </c>
      <c r="J28" s="21">
        <f t="shared" si="0"/>
        <v>2.843372</v>
      </c>
      <c r="K28" s="22"/>
      <c r="L28" s="23"/>
      <c r="M28" s="23"/>
      <c r="N28" s="23"/>
      <c r="O28" s="23"/>
      <c r="P28" s="23"/>
      <c r="Q28" s="23"/>
      <c r="R28" s="23"/>
      <c r="S28" s="24"/>
      <c r="T28" s="25">
        <f t="shared" si="1"/>
        <v>0</v>
      </c>
      <c r="U28" s="26">
        <f t="shared" si="2"/>
        <v>0</v>
      </c>
      <c r="V28" s="27">
        <f t="shared" si="3"/>
        <v>0</v>
      </c>
      <c r="W28" s="46"/>
      <c r="X28" s="47"/>
    </row>
    <row r="29" spans="2:24" ht="35.1" customHeight="1" x14ac:dyDescent="0.25">
      <c r="B29" s="17" t="s">
        <v>52</v>
      </c>
      <c r="C29" s="18" t="s">
        <v>100</v>
      </c>
      <c r="D29" s="19"/>
      <c r="E29" s="19"/>
      <c r="F29" s="19"/>
      <c r="G29" s="19">
        <v>31.5</v>
      </c>
      <c r="H29" s="20">
        <v>335</v>
      </c>
      <c r="I29" s="19">
        <v>7.16</v>
      </c>
      <c r="J29" s="21">
        <f t="shared" si="0"/>
        <v>5.7186919999999999</v>
      </c>
      <c r="K29" s="22"/>
      <c r="L29" s="23"/>
      <c r="M29" s="23"/>
      <c r="N29" s="23"/>
      <c r="O29" s="23"/>
      <c r="P29" s="23"/>
      <c r="Q29" s="23"/>
      <c r="R29" s="23"/>
      <c r="S29" s="24"/>
      <c r="T29" s="25">
        <f t="shared" si="1"/>
        <v>0</v>
      </c>
      <c r="U29" s="26">
        <f t="shared" si="2"/>
        <v>0</v>
      </c>
      <c r="V29" s="27">
        <f t="shared" si="3"/>
        <v>0</v>
      </c>
      <c r="W29" s="46"/>
      <c r="X29" s="47"/>
    </row>
    <row r="30" spans="2:24" ht="35.1" customHeight="1" x14ac:dyDescent="0.25">
      <c r="B30" s="17" t="s">
        <v>53</v>
      </c>
      <c r="C30" s="18" t="s">
        <v>101</v>
      </c>
      <c r="D30" s="19"/>
      <c r="E30" s="19"/>
      <c r="F30" s="19"/>
      <c r="G30" s="19">
        <v>43.5</v>
      </c>
      <c r="H30" s="20">
        <v>1161</v>
      </c>
      <c r="I30" s="19">
        <v>9.89</v>
      </c>
      <c r="J30" s="21">
        <f t="shared" si="0"/>
        <v>7.8991430000000005</v>
      </c>
      <c r="K30" s="22"/>
      <c r="L30" s="23"/>
      <c r="M30" s="23"/>
      <c r="N30" s="23"/>
      <c r="O30" s="23"/>
      <c r="P30" s="23"/>
      <c r="Q30" s="23"/>
      <c r="R30" s="23"/>
      <c r="S30" s="24"/>
      <c r="T30" s="25">
        <f t="shared" si="1"/>
        <v>0</v>
      </c>
      <c r="U30" s="26">
        <f t="shared" si="2"/>
        <v>0</v>
      </c>
      <c r="V30" s="27">
        <f t="shared" si="3"/>
        <v>0</v>
      </c>
      <c r="W30" s="46"/>
      <c r="X30" s="47"/>
    </row>
    <row r="31" spans="2:24" ht="35.1" customHeight="1" x14ac:dyDescent="0.25">
      <c r="B31" s="17" t="s">
        <v>54</v>
      </c>
      <c r="C31" s="18" t="s">
        <v>102</v>
      </c>
      <c r="D31" s="19"/>
      <c r="E31" s="19"/>
      <c r="F31" s="19"/>
      <c r="G31" s="19">
        <v>42.75</v>
      </c>
      <c r="H31" s="20">
        <v>1141</v>
      </c>
      <c r="I31" s="19">
        <v>9.7200000000000006</v>
      </c>
      <c r="J31" s="21">
        <f t="shared" si="0"/>
        <v>7.7633640000000002</v>
      </c>
      <c r="K31" s="22"/>
      <c r="L31" s="23"/>
      <c r="M31" s="23"/>
      <c r="N31" s="23"/>
      <c r="O31" s="23"/>
      <c r="P31" s="23"/>
      <c r="Q31" s="23"/>
      <c r="R31" s="23"/>
      <c r="S31" s="24"/>
      <c r="T31" s="25">
        <f t="shared" si="1"/>
        <v>0</v>
      </c>
      <c r="U31" s="26">
        <f t="shared" si="2"/>
        <v>0</v>
      </c>
      <c r="V31" s="27">
        <f t="shared" si="3"/>
        <v>0</v>
      </c>
      <c r="W31" s="46"/>
      <c r="X31" s="47"/>
    </row>
    <row r="32" spans="2:24" ht="35.1" customHeight="1" x14ac:dyDescent="0.25">
      <c r="B32" s="17" t="s">
        <v>55</v>
      </c>
      <c r="C32" s="18" t="s">
        <v>103</v>
      </c>
      <c r="D32" s="19"/>
      <c r="E32" s="19"/>
      <c r="F32" s="19"/>
      <c r="G32" s="19">
        <v>29</v>
      </c>
      <c r="H32" s="20">
        <v>774</v>
      </c>
      <c r="I32" s="19">
        <v>6.6</v>
      </c>
      <c r="J32" s="21">
        <f t="shared" si="0"/>
        <v>5.2714199999999991</v>
      </c>
      <c r="K32" s="22"/>
      <c r="L32" s="23"/>
      <c r="M32" s="23"/>
      <c r="N32" s="23"/>
      <c r="O32" s="23"/>
      <c r="P32" s="23"/>
      <c r="Q32" s="23"/>
      <c r="R32" s="23"/>
      <c r="S32" s="24"/>
      <c r="T32" s="25">
        <f t="shared" si="1"/>
        <v>0</v>
      </c>
      <c r="U32" s="26">
        <f t="shared" si="2"/>
        <v>0</v>
      </c>
      <c r="V32" s="27">
        <f t="shared" si="3"/>
        <v>0</v>
      </c>
      <c r="W32" s="46"/>
      <c r="X32" s="47"/>
    </row>
    <row r="33" spans="2:24" ht="35.1" customHeight="1" x14ac:dyDescent="0.25">
      <c r="B33" s="17" t="s">
        <v>56</v>
      </c>
      <c r="C33" s="18" t="s">
        <v>104</v>
      </c>
      <c r="D33" s="19"/>
      <c r="E33" s="19"/>
      <c r="F33" s="19"/>
      <c r="G33" s="19">
        <v>43.13</v>
      </c>
      <c r="H33" s="20">
        <v>1151</v>
      </c>
      <c r="I33" s="19">
        <v>9.81</v>
      </c>
      <c r="J33" s="21">
        <f t="shared" si="0"/>
        <v>7.8352469999999999</v>
      </c>
      <c r="K33" s="22"/>
      <c r="L33" s="23"/>
      <c r="M33" s="23"/>
      <c r="N33" s="23"/>
      <c r="O33" s="23"/>
      <c r="P33" s="23"/>
      <c r="Q33" s="23"/>
      <c r="R33" s="23"/>
      <c r="S33" s="24"/>
      <c r="T33" s="25">
        <f t="shared" si="1"/>
        <v>0</v>
      </c>
      <c r="U33" s="26">
        <f t="shared" si="2"/>
        <v>0</v>
      </c>
      <c r="V33" s="27">
        <f t="shared" si="3"/>
        <v>0</v>
      </c>
      <c r="W33" s="46"/>
      <c r="X33" s="47"/>
    </row>
    <row r="34" spans="2:24" ht="35.1" customHeight="1" x14ac:dyDescent="0.25">
      <c r="B34" s="17" t="s">
        <v>57</v>
      </c>
      <c r="C34" s="18" t="s">
        <v>105</v>
      </c>
      <c r="D34" s="19"/>
      <c r="E34" s="19"/>
      <c r="F34" s="19"/>
      <c r="G34" s="19">
        <v>19.84</v>
      </c>
      <c r="H34" s="20">
        <v>1000</v>
      </c>
      <c r="I34" s="19">
        <v>4.3499999999999996</v>
      </c>
      <c r="J34" s="21">
        <f t="shared" si="0"/>
        <v>3.4743449999999996</v>
      </c>
      <c r="K34" s="22"/>
      <c r="L34" s="23"/>
      <c r="M34" s="23"/>
      <c r="N34" s="23"/>
      <c r="O34" s="23"/>
      <c r="P34" s="23"/>
      <c r="Q34" s="23"/>
      <c r="R34" s="23"/>
      <c r="S34" s="24"/>
      <c r="T34" s="25">
        <f t="shared" si="1"/>
        <v>0</v>
      </c>
      <c r="U34" s="26">
        <f t="shared" si="2"/>
        <v>0</v>
      </c>
      <c r="V34" s="27">
        <f t="shared" si="3"/>
        <v>0</v>
      </c>
      <c r="W34" s="46"/>
      <c r="X34" s="47"/>
    </row>
    <row r="35" spans="2:24" ht="35.1" customHeight="1" x14ac:dyDescent="0.25">
      <c r="B35" s="17" t="s">
        <v>58</v>
      </c>
      <c r="C35" s="18" t="s">
        <v>106</v>
      </c>
      <c r="D35" s="19"/>
      <c r="E35" s="19"/>
      <c r="F35" s="19"/>
      <c r="G35" s="19">
        <v>42.75</v>
      </c>
      <c r="H35" s="20">
        <v>1141</v>
      </c>
      <c r="I35" s="19">
        <v>8.9600000000000009</v>
      </c>
      <c r="J35" s="21">
        <f t="shared" si="0"/>
        <v>7.156352</v>
      </c>
      <c r="K35" s="22"/>
      <c r="L35" s="23"/>
      <c r="M35" s="23"/>
      <c r="N35" s="23"/>
      <c r="O35" s="23"/>
      <c r="P35" s="23"/>
      <c r="Q35" s="23"/>
      <c r="R35" s="23"/>
      <c r="S35" s="24"/>
      <c r="T35" s="25">
        <f t="shared" si="1"/>
        <v>0</v>
      </c>
      <c r="U35" s="26">
        <f t="shared" si="2"/>
        <v>0</v>
      </c>
      <c r="V35" s="27">
        <f t="shared" si="3"/>
        <v>0</v>
      </c>
      <c r="W35" s="46"/>
      <c r="X35" s="47"/>
    </row>
    <row r="36" spans="2:24" ht="35.1" customHeight="1" x14ac:dyDescent="0.25">
      <c r="B36" s="17" t="s">
        <v>59</v>
      </c>
      <c r="C36" s="18" t="s">
        <v>107</v>
      </c>
      <c r="D36" s="19"/>
      <c r="E36" s="19"/>
      <c r="F36" s="19"/>
      <c r="G36" s="19">
        <v>15.63</v>
      </c>
      <c r="H36" s="20">
        <v>250</v>
      </c>
      <c r="I36" s="19">
        <v>3.55</v>
      </c>
      <c r="J36" s="21">
        <f t="shared" si="0"/>
        <v>2.8353849999999996</v>
      </c>
      <c r="K36" s="22"/>
      <c r="L36" s="23"/>
      <c r="M36" s="23"/>
      <c r="N36" s="23"/>
      <c r="O36" s="23"/>
      <c r="P36" s="23"/>
      <c r="Q36" s="23"/>
      <c r="R36" s="23"/>
      <c r="S36" s="24"/>
      <c r="T36" s="25">
        <f t="shared" si="1"/>
        <v>0</v>
      </c>
      <c r="U36" s="26">
        <f t="shared" si="2"/>
        <v>0</v>
      </c>
      <c r="V36" s="27">
        <f t="shared" si="3"/>
        <v>0</v>
      </c>
      <c r="W36" s="46"/>
      <c r="X36" s="47"/>
    </row>
    <row r="37" spans="2:24" ht="35.1" customHeight="1" x14ac:dyDescent="0.25">
      <c r="B37" s="17" t="s">
        <v>60</v>
      </c>
      <c r="C37" s="18" t="s">
        <v>108</v>
      </c>
      <c r="D37" s="19"/>
      <c r="E37" s="19"/>
      <c r="F37" s="19"/>
      <c r="G37" s="19">
        <v>28.5</v>
      </c>
      <c r="H37" s="20">
        <v>760</v>
      </c>
      <c r="I37" s="19">
        <v>5.79</v>
      </c>
      <c r="J37" s="21">
        <f t="shared" si="0"/>
        <v>4.6244730000000001</v>
      </c>
      <c r="K37" s="22"/>
      <c r="L37" s="23"/>
      <c r="M37" s="23"/>
      <c r="N37" s="23"/>
      <c r="O37" s="23"/>
      <c r="P37" s="23"/>
      <c r="Q37" s="23"/>
      <c r="R37" s="23"/>
      <c r="S37" s="24"/>
      <c r="T37" s="25">
        <f t="shared" si="1"/>
        <v>0</v>
      </c>
      <c r="U37" s="26">
        <f t="shared" si="2"/>
        <v>0</v>
      </c>
      <c r="V37" s="27">
        <f t="shared" si="3"/>
        <v>0</v>
      </c>
      <c r="W37" s="46"/>
      <c r="X37" s="47"/>
    </row>
    <row r="38" spans="2:24" ht="35.1" customHeight="1" x14ac:dyDescent="0.25">
      <c r="B38" s="17" t="s">
        <v>61</v>
      </c>
      <c r="C38" s="18" t="s">
        <v>109</v>
      </c>
      <c r="D38" s="19"/>
      <c r="E38" s="19"/>
      <c r="F38" s="19"/>
      <c r="G38" s="19">
        <v>500</v>
      </c>
      <c r="H38" s="20">
        <v>13333</v>
      </c>
      <c r="I38" s="19">
        <v>113.68</v>
      </c>
      <c r="J38" s="21">
        <f t="shared" si="0"/>
        <v>90.796216000000001</v>
      </c>
      <c r="K38" s="22"/>
      <c r="L38" s="23"/>
      <c r="M38" s="23"/>
      <c r="N38" s="23"/>
      <c r="O38" s="23"/>
      <c r="P38" s="23"/>
      <c r="Q38" s="23"/>
      <c r="R38" s="23"/>
      <c r="S38" s="24"/>
      <c r="T38" s="25">
        <f t="shared" si="1"/>
        <v>0</v>
      </c>
      <c r="U38" s="26">
        <f t="shared" si="2"/>
        <v>0</v>
      </c>
      <c r="V38" s="27">
        <f t="shared" si="3"/>
        <v>0</v>
      </c>
      <c r="W38" s="46"/>
      <c r="X38" s="47"/>
    </row>
    <row r="39" spans="2:24" ht="35.1" customHeight="1" x14ac:dyDescent="0.25">
      <c r="B39" s="17" t="s">
        <v>62</v>
      </c>
      <c r="C39" s="18" t="s">
        <v>110</v>
      </c>
      <c r="D39" s="19"/>
      <c r="E39" s="19"/>
      <c r="F39" s="19"/>
      <c r="G39" s="19">
        <v>36</v>
      </c>
      <c r="H39" s="20">
        <v>961</v>
      </c>
      <c r="I39" s="19">
        <v>7.29</v>
      </c>
      <c r="J39" s="21">
        <f t="shared" si="0"/>
        <v>5.8225229999999994</v>
      </c>
      <c r="K39" s="22"/>
      <c r="L39" s="23"/>
      <c r="M39" s="23"/>
      <c r="N39" s="23"/>
      <c r="O39" s="23"/>
      <c r="P39" s="23"/>
      <c r="Q39" s="23"/>
      <c r="R39" s="23"/>
      <c r="S39" s="24"/>
      <c r="T39" s="25">
        <f t="shared" si="1"/>
        <v>0</v>
      </c>
      <c r="U39" s="26">
        <f t="shared" si="2"/>
        <v>0</v>
      </c>
      <c r="V39" s="27">
        <f t="shared" si="3"/>
        <v>0</v>
      </c>
      <c r="W39" s="46"/>
      <c r="X39" s="47"/>
    </row>
    <row r="40" spans="2:24" ht="35.1" customHeight="1" x14ac:dyDescent="0.25">
      <c r="B40" s="17" t="s">
        <v>63</v>
      </c>
      <c r="C40" s="18" t="s">
        <v>111</v>
      </c>
      <c r="D40" s="19"/>
      <c r="E40" s="19"/>
      <c r="F40" s="19"/>
      <c r="G40" s="19">
        <v>28.5</v>
      </c>
      <c r="H40" s="20">
        <v>760</v>
      </c>
      <c r="I40" s="19">
        <v>6.39</v>
      </c>
      <c r="J40" s="21">
        <f t="shared" si="0"/>
        <v>5.1036929999999998</v>
      </c>
      <c r="K40" s="22"/>
      <c r="L40" s="23"/>
      <c r="M40" s="23"/>
      <c r="N40" s="23"/>
      <c r="O40" s="23"/>
      <c r="P40" s="23"/>
      <c r="Q40" s="23"/>
      <c r="R40" s="23"/>
      <c r="S40" s="24"/>
      <c r="T40" s="25">
        <f t="shared" ref="T40:T50" si="4">SUM(K40:S40)</f>
        <v>0</v>
      </c>
      <c r="U40" s="26">
        <f t="shared" ref="U40:U50" si="5">T40*I40</f>
        <v>0</v>
      </c>
      <c r="V40" s="27">
        <f t="shared" ref="V40:V50" si="6">$U40*$S$5</f>
        <v>0</v>
      </c>
      <c r="W40" s="46"/>
      <c r="X40" s="47"/>
    </row>
    <row r="41" spans="2:24" ht="35.1" customHeight="1" x14ac:dyDescent="0.25">
      <c r="B41" s="17" t="s">
        <v>64</v>
      </c>
      <c r="C41" s="18" t="s">
        <v>112</v>
      </c>
      <c r="D41" s="19"/>
      <c r="E41" s="19"/>
      <c r="F41" s="19"/>
      <c r="G41" s="19">
        <v>29</v>
      </c>
      <c r="H41" s="20">
        <v>773</v>
      </c>
      <c r="I41" s="19">
        <v>6.43</v>
      </c>
      <c r="J41" s="21">
        <f t="shared" si="0"/>
        <v>5.1356409999999997</v>
      </c>
      <c r="K41" s="22"/>
      <c r="L41" s="23"/>
      <c r="M41" s="23"/>
      <c r="N41" s="23"/>
      <c r="O41" s="23"/>
      <c r="P41" s="23"/>
      <c r="Q41" s="23"/>
      <c r="R41" s="23"/>
      <c r="S41" s="24"/>
      <c r="T41" s="25">
        <f t="shared" si="4"/>
        <v>0</v>
      </c>
      <c r="U41" s="26">
        <f t="shared" si="5"/>
        <v>0</v>
      </c>
      <c r="V41" s="27">
        <f t="shared" si="6"/>
        <v>0</v>
      </c>
      <c r="W41" s="46"/>
      <c r="X41" s="47"/>
    </row>
    <row r="42" spans="2:24" ht="35.1" customHeight="1" x14ac:dyDescent="0.25">
      <c r="B42" s="17" t="s">
        <v>65</v>
      </c>
      <c r="C42" s="18" t="s">
        <v>113</v>
      </c>
      <c r="D42" s="19"/>
      <c r="E42" s="19"/>
      <c r="F42" s="19"/>
      <c r="G42" s="19">
        <v>42.75</v>
      </c>
      <c r="H42" s="20">
        <v>1140</v>
      </c>
      <c r="I42" s="19">
        <v>9.4600000000000009</v>
      </c>
      <c r="J42" s="21">
        <f t="shared" si="0"/>
        <v>7.5557020000000001</v>
      </c>
      <c r="K42" s="22"/>
      <c r="L42" s="23"/>
      <c r="M42" s="23"/>
      <c r="N42" s="23"/>
      <c r="O42" s="23"/>
      <c r="P42" s="23"/>
      <c r="Q42" s="23"/>
      <c r="R42" s="23"/>
      <c r="S42" s="24"/>
      <c r="T42" s="25">
        <f t="shared" si="4"/>
        <v>0</v>
      </c>
      <c r="U42" s="26">
        <f t="shared" si="5"/>
        <v>0</v>
      </c>
      <c r="V42" s="27">
        <f t="shared" si="6"/>
        <v>0</v>
      </c>
      <c r="W42" s="46"/>
      <c r="X42" s="47"/>
    </row>
    <row r="43" spans="2:24" ht="35.1" customHeight="1" x14ac:dyDescent="0.25">
      <c r="B43" s="17" t="s">
        <v>66</v>
      </c>
      <c r="C43" s="18" t="s">
        <v>114</v>
      </c>
      <c r="D43" s="19"/>
      <c r="E43" s="19"/>
      <c r="F43" s="19"/>
      <c r="G43" s="19">
        <v>19.84</v>
      </c>
      <c r="H43" s="20">
        <v>1000</v>
      </c>
      <c r="I43" s="19">
        <v>4.66</v>
      </c>
      <c r="J43" s="21">
        <f t="shared" si="0"/>
        <v>3.7219419999999999</v>
      </c>
      <c r="K43" s="22"/>
      <c r="L43" s="23"/>
      <c r="M43" s="23"/>
      <c r="N43" s="23"/>
      <c r="O43" s="23"/>
      <c r="P43" s="23"/>
      <c r="Q43" s="23"/>
      <c r="R43" s="23"/>
      <c r="S43" s="24"/>
      <c r="T43" s="25">
        <f t="shared" si="4"/>
        <v>0</v>
      </c>
      <c r="U43" s="26">
        <f t="shared" si="5"/>
        <v>0</v>
      </c>
      <c r="V43" s="27">
        <f t="shared" si="6"/>
        <v>0</v>
      </c>
      <c r="W43" s="46"/>
      <c r="X43" s="47"/>
    </row>
    <row r="44" spans="2:24" ht="35.1" customHeight="1" x14ac:dyDescent="0.25">
      <c r="B44" s="17" t="s">
        <v>67</v>
      </c>
      <c r="C44" s="18" t="s">
        <v>115</v>
      </c>
      <c r="D44" s="19"/>
      <c r="E44" s="19"/>
      <c r="F44" s="19"/>
      <c r="G44" s="19">
        <v>42.19</v>
      </c>
      <c r="H44" s="20">
        <v>1125</v>
      </c>
      <c r="I44" s="19">
        <v>9.3699999999999992</v>
      </c>
      <c r="J44" s="21">
        <f t="shared" si="0"/>
        <v>7.4838189999999987</v>
      </c>
      <c r="K44" s="22"/>
      <c r="L44" s="23"/>
      <c r="M44" s="23"/>
      <c r="N44" s="23"/>
      <c r="O44" s="23"/>
      <c r="P44" s="23"/>
      <c r="Q44" s="23"/>
      <c r="R44" s="23"/>
      <c r="S44" s="24"/>
      <c r="T44" s="25">
        <f t="shared" si="4"/>
        <v>0</v>
      </c>
      <c r="U44" s="26">
        <f t="shared" si="5"/>
        <v>0</v>
      </c>
      <c r="V44" s="27">
        <f t="shared" si="6"/>
        <v>0</v>
      </c>
      <c r="W44" s="46"/>
      <c r="X44" s="47"/>
    </row>
    <row r="45" spans="2:24" ht="35.1" customHeight="1" x14ac:dyDescent="0.25">
      <c r="B45" s="17" t="s">
        <v>68</v>
      </c>
      <c r="C45" s="18" t="s">
        <v>116</v>
      </c>
      <c r="D45" s="19"/>
      <c r="E45" s="19"/>
      <c r="F45" s="19"/>
      <c r="G45" s="19">
        <v>19.84</v>
      </c>
      <c r="H45" s="20">
        <v>1000</v>
      </c>
      <c r="I45" s="19">
        <v>4.67</v>
      </c>
      <c r="J45" s="21">
        <f t="shared" si="0"/>
        <v>3.7299289999999998</v>
      </c>
      <c r="K45" s="22"/>
      <c r="L45" s="23"/>
      <c r="M45" s="23"/>
      <c r="N45" s="23"/>
      <c r="O45" s="23"/>
      <c r="P45" s="23"/>
      <c r="Q45" s="23"/>
      <c r="R45" s="23"/>
      <c r="S45" s="24"/>
      <c r="T45" s="25">
        <f t="shared" si="4"/>
        <v>0</v>
      </c>
      <c r="U45" s="26">
        <f t="shared" si="5"/>
        <v>0</v>
      </c>
      <c r="V45" s="27">
        <f t="shared" si="6"/>
        <v>0</v>
      </c>
      <c r="W45" s="46"/>
      <c r="X45" s="47"/>
    </row>
    <row r="46" spans="2:24" ht="35.1" customHeight="1" x14ac:dyDescent="0.25">
      <c r="B46" s="17" t="s">
        <v>69</v>
      </c>
      <c r="C46" s="18" t="s">
        <v>117</v>
      </c>
      <c r="D46" s="19"/>
      <c r="E46" s="19"/>
      <c r="F46" s="19" t="s">
        <v>133</v>
      </c>
      <c r="G46" s="19">
        <v>40.5</v>
      </c>
      <c r="H46" s="20">
        <v>498</v>
      </c>
      <c r="I46" s="19">
        <v>10.52</v>
      </c>
      <c r="J46" s="21">
        <f t="shared" si="0"/>
        <v>8.4023240000000001</v>
      </c>
      <c r="K46" s="22"/>
      <c r="L46" s="23"/>
      <c r="M46" s="23"/>
      <c r="N46" s="23"/>
      <c r="O46" s="23"/>
      <c r="P46" s="23"/>
      <c r="Q46" s="23"/>
      <c r="R46" s="23"/>
      <c r="S46" s="24"/>
      <c r="T46" s="25">
        <f t="shared" si="4"/>
        <v>0</v>
      </c>
      <c r="U46" s="26">
        <f t="shared" si="5"/>
        <v>0</v>
      </c>
      <c r="V46" s="27">
        <f t="shared" si="6"/>
        <v>0</v>
      </c>
      <c r="W46" s="46"/>
      <c r="X46" s="47"/>
    </row>
    <row r="47" spans="2:24" ht="35.1" customHeight="1" x14ac:dyDescent="0.25">
      <c r="B47" s="17" t="s">
        <v>70</v>
      </c>
      <c r="C47" s="18" t="s">
        <v>118</v>
      </c>
      <c r="D47" s="19"/>
      <c r="E47" s="19"/>
      <c r="F47" s="19" t="s">
        <v>133</v>
      </c>
      <c r="G47" s="19">
        <v>39.380000000000003</v>
      </c>
      <c r="H47" s="20">
        <v>573</v>
      </c>
      <c r="I47" s="19">
        <v>17.41</v>
      </c>
      <c r="J47" s="21">
        <f t="shared" si="0"/>
        <v>13.905367</v>
      </c>
      <c r="K47" s="22"/>
      <c r="L47" s="23"/>
      <c r="M47" s="23"/>
      <c r="N47" s="23"/>
      <c r="O47" s="23"/>
      <c r="P47" s="23"/>
      <c r="Q47" s="23"/>
      <c r="R47" s="23"/>
      <c r="S47" s="24"/>
      <c r="T47" s="25">
        <f t="shared" si="4"/>
        <v>0</v>
      </c>
      <c r="U47" s="26">
        <f t="shared" si="5"/>
        <v>0</v>
      </c>
      <c r="V47" s="27">
        <f t="shared" si="6"/>
        <v>0</v>
      </c>
      <c r="W47" s="46"/>
      <c r="X47" s="47"/>
    </row>
    <row r="48" spans="2:24" ht="35.1" customHeight="1" x14ac:dyDescent="0.25">
      <c r="B48" s="17" t="s">
        <v>71</v>
      </c>
      <c r="C48" s="18" t="s">
        <v>119</v>
      </c>
      <c r="D48" s="19"/>
      <c r="E48" s="19"/>
      <c r="F48" s="19" t="s">
        <v>133</v>
      </c>
      <c r="G48" s="19">
        <v>39.75</v>
      </c>
      <c r="H48" s="20">
        <v>572</v>
      </c>
      <c r="I48" s="19">
        <v>16.260000000000002</v>
      </c>
      <c r="J48" s="21">
        <f t="shared" si="0"/>
        <v>12.986862</v>
      </c>
      <c r="K48" s="22"/>
      <c r="L48" s="23"/>
      <c r="M48" s="23"/>
      <c r="N48" s="23"/>
      <c r="O48" s="23"/>
      <c r="P48" s="23"/>
      <c r="Q48" s="23"/>
      <c r="R48" s="23"/>
      <c r="S48" s="24"/>
      <c r="T48" s="25">
        <f t="shared" si="4"/>
        <v>0</v>
      </c>
      <c r="U48" s="26">
        <f t="shared" si="5"/>
        <v>0</v>
      </c>
      <c r="V48" s="27">
        <f t="shared" si="6"/>
        <v>0</v>
      </c>
      <c r="W48" s="46"/>
      <c r="X48" s="47"/>
    </row>
    <row r="49" spans="2:24" ht="35.1" customHeight="1" x14ac:dyDescent="0.25">
      <c r="B49" s="17" t="s">
        <v>72</v>
      </c>
      <c r="C49" s="18" t="s">
        <v>120</v>
      </c>
      <c r="D49" s="19"/>
      <c r="E49" s="19"/>
      <c r="F49" s="19" t="s">
        <v>133</v>
      </c>
      <c r="G49" s="19">
        <v>39.75</v>
      </c>
      <c r="H49" s="20">
        <v>530</v>
      </c>
      <c r="I49" s="19">
        <v>9.7200000000000006</v>
      </c>
      <c r="J49" s="21">
        <f t="shared" si="0"/>
        <v>7.7633640000000002</v>
      </c>
      <c r="K49" s="22"/>
      <c r="L49" s="23"/>
      <c r="M49" s="23"/>
      <c r="N49" s="23"/>
      <c r="O49" s="23"/>
      <c r="P49" s="23"/>
      <c r="Q49" s="23"/>
      <c r="R49" s="23"/>
      <c r="S49" s="24"/>
      <c r="T49" s="25">
        <f t="shared" si="4"/>
        <v>0</v>
      </c>
      <c r="U49" s="26">
        <f t="shared" si="5"/>
        <v>0</v>
      </c>
      <c r="V49" s="27">
        <f t="shared" si="6"/>
        <v>0</v>
      </c>
      <c r="W49" s="46"/>
      <c r="X49" s="47"/>
    </row>
    <row r="50" spans="2:24" ht="35.1" customHeight="1" x14ac:dyDescent="0.25">
      <c r="B50" s="17" t="s">
        <v>73</v>
      </c>
      <c r="C50" s="18" t="s">
        <v>121</v>
      </c>
      <c r="D50" s="19"/>
      <c r="E50" s="19"/>
      <c r="F50" s="19"/>
      <c r="G50" s="19">
        <v>39.75</v>
      </c>
      <c r="H50" s="20">
        <v>530</v>
      </c>
      <c r="I50" s="19">
        <v>12.26</v>
      </c>
      <c r="J50" s="21">
        <f t="shared" si="0"/>
        <v>9.7920619999999996</v>
      </c>
      <c r="K50" s="22"/>
      <c r="L50" s="23"/>
      <c r="M50" s="23"/>
      <c r="N50" s="23"/>
      <c r="O50" s="23"/>
      <c r="P50" s="23"/>
      <c r="Q50" s="23"/>
      <c r="R50" s="23"/>
      <c r="S50" s="24"/>
      <c r="T50" s="25">
        <f t="shared" si="4"/>
        <v>0</v>
      </c>
      <c r="U50" s="26">
        <f t="shared" si="5"/>
        <v>0</v>
      </c>
      <c r="V50" s="27">
        <f t="shared" si="6"/>
        <v>0</v>
      </c>
      <c r="W50" s="46"/>
      <c r="X50" s="47"/>
    </row>
    <row r="51" spans="2:24" ht="35.1" customHeight="1" x14ac:dyDescent="0.25">
      <c r="B51" s="17" t="s">
        <v>74</v>
      </c>
      <c r="C51" s="18" t="s">
        <v>122</v>
      </c>
      <c r="D51" s="19"/>
      <c r="E51" s="19"/>
      <c r="F51" s="19" t="s">
        <v>133</v>
      </c>
      <c r="G51" s="19">
        <v>39.75</v>
      </c>
      <c r="H51" s="20">
        <v>530</v>
      </c>
      <c r="I51" s="19">
        <v>12.26</v>
      </c>
      <c r="J51" s="21">
        <f t="shared" si="0"/>
        <v>9.7920619999999996</v>
      </c>
      <c r="K51" s="22"/>
      <c r="L51" s="23"/>
      <c r="M51" s="23"/>
      <c r="N51" s="23"/>
      <c r="O51" s="23"/>
      <c r="P51" s="23"/>
      <c r="Q51" s="23"/>
      <c r="R51" s="23"/>
      <c r="S51" s="24"/>
      <c r="T51" s="25">
        <f t="shared" ref="T51:T59" si="7">SUM(K51:S51)</f>
        <v>0</v>
      </c>
      <c r="U51" s="26">
        <f t="shared" ref="U51:U59" si="8">T51*I51</f>
        <v>0</v>
      </c>
      <c r="V51" s="27">
        <f t="shared" ref="V51:V59" si="9">$U51*$S$5</f>
        <v>0</v>
      </c>
      <c r="W51" s="46"/>
      <c r="X51" s="47"/>
    </row>
    <row r="52" spans="2:24" ht="35.1" customHeight="1" x14ac:dyDescent="0.25">
      <c r="B52" s="17" t="s">
        <v>75</v>
      </c>
      <c r="C52" s="18" t="s">
        <v>121</v>
      </c>
      <c r="D52" s="19"/>
      <c r="E52" s="19"/>
      <c r="F52" s="19" t="s">
        <v>133</v>
      </c>
      <c r="G52" s="19">
        <v>39.75</v>
      </c>
      <c r="H52" s="20">
        <v>530</v>
      </c>
      <c r="I52" s="19">
        <v>12.35</v>
      </c>
      <c r="J52" s="21">
        <f t="shared" si="0"/>
        <v>9.8639449999999993</v>
      </c>
      <c r="K52" s="22"/>
      <c r="L52" s="23"/>
      <c r="M52" s="23"/>
      <c r="N52" s="23"/>
      <c r="O52" s="23"/>
      <c r="P52" s="23"/>
      <c r="Q52" s="23"/>
      <c r="R52" s="23"/>
      <c r="S52" s="24"/>
      <c r="T52" s="25">
        <f t="shared" si="7"/>
        <v>0</v>
      </c>
      <c r="U52" s="26">
        <f t="shared" si="8"/>
        <v>0</v>
      </c>
      <c r="V52" s="27">
        <f t="shared" si="9"/>
        <v>0</v>
      </c>
      <c r="W52" s="46"/>
      <c r="X52" s="47"/>
    </row>
    <row r="53" spans="2:24" ht="35.1" customHeight="1" x14ac:dyDescent="0.25">
      <c r="B53" s="17" t="s">
        <v>76</v>
      </c>
      <c r="C53" s="18" t="s">
        <v>123</v>
      </c>
      <c r="D53" s="19"/>
      <c r="E53" s="19"/>
      <c r="F53" s="19" t="s">
        <v>133</v>
      </c>
      <c r="G53" s="19">
        <v>39.380000000000003</v>
      </c>
      <c r="H53" s="20">
        <v>573</v>
      </c>
      <c r="I53" s="19">
        <v>15.35</v>
      </c>
      <c r="J53" s="21">
        <f t="shared" si="0"/>
        <v>12.260045</v>
      </c>
      <c r="K53" s="22"/>
      <c r="L53" s="23"/>
      <c r="M53" s="23"/>
      <c r="N53" s="23"/>
      <c r="O53" s="23"/>
      <c r="P53" s="23"/>
      <c r="Q53" s="23"/>
      <c r="R53" s="23"/>
      <c r="S53" s="24"/>
      <c r="T53" s="25">
        <f t="shared" si="7"/>
        <v>0</v>
      </c>
      <c r="U53" s="26">
        <f t="shared" si="8"/>
        <v>0</v>
      </c>
      <c r="V53" s="27">
        <f t="shared" si="9"/>
        <v>0</v>
      </c>
      <c r="W53" s="46"/>
      <c r="X53" s="47"/>
    </row>
    <row r="54" spans="2:24" ht="35.1" customHeight="1" x14ac:dyDescent="0.25">
      <c r="B54" s="17" t="s">
        <v>77</v>
      </c>
      <c r="C54" s="18" t="s">
        <v>124</v>
      </c>
      <c r="D54" s="19"/>
      <c r="E54" s="19"/>
      <c r="F54" s="19" t="s">
        <v>133</v>
      </c>
      <c r="G54" s="19">
        <v>39.75</v>
      </c>
      <c r="H54" s="20">
        <v>530</v>
      </c>
      <c r="I54" s="19">
        <v>10.67</v>
      </c>
      <c r="J54" s="21">
        <f t="shared" si="0"/>
        <v>8.5221289999999996</v>
      </c>
      <c r="K54" s="22"/>
      <c r="L54" s="23"/>
      <c r="M54" s="23"/>
      <c r="N54" s="23"/>
      <c r="O54" s="23"/>
      <c r="P54" s="23"/>
      <c r="Q54" s="23"/>
      <c r="R54" s="23"/>
      <c r="S54" s="24"/>
      <c r="T54" s="25">
        <f t="shared" si="7"/>
        <v>0</v>
      </c>
      <c r="U54" s="26">
        <f t="shared" si="8"/>
        <v>0</v>
      </c>
      <c r="V54" s="27">
        <f t="shared" si="9"/>
        <v>0</v>
      </c>
      <c r="W54" s="46"/>
      <c r="X54" s="47"/>
    </row>
    <row r="55" spans="2:24" ht="35.1" customHeight="1" x14ac:dyDescent="0.25">
      <c r="B55" s="17" t="s">
        <v>78</v>
      </c>
      <c r="C55" s="18" t="s">
        <v>125</v>
      </c>
      <c r="D55" s="19"/>
      <c r="E55" s="19"/>
      <c r="F55" s="19" t="s">
        <v>133</v>
      </c>
      <c r="G55" s="19">
        <v>39.75</v>
      </c>
      <c r="H55" s="20">
        <v>530</v>
      </c>
      <c r="I55" s="19">
        <v>10.32</v>
      </c>
      <c r="J55" s="21">
        <f t="shared" si="0"/>
        <v>8.242583999999999</v>
      </c>
      <c r="K55" s="22"/>
      <c r="L55" s="23"/>
      <c r="M55" s="23"/>
      <c r="N55" s="23"/>
      <c r="O55" s="23"/>
      <c r="P55" s="23"/>
      <c r="Q55" s="23"/>
      <c r="R55" s="23"/>
      <c r="S55" s="24"/>
      <c r="T55" s="25">
        <f t="shared" si="7"/>
        <v>0</v>
      </c>
      <c r="U55" s="26">
        <f t="shared" si="8"/>
        <v>0</v>
      </c>
      <c r="V55" s="27">
        <f t="shared" si="9"/>
        <v>0</v>
      </c>
      <c r="W55" s="46"/>
      <c r="X55" s="47"/>
    </row>
    <row r="56" spans="2:24" ht="35.1" customHeight="1" x14ac:dyDescent="0.25">
      <c r="B56" s="17" t="s">
        <v>79</v>
      </c>
      <c r="C56" s="18" t="s">
        <v>126</v>
      </c>
      <c r="D56" s="19"/>
      <c r="E56" s="19"/>
      <c r="F56" s="19" t="s">
        <v>133</v>
      </c>
      <c r="G56" s="19">
        <v>39.380000000000003</v>
      </c>
      <c r="H56" s="20">
        <v>450</v>
      </c>
      <c r="I56" s="19">
        <v>7.52</v>
      </c>
      <c r="J56" s="21">
        <f t="shared" si="0"/>
        <v>6.0062239999999996</v>
      </c>
      <c r="K56" s="22"/>
      <c r="L56" s="23"/>
      <c r="M56" s="23"/>
      <c r="N56" s="23"/>
      <c r="O56" s="23"/>
      <c r="P56" s="23"/>
      <c r="Q56" s="23"/>
      <c r="R56" s="23"/>
      <c r="S56" s="24"/>
      <c r="T56" s="25">
        <f t="shared" si="7"/>
        <v>0</v>
      </c>
      <c r="U56" s="26">
        <f t="shared" si="8"/>
        <v>0</v>
      </c>
      <c r="V56" s="27">
        <f t="shared" si="9"/>
        <v>0</v>
      </c>
      <c r="W56" s="46"/>
      <c r="X56" s="47"/>
    </row>
    <row r="57" spans="2:24" ht="35.1" customHeight="1" x14ac:dyDescent="0.25">
      <c r="B57" s="17" t="s">
        <v>80</v>
      </c>
      <c r="C57" s="18" t="s">
        <v>127</v>
      </c>
      <c r="D57" s="19"/>
      <c r="E57" s="19"/>
      <c r="F57" s="19" t="s">
        <v>133</v>
      </c>
      <c r="G57" s="19">
        <v>39.380000000000003</v>
      </c>
      <c r="H57" s="20">
        <v>420</v>
      </c>
      <c r="I57" s="19">
        <v>7.33</v>
      </c>
      <c r="J57" s="21">
        <f t="shared" si="0"/>
        <v>5.8544710000000002</v>
      </c>
      <c r="K57" s="22"/>
      <c r="L57" s="23"/>
      <c r="M57" s="23"/>
      <c r="N57" s="23"/>
      <c r="O57" s="23"/>
      <c r="P57" s="23"/>
      <c r="Q57" s="23"/>
      <c r="R57" s="23"/>
      <c r="S57" s="24"/>
      <c r="T57" s="25">
        <f t="shared" si="7"/>
        <v>0</v>
      </c>
      <c r="U57" s="26">
        <f t="shared" si="8"/>
        <v>0</v>
      </c>
      <c r="V57" s="27">
        <f t="shared" si="9"/>
        <v>0</v>
      </c>
      <c r="W57" s="46"/>
      <c r="X57" s="47"/>
    </row>
    <row r="58" spans="2:24" ht="35.1" customHeight="1" x14ac:dyDescent="0.25">
      <c r="B58" s="17" t="s">
        <v>81</v>
      </c>
      <c r="C58" s="18" t="s">
        <v>128</v>
      </c>
      <c r="D58" s="19"/>
      <c r="E58" s="19"/>
      <c r="F58" s="19" t="s">
        <v>133</v>
      </c>
      <c r="G58" s="19">
        <v>39.380000000000003</v>
      </c>
      <c r="H58" s="20">
        <v>450</v>
      </c>
      <c r="I58" s="19">
        <v>7.52</v>
      </c>
      <c r="J58" s="21">
        <f t="shared" si="0"/>
        <v>6.0062239999999996</v>
      </c>
      <c r="K58" s="22"/>
      <c r="L58" s="23"/>
      <c r="M58" s="23"/>
      <c r="N58" s="23"/>
      <c r="O58" s="23"/>
      <c r="P58" s="23"/>
      <c r="Q58" s="23"/>
      <c r="R58" s="23"/>
      <c r="S58" s="24"/>
      <c r="T58" s="25">
        <f t="shared" si="7"/>
        <v>0</v>
      </c>
      <c r="U58" s="26">
        <f t="shared" si="8"/>
        <v>0</v>
      </c>
      <c r="V58" s="27">
        <f t="shared" si="9"/>
        <v>0</v>
      </c>
      <c r="W58" s="46"/>
      <c r="X58" s="47"/>
    </row>
    <row r="59" spans="2:24" ht="35.1" customHeight="1" thickBot="1" x14ac:dyDescent="0.3">
      <c r="B59" s="29" t="s">
        <v>82</v>
      </c>
      <c r="C59" s="30" t="s">
        <v>129</v>
      </c>
      <c r="D59" s="31"/>
      <c r="E59" s="31"/>
      <c r="F59" s="31" t="s">
        <v>133</v>
      </c>
      <c r="G59" s="31">
        <v>41.63</v>
      </c>
      <c r="H59" s="32">
        <v>1332</v>
      </c>
      <c r="I59" s="31">
        <v>30.97</v>
      </c>
      <c r="J59" s="33">
        <f t="shared" si="0"/>
        <v>24.735738999999999</v>
      </c>
      <c r="K59" s="34"/>
      <c r="L59" s="35"/>
      <c r="M59" s="35"/>
      <c r="N59" s="35"/>
      <c r="O59" s="35"/>
      <c r="P59" s="35"/>
      <c r="Q59" s="35"/>
      <c r="R59" s="35"/>
      <c r="S59" s="36"/>
      <c r="T59" s="37">
        <f t="shared" si="7"/>
        <v>0</v>
      </c>
      <c r="U59" s="38">
        <f t="shared" si="8"/>
        <v>0</v>
      </c>
      <c r="V59" s="39">
        <f t="shared" si="9"/>
        <v>0</v>
      </c>
      <c r="W59" s="48"/>
      <c r="X59" s="49"/>
    </row>
    <row r="60" spans="2:24" ht="58.5" customHeight="1" thickTop="1" thickBot="1" x14ac:dyDescent="0.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 t="s">
        <v>34</v>
      </c>
      <c r="U60" s="42">
        <f>SUM(U12:U59)</f>
        <v>0</v>
      </c>
      <c r="V60" s="40"/>
      <c r="W60" s="40"/>
      <c r="X60" s="40"/>
    </row>
    <row r="61" spans="2:24" ht="15.75" thickTop="1" x14ac:dyDescent="0.25"/>
  </sheetData>
  <sheetProtection algorithmName="SHA-512" hashValue="FbK3eSiWEF14pV2scuoJLD+oarjdJyyMmgQSdoXeuD4UvESmwq8VBuWzsovWIi0vs7SyMxMiy6FB+U6qe5v4ew==" saltValue="D7RuGwWmKkVdLbnbI3y9Sw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59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1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27E8CB53D864DBEE24B9BC2FE54F6" ma:contentTypeVersion="15" ma:contentTypeDescription="Create a new document." ma:contentTypeScope="" ma:versionID="88bcc4a42012a73feee788f0b3571498">
  <xsd:schema xmlns:xsd="http://www.w3.org/2001/XMLSchema" xmlns:xs="http://www.w3.org/2001/XMLSchema" xmlns:p="http://schemas.microsoft.com/office/2006/metadata/properties" xmlns:ns2="c258ce3e-3c6b-410e-a414-19f51f24a262" xmlns:ns3="63e9018f-2294-4a09-a198-bc4f9ef11c78" targetNamespace="http://schemas.microsoft.com/office/2006/metadata/properties" ma:root="true" ma:fieldsID="0717c5eecaadcf2a0857b9aa3ea6c1fe" ns2:_="" ns3:_="">
    <xsd:import namespace="c258ce3e-3c6b-410e-a414-19f51f24a262"/>
    <xsd:import namespace="63e9018f-2294-4a09-a198-bc4f9ef11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ce3e-3c6b-410e-a414-19f51f24a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613daae-40cc-4953-96b3-c24740a73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9018f-2294-4a09-a198-bc4f9ef11c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ae9d19-3be5-42f3-b792-ad2f27fddc15}" ma:internalName="TaxCatchAll" ma:showField="CatchAllData" ma:web="63e9018f-2294-4a09-a198-bc4f9ef11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58ce3e-3c6b-410e-a414-19f51f24a262">
      <Terms xmlns="http://schemas.microsoft.com/office/infopath/2007/PartnerControls"/>
    </lcf76f155ced4ddcb4097134ff3c332f>
    <TaxCatchAll xmlns="63e9018f-2294-4a09-a198-bc4f9ef11c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AE2D4-258E-469D-AAF3-E33CBC28F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8ce3e-3c6b-410e-a414-19f51f24a262"/>
    <ds:schemaRef ds:uri="63e9018f-2294-4a09-a198-bc4f9ef11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AB552-79DF-47C3-8F39-441DF4A4F1F2}">
  <ds:schemaRefs>
    <ds:schemaRef ds:uri="http://schemas.microsoft.com/office/2006/metadata/properties"/>
    <ds:schemaRef ds:uri="http://schemas.microsoft.com/office/infopath/2007/PartnerControls"/>
    <ds:schemaRef ds:uri="c258ce3e-3c6b-410e-a414-19f51f24a262"/>
    <ds:schemaRef ds:uri="63e9018f-2294-4a09-a198-bc4f9ef11c78"/>
  </ds:schemaRefs>
</ds:datastoreItem>
</file>

<file path=customXml/itemProps3.xml><?xml version="1.0" encoding="utf-8"?>
<ds:datastoreItem xmlns:ds="http://schemas.openxmlformats.org/officeDocument/2006/customXml" ds:itemID="{4260F5EF-8279-49B3-91D9-15932D6CD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Red Gold NOI Calculator</vt:lpstr>
      <vt:lpstr>'Red Gold NOI Calculator'!Print_Area</vt:lpstr>
      <vt:lpstr>'Red Gold NOI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cp:lastPrinted>2024-11-27T14:56:31Z</cp:lastPrinted>
  <dcterms:created xsi:type="dcterms:W3CDTF">2023-11-30T17:23:29Z</dcterms:created>
  <dcterms:modified xsi:type="dcterms:W3CDTF">2025-01-10T11:21:22Z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0x01010065327E8CB53D864DBEE24B9BC2FE54F6</vt:lpwstr>
  </property>
  <property fmtid="{D5CDD505-2E9C-101B-9397-08002B2CF9AE}" pid="3" name="MediaServiceImageTags">
    <vt:lpwstr/>
  </property>
</Properties>
</file>