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6315"/>
  </bookViews>
  <sheets>
    <sheet name="Blend with Title I Funds" sheetId="1" r:id="rId1"/>
    <sheet name="Blend without Title I Funds" sheetId="2" r:id="rId2"/>
  </sheets>
  <calcPr calcId="162913"/>
</workbook>
</file>

<file path=xl/calcChain.xml><?xml version="1.0" encoding="utf-8"?>
<calcChain xmlns="http://schemas.openxmlformats.org/spreadsheetml/2006/main">
  <c r="J7" i="2" l="1"/>
  <c r="G22" i="2" s="1"/>
  <c r="G8" i="2"/>
  <c r="D25" i="2"/>
  <c r="D24" i="2"/>
  <c r="G24" i="2" s="1"/>
  <c r="G34" i="2" s="1"/>
  <c r="G16" i="2" l="1"/>
  <c r="G33" i="2" s="1"/>
  <c r="D14" i="2"/>
  <c r="D16" i="2"/>
  <c r="D22" i="2"/>
  <c r="G14" i="2"/>
  <c r="D34" i="1"/>
  <c r="D25" i="1"/>
  <c r="D24" i="1"/>
  <c r="G25" i="2" l="1"/>
  <c r="G35" i="2" s="1"/>
  <c r="G25" i="1"/>
  <c r="D26" i="2" l="1"/>
  <c r="G26" i="2" s="1"/>
  <c r="G36" i="2" s="1"/>
  <c r="G31" i="2" s="1"/>
  <c r="G9" i="1" l="1"/>
  <c r="G34" i="1"/>
  <c r="G24" i="1"/>
  <c r="G44" i="1" s="1"/>
  <c r="J7" i="1"/>
  <c r="D22" i="1" s="1"/>
  <c r="D16" i="1" l="1"/>
  <c r="D14" i="1"/>
  <c r="G32" i="1"/>
  <c r="D32" i="1"/>
  <c r="G45" i="1"/>
  <c r="G16" i="1"/>
  <c r="G43" i="1" s="1"/>
  <c r="G22" i="1"/>
  <c r="G14" i="1"/>
  <c r="D26" i="1"/>
  <c r="D35" i="1" s="1"/>
  <c r="G26" i="1" l="1"/>
  <c r="G35" i="1"/>
  <c r="G46" i="1" l="1"/>
  <c r="D36" i="1"/>
  <c r="G36" i="1" l="1"/>
  <c r="G47" i="1" s="1"/>
  <c r="G41" i="1" s="1"/>
</calcChain>
</file>

<file path=xl/sharedStrings.xml><?xml version="1.0" encoding="utf-8"?>
<sst xmlns="http://schemas.openxmlformats.org/spreadsheetml/2006/main" count="77" uniqueCount="36">
  <si>
    <t>Estimated Cost</t>
  </si>
  <si>
    <t>ECSE Slots</t>
  </si>
  <si>
    <t>Title I Slots</t>
  </si>
  <si>
    <t>Other Slots</t>
  </si>
  <si>
    <t>Per Slot</t>
  </si>
  <si>
    <t>Total Funds</t>
  </si>
  <si>
    <t xml:space="preserve">Calculated Cost Per Slot </t>
  </si>
  <si>
    <t xml:space="preserve">ECSE  Portion </t>
  </si>
  <si>
    <t xml:space="preserve">Title I Portion </t>
  </si>
  <si>
    <t xml:space="preserve">State Portion </t>
  </si>
  <si>
    <t xml:space="preserve">Local Portion </t>
  </si>
  <si>
    <t xml:space="preserve">Other Funds Portion </t>
  </si>
  <si>
    <t>*</t>
  </si>
  <si>
    <t>Total Slots</t>
  </si>
  <si>
    <t xml:space="preserve">ECSE Portion </t>
  </si>
  <si>
    <t>Calculated 
Cost Per Slot</t>
  </si>
  <si>
    <t>Estimated State Funds</t>
  </si>
  <si>
    <t>Estimated Title I Funds</t>
  </si>
  <si>
    <t xml:space="preserve">* This calculation represents the minimum funds needed to fund the cost per slot.  </t>
  </si>
  <si>
    <t>Estimated Local Funds</t>
  </si>
  <si>
    <r>
      <rPr>
        <u/>
        <sz val="10"/>
        <color theme="1"/>
        <rFont val="Calibri"/>
        <family val="2"/>
        <scheme val="minor"/>
      </rPr>
      <t>Directions</t>
    </r>
    <r>
      <rPr>
        <sz val="10"/>
        <color theme="1"/>
        <rFont val="Calibri"/>
        <family val="2"/>
        <scheme val="minor"/>
      </rPr>
      <t>: LEA will enter information for each red box in Step 1.  As the information is entered, the worksheet will provide the calculations. The purpose of this worksheet is to allow the LEA the opportunity to investigate various funding sources for the purpose of planning for an Early Learning Blended Program.  This is an estimate.</t>
    </r>
  </si>
  <si>
    <t>*If the LEA does not have an existing MPP award the "Estimated State Funds" must be entered as a zero.</t>
  </si>
  <si>
    <t xml:space="preserve">* If calculation appears as a negative amount, the LEA must reduce the total of "Estimated Title I Funds" reported in Step 1. </t>
  </si>
  <si>
    <t>Step 5. =  The "Total Funds" represent the amount of funding required to support the Blended Program and can be used to assist the LEA in completing the Early Learning Blended Plan in ePeGS.  Confirm that the "Total Funds" match the "Estimated Cost" reported in Step 1. of this worksheet.</t>
  </si>
  <si>
    <t>Early Learning Blended Funding without Title I Funds</t>
  </si>
  <si>
    <t>Step 2. = Calculates the cost of "ECSE Slots" and the "Total Funds" based on the information provided in Step 1.  (ECSE Funds 100% of slots for children with IEP's requiring preschool instruction.)</t>
  </si>
  <si>
    <t>Directions: LEA will enter information for each red box in Step 1.  As the information is entered, the worksheet will provide the calculations. The purpose of this worksheet is to allow the LEA the opportunity to investigate various funding sources for the purpose of planning for an Early Learning Blended Program.  This is an estimate.</t>
  </si>
  <si>
    <t>*If the LEA does not have an existing MPP award the "Estimated State Funds" must be zero.</t>
  </si>
  <si>
    <t>Step 4. =  The "Total Funds" represent the estimated amount of funding required to support the Blended Program and can be used to complete the Early Learning Blended Plan in ePeGS.  Confirm that the "Total Funds" match the "Estimated Cost" reported in Step 1 of this worksheet.</t>
  </si>
  <si>
    <t>Step 4. = Calculates the cost of "All Other Slots".  These slots can be funded with a combination of state , local and other funds".  The "Other Funds Portion" include scholarships, child care subsidies and sponsorships which are determined at the local level.</t>
  </si>
  <si>
    <t>Step 3. = Calculates the cost of "All Other Slots".  These slots can be funded with a combination of state, local and other funds.  "Other Funds" include scholarships, child care subsidies and sponsorships which are determined at the local level.</t>
  </si>
  <si>
    <t xml:space="preserve">Step 3. = Calculates the cost of "Title I Slots". These slots can be funded with a combination of Title I, state and local funds. The combination of these funds must equal the "Calculated Cost Per Slot".
If additional funds are needed the worksheet will assign the difference to the "Local Portion". </t>
  </si>
  <si>
    <t xml:space="preserve">
*This calculation represents the minimum funds needed to fund the cost per slot.</t>
  </si>
  <si>
    <r>
      <t xml:space="preserve">Step 1. = Enter the "Estimated Cost" of the Early Learning Blended Program. Refer to the Early Learning Blended Funding Guidance document for assistance identifying allowable costs. Next, enter "State Funds" and "Local Funds". The "Estimated State Funds" represent existing Missouri Preschool Program awarded funds. </t>
    </r>
    <r>
      <rPr>
        <sz val="10"/>
        <color rgb="FFFF0000"/>
        <rFont val="Calibri"/>
        <family val="2"/>
        <scheme val="minor"/>
      </rPr>
      <t xml:space="preserve">The "Estimated Local Funds" represents available local funds budgeted for the program. Local Funds can include Foundation Formula funds claimed for preschool. </t>
    </r>
    <r>
      <rPr>
        <sz val="10"/>
        <color theme="1"/>
        <rFont val="Calibri"/>
        <family val="2"/>
        <scheme val="minor"/>
      </rPr>
      <t xml:space="preserve">Once this is complete the worksheet will calculate how funding will be distributed to support each slot identified.  </t>
    </r>
  </si>
  <si>
    <r>
      <t>Step 1. = Enter the "Estimated Cost" of the Early Learning Blended Program. Refer to the Early Learning Blended Funding Guidance document for assistance identifying allowable costs. Next, enter the "Estimated Title I Funds" and the "Estimated State Funds". The "Estimated State Funds" represent existing Missouri Preschool Program awarded funds.</t>
    </r>
    <r>
      <rPr>
        <sz val="10"/>
        <color rgb="FFFF0000"/>
        <rFont val="Calibri"/>
        <family val="2"/>
        <scheme val="minor"/>
      </rPr>
      <t xml:space="preserve"> The "Local Portion" represents the local funds needed for the plan. Local Portion can include Foundation Formula funds claimed for preschool.</t>
    </r>
    <r>
      <rPr>
        <sz val="10"/>
        <color theme="1"/>
        <rFont val="Calibri"/>
        <family val="2"/>
        <scheme val="minor"/>
      </rPr>
      <t xml:space="preserve"> Once this is completed the worksheet will calculate how funding will be distributed to support each slot identified.  </t>
    </r>
  </si>
  <si>
    <t>Early Learning Program Funding with Title I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</si>
</sst>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u/>
      <sz val="10"/>
      <color theme="1"/>
      <name val="Calibri"/>
      <family val="2"/>
      <scheme val="minor"/>
    </font>
    <font>
      <sz val="12"/>
      <color theme="1"/>
      <name val="Calibri"/>
      <family val="2"/>
      <scheme val="minor"/>
    </font>
    <font>
      <sz val="10"/>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9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rgb="FFFF0000"/>
      </top>
      <bottom/>
      <diagonal/>
    </border>
    <border>
      <left style="thin">
        <color rgb="FFFF0000"/>
      </left>
      <right/>
      <top/>
      <bottom/>
      <diagonal/>
    </border>
    <border>
      <left style="thin">
        <color rgb="FFFF0000"/>
      </left>
      <right style="thin">
        <color rgb="FFFF0000"/>
      </right>
      <top style="thin">
        <color rgb="FFFF0000"/>
      </top>
      <bottom style="thin">
        <color rgb="FFFF0000"/>
      </bottom>
      <diagonal/>
    </border>
    <border>
      <left style="thin">
        <color indexed="64"/>
      </left>
      <right style="thin">
        <color indexed="64"/>
      </right>
      <top style="thin">
        <color rgb="FFFF0000"/>
      </top>
      <bottom style="thin">
        <color indexed="64"/>
      </bottom>
      <diagonal/>
    </border>
    <border>
      <left style="thin">
        <color indexed="64"/>
      </left>
      <right/>
      <top style="thin">
        <color indexed="64"/>
      </top>
      <bottom style="thin">
        <color indexed="64"/>
      </bottom>
      <diagonal/>
    </border>
    <border>
      <left style="thin">
        <color rgb="FFFF0000"/>
      </left>
      <right style="thin">
        <color rgb="FFFF0000"/>
      </right>
      <top style="thin">
        <color rgb="FFFF0000"/>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op>
      <bottom/>
      <diagonal/>
    </border>
    <border>
      <left/>
      <right style="medium">
        <color indexed="64"/>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style="medium">
        <color indexed="64"/>
      </right>
      <top style="thin">
        <color theme="0"/>
      </top>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indexed="64"/>
      </left>
      <right style="thin">
        <color theme="0"/>
      </right>
      <top/>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top/>
      <bottom style="thin">
        <color theme="0"/>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theme="0"/>
      </top>
      <bottom style="thin">
        <color theme="0"/>
      </bottom>
      <diagonal/>
    </border>
    <border>
      <left style="thin">
        <color indexed="64"/>
      </left>
      <right/>
      <top style="thin">
        <color theme="0"/>
      </top>
      <bottom style="thin">
        <color theme="0"/>
      </bottom>
      <diagonal/>
    </border>
    <border>
      <left style="medium">
        <color indexed="64"/>
      </left>
      <right style="thin">
        <color indexed="64"/>
      </right>
      <top style="thin">
        <color theme="0"/>
      </top>
      <bottom style="thin">
        <color theme="0"/>
      </bottom>
      <diagonal/>
    </border>
    <border>
      <left style="medium">
        <color indexed="64"/>
      </left>
      <right/>
      <top style="thin">
        <color theme="0"/>
      </top>
      <bottom style="thin">
        <color theme="0"/>
      </bottom>
      <diagonal/>
    </border>
    <border>
      <left style="thin">
        <color theme="0"/>
      </left>
      <right/>
      <top style="thin">
        <color theme="0"/>
      </top>
      <bottom style="thin">
        <color indexed="64"/>
      </bottom>
      <diagonal/>
    </border>
    <border>
      <left style="thin">
        <color theme="0"/>
      </left>
      <right/>
      <top/>
      <bottom/>
      <diagonal/>
    </border>
    <border>
      <left style="thin">
        <color theme="0"/>
      </left>
      <right style="thin">
        <color indexed="64"/>
      </right>
      <top style="thin">
        <color theme="0"/>
      </top>
      <bottom style="thin">
        <color indexed="64"/>
      </bottom>
      <diagonal/>
    </border>
    <border>
      <left style="thin">
        <color theme="0"/>
      </left>
      <right style="thin">
        <color theme="0"/>
      </right>
      <top style="thin">
        <color theme="0"/>
      </top>
      <bottom style="medium">
        <color indexed="64"/>
      </bottom>
      <diagonal/>
    </border>
    <border>
      <left style="medium">
        <color indexed="64"/>
      </left>
      <right/>
      <top style="thin">
        <color theme="0"/>
      </top>
      <bottom/>
      <diagonal/>
    </border>
    <border>
      <left style="thin">
        <color theme="0"/>
      </left>
      <right style="thin">
        <color theme="0"/>
      </right>
      <top style="thin">
        <color indexed="64"/>
      </top>
      <bottom style="thin">
        <color theme="0"/>
      </bottom>
      <diagonal/>
    </border>
    <border>
      <left style="thin">
        <color rgb="FFFF0000"/>
      </left>
      <right/>
      <top style="thin">
        <color theme="0"/>
      </top>
      <bottom/>
      <diagonal/>
    </border>
    <border>
      <left style="thin">
        <color theme="0"/>
      </left>
      <right/>
      <top/>
      <bottom style="thin">
        <color theme="0"/>
      </bottom>
      <diagonal/>
    </border>
    <border>
      <left style="medium">
        <color indexed="64"/>
      </left>
      <right style="thin">
        <color theme="0"/>
      </right>
      <top style="thin">
        <color theme="0"/>
      </top>
      <bottom style="medium">
        <color indexed="64"/>
      </bottom>
      <diagonal/>
    </border>
    <border>
      <left style="medium">
        <color indexed="64"/>
      </left>
      <right/>
      <top/>
      <bottom style="thin">
        <color theme="0"/>
      </bottom>
      <diagonal/>
    </border>
    <border>
      <left style="medium">
        <color indexed="64"/>
      </left>
      <right style="thin">
        <color theme="0"/>
      </right>
      <top/>
      <bottom style="thin">
        <color theme="0"/>
      </bottom>
      <diagonal/>
    </border>
    <border>
      <left style="medium">
        <color indexed="64"/>
      </left>
      <right style="thin">
        <color theme="0"/>
      </right>
      <top style="thin">
        <color theme="0"/>
      </top>
      <bottom style="thin">
        <color theme="0"/>
      </bottom>
      <diagonal/>
    </border>
    <border>
      <left/>
      <right style="thin">
        <color rgb="FFFF0000"/>
      </right>
      <top style="thin">
        <color theme="0"/>
      </top>
      <bottom/>
      <diagonal/>
    </border>
    <border>
      <left style="thin">
        <color theme="0"/>
      </left>
      <right style="thin">
        <color rgb="FFFF0000"/>
      </right>
      <top style="thin">
        <color theme="0"/>
      </top>
      <bottom style="thin">
        <color theme="0"/>
      </bottom>
      <diagonal/>
    </border>
    <border>
      <left/>
      <right style="thin">
        <color rgb="FFFF0000"/>
      </right>
      <top style="thin">
        <color theme="0"/>
      </top>
      <bottom style="thin">
        <color theme="0"/>
      </bottom>
      <diagonal/>
    </border>
    <border>
      <left style="thin">
        <color theme="0"/>
      </left>
      <right/>
      <top style="thin">
        <color theme="0"/>
      </top>
      <bottom style="thin">
        <color rgb="FFFF0000"/>
      </bottom>
      <diagonal/>
    </border>
    <border>
      <left style="thin">
        <color theme="0"/>
      </left>
      <right style="thin">
        <color theme="0"/>
      </right>
      <top style="thin">
        <color theme="0"/>
      </top>
      <bottom/>
      <diagonal/>
    </border>
    <border>
      <left style="thin">
        <color rgb="FFFF0000"/>
      </left>
      <right/>
      <top style="thin">
        <color theme="0"/>
      </top>
      <bottom style="thin">
        <color theme="0"/>
      </bottom>
      <diagonal/>
    </border>
    <border>
      <left style="thin">
        <color rgb="FFFF0000"/>
      </left>
      <right style="thin">
        <color theme="0"/>
      </right>
      <top style="thin">
        <color theme="0"/>
      </top>
      <bottom style="thin">
        <color theme="0"/>
      </bottom>
      <diagonal/>
    </border>
    <border>
      <left/>
      <right style="thin">
        <color indexed="64"/>
      </right>
      <top/>
      <bottom style="thin">
        <color theme="0"/>
      </bottom>
      <diagonal/>
    </border>
    <border>
      <left/>
      <right style="medium">
        <color indexed="64"/>
      </right>
      <top/>
      <bottom style="thin">
        <color theme="0"/>
      </bottom>
      <diagonal/>
    </border>
    <border>
      <left style="thin">
        <color theme="0"/>
      </left>
      <right/>
      <top style="medium">
        <color indexed="64"/>
      </top>
      <bottom style="thin">
        <color indexed="64"/>
      </bottom>
      <diagonal/>
    </border>
    <border>
      <left style="thin">
        <color indexed="64"/>
      </left>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style="thin">
        <color indexed="64"/>
      </right>
      <top style="thin">
        <color theme="0"/>
      </top>
      <bottom/>
      <diagonal/>
    </border>
    <border>
      <left style="thin">
        <color theme="0"/>
      </left>
      <right style="thin">
        <color indexed="64"/>
      </right>
      <top style="thin">
        <color theme="0"/>
      </top>
      <bottom/>
      <diagonal/>
    </border>
    <border>
      <left style="medium">
        <color indexed="64"/>
      </left>
      <right style="medium">
        <color indexed="64"/>
      </right>
      <top/>
      <bottom style="medium">
        <color indexed="64"/>
      </bottom>
      <diagonal/>
    </border>
    <border>
      <left style="thin">
        <color theme="0"/>
      </left>
      <right style="thin">
        <color rgb="FFFF0000"/>
      </right>
      <top/>
      <bottom/>
      <diagonal/>
    </border>
    <border>
      <left style="thin">
        <color theme="0"/>
      </left>
      <right style="thin">
        <color theme="0"/>
      </right>
      <top style="thin">
        <color rgb="FFFF0000"/>
      </top>
      <bottom style="thin">
        <color rgb="FFFF0000"/>
      </bottom>
      <diagonal/>
    </border>
    <border>
      <left style="thin">
        <color theme="0"/>
      </left>
      <right style="thin">
        <color theme="0"/>
      </right>
      <top/>
      <bottom/>
      <diagonal/>
    </border>
    <border>
      <left style="medium">
        <color indexed="64"/>
      </left>
      <right style="thin">
        <color theme="0"/>
      </right>
      <top style="thin">
        <color theme="0"/>
      </top>
      <bottom/>
      <diagonal/>
    </border>
    <border>
      <left style="thin">
        <color theme="0"/>
      </left>
      <right style="thin">
        <color rgb="FFFF0000"/>
      </right>
      <top style="thin">
        <color theme="0"/>
      </top>
      <bottom/>
      <diagonal/>
    </border>
    <border>
      <left style="thin">
        <color indexed="64"/>
      </left>
      <right style="medium">
        <color indexed="64"/>
      </right>
      <top style="thin">
        <color theme="0"/>
      </top>
      <bottom/>
      <diagonal/>
    </border>
    <border>
      <left/>
      <right style="thin">
        <color theme="0"/>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theme="0"/>
      </top>
      <bottom style="thin">
        <color theme="0"/>
      </bottom>
      <diagonal/>
    </border>
    <border>
      <left style="thin">
        <color indexed="64"/>
      </left>
      <right style="thin">
        <color theme="0"/>
      </right>
      <top/>
      <bottom style="thin">
        <color theme="0"/>
      </bottom>
      <diagonal/>
    </border>
    <border>
      <left/>
      <right style="thin">
        <color indexed="64"/>
      </right>
      <top style="thin">
        <color theme="0"/>
      </top>
      <bottom style="thin">
        <color indexed="64"/>
      </bottom>
      <diagonal/>
    </border>
    <border>
      <left style="thin">
        <color theme="0"/>
      </left>
      <right/>
      <top style="thin">
        <color indexed="64"/>
      </top>
      <bottom style="thin">
        <color indexed="64"/>
      </bottom>
      <diagonal/>
    </border>
    <border>
      <left style="thin">
        <color theme="0"/>
      </left>
      <right style="medium">
        <color indexed="64"/>
      </right>
      <top/>
      <bottom/>
      <diagonal/>
    </border>
    <border>
      <left/>
      <right style="thin">
        <color indexed="64"/>
      </right>
      <top style="thin">
        <color theme="0"/>
      </top>
      <bottom/>
      <diagonal/>
    </border>
    <border>
      <left style="medium">
        <color indexed="64"/>
      </left>
      <right style="thin">
        <color theme="0"/>
      </right>
      <top/>
      <bottom/>
      <diagonal/>
    </border>
    <border>
      <left style="thin">
        <color theme="0"/>
      </left>
      <right style="thin">
        <color theme="0"/>
      </right>
      <top/>
      <bottom style="thin">
        <color indexed="64"/>
      </bottom>
      <diagonal/>
    </border>
    <border>
      <left/>
      <right style="thin">
        <color indexed="64"/>
      </right>
      <top/>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269">
    <xf numFmtId="0" fontId="0" fillId="0" borderId="0" xfId="0"/>
    <xf numFmtId="44" fontId="2" fillId="2" borderId="9" xfId="1" applyFont="1" applyFill="1" applyBorder="1"/>
    <xf numFmtId="0" fontId="2" fillId="0" borderId="0" xfId="0" applyFont="1" applyFill="1" applyBorder="1"/>
    <xf numFmtId="0" fontId="0" fillId="0" borderId="0" xfId="0" applyBorder="1"/>
    <xf numFmtId="0" fontId="2" fillId="3" borderId="5" xfId="0" applyFont="1" applyFill="1" applyBorder="1"/>
    <xf numFmtId="0" fontId="2" fillId="3" borderId="0" xfId="0" applyFont="1" applyFill="1" applyBorder="1"/>
    <xf numFmtId="0" fontId="2" fillId="3" borderId="6" xfId="0" applyFont="1" applyFill="1" applyBorder="1"/>
    <xf numFmtId="44" fontId="2" fillId="3" borderId="0" xfId="1" applyFont="1" applyFill="1" applyBorder="1"/>
    <xf numFmtId="0" fontId="2" fillId="0" borderId="5" xfId="0" applyFont="1" applyFill="1" applyBorder="1"/>
    <xf numFmtId="0" fontId="2" fillId="0" borderId="6" xfId="0" applyFont="1" applyFill="1" applyBorder="1"/>
    <xf numFmtId="0" fontId="2" fillId="3" borderId="0" xfId="0" applyFont="1" applyFill="1" applyBorder="1" applyAlignment="1">
      <alignment horizontal="center"/>
    </xf>
    <xf numFmtId="0" fontId="2" fillId="0" borderId="22" xfId="0" applyFont="1" applyFill="1" applyBorder="1"/>
    <xf numFmtId="0" fontId="2" fillId="0" borderId="24" xfId="0" applyFont="1" applyFill="1" applyBorder="1"/>
    <xf numFmtId="0" fontId="2" fillId="0" borderId="25" xfId="0" applyFont="1" applyFill="1" applyBorder="1" applyAlignment="1">
      <alignment horizontal="left" wrapText="1"/>
    </xf>
    <xf numFmtId="0" fontId="2" fillId="0" borderId="26" xfId="0" applyFont="1" applyFill="1" applyBorder="1" applyAlignment="1">
      <alignment horizontal="left" wrapText="1"/>
    </xf>
    <xf numFmtId="0" fontId="2" fillId="0" borderId="27" xfId="0" applyFont="1" applyFill="1" applyBorder="1"/>
    <xf numFmtId="0" fontId="2" fillId="0" borderId="23" xfId="0" applyFont="1" applyFill="1" applyBorder="1"/>
    <xf numFmtId="0" fontId="2" fillId="0" borderId="26" xfId="0" applyFont="1" applyFill="1" applyBorder="1"/>
    <xf numFmtId="0" fontId="2" fillId="0" borderId="31" xfId="0" applyFont="1" applyFill="1" applyBorder="1"/>
    <xf numFmtId="0" fontId="2" fillId="0" borderId="32" xfId="0" applyFont="1" applyFill="1" applyBorder="1"/>
    <xf numFmtId="0" fontId="2" fillId="0" borderId="33" xfId="0" applyFont="1" applyFill="1" applyBorder="1"/>
    <xf numFmtId="0" fontId="2" fillId="0" borderId="34" xfId="0" applyFont="1" applyFill="1" applyBorder="1"/>
    <xf numFmtId="0" fontId="2" fillId="0" borderId="35" xfId="0" applyFont="1" applyFill="1" applyBorder="1"/>
    <xf numFmtId="0" fontId="2" fillId="0" borderId="33" xfId="0" applyFont="1" applyFill="1" applyBorder="1" applyAlignment="1">
      <alignment horizontal="left" wrapText="1"/>
    </xf>
    <xf numFmtId="0" fontId="2" fillId="0" borderId="32" xfId="0" applyFont="1" applyFill="1" applyBorder="1" applyAlignment="1">
      <alignment horizontal="left" wrapText="1"/>
    </xf>
    <xf numFmtId="0" fontId="2" fillId="0" borderId="36" xfId="0" applyFont="1" applyFill="1" applyBorder="1"/>
    <xf numFmtId="0" fontId="2" fillId="0" borderId="37" xfId="0" applyFont="1" applyFill="1" applyBorder="1"/>
    <xf numFmtId="0" fontId="2" fillId="0" borderId="38" xfId="0" applyFont="1" applyFill="1" applyBorder="1" applyAlignment="1">
      <alignment horizontal="left" wrapText="1"/>
    </xf>
    <xf numFmtId="0" fontId="2" fillId="0" borderId="39" xfId="0" applyFont="1" applyFill="1" applyBorder="1"/>
    <xf numFmtId="44" fontId="2" fillId="0" borderId="40" xfId="1" applyFont="1" applyFill="1" applyBorder="1"/>
    <xf numFmtId="0" fontId="2" fillId="0" borderId="41" xfId="0" applyFont="1" applyFill="1" applyBorder="1"/>
    <xf numFmtId="0" fontId="2" fillId="0" borderId="42" xfId="0" applyFont="1" applyFill="1" applyBorder="1"/>
    <xf numFmtId="0" fontId="2" fillId="0" borderId="40" xfId="0" applyFont="1" applyFill="1" applyBorder="1" applyAlignment="1">
      <alignment horizontal="center"/>
    </xf>
    <xf numFmtId="0" fontId="2" fillId="0" borderId="43" xfId="0" applyFont="1" applyFill="1" applyBorder="1"/>
    <xf numFmtId="0" fontId="2" fillId="0" borderId="44" xfId="0" applyFont="1" applyFill="1" applyBorder="1"/>
    <xf numFmtId="0" fontId="2" fillId="0" borderId="44" xfId="0" applyFont="1" applyFill="1" applyBorder="1" applyAlignment="1">
      <alignment horizontal="left" wrapText="1"/>
    </xf>
    <xf numFmtId="0" fontId="2" fillId="0" borderId="45" xfId="0" applyFont="1" applyFill="1" applyBorder="1"/>
    <xf numFmtId="0" fontId="2" fillId="0" borderId="24" xfId="0" applyFont="1" applyFill="1" applyBorder="1" applyAlignment="1">
      <alignment horizontal="left" wrapText="1"/>
    </xf>
    <xf numFmtId="0" fontId="2" fillId="0" borderId="47" xfId="0" applyFont="1" applyFill="1" applyBorder="1"/>
    <xf numFmtId="0" fontId="2" fillId="0" borderId="30" xfId="0" applyFont="1" applyFill="1" applyBorder="1"/>
    <xf numFmtId="0" fontId="2" fillId="0" borderId="29" xfId="0" applyFont="1" applyFill="1" applyBorder="1"/>
    <xf numFmtId="0" fontId="2" fillId="0" borderId="48" xfId="0" applyFont="1" applyFill="1" applyBorder="1"/>
    <xf numFmtId="44" fontId="2" fillId="0" borderId="50" xfId="1" applyFont="1" applyFill="1" applyBorder="1"/>
    <xf numFmtId="0" fontId="2" fillId="0" borderId="38" xfId="0" applyFont="1" applyFill="1" applyBorder="1"/>
    <xf numFmtId="0" fontId="2" fillId="0" borderId="51" xfId="0" applyFont="1" applyFill="1" applyBorder="1"/>
    <xf numFmtId="0" fontId="2" fillId="0" borderId="33" xfId="0" applyFont="1" applyFill="1" applyBorder="1" applyAlignment="1">
      <alignment horizontal="center" wrapText="1"/>
    </xf>
    <xf numFmtId="0" fontId="2" fillId="0" borderId="53" xfId="0" applyFont="1" applyFill="1" applyBorder="1"/>
    <xf numFmtId="0" fontId="2" fillId="0" borderId="55" xfId="0" applyFont="1" applyFill="1" applyBorder="1"/>
    <xf numFmtId="0" fontId="0" fillId="0" borderId="24" xfId="0" applyBorder="1"/>
    <xf numFmtId="0" fontId="2" fillId="0" borderId="56" xfId="0" applyFont="1" applyFill="1" applyBorder="1"/>
    <xf numFmtId="0" fontId="2" fillId="0" borderId="60" xfId="0" applyFont="1" applyFill="1" applyBorder="1" applyAlignment="1">
      <alignment horizontal="left" wrapText="1"/>
    </xf>
    <xf numFmtId="0" fontId="2" fillId="0" borderId="61" xfId="0" applyFont="1" applyFill="1" applyBorder="1" applyAlignment="1">
      <alignment horizontal="left" wrapText="1"/>
    </xf>
    <xf numFmtId="0" fontId="2" fillId="0" borderId="57" xfId="0" applyFont="1" applyFill="1" applyBorder="1"/>
    <xf numFmtId="0" fontId="2" fillId="0" borderId="62" xfId="0" applyFont="1" applyFill="1" applyBorder="1"/>
    <xf numFmtId="0" fontId="2" fillId="0" borderId="58" xfId="0" applyFont="1" applyFill="1" applyBorder="1"/>
    <xf numFmtId="0" fontId="2" fillId="0" borderId="63" xfId="0" applyFont="1" applyFill="1" applyBorder="1"/>
    <xf numFmtId="0" fontId="2" fillId="0" borderId="49" xfId="0" applyFont="1" applyFill="1" applyBorder="1"/>
    <xf numFmtId="0" fontId="0" fillId="0" borderId="25" xfId="0" applyBorder="1"/>
    <xf numFmtId="0" fontId="0" fillId="0" borderId="64" xfId="0" applyBorder="1"/>
    <xf numFmtId="0" fontId="0" fillId="0" borderId="33" xfId="0" applyBorder="1"/>
    <xf numFmtId="0" fontId="0" fillId="0" borderId="41" xfId="0" applyBorder="1"/>
    <xf numFmtId="0" fontId="2" fillId="0" borderId="33" xfId="0" applyFont="1" applyFill="1" applyBorder="1" applyAlignment="1">
      <alignment horizontal="center"/>
    </xf>
    <xf numFmtId="44" fontId="2" fillId="0" borderId="25" xfId="1" applyFont="1" applyFill="1" applyBorder="1"/>
    <xf numFmtId="0" fontId="2" fillId="0" borderId="61" xfId="0" applyFont="1" applyFill="1" applyBorder="1"/>
    <xf numFmtId="0" fontId="2" fillId="0" borderId="52" xfId="0" applyFont="1" applyFill="1" applyBorder="1"/>
    <xf numFmtId="44" fontId="2" fillId="0" borderId="38" xfId="1" applyFont="1" applyFill="1" applyBorder="1"/>
    <xf numFmtId="0" fontId="2" fillId="0" borderId="25" xfId="0" applyFont="1" applyFill="1" applyBorder="1"/>
    <xf numFmtId="44" fontId="2" fillId="0" borderId="66" xfId="1" applyFont="1" applyFill="1" applyBorder="1"/>
    <xf numFmtId="0" fontId="2" fillId="0" borderId="46" xfId="0" applyFont="1" applyFill="1" applyBorder="1"/>
    <xf numFmtId="0" fontId="2" fillId="0" borderId="67" xfId="0" applyFont="1" applyFill="1" applyBorder="1"/>
    <xf numFmtId="0" fontId="3" fillId="0" borderId="25" xfId="0" applyFont="1" applyFill="1" applyBorder="1" applyAlignment="1">
      <alignment horizontal="right"/>
    </xf>
    <xf numFmtId="1" fontId="3" fillId="2" borderId="9" xfId="0" applyNumberFormat="1" applyFont="1" applyFill="1" applyBorder="1"/>
    <xf numFmtId="0" fontId="2" fillId="0" borderId="69" xfId="0" applyFont="1" applyFill="1" applyBorder="1"/>
    <xf numFmtId="0" fontId="2" fillId="0" borderId="70" xfId="0" applyFont="1" applyFill="1" applyBorder="1"/>
    <xf numFmtId="44" fontId="3" fillId="2" borderId="71" xfId="1" applyFont="1" applyFill="1" applyBorder="1"/>
    <xf numFmtId="0" fontId="3" fillId="0" borderId="1" xfId="0" applyFont="1" applyFill="1" applyBorder="1" applyAlignment="1">
      <alignment horizontal="center"/>
    </xf>
    <xf numFmtId="0" fontId="2" fillId="3" borderId="9" xfId="0" applyFont="1" applyFill="1" applyBorder="1" applyAlignment="1">
      <alignment horizontal="center"/>
    </xf>
    <xf numFmtId="0" fontId="2" fillId="0" borderId="9" xfId="0" applyFont="1" applyFill="1" applyBorder="1" applyAlignment="1">
      <alignment horizontal="center"/>
    </xf>
    <xf numFmtId="0" fontId="2" fillId="0" borderId="59" xfId="0" applyFont="1" applyFill="1" applyBorder="1" applyAlignment="1">
      <alignment horizontal="right"/>
    </xf>
    <xf numFmtId="0" fontId="2" fillId="0" borderId="25" xfId="0" applyFont="1" applyFill="1" applyBorder="1" applyAlignment="1">
      <alignment horizontal="center"/>
    </xf>
    <xf numFmtId="44" fontId="2" fillId="0" borderId="13" xfId="1" applyFont="1" applyFill="1" applyBorder="1" applyProtection="1">
      <protection locked="0"/>
    </xf>
    <xf numFmtId="1" fontId="2" fillId="0" borderId="15" xfId="0" applyNumberFormat="1" applyFont="1" applyFill="1" applyBorder="1" applyProtection="1">
      <protection locked="0"/>
    </xf>
    <xf numFmtId="1" fontId="2" fillId="0" borderId="18" xfId="0" applyNumberFormat="1" applyFont="1" applyFill="1" applyBorder="1" applyProtection="1">
      <protection locked="0"/>
    </xf>
    <xf numFmtId="44" fontId="2" fillId="0" borderId="15" xfId="0" applyNumberFormat="1" applyFont="1" applyFill="1" applyBorder="1" applyAlignment="1" applyProtection="1">
      <protection locked="0"/>
    </xf>
    <xf numFmtId="0" fontId="0" fillId="0" borderId="0" xfId="0" applyProtection="1"/>
    <xf numFmtId="0" fontId="0" fillId="0" borderId="0" xfId="0" applyBorder="1" applyProtection="1"/>
    <xf numFmtId="0" fontId="2" fillId="0" borderId="56" xfId="0" applyFont="1" applyFill="1" applyBorder="1" applyAlignment="1" applyProtection="1">
      <alignment horizontal="left" wrapText="1"/>
    </xf>
    <xf numFmtId="0" fontId="2" fillId="0" borderId="31" xfId="0" applyFont="1" applyFill="1" applyBorder="1" applyAlignment="1" applyProtection="1">
      <alignment horizontal="left" wrapText="1"/>
    </xf>
    <xf numFmtId="0" fontId="2" fillId="0" borderId="25" xfId="0" applyFont="1" applyFill="1" applyBorder="1" applyAlignment="1" applyProtection="1">
      <alignment horizontal="left" wrapText="1"/>
    </xf>
    <xf numFmtId="0" fontId="2" fillId="0" borderId="60" xfId="0" applyFont="1" applyFill="1" applyBorder="1" applyAlignment="1" applyProtection="1">
      <alignment horizontal="left" wrapText="1"/>
    </xf>
    <xf numFmtId="0" fontId="2" fillId="0" borderId="24" xfId="0" applyFont="1" applyFill="1" applyBorder="1" applyAlignment="1" applyProtection="1">
      <alignment horizontal="left" wrapText="1"/>
    </xf>
    <xf numFmtId="0" fontId="2" fillId="0" borderId="33" xfId="0" applyFont="1" applyFill="1" applyBorder="1" applyAlignment="1" applyProtection="1">
      <alignment horizontal="left" wrapText="1"/>
    </xf>
    <xf numFmtId="0" fontId="2" fillId="0" borderId="0" xfId="0" applyFont="1" applyFill="1" applyBorder="1" applyAlignment="1" applyProtection="1">
      <alignment horizontal="left" wrapText="1"/>
    </xf>
    <xf numFmtId="0" fontId="2" fillId="0" borderId="27" xfId="0" applyFont="1" applyFill="1" applyBorder="1" applyAlignment="1" applyProtection="1">
      <alignment horizontal="left" wrapText="1"/>
    </xf>
    <xf numFmtId="0" fontId="2" fillId="0" borderId="56" xfId="0" applyFont="1" applyFill="1" applyBorder="1" applyProtection="1"/>
    <xf numFmtId="0" fontId="2" fillId="0" borderId="51" xfId="0" applyFont="1" applyFill="1" applyBorder="1" applyProtection="1"/>
    <xf numFmtId="0" fontId="2" fillId="0" borderId="72" xfId="0" applyFont="1" applyFill="1" applyBorder="1" applyProtection="1"/>
    <xf numFmtId="0" fontId="2" fillId="0" borderId="14" xfId="0" applyFont="1" applyFill="1" applyBorder="1" applyProtection="1"/>
    <xf numFmtId="0" fontId="2" fillId="0" borderId="45" xfId="0" applyFont="1" applyFill="1" applyBorder="1" applyProtection="1"/>
    <xf numFmtId="0" fontId="2" fillId="0" borderId="27" xfId="0" applyFont="1" applyFill="1" applyBorder="1" applyProtection="1"/>
    <xf numFmtId="0" fontId="2" fillId="0" borderId="5" xfId="0" applyFont="1" applyFill="1" applyBorder="1" applyProtection="1"/>
    <xf numFmtId="0" fontId="2" fillId="0" borderId="61" xfId="0" applyFont="1" applyFill="1" applyBorder="1" applyProtection="1"/>
    <xf numFmtId="0" fontId="2" fillId="0" borderId="74" xfId="0" applyFont="1" applyFill="1" applyBorder="1" applyProtection="1"/>
    <xf numFmtId="0" fontId="2" fillId="0" borderId="73" xfId="0" applyFont="1" applyFill="1" applyBorder="1" applyProtection="1"/>
    <xf numFmtId="0" fontId="2" fillId="0" borderId="25" xfId="0" applyFont="1" applyFill="1" applyBorder="1" applyProtection="1"/>
    <xf numFmtId="0" fontId="2" fillId="0" borderId="76" xfId="0" applyFont="1" applyFill="1" applyBorder="1" applyProtection="1"/>
    <xf numFmtId="0" fontId="2" fillId="0" borderId="63" xfId="0" applyFont="1" applyFill="1" applyBorder="1" applyProtection="1"/>
    <xf numFmtId="44" fontId="2" fillId="2" borderId="9" xfId="1" applyFont="1" applyFill="1" applyBorder="1" applyProtection="1"/>
    <xf numFmtId="0" fontId="2" fillId="0" borderId="77" xfId="0" applyFont="1" applyFill="1" applyBorder="1" applyProtection="1"/>
    <xf numFmtId="0" fontId="2" fillId="0" borderId="75" xfId="0" applyFont="1" applyFill="1" applyBorder="1" applyProtection="1"/>
    <xf numFmtId="0" fontId="2" fillId="0" borderId="0" xfId="0" applyFont="1" applyFill="1" applyBorder="1" applyProtection="1"/>
    <xf numFmtId="0" fontId="2" fillId="0" borderId="24" xfId="0" applyFont="1" applyFill="1" applyBorder="1" applyAlignment="1" applyProtection="1">
      <alignment horizontal="center" wrapText="1"/>
    </xf>
    <xf numFmtId="44" fontId="2" fillId="0" borderId="50" xfId="1" applyFont="1" applyFill="1" applyBorder="1" applyProtection="1"/>
    <xf numFmtId="0" fontId="2" fillId="0" borderId="26" xfId="0" applyFont="1" applyFill="1" applyBorder="1" applyProtection="1"/>
    <xf numFmtId="0" fontId="2" fillId="0" borderId="49" xfId="0" applyFont="1" applyFill="1" applyBorder="1" applyProtection="1"/>
    <xf numFmtId="0" fontId="2" fillId="0" borderId="62" xfId="0" applyFont="1" applyFill="1" applyBorder="1" applyProtection="1"/>
    <xf numFmtId="0" fontId="3" fillId="0" borderId="41" xfId="0" applyFont="1" applyFill="1" applyBorder="1" applyAlignment="1" applyProtection="1">
      <alignment horizontal="right"/>
    </xf>
    <xf numFmtId="1" fontId="3" fillId="2" borderId="16" xfId="0" applyNumberFormat="1" applyFont="1" applyFill="1" applyBorder="1" applyProtection="1"/>
    <xf numFmtId="0" fontId="2" fillId="0" borderId="37" xfId="0" applyFont="1" applyFill="1" applyBorder="1" applyProtection="1"/>
    <xf numFmtId="0" fontId="2" fillId="0" borderId="25" xfId="0" applyFont="1" applyFill="1" applyBorder="1" applyAlignment="1" applyProtection="1">
      <alignment horizontal="center" wrapText="1"/>
    </xf>
    <xf numFmtId="44" fontId="2" fillId="0" borderId="52" xfId="1" applyFont="1" applyFill="1" applyBorder="1" applyProtection="1"/>
    <xf numFmtId="0" fontId="2" fillId="0" borderId="28" xfId="0" applyFont="1" applyFill="1" applyBorder="1" applyAlignment="1" applyProtection="1"/>
    <xf numFmtId="0" fontId="2" fillId="0" borderId="29" xfId="0" applyFont="1" applyFill="1" applyBorder="1" applyAlignment="1" applyProtection="1"/>
    <xf numFmtId="0" fontId="2" fillId="0" borderId="8" xfId="0" applyFont="1" applyFill="1" applyBorder="1" applyAlignment="1" applyProtection="1"/>
    <xf numFmtId="0" fontId="2" fillId="0" borderId="68" xfId="0" applyFont="1" applyFill="1" applyBorder="1" applyAlignment="1" applyProtection="1"/>
    <xf numFmtId="0" fontId="2" fillId="3" borderId="5" xfId="0" applyFont="1" applyFill="1" applyBorder="1" applyProtection="1"/>
    <xf numFmtId="0" fontId="2" fillId="3" borderId="0" xfId="0" applyFont="1" applyFill="1" applyBorder="1" applyProtection="1"/>
    <xf numFmtId="0" fontId="2" fillId="3" borderId="9" xfId="0" applyFont="1" applyFill="1" applyBorder="1" applyAlignment="1" applyProtection="1">
      <alignment horizontal="center"/>
    </xf>
    <xf numFmtId="0" fontId="2" fillId="3" borderId="6" xfId="0" applyFont="1" applyFill="1" applyBorder="1" applyProtection="1"/>
    <xf numFmtId="0" fontId="2" fillId="3" borderId="0" xfId="0" applyFont="1" applyFill="1" applyBorder="1" applyAlignment="1" applyProtection="1">
      <alignment horizontal="center"/>
    </xf>
    <xf numFmtId="44" fontId="2" fillId="3" borderId="0" xfId="1" applyFont="1" applyFill="1" applyBorder="1" applyProtection="1"/>
    <xf numFmtId="0" fontId="2" fillId="0" borderId="75" xfId="0" applyFont="1" applyFill="1" applyBorder="1" applyAlignment="1" applyProtection="1">
      <alignment horizontal="left" wrapText="1"/>
    </xf>
    <xf numFmtId="0" fontId="2" fillId="0" borderId="22" xfId="0" applyFont="1" applyFill="1" applyBorder="1" applyAlignment="1" applyProtection="1">
      <alignment horizontal="left" wrapText="1"/>
    </xf>
    <xf numFmtId="0" fontId="2" fillId="0" borderId="38" xfId="0" applyFont="1" applyFill="1" applyBorder="1" applyAlignment="1" applyProtection="1">
      <alignment horizontal="left" wrapText="1"/>
    </xf>
    <xf numFmtId="0" fontId="2" fillId="0" borderId="26" xfId="0" applyFont="1" applyFill="1" applyBorder="1" applyAlignment="1" applyProtection="1">
      <alignment horizontal="left" wrapText="1"/>
    </xf>
    <xf numFmtId="0" fontId="2" fillId="0" borderId="38" xfId="0" applyFont="1" applyFill="1" applyBorder="1" applyProtection="1"/>
    <xf numFmtId="0" fontId="2" fillId="0" borderId="82" xfId="0" applyFont="1" applyFill="1" applyBorder="1" applyProtection="1"/>
    <xf numFmtId="0" fontId="2" fillId="0" borderId="9" xfId="0" applyFont="1" applyFill="1" applyBorder="1" applyAlignment="1" applyProtection="1">
      <alignment horizontal="center"/>
    </xf>
    <xf numFmtId="0" fontId="2" fillId="0" borderId="81" xfId="0" applyFont="1" applyFill="1" applyBorder="1" applyProtection="1"/>
    <xf numFmtId="0" fontId="2" fillId="0" borderId="80" xfId="0" applyFont="1" applyFill="1" applyBorder="1" applyProtection="1"/>
    <xf numFmtId="0" fontId="2" fillId="0" borderId="36" xfId="0" applyFont="1" applyFill="1" applyBorder="1" applyProtection="1"/>
    <xf numFmtId="0" fontId="2" fillId="0" borderId="22" xfId="0" applyFont="1" applyFill="1" applyBorder="1" applyProtection="1"/>
    <xf numFmtId="0" fontId="2" fillId="0" borderId="46" xfId="0" applyFont="1" applyFill="1" applyBorder="1" applyProtection="1"/>
    <xf numFmtId="0" fontId="2" fillId="0" borderId="69" xfId="0" applyFont="1" applyFill="1" applyBorder="1" applyProtection="1"/>
    <xf numFmtId="0" fontId="2" fillId="0" borderId="67" xfId="0" applyFont="1" applyFill="1" applyBorder="1" applyProtection="1"/>
    <xf numFmtId="0" fontId="2" fillId="0" borderId="24" xfId="0" applyFont="1" applyFill="1" applyBorder="1" applyProtection="1"/>
    <xf numFmtId="0" fontId="0" fillId="0" borderId="0" xfId="0" applyFill="1" applyBorder="1" applyProtection="1"/>
    <xf numFmtId="0" fontId="2" fillId="0" borderId="0" xfId="0" applyFont="1" applyFill="1" applyBorder="1" applyAlignment="1" applyProtection="1">
      <alignment horizontal="center"/>
    </xf>
    <xf numFmtId="0" fontId="2" fillId="0" borderId="40" xfId="0" applyFont="1" applyFill="1" applyBorder="1" applyAlignment="1" applyProtection="1">
      <alignment horizontal="center"/>
    </xf>
    <xf numFmtId="44" fontId="2" fillId="0" borderId="78" xfId="1" applyFont="1" applyFill="1" applyBorder="1" applyProtection="1"/>
    <xf numFmtId="0" fontId="2" fillId="0" borderId="33" xfId="0" applyFont="1" applyFill="1" applyBorder="1" applyProtection="1"/>
    <xf numFmtId="0" fontId="2" fillId="0" borderId="32" xfId="0" applyFont="1" applyFill="1" applyBorder="1" applyProtection="1"/>
    <xf numFmtId="44" fontId="2" fillId="0" borderId="40" xfId="1" applyFont="1" applyFill="1" applyBorder="1" applyProtection="1"/>
    <xf numFmtId="44" fontId="2" fillId="2" borderId="19" xfId="1" applyFont="1" applyFill="1" applyBorder="1" applyProtection="1"/>
    <xf numFmtId="0" fontId="2" fillId="0" borderId="41" xfId="0" applyFont="1" applyFill="1" applyBorder="1" applyProtection="1"/>
    <xf numFmtId="44" fontId="2" fillId="2" borderId="17" xfId="1" applyFont="1" applyFill="1" applyBorder="1" applyProtection="1"/>
    <xf numFmtId="0" fontId="2" fillId="0" borderId="43" xfId="0" applyFont="1" applyFill="1" applyBorder="1" applyProtection="1"/>
    <xf numFmtId="0" fontId="2" fillId="0" borderId="5" xfId="0" applyFont="1" applyFill="1" applyBorder="1" applyAlignment="1" applyProtection="1">
      <alignment horizontal="left" wrapText="1"/>
    </xf>
    <xf numFmtId="0" fontId="2" fillId="0" borderId="61" xfId="0" applyFont="1" applyFill="1" applyBorder="1" applyAlignment="1" applyProtection="1">
      <alignment horizontal="left" wrapText="1"/>
    </xf>
    <xf numFmtId="0" fontId="2" fillId="0" borderId="6" xfId="0" applyFont="1" applyFill="1" applyBorder="1" applyAlignment="1" applyProtection="1">
      <alignment horizontal="left" wrapText="1"/>
    </xf>
    <xf numFmtId="44" fontId="2" fillId="0" borderId="83" xfId="1" applyFont="1" applyFill="1" applyBorder="1" applyProtection="1"/>
    <xf numFmtId="44" fontId="2" fillId="0" borderId="0" xfId="1" applyFont="1" applyFill="1" applyBorder="1" applyProtection="1"/>
    <xf numFmtId="0" fontId="2" fillId="0" borderId="35" xfId="0" applyFont="1" applyFill="1" applyBorder="1" applyProtection="1"/>
    <xf numFmtId="0" fontId="2" fillId="0" borderId="85" xfId="0" applyFont="1" applyFill="1" applyBorder="1" applyProtection="1"/>
    <xf numFmtId="44" fontId="2" fillId="2" borderId="79" xfId="1" applyFont="1" applyFill="1" applyBorder="1" applyProtection="1"/>
    <xf numFmtId="0" fontId="2" fillId="0" borderId="84" xfId="0" applyFont="1" applyFill="1" applyBorder="1" applyProtection="1"/>
    <xf numFmtId="0" fontId="2" fillId="0" borderId="34" xfId="0" applyFont="1" applyFill="1" applyBorder="1" applyProtection="1"/>
    <xf numFmtId="0" fontId="2" fillId="0" borderId="33" xfId="0" applyFont="1" applyFill="1" applyBorder="1" applyAlignment="1" applyProtection="1">
      <alignment horizontal="center"/>
    </xf>
    <xf numFmtId="0" fontId="3" fillId="0" borderId="10" xfId="0" applyFont="1" applyFill="1" applyBorder="1" applyAlignment="1" applyProtection="1">
      <alignment horizontal="center"/>
    </xf>
    <xf numFmtId="44" fontId="2" fillId="0" borderId="32" xfId="1" applyFont="1" applyFill="1" applyBorder="1" applyProtection="1"/>
    <xf numFmtId="44" fontId="3" fillId="2" borderId="11" xfId="1" applyFont="1" applyFill="1" applyBorder="1" applyProtection="1"/>
    <xf numFmtId="0" fontId="2" fillId="0" borderId="31" xfId="0" applyFont="1" applyFill="1" applyBorder="1" applyProtection="1"/>
    <xf numFmtId="0" fontId="2" fillId="0" borderId="44" xfId="0" applyFont="1" applyFill="1" applyBorder="1" applyProtection="1"/>
    <xf numFmtId="44" fontId="2" fillId="0" borderId="87" xfId="1" applyFont="1" applyFill="1" applyBorder="1" applyProtection="1"/>
    <xf numFmtId="0" fontId="2" fillId="0" borderId="23" xfId="0" applyFont="1" applyFill="1" applyBorder="1" applyProtection="1"/>
    <xf numFmtId="0" fontId="2" fillId="0" borderId="86" xfId="0" applyFont="1" applyFill="1" applyBorder="1" applyProtection="1"/>
    <xf numFmtId="44" fontId="2" fillId="0" borderId="18" xfId="0" applyNumberFormat="1" applyFont="1" applyFill="1" applyBorder="1" applyAlignment="1" applyProtection="1">
      <protection locked="0"/>
    </xf>
    <xf numFmtId="0" fontId="0" fillId="0" borderId="25" xfId="0" applyBorder="1" applyProtection="1"/>
    <xf numFmtId="0" fontId="0" fillId="0" borderId="31" xfId="0" applyBorder="1" applyProtection="1"/>
    <xf numFmtId="0" fontId="2" fillId="0" borderId="61" xfId="0" applyFont="1" applyFill="1" applyBorder="1" applyAlignment="1" applyProtection="1">
      <alignment horizontal="center"/>
    </xf>
    <xf numFmtId="44" fontId="2" fillId="0" borderId="61" xfId="1" applyFont="1" applyFill="1" applyBorder="1" applyProtection="1"/>
    <xf numFmtId="0" fontId="2" fillId="0" borderId="8" xfId="0" applyFont="1" applyFill="1" applyBorder="1" applyAlignment="1"/>
    <xf numFmtId="0" fontId="2" fillId="0" borderId="89" xfId="0" applyFont="1" applyFill="1" applyBorder="1" applyAlignment="1"/>
    <xf numFmtId="0" fontId="6" fillId="0" borderId="7" xfId="0" applyFont="1" applyFill="1" applyBorder="1" applyAlignment="1"/>
    <xf numFmtId="0" fontId="2" fillId="0" borderId="7" xfId="0" applyFont="1" applyFill="1" applyBorder="1" applyAlignment="1" applyProtection="1">
      <alignment horizontal="left" wrapText="1"/>
    </xf>
    <xf numFmtId="0" fontId="2" fillId="0" borderId="8" xfId="0" applyFont="1" applyFill="1" applyBorder="1" applyAlignment="1" applyProtection="1">
      <alignment horizontal="left" wrapText="1"/>
    </xf>
    <xf numFmtId="0" fontId="2" fillId="0" borderId="89" xfId="0" applyFont="1" applyFill="1" applyBorder="1" applyAlignment="1" applyProtection="1">
      <alignment horizontal="left" wrapText="1"/>
    </xf>
    <xf numFmtId="0" fontId="2" fillId="0" borderId="25" xfId="0" applyFont="1" applyFill="1" applyBorder="1" applyAlignment="1" applyProtection="1">
      <alignment horizontal="right"/>
    </xf>
    <xf numFmtId="0" fontId="2" fillId="0" borderId="59" xfId="0" applyFont="1" applyFill="1" applyBorder="1" applyAlignment="1" applyProtection="1">
      <alignment horizontal="right"/>
    </xf>
    <xf numFmtId="0" fontId="2" fillId="0" borderId="28" xfId="0" applyFont="1" applyFill="1" applyBorder="1" applyAlignment="1" applyProtection="1">
      <alignment horizontal="left" wrapText="1"/>
    </xf>
    <xf numFmtId="0" fontId="2" fillId="0" borderId="29" xfId="0" applyFont="1" applyFill="1" applyBorder="1" applyAlignment="1" applyProtection="1">
      <alignment horizontal="left" wrapText="1"/>
    </xf>
    <xf numFmtId="0" fontId="2" fillId="0" borderId="30" xfId="0" applyFont="1" applyFill="1" applyBorder="1" applyAlignment="1" applyProtection="1">
      <alignment horizontal="left" wrapText="1"/>
    </xf>
    <xf numFmtId="0" fontId="2" fillId="0" borderId="9" xfId="0" applyFont="1" applyFill="1" applyBorder="1" applyAlignment="1" applyProtection="1">
      <alignment horizontal="center"/>
    </xf>
    <xf numFmtId="0" fontId="2" fillId="0" borderId="9" xfId="0" applyFont="1" applyFill="1" applyBorder="1" applyAlignment="1" applyProtection="1">
      <alignment horizontal="left"/>
    </xf>
    <xf numFmtId="0" fontId="2" fillId="0" borderId="17" xfId="0" applyFont="1" applyFill="1" applyBorder="1" applyAlignment="1" applyProtection="1">
      <alignment horizontal="left"/>
    </xf>
    <xf numFmtId="0" fontId="2" fillId="0" borderId="2" xfId="0" applyFont="1" applyFill="1" applyBorder="1" applyAlignment="1" applyProtection="1">
      <alignment horizontal="left" wrapText="1"/>
    </xf>
    <xf numFmtId="0" fontId="2" fillId="0" borderId="3" xfId="0" applyFont="1" applyFill="1" applyBorder="1" applyAlignment="1" applyProtection="1">
      <alignment horizontal="left" wrapText="1"/>
    </xf>
    <xf numFmtId="0" fontId="2" fillId="0" borderId="4" xfId="0" applyFont="1" applyFill="1" applyBorder="1" applyAlignment="1" applyProtection="1">
      <alignment horizontal="left" wrapText="1"/>
    </xf>
    <xf numFmtId="0" fontId="2" fillId="0" borderId="54" xfId="0" applyFont="1" applyFill="1" applyBorder="1" applyAlignment="1" applyProtection="1">
      <alignment horizontal="left" wrapText="1"/>
    </xf>
    <xf numFmtId="0" fontId="2" fillId="0" borderId="39" xfId="0" applyFont="1" applyFill="1" applyBorder="1" applyAlignment="1" applyProtection="1">
      <alignment horizontal="left" wrapText="1"/>
    </xf>
    <xf numFmtId="0" fontId="2" fillId="0" borderId="0" xfId="0" applyFont="1" applyFill="1" applyBorder="1" applyAlignment="1" applyProtection="1">
      <alignment horizontal="left" wrapText="1"/>
    </xf>
    <xf numFmtId="0" fontId="2" fillId="0" borderId="65" xfId="0" applyFont="1" applyFill="1" applyBorder="1" applyAlignment="1" applyProtection="1">
      <alignment horizontal="left" wrapText="1"/>
    </xf>
    <xf numFmtId="0" fontId="2" fillId="0" borderId="25" xfId="0" applyFont="1" applyFill="1" applyBorder="1" applyAlignment="1" applyProtection="1">
      <alignment horizontal="center"/>
    </xf>
    <xf numFmtId="0" fontId="2" fillId="0" borderId="32" xfId="0" applyFont="1" applyFill="1" applyBorder="1" applyAlignment="1" applyProtection="1">
      <alignment horizontal="center"/>
    </xf>
    <xf numFmtId="0" fontId="2" fillId="0" borderId="0" xfId="0" applyFont="1" applyFill="1" applyBorder="1" applyAlignment="1" applyProtection="1">
      <alignment horizontal="right"/>
    </xf>
    <xf numFmtId="0" fontId="2" fillId="0" borderId="88" xfId="0" applyFont="1" applyFill="1" applyBorder="1" applyAlignment="1" applyProtection="1">
      <alignment horizontal="right"/>
    </xf>
    <xf numFmtId="0" fontId="2" fillId="0" borderId="8" xfId="0" applyFont="1" applyBorder="1" applyAlignment="1" applyProtection="1">
      <alignment horizontal="left" wrapText="1"/>
    </xf>
    <xf numFmtId="0" fontId="5" fillId="0" borderId="0" xfId="0" applyFont="1" applyAlignment="1" applyProtection="1">
      <alignment horizontal="center" wrapText="1"/>
    </xf>
    <xf numFmtId="0" fontId="2" fillId="3" borderId="2" xfId="0" applyFont="1" applyFill="1" applyBorder="1" applyAlignment="1" applyProtection="1">
      <alignment horizontal="left" wrapText="1"/>
    </xf>
    <xf numFmtId="0" fontId="2" fillId="3" borderId="3" xfId="0" applyFont="1" applyFill="1" applyBorder="1" applyAlignment="1" applyProtection="1">
      <alignment horizontal="left" wrapText="1"/>
    </xf>
    <xf numFmtId="0" fontId="2" fillId="3" borderId="4" xfId="0" applyFont="1" applyFill="1" applyBorder="1" applyAlignment="1" applyProtection="1">
      <alignment horizontal="left" wrapText="1"/>
    </xf>
    <xf numFmtId="0" fontId="2" fillId="3" borderId="5" xfId="0" applyFont="1" applyFill="1" applyBorder="1" applyAlignment="1" applyProtection="1">
      <alignment horizontal="left" wrapText="1"/>
    </xf>
    <xf numFmtId="0" fontId="2" fillId="3" borderId="0" xfId="0" applyFont="1" applyFill="1" applyBorder="1" applyAlignment="1" applyProtection="1">
      <alignment horizontal="left" wrapText="1"/>
    </xf>
    <xf numFmtId="0" fontId="2" fillId="3" borderId="6" xfId="0" applyFont="1" applyFill="1" applyBorder="1" applyAlignment="1" applyProtection="1">
      <alignment horizontal="left" wrapText="1"/>
    </xf>
    <xf numFmtId="0" fontId="2" fillId="0" borderId="9" xfId="0" applyFont="1" applyFill="1" applyBorder="1" applyAlignment="1" applyProtection="1">
      <alignment horizontal="left" wrapText="1"/>
    </xf>
    <xf numFmtId="0" fontId="2" fillId="0" borderId="24" xfId="0" applyFont="1" applyFill="1" applyBorder="1" applyAlignment="1" applyProtection="1">
      <alignment horizontal="center" wrapText="1"/>
    </xf>
    <xf numFmtId="0" fontId="2" fillId="0" borderId="52" xfId="0" applyFont="1" applyFill="1" applyBorder="1" applyAlignment="1" applyProtection="1">
      <alignment horizontal="center" wrapText="1"/>
    </xf>
    <xf numFmtId="0" fontId="2" fillId="3" borderId="9" xfId="0" applyFont="1" applyFill="1" applyBorder="1" applyAlignment="1" applyProtection="1">
      <alignment horizontal="center"/>
    </xf>
    <xf numFmtId="0" fontId="2" fillId="3" borderId="9" xfId="0" applyFont="1" applyFill="1" applyBorder="1" applyAlignment="1" applyProtection="1">
      <alignment horizontal="left"/>
    </xf>
    <xf numFmtId="0" fontId="2" fillId="0" borderId="5" xfId="0" applyFont="1" applyFill="1" applyBorder="1" applyAlignment="1" applyProtection="1">
      <alignment horizontal="left" wrapText="1"/>
    </xf>
    <xf numFmtId="0" fontId="2" fillId="0" borderId="6" xfId="0" applyFont="1" applyFill="1" applyBorder="1" applyAlignment="1" applyProtection="1">
      <alignment horizontal="left" wrapText="1"/>
    </xf>
    <xf numFmtId="0" fontId="2" fillId="0" borderId="22" xfId="0" applyFont="1" applyFill="1" applyBorder="1" applyAlignment="1" applyProtection="1">
      <alignment horizontal="right"/>
    </xf>
    <xf numFmtId="0" fontId="2" fillId="0" borderId="57" xfId="0" applyFont="1" applyFill="1" applyBorder="1" applyAlignment="1" applyProtection="1">
      <alignment horizontal="right"/>
    </xf>
    <xf numFmtId="0" fontId="2" fillId="0" borderId="24" xfId="0" applyFont="1" applyFill="1" applyBorder="1" applyAlignment="1" applyProtection="1">
      <alignment horizontal="right"/>
    </xf>
    <xf numFmtId="0" fontId="2" fillId="0" borderId="17" xfId="0" applyFont="1" applyFill="1" applyBorder="1" applyAlignment="1">
      <alignment horizontal="right"/>
    </xf>
    <xf numFmtId="0" fontId="2" fillId="0" borderId="20" xfId="0" applyFont="1" applyFill="1" applyBorder="1" applyAlignment="1">
      <alignment horizontal="right"/>
    </xf>
    <xf numFmtId="0" fontId="2" fillId="0" borderId="21" xfId="0" applyFont="1" applyFill="1" applyBorder="1" applyAlignment="1">
      <alignment horizontal="right"/>
    </xf>
    <xf numFmtId="0" fontId="2" fillId="0" borderId="9" xfId="0" applyFont="1" applyFill="1" applyBorder="1" applyAlignment="1">
      <alignment horizontal="right"/>
    </xf>
    <xf numFmtId="0" fontId="2" fillId="0" borderId="49" xfId="0" applyFont="1" applyFill="1" applyBorder="1" applyAlignment="1">
      <alignment horizontal="left"/>
    </xf>
    <xf numFmtId="0" fontId="2" fillId="0" borderId="22" xfId="0" applyFont="1" applyFill="1" applyBorder="1" applyAlignment="1">
      <alignment horizontal="left"/>
    </xf>
    <xf numFmtId="0" fontId="2" fillId="0" borderId="0" xfId="0" applyFont="1" applyFill="1" applyBorder="1" applyAlignment="1">
      <alignment horizontal="left"/>
    </xf>
    <xf numFmtId="0" fontId="2" fillId="0" borderId="23" xfId="0" applyFont="1" applyFill="1" applyBorder="1" applyAlignment="1">
      <alignment horizontal="left"/>
    </xf>
    <xf numFmtId="0" fontId="2" fillId="0" borderId="28"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4"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65" xfId="0" applyFont="1" applyFill="1" applyBorder="1" applyAlignment="1">
      <alignment horizontal="left" vertical="center" wrapText="1"/>
    </xf>
    <xf numFmtId="0" fontId="2" fillId="0" borderId="46" xfId="0" applyFont="1" applyFill="1" applyBorder="1" applyAlignment="1">
      <alignment horizontal="center"/>
    </xf>
    <xf numFmtId="0" fontId="2" fillId="0" borderId="0" xfId="0" applyFont="1" applyFill="1" applyBorder="1" applyAlignment="1">
      <alignment horizontal="center"/>
    </xf>
    <xf numFmtId="0" fontId="2" fillId="0" borderId="12" xfId="0" applyFont="1" applyFill="1" applyBorder="1" applyAlignment="1">
      <alignment horizontal="right"/>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0" xfId="0" applyFont="1" applyFill="1" applyBorder="1" applyAlignment="1">
      <alignment horizontal="left" wrapText="1"/>
    </xf>
    <xf numFmtId="0" fontId="2" fillId="0" borderId="6" xfId="0" applyFont="1" applyFill="1" applyBorder="1" applyAlignment="1">
      <alignment horizontal="left" wrapText="1"/>
    </xf>
    <xf numFmtId="0" fontId="2" fillId="0" borderId="9" xfId="0" applyFont="1" applyFill="1" applyBorder="1" applyAlignment="1">
      <alignment horizontal="left"/>
    </xf>
    <xf numFmtId="0" fontId="2" fillId="0" borderId="9" xfId="0" applyFont="1" applyFill="1" applyBorder="1" applyAlignment="1">
      <alignment horizontal="center"/>
    </xf>
    <xf numFmtId="0" fontId="2" fillId="0" borderId="25" xfId="0" applyFont="1" applyFill="1" applyBorder="1" applyAlignment="1">
      <alignment horizontal="right"/>
    </xf>
    <xf numFmtId="0" fontId="2" fillId="0" borderId="31" xfId="0" applyFont="1" applyFill="1" applyBorder="1" applyAlignment="1">
      <alignment horizontal="right"/>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9" xfId="0" applyFont="1" applyFill="1" applyBorder="1" applyAlignment="1">
      <alignment horizontal="center"/>
    </xf>
    <xf numFmtId="0" fontId="2" fillId="3" borderId="9" xfId="0" applyFont="1" applyFill="1" applyBorder="1" applyAlignment="1">
      <alignment horizontal="left"/>
    </xf>
    <xf numFmtId="0" fontId="5" fillId="0" borderId="0" xfId="0" applyFont="1" applyAlignment="1">
      <alignment horizontal="center" wrapText="1"/>
    </xf>
    <xf numFmtId="0" fontId="2" fillId="0" borderId="29" xfId="0" applyFont="1" applyBorder="1" applyAlignment="1">
      <alignment horizontal="left" vertical="center" wrapText="1"/>
    </xf>
    <xf numFmtId="0" fontId="2" fillId="0" borderId="59" xfId="0" applyFont="1" applyFill="1" applyBorder="1" applyAlignment="1">
      <alignment horizontal="right"/>
    </xf>
    <xf numFmtId="0" fontId="2" fillId="0" borderId="24" xfId="0" applyFont="1" applyFill="1" applyBorder="1" applyAlignment="1">
      <alignment horizontal="center" wrapText="1"/>
    </xf>
    <xf numFmtId="0" fontId="2" fillId="0" borderId="52" xfId="0" applyFont="1"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tabSelected="1" workbookViewId="0">
      <selection sqref="A1:K1"/>
    </sheetView>
  </sheetViews>
  <sheetFormatPr defaultColWidth="9" defaultRowHeight="15" x14ac:dyDescent="0.25"/>
  <cols>
    <col min="1" max="1" width="4.42578125" style="84" customWidth="1"/>
    <col min="2" max="2" width="9" style="84"/>
    <col min="3" max="3" width="11.85546875" style="84" customWidth="1"/>
    <col min="4" max="4" width="12.5703125" style="84" bestFit="1" customWidth="1"/>
    <col min="5" max="5" width="2.85546875" style="84" customWidth="1"/>
    <col min="6" max="6" width="10.28515625" style="84" customWidth="1"/>
    <col min="7" max="7" width="14.42578125" style="84" customWidth="1"/>
    <col min="8" max="8" width="3.140625" style="84" customWidth="1"/>
    <col min="9" max="9" width="10.85546875" style="84" customWidth="1"/>
    <col min="10" max="10" width="11.85546875" style="84" customWidth="1"/>
    <col min="11" max="11" width="9" style="84"/>
    <col min="12" max="12" width="4.85546875" style="84" customWidth="1"/>
    <col min="13" max="26" width="9" style="85"/>
    <col min="27" max="16384" width="9" style="84"/>
  </cols>
  <sheetData>
    <row r="1" spans="1:11" ht="15.75" x14ac:dyDescent="0.25">
      <c r="A1" s="207" t="s">
        <v>35</v>
      </c>
      <c r="B1" s="207"/>
      <c r="C1" s="207"/>
      <c r="D1" s="207"/>
      <c r="E1" s="207"/>
      <c r="F1" s="207"/>
      <c r="G1" s="207"/>
      <c r="H1" s="207"/>
      <c r="I1" s="207"/>
      <c r="J1" s="207"/>
      <c r="K1" s="207"/>
    </row>
    <row r="2" spans="1:11" ht="43.5" customHeight="1" thickBot="1" x14ac:dyDescent="0.3">
      <c r="A2" s="206" t="s">
        <v>20</v>
      </c>
      <c r="B2" s="206"/>
      <c r="C2" s="206"/>
      <c r="D2" s="206"/>
      <c r="E2" s="206"/>
      <c r="F2" s="206"/>
      <c r="G2" s="206"/>
      <c r="H2" s="206"/>
      <c r="I2" s="206"/>
      <c r="J2" s="206"/>
      <c r="K2" s="206"/>
    </row>
    <row r="3" spans="1:11" ht="3.4" customHeight="1" x14ac:dyDescent="0.25">
      <c r="A3" s="195" t="s">
        <v>34</v>
      </c>
      <c r="B3" s="196"/>
      <c r="C3" s="196"/>
      <c r="D3" s="196"/>
      <c r="E3" s="196"/>
      <c r="F3" s="196"/>
      <c r="G3" s="196"/>
      <c r="H3" s="196"/>
      <c r="I3" s="196"/>
      <c r="J3" s="196"/>
      <c r="K3" s="197"/>
    </row>
    <row r="4" spans="1:11" ht="67.900000000000006" customHeight="1" x14ac:dyDescent="0.25">
      <c r="A4" s="198"/>
      <c r="B4" s="199"/>
      <c r="C4" s="199"/>
      <c r="D4" s="199"/>
      <c r="E4" s="199"/>
      <c r="F4" s="199"/>
      <c r="G4" s="199"/>
      <c r="H4" s="199"/>
      <c r="I4" s="199"/>
      <c r="J4" s="199"/>
      <c r="K4" s="201"/>
    </row>
    <row r="5" spans="1:11" ht="6.75" customHeight="1" x14ac:dyDescent="0.25">
      <c r="A5" s="86"/>
      <c r="B5" s="87"/>
      <c r="C5" s="88"/>
      <c r="D5" s="89"/>
      <c r="E5" s="90"/>
      <c r="F5" s="88"/>
      <c r="G5" s="89"/>
      <c r="H5" s="91"/>
      <c r="I5" s="92"/>
      <c r="J5" s="90"/>
      <c r="K5" s="93"/>
    </row>
    <row r="6" spans="1:11" x14ac:dyDescent="0.25">
      <c r="A6" s="94"/>
      <c r="B6" s="187" t="s">
        <v>0</v>
      </c>
      <c r="C6" s="188"/>
      <c r="D6" s="80">
        <v>351069.93</v>
      </c>
      <c r="E6" s="95"/>
      <c r="F6" s="96" t="s">
        <v>1</v>
      </c>
      <c r="G6" s="81">
        <v>10</v>
      </c>
      <c r="H6" s="97"/>
      <c r="I6" s="215" t="s">
        <v>15</v>
      </c>
      <c r="J6" s="98"/>
      <c r="K6" s="99"/>
    </row>
    <row r="7" spans="1:11" x14ac:dyDescent="0.25">
      <c r="A7" s="100"/>
      <c r="B7" s="101"/>
      <c r="C7" s="102"/>
      <c r="D7" s="103"/>
      <c r="E7" s="104"/>
      <c r="F7" s="105" t="s">
        <v>2</v>
      </c>
      <c r="G7" s="82">
        <v>40</v>
      </c>
      <c r="H7" s="106"/>
      <c r="I7" s="216"/>
      <c r="J7" s="107">
        <f>D6/(G6+G7+G8)</f>
        <v>5851.1655000000001</v>
      </c>
      <c r="K7" s="108"/>
    </row>
    <row r="8" spans="1:11" x14ac:dyDescent="0.25">
      <c r="A8" s="109"/>
      <c r="B8" s="221" t="s">
        <v>17</v>
      </c>
      <c r="C8" s="222"/>
      <c r="D8" s="83">
        <v>60000</v>
      </c>
      <c r="E8" s="95"/>
      <c r="F8" s="105" t="s">
        <v>3</v>
      </c>
      <c r="G8" s="81">
        <v>10</v>
      </c>
      <c r="H8" s="110"/>
      <c r="I8" s="111"/>
      <c r="J8" s="112"/>
      <c r="K8" s="113"/>
    </row>
    <row r="9" spans="1:11" x14ac:dyDescent="0.25">
      <c r="A9" s="114"/>
      <c r="B9" s="223" t="s">
        <v>16</v>
      </c>
      <c r="C9" s="222"/>
      <c r="D9" s="83">
        <v>258000</v>
      </c>
      <c r="E9" s="115" t="s">
        <v>12</v>
      </c>
      <c r="F9" s="116" t="s">
        <v>13</v>
      </c>
      <c r="G9" s="117">
        <f>G6+G7+G8</f>
        <v>60</v>
      </c>
      <c r="H9" s="118"/>
      <c r="I9" s="119"/>
      <c r="J9" s="120"/>
      <c r="K9" s="113"/>
    </row>
    <row r="10" spans="1:11" ht="15.75" customHeight="1" thickBot="1" x14ac:dyDescent="0.3">
      <c r="A10" s="121" t="s">
        <v>21</v>
      </c>
      <c r="B10" s="122"/>
      <c r="C10" s="122"/>
      <c r="D10" s="123"/>
      <c r="E10" s="122"/>
      <c r="F10" s="123"/>
      <c r="G10" s="123"/>
      <c r="H10" s="123"/>
      <c r="I10" s="123"/>
      <c r="J10" s="123"/>
      <c r="K10" s="124"/>
    </row>
    <row r="11" spans="1:11" ht="5.25" customHeight="1" x14ac:dyDescent="0.25">
      <c r="A11" s="208" t="s">
        <v>25</v>
      </c>
      <c r="B11" s="209"/>
      <c r="C11" s="209"/>
      <c r="D11" s="209"/>
      <c r="E11" s="209"/>
      <c r="F11" s="209"/>
      <c r="G11" s="209"/>
      <c r="H11" s="209"/>
      <c r="I11" s="209"/>
      <c r="J11" s="209"/>
      <c r="K11" s="210"/>
    </row>
    <row r="12" spans="1:11" ht="24.75" customHeight="1" x14ac:dyDescent="0.25">
      <c r="A12" s="211"/>
      <c r="B12" s="212"/>
      <c r="C12" s="212"/>
      <c r="D12" s="212"/>
      <c r="E12" s="212"/>
      <c r="F12" s="212"/>
      <c r="G12" s="212"/>
      <c r="H12" s="212"/>
      <c r="I12" s="212"/>
      <c r="J12" s="212"/>
      <c r="K12" s="213"/>
    </row>
    <row r="13" spans="1:11" ht="15" customHeight="1" x14ac:dyDescent="0.25">
      <c r="A13" s="125"/>
      <c r="B13" s="126"/>
      <c r="C13" s="126"/>
      <c r="D13" s="127" t="s">
        <v>4</v>
      </c>
      <c r="E13" s="126"/>
      <c r="F13" s="126"/>
      <c r="G13" s="127" t="s">
        <v>5</v>
      </c>
      <c r="H13" s="126"/>
      <c r="I13" s="126"/>
      <c r="J13" s="126"/>
      <c r="K13" s="128"/>
    </row>
    <row r="14" spans="1:11" x14ac:dyDescent="0.25">
      <c r="A14" s="125"/>
      <c r="B14" s="217" t="s">
        <v>6</v>
      </c>
      <c r="C14" s="217"/>
      <c r="D14" s="107">
        <f>IF(G6&lt;1,0,J7)</f>
        <v>5851.1655000000001</v>
      </c>
      <c r="E14" s="126"/>
      <c r="F14" s="126"/>
      <c r="G14" s="107">
        <f>J7*G6</f>
        <v>58511.654999999999</v>
      </c>
      <c r="H14" s="126"/>
      <c r="I14" s="126"/>
      <c r="J14" s="126"/>
      <c r="K14" s="128"/>
    </row>
    <row r="15" spans="1:11" ht="9.75" customHeight="1" x14ac:dyDescent="0.25">
      <c r="A15" s="125"/>
      <c r="B15" s="129"/>
      <c r="C15" s="129"/>
      <c r="D15" s="130"/>
      <c r="E15" s="126"/>
      <c r="F15" s="126"/>
      <c r="G15" s="130"/>
      <c r="H15" s="126"/>
      <c r="I15" s="126"/>
      <c r="J15" s="126"/>
      <c r="K15" s="128"/>
    </row>
    <row r="16" spans="1:11" x14ac:dyDescent="0.25">
      <c r="A16" s="125"/>
      <c r="B16" s="218" t="s">
        <v>7</v>
      </c>
      <c r="C16" s="218"/>
      <c r="D16" s="107">
        <f>IF(G6&lt;1,0,J7)</f>
        <v>5851.1655000000001</v>
      </c>
      <c r="E16" s="126"/>
      <c r="F16" s="126"/>
      <c r="G16" s="107">
        <f>J7*G6</f>
        <v>58511.654999999999</v>
      </c>
      <c r="H16" s="126"/>
      <c r="I16" s="126"/>
      <c r="J16" s="126"/>
      <c r="K16" s="128"/>
    </row>
    <row r="17" spans="1:14" ht="5.45" customHeight="1" thickBot="1" x14ac:dyDescent="0.3">
      <c r="A17" s="125"/>
      <c r="B17" s="126"/>
      <c r="C17" s="126"/>
      <c r="D17" s="126"/>
      <c r="E17" s="126"/>
      <c r="F17" s="126"/>
      <c r="G17" s="126"/>
      <c r="H17" s="126"/>
      <c r="I17" s="126"/>
      <c r="J17" s="126"/>
      <c r="K17" s="128"/>
    </row>
    <row r="18" spans="1:14" ht="5.45" customHeight="1" x14ac:dyDescent="0.25">
      <c r="A18" s="195" t="s">
        <v>31</v>
      </c>
      <c r="B18" s="196"/>
      <c r="C18" s="196"/>
      <c r="D18" s="196"/>
      <c r="E18" s="196"/>
      <c r="F18" s="196"/>
      <c r="G18" s="196"/>
      <c r="H18" s="196"/>
      <c r="I18" s="196"/>
      <c r="J18" s="196"/>
      <c r="K18" s="197"/>
    </row>
    <row r="19" spans="1:14" ht="39.4" customHeight="1" x14ac:dyDescent="0.25">
      <c r="A19" s="219"/>
      <c r="B19" s="200"/>
      <c r="C19" s="200"/>
      <c r="D19" s="200"/>
      <c r="E19" s="200"/>
      <c r="F19" s="200"/>
      <c r="G19" s="200"/>
      <c r="H19" s="200"/>
      <c r="I19" s="200"/>
      <c r="J19" s="200"/>
      <c r="K19" s="220"/>
    </row>
    <row r="20" spans="1:14" ht="8.4499999999999993" customHeight="1" x14ac:dyDescent="0.25">
      <c r="A20" s="131"/>
      <c r="B20" s="132"/>
      <c r="C20" s="91"/>
      <c r="D20" s="133"/>
      <c r="E20" s="91"/>
      <c r="F20" s="91"/>
      <c r="G20" s="133"/>
      <c r="H20" s="88"/>
      <c r="I20" s="90"/>
      <c r="J20" s="91"/>
      <c r="K20" s="134"/>
    </row>
    <row r="21" spans="1:14" x14ac:dyDescent="0.25">
      <c r="A21" s="114"/>
      <c r="B21" s="135"/>
      <c r="C21" s="136"/>
      <c r="D21" s="137" t="s">
        <v>4</v>
      </c>
      <c r="E21" s="138"/>
      <c r="F21" s="139"/>
      <c r="G21" s="137" t="s">
        <v>5</v>
      </c>
      <c r="H21" s="140"/>
      <c r="I21" s="141"/>
      <c r="J21" s="142"/>
      <c r="K21" s="99"/>
    </row>
    <row r="22" spans="1:14" x14ac:dyDescent="0.25">
      <c r="A22" s="143"/>
      <c r="B22" s="192" t="s">
        <v>6</v>
      </c>
      <c r="C22" s="192"/>
      <c r="D22" s="107">
        <f>IF(G7&lt;1,0,J7)</f>
        <v>5851.1655000000001</v>
      </c>
      <c r="E22" s="118"/>
      <c r="F22" s="139"/>
      <c r="G22" s="107">
        <f>J7*G7</f>
        <v>234046.62</v>
      </c>
      <c r="H22" s="144"/>
      <c r="I22" s="145"/>
      <c r="J22" s="104"/>
      <c r="K22" s="113"/>
      <c r="N22" s="146"/>
    </row>
    <row r="23" spans="1:14" ht="6" customHeight="1" x14ac:dyDescent="0.25">
      <c r="A23" s="94"/>
      <c r="B23" s="147"/>
      <c r="C23" s="148"/>
      <c r="D23" s="149"/>
      <c r="E23" s="150"/>
      <c r="F23" s="151"/>
      <c r="G23" s="152"/>
      <c r="H23" s="141"/>
      <c r="I23" s="104"/>
      <c r="J23" s="104"/>
      <c r="K23" s="99"/>
    </row>
    <row r="24" spans="1:14" x14ac:dyDescent="0.25">
      <c r="A24" s="143"/>
      <c r="B24" s="193" t="s">
        <v>8</v>
      </c>
      <c r="C24" s="194"/>
      <c r="D24" s="153">
        <f>IF(G7&gt;0,D8/G7,0)</f>
        <v>1500</v>
      </c>
      <c r="E24" s="118"/>
      <c r="F24" s="154"/>
      <c r="G24" s="107">
        <f>D24*G7</f>
        <v>60000</v>
      </c>
      <c r="H24" s="144"/>
      <c r="I24" s="145"/>
      <c r="J24" s="104"/>
      <c r="K24" s="113"/>
    </row>
    <row r="25" spans="1:14" x14ac:dyDescent="0.25">
      <c r="A25" s="143"/>
      <c r="B25" s="193" t="s">
        <v>9</v>
      </c>
      <c r="C25" s="194"/>
      <c r="D25" s="155">
        <f>IF(G7&gt;0,D9/(G7+G8),0)</f>
        <v>5160</v>
      </c>
      <c r="E25" s="118"/>
      <c r="F25" s="154"/>
      <c r="G25" s="107">
        <f>D25*(G7)</f>
        <v>206400</v>
      </c>
      <c r="H25" s="144"/>
      <c r="I25" s="104"/>
      <c r="J25" s="150"/>
      <c r="K25" s="113"/>
    </row>
    <row r="26" spans="1:14" ht="15" customHeight="1" x14ac:dyDescent="0.25">
      <c r="A26" s="156"/>
      <c r="B26" s="214" t="s">
        <v>10</v>
      </c>
      <c r="C26" s="214"/>
      <c r="D26" s="107">
        <f>D22-D24-D25</f>
        <v>-808.83449999999993</v>
      </c>
      <c r="E26" s="118" t="s">
        <v>12</v>
      </c>
      <c r="F26" s="154"/>
      <c r="G26" s="107">
        <f>D26*G7</f>
        <v>-32353.379999999997</v>
      </c>
      <c r="H26" s="144"/>
      <c r="I26" s="104"/>
      <c r="J26" s="104"/>
      <c r="K26" s="113"/>
    </row>
    <row r="27" spans="1:14" ht="14.25" customHeight="1" thickBot="1" x14ac:dyDescent="0.3">
      <c r="A27" s="189" t="s">
        <v>22</v>
      </c>
      <c r="B27" s="185"/>
      <c r="C27" s="185"/>
      <c r="D27" s="185"/>
      <c r="E27" s="190"/>
      <c r="F27" s="190"/>
      <c r="G27" s="185"/>
      <c r="H27" s="190"/>
      <c r="I27" s="190"/>
      <c r="J27" s="190"/>
      <c r="K27" s="191"/>
    </row>
    <row r="28" spans="1:14" ht="12.95" customHeight="1" x14ac:dyDescent="0.25">
      <c r="A28" s="195" t="s">
        <v>29</v>
      </c>
      <c r="B28" s="196"/>
      <c r="C28" s="196"/>
      <c r="D28" s="196"/>
      <c r="E28" s="196"/>
      <c r="F28" s="196"/>
      <c r="G28" s="196"/>
      <c r="H28" s="196"/>
      <c r="I28" s="196"/>
      <c r="J28" s="196"/>
      <c r="K28" s="197"/>
      <c r="L28" s="85"/>
    </row>
    <row r="29" spans="1:14" ht="15.6" customHeight="1" x14ac:dyDescent="0.25">
      <c r="A29" s="198"/>
      <c r="B29" s="199"/>
      <c r="C29" s="199"/>
      <c r="D29" s="199"/>
      <c r="E29" s="199"/>
      <c r="F29" s="199"/>
      <c r="G29" s="199"/>
      <c r="H29" s="199"/>
      <c r="I29" s="199"/>
      <c r="J29" s="199"/>
      <c r="K29" s="201"/>
      <c r="L29" s="85"/>
    </row>
    <row r="30" spans="1:14" ht="8.4499999999999993" customHeight="1" x14ac:dyDescent="0.25">
      <c r="A30" s="157"/>
      <c r="B30" s="91"/>
      <c r="C30" s="91"/>
      <c r="D30" s="92"/>
      <c r="E30" s="88"/>
      <c r="F30" s="91"/>
      <c r="G30" s="133"/>
      <c r="H30" s="158"/>
      <c r="I30" s="91"/>
      <c r="J30" s="91"/>
      <c r="K30" s="159"/>
      <c r="L30" s="85"/>
    </row>
    <row r="31" spans="1:14" ht="14.25" x14ac:dyDescent="0.25">
      <c r="A31" s="109"/>
      <c r="B31" s="135"/>
      <c r="C31" s="136"/>
      <c r="D31" s="137" t="s">
        <v>4</v>
      </c>
      <c r="E31" s="118"/>
      <c r="F31" s="154"/>
      <c r="G31" s="137" t="s">
        <v>5</v>
      </c>
      <c r="H31" s="140"/>
      <c r="I31" s="104"/>
      <c r="J31" s="104"/>
      <c r="K31" s="99"/>
    </row>
    <row r="32" spans="1:14" ht="14.25" x14ac:dyDescent="0.25">
      <c r="A32" s="143"/>
      <c r="B32" s="192" t="s">
        <v>6</v>
      </c>
      <c r="C32" s="192"/>
      <c r="D32" s="107">
        <f>IF(G8&lt;1,0,J7)</f>
        <v>5851.1655000000001</v>
      </c>
      <c r="E32" s="118"/>
      <c r="F32" s="154"/>
      <c r="G32" s="107">
        <f>J7*G8</f>
        <v>58511.654999999999</v>
      </c>
      <c r="H32" s="140"/>
      <c r="I32" s="104"/>
      <c r="J32" s="150"/>
      <c r="K32" s="99"/>
      <c r="L32" s="85"/>
    </row>
    <row r="33" spans="1:12" ht="5.25" customHeight="1" x14ac:dyDescent="0.25">
      <c r="A33" s="114"/>
      <c r="B33" s="148"/>
      <c r="C33" s="148"/>
      <c r="D33" s="160"/>
      <c r="E33" s="150"/>
      <c r="F33" s="150"/>
      <c r="G33" s="161"/>
      <c r="H33" s="104"/>
      <c r="I33" s="104"/>
      <c r="J33" s="104"/>
      <c r="K33" s="99"/>
    </row>
    <row r="34" spans="1:12" ht="14.25" x14ac:dyDescent="0.25">
      <c r="A34" s="143"/>
      <c r="B34" s="193" t="s">
        <v>9</v>
      </c>
      <c r="C34" s="193"/>
      <c r="D34" s="107">
        <f>IF(G8&lt;1,0,D9/(G7+G8))</f>
        <v>5160</v>
      </c>
      <c r="E34" s="118"/>
      <c r="F34" s="154"/>
      <c r="G34" s="107">
        <f>D34*G8</f>
        <v>51600</v>
      </c>
      <c r="H34" s="118"/>
      <c r="I34" s="141"/>
      <c r="J34" s="104"/>
      <c r="K34" s="113"/>
    </row>
    <row r="35" spans="1:12" ht="15" customHeight="1" x14ac:dyDescent="0.25">
      <c r="A35" s="143"/>
      <c r="B35" s="214" t="s">
        <v>10</v>
      </c>
      <c r="C35" s="214"/>
      <c r="D35" s="107">
        <f>IF(G8&lt;1,0,D26)</f>
        <v>-808.83449999999993</v>
      </c>
      <c r="E35" s="162"/>
      <c r="F35" s="163"/>
      <c r="G35" s="164">
        <f>D35*G8</f>
        <v>-8088.3449999999993</v>
      </c>
      <c r="H35" s="162"/>
      <c r="I35" s="141"/>
      <c r="J35" s="104"/>
      <c r="K35" s="165"/>
      <c r="L35" s="85"/>
    </row>
    <row r="36" spans="1:12" ht="14.25" x14ac:dyDescent="0.25">
      <c r="A36" s="143"/>
      <c r="B36" s="193" t="s">
        <v>11</v>
      </c>
      <c r="C36" s="193"/>
      <c r="D36" s="107">
        <f>D32-D34-D35</f>
        <v>1500</v>
      </c>
      <c r="E36" s="118" t="s">
        <v>12</v>
      </c>
      <c r="F36" s="145"/>
      <c r="G36" s="107">
        <f>D36*G8</f>
        <v>15000</v>
      </c>
      <c r="H36" s="166"/>
      <c r="I36" s="150"/>
      <c r="J36" s="101"/>
      <c r="K36" s="99"/>
      <c r="L36" s="85"/>
    </row>
    <row r="37" spans="1:12" ht="17.649999999999999" customHeight="1" thickBot="1" x14ac:dyDescent="0.3">
      <c r="A37" s="189" t="s">
        <v>18</v>
      </c>
      <c r="B37" s="185"/>
      <c r="C37" s="185"/>
      <c r="D37" s="185"/>
      <c r="E37" s="190"/>
      <c r="F37" s="190"/>
      <c r="G37" s="185"/>
      <c r="H37" s="190"/>
      <c r="I37" s="190"/>
      <c r="J37" s="190"/>
      <c r="K37" s="191"/>
    </row>
    <row r="38" spans="1:12" ht="27.75" customHeight="1" x14ac:dyDescent="0.25">
      <c r="A38" s="195" t="s">
        <v>23</v>
      </c>
      <c r="B38" s="196"/>
      <c r="C38" s="196"/>
      <c r="D38" s="196"/>
      <c r="E38" s="196"/>
      <c r="F38" s="196"/>
      <c r="G38" s="196"/>
      <c r="H38" s="196"/>
      <c r="I38" s="196"/>
      <c r="J38" s="196"/>
      <c r="K38" s="197"/>
    </row>
    <row r="39" spans="1:12" ht="16.5" customHeight="1" thickBot="1" x14ac:dyDescent="0.3">
      <c r="A39" s="198"/>
      <c r="B39" s="199"/>
      <c r="C39" s="199"/>
      <c r="D39" s="199"/>
      <c r="E39" s="199"/>
      <c r="F39" s="199"/>
      <c r="G39" s="200"/>
      <c r="H39" s="199"/>
      <c r="I39" s="199"/>
      <c r="J39" s="199"/>
      <c r="K39" s="201"/>
    </row>
    <row r="40" spans="1:12" x14ac:dyDescent="0.25">
      <c r="A40" s="100"/>
      <c r="B40" s="150"/>
      <c r="C40" s="150"/>
      <c r="D40" s="167"/>
      <c r="E40" s="151"/>
      <c r="F40" s="104"/>
      <c r="G40" s="168" t="s">
        <v>5</v>
      </c>
      <c r="H40" s="110"/>
      <c r="I40" s="150"/>
      <c r="J40" s="110"/>
      <c r="K40" s="99"/>
    </row>
    <row r="41" spans="1:12" ht="15.75" thickBot="1" x14ac:dyDescent="0.3">
      <c r="A41" s="109"/>
      <c r="B41" s="202"/>
      <c r="C41" s="203"/>
      <c r="D41" s="169"/>
      <c r="E41" s="110"/>
      <c r="F41" s="104"/>
      <c r="G41" s="170">
        <f>G43+G44+G45+G46+G47</f>
        <v>351069.93000000005</v>
      </c>
      <c r="H41" s="171"/>
      <c r="I41" s="145"/>
      <c r="J41" s="104"/>
      <c r="K41" s="99"/>
    </row>
    <row r="42" spans="1:12" ht="4.7" customHeight="1" x14ac:dyDescent="0.25">
      <c r="A42" s="172"/>
      <c r="B42" s="167"/>
      <c r="C42" s="179"/>
      <c r="D42" s="180"/>
      <c r="E42" s="141"/>
      <c r="F42" s="145"/>
      <c r="G42" s="173"/>
      <c r="H42" s="151"/>
      <c r="I42" s="104"/>
      <c r="J42" s="150"/>
      <c r="K42" s="174"/>
    </row>
    <row r="43" spans="1:12" x14ac:dyDescent="0.25">
      <c r="A43" s="100"/>
      <c r="B43" s="177"/>
      <c r="C43" s="204" t="s">
        <v>14</v>
      </c>
      <c r="D43" s="204"/>
      <c r="E43" s="204"/>
      <c r="F43" s="204"/>
      <c r="G43" s="107">
        <f>G16</f>
        <v>58511.654999999999</v>
      </c>
      <c r="H43" s="144"/>
      <c r="I43" s="145"/>
      <c r="J43" s="150"/>
      <c r="K43" s="113"/>
    </row>
    <row r="44" spans="1:12" x14ac:dyDescent="0.25">
      <c r="A44" s="109"/>
      <c r="B44" s="178"/>
      <c r="C44" s="85"/>
      <c r="D44" s="204" t="s">
        <v>8</v>
      </c>
      <c r="E44" s="204"/>
      <c r="F44" s="204"/>
      <c r="G44" s="107">
        <f>G24</f>
        <v>60000</v>
      </c>
      <c r="H44" s="144"/>
      <c r="I44" s="104"/>
      <c r="J44" s="104"/>
      <c r="K44" s="113"/>
    </row>
    <row r="45" spans="1:12" x14ac:dyDescent="0.25">
      <c r="A45" s="94"/>
      <c r="B45" s="177"/>
      <c r="C45" s="85"/>
      <c r="D45" s="204" t="s">
        <v>9</v>
      </c>
      <c r="E45" s="204"/>
      <c r="F45" s="204"/>
      <c r="G45" s="107">
        <f>G25+G34</f>
        <v>258000</v>
      </c>
      <c r="H45" s="140"/>
      <c r="I45" s="150"/>
      <c r="J45" s="104"/>
      <c r="K45" s="113"/>
    </row>
    <row r="46" spans="1:12" x14ac:dyDescent="0.25">
      <c r="A46" s="94"/>
      <c r="B46" s="178"/>
      <c r="C46" s="204" t="s">
        <v>10</v>
      </c>
      <c r="D46" s="204"/>
      <c r="E46" s="204"/>
      <c r="F46" s="205"/>
      <c r="G46" s="107">
        <f>G26+G35</f>
        <v>-40441.724999999999</v>
      </c>
      <c r="H46" s="144"/>
      <c r="I46" s="145"/>
      <c r="J46" s="104"/>
      <c r="K46" s="113"/>
    </row>
    <row r="47" spans="1:12" x14ac:dyDescent="0.25">
      <c r="A47" s="175"/>
      <c r="B47" s="85"/>
      <c r="C47" s="85"/>
      <c r="D47" s="204" t="s">
        <v>11</v>
      </c>
      <c r="E47" s="204"/>
      <c r="F47" s="204"/>
      <c r="G47" s="107">
        <f>G36</f>
        <v>15000</v>
      </c>
      <c r="H47" s="118" t="s">
        <v>12</v>
      </c>
      <c r="I47" s="145"/>
      <c r="J47" s="104"/>
      <c r="K47" s="113"/>
    </row>
    <row r="48" spans="1:12" ht="16.350000000000001" customHeight="1" thickBot="1" x14ac:dyDescent="0.3">
      <c r="A48" s="184" t="s">
        <v>32</v>
      </c>
      <c r="B48" s="185"/>
      <c r="C48" s="185"/>
      <c r="D48" s="185"/>
      <c r="E48" s="185"/>
      <c r="F48" s="185"/>
      <c r="G48" s="185"/>
      <c r="H48" s="185"/>
      <c r="I48" s="185"/>
      <c r="J48" s="185"/>
      <c r="K48" s="186"/>
    </row>
  </sheetData>
  <sheetProtection selectLockedCells="1"/>
  <mergeCells count="30">
    <mergeCell ref="A2:K2"/>
    <mergeCell ref="A1:K1"/>
    <mergeCell ref="A11:K12"/>
    <mergeCell ref="B35:C35"/>
    <mergeCell ref="B36:C36"/>
    <mergeCell ref="A3:K4"/>
    <mergeCell ref="I6:I7"/>
    <mergeCell ref="B14:C14"/>
    <mergeCell ref="B16:C16"/>
    <mergeCell ref="B26:C26"/>
    <mergeCell ref="A18:K19"/>
    <mergeCell ref="A28:K29"/>
    <mergeCell ref="B32:C32"/>
    <mergeCell ref="B34:C34"/>
    <mergeCell ref="B8:C8"/>
    <mergeCell ref="B9:C9"/>
    <mergeCell ref="A48:K48"/>
    <mergeCell ref="B6:C6"/>
    <mergeCell ref="A37:K37"/>
    <mergeCell ref="B22:C22"/>
    <mergeCell ref="B24:C24"/>
    <mergeCell ref="B25:C25"/>
    <mergeCell ref="A38:K39"/>
    <mergeCell ref="B41:C41"/>
    <mergeCell ref="D47:F47"/>
    <mergeCell ref="A27:K27"/>
    <mergeCell ref="D44:F44"/>
    <mergeCell ref="D45:F45"/>
    <mergeCell ref="C43:F43"/>
    <mergeCell ref="C46:F46"/>
  </mergeCells>
  <pageMargins left="0.2" right="0.2" top="0" bottom="0"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workbookViewId="0">
      <selection activeCell="P4" sqref="P4"/>
    </sheetView>
  </sheetViews>
  <sheetFormatPr defaultRowHeight="15" x14ac:dyDescent="0.25"/>
  <cols>
    <col min="1" max="1" width="4.42578125" customWidth="1"/>
    <col min="3" max="3" width="11.85546875" customWidth="1"/>
    <col min="4" max="4" width="12.5703125" bestFit="1" customWidth="1"/>
    <col min="5" max="5" width="2.42578125" customWidth="1"/>
    <col min="6" max="6" width="10.28515625" customWidth="1"/>
    <col min="7" max="7" width="12.42578125" customWidth="1"/>
    <col min="8" max="8" width="3.140625" customWidth="1"/>
    <col min="9" max="9" width="11.85546875" customWidth="1"/>
    <col min="10" max="10" width="10.5703125" bestFit="1" customWidth="1"/>
    <col min="11" max="11" width="6.42578125" customWidth="1"/>
    <col min="12" max="12" width="4.85546875" customWidth="1"/>
    <col min="13" max="19" width="9" style="3"/>
  </cols>
  <sheetData>
    <row r="1" spans="1:11" ht="15.75" x14ac:dyDescent="0.25">
      <c r="A1" s="264" t="s">
        <v>24</v>
      </c>
      <c r="B1" s="264"/>
      <c r="C1" s="264"/>
      <c r="D1" s="264"/>
      <c r="E1" s="264"/>
      <c r="F1" s="264"/>
      <c r="G1" s="264"/>
      <c r="H1" s="264"/>
      <c r="I1" s="264"/>
      <c r="J1" s="264"/>
      <c r="K1" s="264"/>
    </row>
    <row r="2" spans="1:11" ht="57.75" customHeight="1" thickBot="1" x14ac:dyDescent="0.3">
      <c r="A2" s="265" t="s">
        <v>26</v>
      </c>
      <c r="B2" s="265"/>
      <c r="C2" s="265"/>
      <c r="D2" s="265"/>
      <c r="E2" s="265"/>
      <c r="F2" s="265"/>
      <c r="G2" s="265"/>
      <c r="H2" s="265"/>
      <c r="I2" s="265"/>
      <c r="J2" s="265"/>
      <c r="K2" s="265"/>
    </row>
    <row r="3" spans="1:11" x14ac:dyDescent="0.25">
      <c r="A3" s="246" t="s">
        <v>33</v>
      </c>
      <c r="B3" s="247"/>
      <c r="C3" s="247"/>
      <c r="D3" s="247"/>
      <c r="E3" s="247"/>
      <c r="F3" s="247"/>
      <c r="G3" s="247"/>
      <c r="H3" s="247"/>
      <c r="I3" s="247"/>
      <c r="J3" s="247"/>
      <c r="K3" s="248"/>
    </row>
    <row r="4" spans="1:11" ht="65.849999999999994" customHeight="1" x14ac:dyDescent="0.25">
      <c r="A4" s="249"/>
      <c r="B4" s="250"/>
      <c r="C4" s="250"/>
      <c r="D4" s="250"/>
      <c r="E4" s="250"/>
      <c r="F4" s="250"/>
      <c r="G4" s="250"/>
      <c r="H4" s="250"/>
      <c r="I4" s="250"/>
      <c r="J4" s="250"/>
      <c r="K4" s="251"/>
    </row>
    <row r="5" spans="1:11" ht="9" customHeight="1" x14ac:dyDescent="0.25">
      <c r="A5" s="35"/>
      <c r="B5" s="13"/>
      <c r="C5" s="13"/>
      <c r="D5" s="50"/>
      <c r="E5" s="51"/>
      <c r="F5" s="37"/>
      <c r="G5" s="50"/>
      <c r="H5" s="23"/>
      <c r="I5" s="23"/>
      <c r="J5" s="23"/>
      <c r="K5" s="14"/>
    </row>
    <row r="6" spans="1:11" x14ac:dyDescent="0.25">
      <c r="A6" s="49"/>
      <c r="B6" s="254" t="s">
        <v>0</v>
      </c>
      <c r="C6" s="266"/>
      <c r="D6" s="80">
        <v>351069.93</v>
      </c>
      <c r="E6" s="53"/>
      <c r="F6" s="54" t="s">
        <v>1</v>
      </c>
      <c r="G6" s="81">
        <v>8</v>
      </c>
      <c r="H6" s="44"/>
      <c r="I6" s="267" t="s">
        <v>15</v>
      </c>
      <c r="J6" s="43"/>
      <c r="K6" s="17"/>
    </row>
    <row r="7" spans="1:11" x14ac:dyDescent="0.25">
      <c r="A7" s="49"/>
      <c r="B7" s="48"/>
      <c r="C7" s="78" t="s">
        <v>16</v>
      </c>
      <c r="D7" s="176">
        <v>258000</v>
      </c>
      <c r="E7" s="55" t="s">
        <v>12</v>
      </c>
      <c r="F7" s="52" t="s">
        <v>3</v>
      </c>
      <c r="G7" s="82">
        <v>52</v>
      </c>
      <c r="H7" s="25"/>
      <c r="I7" s="268"/>
      <c r="J7" s="1">
        <f>D6/(G6+G7)</f>
        <v>5851.1655000000001</v>
      </c>
      <c r="K7" s="9"/>
    </row>
    <row r="8" spans="1:11" x14ac:dyDescent="0.25">
      <c r="A8" s="8"/>
      <c r="B8" s="254" t="s">
        <v>19</v>
      </c>
      <c r="C8" s="255"/>
      <c r="D8" s="83">
        <v>35000</v>
      </c>
      <c r="E8" s="2"/>
      <c r="F8" s="70" t="s">
        <v>13</v>
      </c>
      <c r="G8" s="71">
        <f>G6+G7</f>
        <v>60</v>
      </c>
      <c r="H8" s="18"/>
      <c r="I8" s="45"/>
      <c r="J8" s="42"/>
      <c r="K8" s="16"/>
    </row>
    <row r="9" spans="1:11" x14ac:dyDescent="0.25">
      <c r="A9" s="228" t="s">
        <v>27</v>
      </c>
      <c r="B9" s="229"/>
      <c r="C9" s="229"/>
      <c r="D9" s="230"/>
      <c r="E9" s="229"/>
      <c r="F9" s="229"/>
      <c r="G9" s="230"/>
      <c r="H9" s="229"/>
      <c r="I9" s="229"/>
      <c r="J9" s="229"/>
      <c r="K9" s="231"/>
    </row>
    <row r="10" spans="1:11" ht="7.5" customHeight="1" thickBot="1" x14ac:dyDescent="0.3">
      <c r="A10" s="46"/>
      <c r="B10" s="41"/>
      <c r="C10" s="40"/>
      <c r="D10" s="41"/>
      <c r="E10" s="41"/>
      <c r="F10" s="41"/>
      <c r="G10" s="40"/>
      <c r="H10" s="41"/>
      <c r="I10" s="40"/>
      <c r="J10" s="41"/>
      <c r="K10" s="39"/>
    </row>
    <row r="11" spans="1:11" ht="5.25" customHeight="1" x14ac:dyDescent="0.25">
      <c r="A11" s="256" t="s">
        <v>25</v>
      </c>
      <c r="B11" s="257"/>
      <c r="C11" s="257"/>
      <c r="D11" s="257"/>
      <c r="E11" s="257"/>
      <c r="F11" s="257"/>
      <c r="G11" s="257"/>
      <c r="H11" s="257"/>
      <c r="I11" s="257"/>
      <c r="J11" s="257"/>
      <c r="K11" s="258"/>
    </row>
    <row r="12" spans="1:11" ht="29.25" customHeight="1" x14ac:dyDescent="0.25">
      <c r="A12" s="259"/>
      <c r="B12" s="260"/>
      <c r="C12" s="260"/>
      <c r="D12" s="260"/>
      <c r="E12" s="260"/>
      <c r="F12" s="260"/>
      <c r="G12" s="260"/>
      <c r="H12" s="260"/>
      <c r="I12" s="260"/>
      <c r="J12" s="260"/>
      <c r="K12" s="261"/>
    </row>
    <row r="13" spans="1:11" ht="15" customHeight="1" x14ac:dyDescent="0.25">
      <c r="A13" s="4"/>
      <c r="B13" s="5"/>
      <c r="C13" s="5"/>
      <c r="D13" s="76" t="s">
        <v>4</v>
      </c>
      <c r="E13" s="5"/>
      <c r="F13" s="5"/>
      <c r="G13" s="76" t="s">
        <v>5</v>
      </c>
      <c r="H13" s="5"/>
      <c r="I13" s="5"/>
      <c r="J13" s="5"/>
      <c r="K13" s="6"/>
    </row>
    <row r="14" spans="1:11" x14ac:dyDescent="0.25">
      <c r="A14" s="4"/>
      <c r="B14" s="262" t="s">
        <v>6</v>
      </c>
      <c r="C14" s="262"/>
      <c r="D14" s="1">
        <f>IF(G6&lt;1,0,J7)</f>
        <v>5851.1655000000001</v>
      </c>
      <c r="E14" s="5"/>
      <c r="F14" s="5"/>
      <c r="G14" s="1">
        <f>J7*G6</f>
        <v>46809.324000000001</v>
      </c>
      <c r="H14" s="5"/>
      <c r="I14" s="5"/>
      <c r="J14" s="5"/>
      <c r="K14" s="6"/>
    </row>
    <row r="15" spans="1:11" ht="9.75" customHeight="1" x14ac:dyDescent="0.25">
      <c r="A15" s="4"/>
      <c r="B15" s="10"/>
      <c r="C15" s="10"/>
      <c r="D15" s="7"/>
      <c r="E15" s="5"/>
      <c r="F15" s="5"/>
      <c r="G15" s="7"/>
      <c r="H15" s="5"/>
      <c r="I15" s="5"/>
      <c r="J15" s="5"/>
      <c r="K15" s="6"/>
    </row>
    <row r="16" spans="1:11" x14ac:dyDescent="0.25">
      <c r="A16" s="4"/>
      <c r="B16" s="263" t="s">
        <v>7</v>
      </c>
      <c r="C16" s="263"/>
      <c r="D16" s="1">
        <f>IF(G6&lt;1,0,J7)</f>
        <v>5851.1655000000001</v>
      </c>
      <c r="E16" s="5"/>
      <c r="F16" s="5"/>
      <c r="G16" s="1">
        <f>J7*G6</f>
        <v>46809.324000000001</v>
      </c>
      <c r="H16" s="5"/>
      <c r="I16" s="5"/>
      <c r="J16" s="5"/>
      <c r="K16" s="6"/>
    </row>
    <row r="17" spans="1:12" ht="11.25" customHeight="1" thickBot="1" x14ac:dyDescent="0.3">
      <c r="A17" s="4"/>
      <c r="B17" s="5"/>
      <c r="C17" s="5"/>
      <c r="D17" s="5"/>
      <c r="E17" s="5"/>
      <c r="F17" s="5"/>
      <c r="G17" s="5"/>
      <c r="H17" s="5"/>
      <c r="I17" s="5"/>
      <c r="J17" s="5"/>
      <c r="K17" s="6"/>
    </row>
    <row r="18" spans="1:12" ht="15" customHeight="1" x14ac:dyDescent="0.25">
      <c r="A18" s="246" t="s">
        <v>30</v>
      </c>
      <c r="B18" s="247"/>
      <c r="C18" s="247"/>
      <c r="D18" s="247"/>
      <c r="E18" s="247"/>
      <c r="F18" s="247"/>
      <c r="G18" s="247"/>
      <c r="H18" s="247"/>
      <c r="I18" s="247"/>
      <c r="J18" s="247"/>
      <c r="K18" s="248"/>
      <c r="L18" s="3"/>
    </row>
    <row r="19" spans="1:12" ht="24.75" customHeight="1" x14ac:dyDescent="0.25">
      <c r="A19" s="249"/>
      <c r="B19" s="250"/>
      <c r="C19" s="250"/>
      <c r="D19" s="250"/>
      <c r="E19" s="250"/>
      <c r="F19" s="250"/>
      <c r="G19" s="250"/>
      <c r="H19" s="250"/>
      <c r="I19" s="250"/>
      <c r="J19" s="250"/>
      <c r="K19" s="251"/>
      <c r="L19" s="3"/>
    </row>
    <row r="20" spans="1:12" ht="8.4499999999999993" customHeight="1" x14ac:dyDescent="0.25">
      <c r="A20" s="35"/>
      <c r="B20" s="13"/>
      <c r="C20" s="37"/>
      <c r="D20" s="27"/>
      <c r="E20" s="24"/>
      <c r="F20" s="23"/>
      <c r="G20" s="27"/>
      <c r="H20" s="23"/>
      <c r="I20" s="23"/>
      <c r="J20" s="13"/>
      <c r="K20" s="14"/>
      <c r="L20" s="3"/>
    </row>
    <row r="21" spans="1:12" x14ac:dyDescent="0.25">
      <c r="A21" s="34"/>
      <c r="B21" s="36"/>
      <c r="C21" s="38"/>
      <c r="D21" s="77" t="s">
        <v>4</v>
      </c>
      <c r="E21" s="2"/>
      <c r="F21" s="30"/>
      <c r="G21" s="77" t="s">
        <v>5</v>
      </c>
      <c r="H21" s="2"/>
      <c r="I21" s="20"/>
      <c r="J21" s="12"/>
      <c r="K21" s="15"/>
    </row>
    <row r="22" spans="1:12" x14ac:dyDescent="0.25">
      <c r="A22" s="33"/>
      <c r="B22" s="253" t="s">
        <v>6</v>
      </c>
      <c r="C22" s="253"/>
      <c r="D22" s="1">
        <f>IF(G7&lt;1,0,J7)</f>
        <v>5851.1655000000001</v>
      </c>
      <c r="E22" s="25"/>
      <c r="F22" s="30"/>
      <c r="G22" s="1">
        <f>J7*G7</f>
        <v>304260.60600000003</v>
      </c>
      <c r="H22" s="25"/>
      <c r="I22" s="20"/>
      <c r="J22" s="19"/>
      <c r="K22" s="17"/>
      <c r="L22" s="3"/>
    </row>
    <row r="23" spans="1:12" ht="5.25" customHeight="1" x14ac:dyDescent="0.25">
      <c r="A23" s="8"/>
      <c r="B23" s="32"/>
      <c r="C23" s="32"/>
      <c r="D23" s="29"/>
      <c r="E23" s="20"/>
      <c r="F23" s="20"/>
      <c r="G23" s="29"/>
      <c r="H23" s="20"/>
      <c r="I23" s="20"/>
      <c r="J23" s="20"/>
      <c r="K23" s="17"/>
    </row>
    <row r="24" spans="1:12" x14ac:dyDescent="0.25">
      <c r="A24" s="33"/>
      <c r="B24" s="252" t="s">
        <v>9</v>
      </c>
      <c r="C24" s="252"/>
      <c r="D24" s="1">
        <f>IF(G7&lt;1,0,D7/G7)</f>
        <v>4961.5384615384619</v>
      </c>
      <c r="E24" s="31"/>
      <c r="F24" s="30"/>
      <c r="G24" s="1">
        <f>D24*G7</f>
        <v>258000.00000000003</v>
      </c>
      <c r="H24" s="26"/>
      <c r="I24" s="21"/>
      <c r="J24" s="18"/>
      <c r="K24" s="17"/>
    </row>
    <row r="25" spans="1:12" x14ac:dyDescent="0.25">
      <c r="A25" s="8"/>
      <c r="B25" s="252" t="s">
        <v>10</v>
      </c>
      <c r="C25" s="252"/>
      <c r="D25" s="1">
        <f>IF(G7&lt;1,0,D8/G7)</f>
        <v>673.07692307692309</v>
      </c>
      <c r="E25" s="26"/>
      <c r="F25" s="30"/>
      <c r="G25" s="1">
        <f>D25*G7</f>
        <v>35000</v>
      </c>
      <c r="H25" s="22"/>
      <c r="I25" s="21"/>
      <c r="J25" s="20"/>
      <c r="K25" s="17"/>
      <c r="L25" s="3"/>
    </row>
    <row r="26" spans="1:12" x14ac:dyDescent="0.25">
      <c r="A26" s="72"/>
      <c r="B26" s="252" t="s">
        <v>11</v>
      </c>
      <c r="C26" s="252"/>
      <c r="D26" s="1">
        <f>D22-D24-D25</f>
        <v>216.55011538461508</v>
      </c>
      <c r="E26" s="2" t="s">
        <v>12</v>
      </c>
      <c r="F26" s="73"/>
      <c r="G26" s="1">
        <f>D26*G7</f>
        <v>11260.605999999985</v>
      </c>
      <c r="H26" s="25"/>
      <c r="I26" s="63"/>
      <c r="J26" s="63"/>
      <c r="K26" s="15"/>
      <c r="L26" s="3"/>
    </row>
    <row r="27" spans="1:12" ht="25.5" customHeight="1" thickBot="1" x14ac:dyDescent="0.3">
      <c r="A27" s="232" t="s">
        <v>18</v>
      </c>
      <c r="B27" s="233"/>
      <c r="C27" s="233"/>
      <c r="D27" s="233"/>
      <c r="E27" s="234"/>
      <c r="F27" s="234"/>
      <c r="G27" s="233"/>
      <c r="H27" s="234"/>
      <c r="I27" s="234"/>
      <c r="J27" s="234"/>
      <c r="K27" s="235"/>
    </row>
    <row r="28" spans="1:12" ht="27.75" customHeight="1" x14ac:dyDescent="0.25">
      <c r="A28" s="236" t="s">
        <v>28</v>
      </c>
      <c r="B28" s="237"/>
      <c r="C28" s="237"/>
      <c r="D28" s="237"/>
      <c r="E28" s="237"/>
      <c r="F28" s="237"/>
      <c r="G28" s="237"/>
      <c r="H28" s="237"/>
      <c r="I28" s="237"/>
      <c r="J28" s="237"/>
      <c r="K28" s="238"/>
    </row>
    <row r="29" spans="1:12" ht="18" customHeight="1" thickBot="1" x14ac:dyDescent="0.3">
      <c r="A29" s="239"/>
      <c r="B29" s="240"/>
      <c r="C29" s="240"/>
      <c r="D29" s="240"/>
      <c r="E29" s="240"/>
      <c r="F29" s="240"/>
      <c r="G29" s="241"/>
      <c r="H29" s="240"/>
      <c r="I29" s="240"/>
      <c r="J29" s="240"/>
      <c r="K29" s="242"/>
    </row>
    <row r="30" spans="1:12" thickBot="1" x14ac:dyDescent="0.3">
      <c r="A30" s="47"/>
      <c r="B30" s="20"/>
      <c r="C30" s="28"/>
      <c r="D30" s="79"/>
      <c r="E30" s="63"/>
      <c r="F30" s="2"/>
      <c r="G30" s="75" t="s">
        <v>5</v>
      </c>
      <c r="H30" s="2"/>
      <c r="I30" s="20"/>
      <c r="J30" s="20"/>
      <c r="K30" s="9"/>
    </row>
    <row r="31" spans="1:12" thickBot="1" x14ac:dyDescent="0.3">
      <c r="A31" s="8"/>
      <c r="B31" s="243"/>
      <c r="C31" s="244"/>
      <c r="D31" s="62"/>
      <c r="E31" s="20"/>
      <c r="F31" s="15"/>
      <c r="G31" s="74">
        <f>G33+G34+G35+G36</f>
        <v>351069.93</v>
      </c>
      <c r="H31" s="56"/>
      <c r="I31" s="20"/>
      <c r="J31" s="11"/>
      <c r="K31" s="17"/>
    </row>
    <row r="32" spans="1:12" ht="6.75" customHeight="1" x14ac:dyDescent="0.25">
      <c r="A32" s="49"/>
      <c r="B32" s="61"/>
      <c r="C32" s="79"/>
      <c r="D32" s="65"/>
      <c r="E32" s="2"/>
      <c r="F32" s="43"/>
      <c r="G32" s="67"/>
      <c r="H32" s="12"/>
      <c r="I32" s="20"/>
      <c r="J32" s="18"/>
      <c r="K32" s="17"/>
    </row>
    <row r="33" spans="1:11" ht="14.25" x14ac:dyDescent="0.25">
      <c r="A33" s="56"/>
      <c r="B33" s="59"/>
      <c r="C33" s="58"/>
      <c r="D33" s="227" t="s">
        <v>14</v>
      </c>
      <c r="E33" s="227"/>
      <c r="F33" s="245"/>
      <c r="G33" s="1">
        <f>G16</f>
        <v>46809.324000000001</v>
      </c>
      <c r="H33" s="69"/>
      <c r="I33" s="66"/>
      <c r="J33" s="12"/>
      <c r="K33" s="15"/>
    </row>
    <row r="34" spans="1:11" x14ac:dyDescent="0.25">
      <c r="A34" s="49"/>
      <c r="C34" s="60"/>
      <c r="D34" s="224" t="s">
        <v>9</v>
      </c>
      <c r="E34" s="225"/>
      <c r="F34" s="226"/>
      <c r="G34" s="1">
        <f>G24</f>
        <v>258000.00000000003</v>
      </c>
      <c r="H34" s="69"/>
      <c r="I34" s="66"/>
      <c r="J34" s="66"/>
      <c r="K34" s="15"/>
    </row>
    <row r="35" spans="1:11" x14ac:dyDescent="0.25">
      <c r="A35" s="56"/>
      <c r="B35" s="59"/>
      <c r="D35" s="227" t="s">
        <v>10</v>
      </c>
      <c r="E35" s="227"/>
      <c r="F35" s="227"/>
      <c r="G35" s="1">
        <f>G25</f>
        <v>35000</v>
      </c>
      <c r="H35" s="31"/>
      <c r="I35" s="66"/>
      <c r="J35" s="64"/>
      <c r="K35" s="17"/>
    </row>
    <row r="36" spans="1:11" x14ac:dyDescent="0.25">
      <c r="A36" s="34"/>
      <c r="B36" s="57"/>
      <c r="C36" s="60"/>
      <c r="D36" s="227" t="s">
        <v>11</v>
      </c>
      <c r="E36" s="227"/>
      <c r="F36" s="227"/>
      <c r="G36" s="1">
        <f>G26</f>
        <v>11260.605999999985</v>
      </c>
      <c r="H36" s="2"/>
      <c r="I36" s="66"/>
      <c r="J36" s="68"/>
      <c r="K36" s="17"/>
    </row>
    <row r="37" spans="1:11" ht="15.75" thickBot="1" x14ac:dyDescent="0.3">
      <c r="A37" s="183"/>
      <c r="B37" s="181"/>
      <c r="C37" s="181"/>
      <c r="D37" s="181"/>
      <c r="E37" s="181"/>
      <c r="F37" s="181"/>
      <c r="G37" s="181"/>
      <c r="H37" s="181"/>
      <c r="I37" s="181"/>
      <c r="J37" s="181"/>
      <c r="K37" s="182"/>
    </row>
  </sheetData>
  <sheetProtection selectLockedCells="1"/>
  <mergeCells count="22">
    <mergeCell ref="B8:C8"/>
    <mergeCell ref="A11:K12"/>
    <mergeCell ref="B14:C14"/>
    <mergeCell ref="B16:C16"/>
    <mergeCell ref="A1:K1"/>
    <mergeCell ref="A2:K2"/>
    <mergeCell ref="A3:K4"/>
    <mergeCell ref="B6:C6"/>
    <mergeCell ref="I6:I7"/>
    <mergeCell ref="D34:F34"/>
    <mergeCell ref="D35:F35"/>
    <mergeCell ref="D36:F36"/>
    <mergeCell ref="A9:K9"/>
    <mergeCell ref="A27:K27"/>
    <mergeCell ref="A28:K29"/>
    <mergeCell ref="B31:C31"/>
    <mergeCell ref="D33:F33"/>
    <mergeCell ref="A18:K19"/>
    <mergeCell ref="B24:C24"/>
    <mergeCell ref="B25:C25"/>
    <mergeCell ref="B26:C26"/>
    <mergeCell ref="B22:C22"/>
  </mergeCells>
  <pageMargins left="0.45" right="0.45"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Blend with Title I Funds</vt:lpstr>
      <vt:lpstr>Blend without Title I Funds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2019-04-08T20:28:02Z</dcterms:modified>
</cp:coreProperties>
</file>