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7050" activeTab="0"/>
  </bookViews>
  <sheets>
    <sheet name="Sheet1" sheetId="1" r:id="rId1"/>
    <sheet name="Sheet2" sheetId="2" r:id="rId2"/>
    <sheet name="Sheet3" sheetId="3" r:id="rId3"/>
  </sheets>
  <definedNames/>
  <calcPr fullCalcOnLoad="1" fullPrecision="0"/>
</workbook>
</file>

<file path=xl/sharedStrings.xml><?xml version="1.0" encoding="utf-8"?>
<sst xmlns="http://schemas.openxmlformats.org/spreadsheetml/2006/main" count="49" uniqueCount="44">
  <si>
    <t>Bid Price Breakdown</t>
  </si>
  <si>
    <t>Customer</t>
  </si>
  <si>
    <t>Job Description</t>
  </si>
  <si>
    <t>Job Number</t>
  </si>
  <si>
    <t>Steps:</t>
  </si>
  <si>
    <t>Description</t>
  </si>
  <si>
    <t>Time Study 1</t>
  </si>
  <si>
    <t>Time Study 2</t>
  </si>
  <si>
    <t>Time Study 3</t>
  </si>
  <si>
    <t>Units</t>
  </si>
  <si>
    <t>Time/Sec</t>
  </si>
  <si>
    <t>Total Units</t>
  </si>
  <si>
    <t>Total Time</t>
  </si>
  <si>
    <t>Piece</t>
  </si>
  <si>
    <t>Rate</t>
  </si>
  <si>
    <t>Production</t>
  </si>
  <si>
    <t>Standard</t>
  </si>
  <si>
    <t>Name of person</t>
  </si>
  <si>
    <t>Total Direct Labor</t>
  </si>
  <si>
    <t>Direct Labor</t>
  </si>
  <si>
    <t>Material Costs</t>
  </si>
  <si>
    <t>Overhead percentage(Enter %)</t>
  </si>
  <si>
    <t>Overhead amount</t>
  </si>
  <si>
    <t xml:space="preserve">Transportation and handling </t>
  </si>
  <si>
    <t>Enter amount per piece</t>
  </si>
  <si>
    <t>Total costs</t>
  </si>
  <si>
    <t>Profit desired</t>
  </si>
  <si>
    <t>Total bid per piece</t>
  </si>
  <si>
    <t>Per 100 pieces</t>
  </si>
  <si>
    <t>Per 1000 pieces</t>
  </si>
  <si>
    <t>Enter %</t>
  </si>
  <si>
    <t>Please fill in the blocked areas as appropriate.  If the amount or percentage is zero enter '0'.</t>
  </si>
  <si>
    <t>Prevailing</t>
  </si>
  <si>
    <t>Wage</t>
  </si>
  <si>
    <t>Unit of Measure</t>
  </si>
  <si>
    <t>Customer estimated total pieces for entire job</t>
  </si>
  <si>
    <t>Actual quote provided customer (per piece):</t>
  </si>
  <si>
    <t>Estimated revenue for entire job:</t>
  </si>
  <si>
    <t>ABC Co.</t>
  </si>
  <si>
    <t>Bag</t>
  </si>
  <si>
    <t>Joe</t>
  </si>
  <si>
    <t>Jane</t>
  </si>
  <si>
    <t>Judy</t>
  </si>
  <si>
    <t>per 1000 pieces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</si>
</sst>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&quot;$&quot;#,##0.00000"/>
    <numFmt numFmtId="166" formatCode="&quot;$&quot;#,##0.00"/>
    <numFmt numFmtId="167" formatCode="0.00000"/>
    <numFmt numFmtId="168" formatCode="0.000000"/>
    <numFmt numFmtId="169" formatCode="0.0000"/>
    <numFmt numFmtId="170" formatCode="&quot;$&quot;#,##0.0000"/>
  </numFmts>
  <fonts count="41">
    <font>
      <sz val="10"/>
      <name val="Arial"/>
      <family val="0"/>
    </font>
    <font>
      <b/>
      <sz val="10"/>
      <name val="Arial"/>
      <family val="2"/>
    </font>
    <font>
      <sz val="22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1" xfId="0" applyNumberFormat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6" fillId="0" borderId="0" xfId="0" applyFont="1" applyAlignment="1">
      <alignment/>
    </xf>
    <xf numFmtId="166" fontId="1" fillId="0" borderId="0" xfId="0" applyNumberFormat="1" applyFont="1" applyAlignment="1">
      <alignment/>
    </xf>
    <xf numFmtId="169" fontId="0" fillId="34" borderId="18" xfId="0" applyNumberFormat="1" applyFill="1" applyBorder="1" applyAlignment="1">
      <alignment/>
    </xf>
    <xf numFmtId="170" fontId="1" fillId="0" borderId="0" xfId="0" applyNumberFormat="1" applyFon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166" fontId="0" fillId="35" borderId="19" xfId="0" applyNumberFormat="1" applyFill="1" applyBorder="1" applyAlignment="1" applyProtection="1">
      <alignment/>
      <protection locked="0"/>
    </xf>
    <xf numFmtId="2" fontId="0" fillId="33" borderId="11" xfId="0" applyNumberFormat="1" applyFill="1" applyBorder="1" applyAlignment="1" applyProtection="1">
      <alignment/>
      <protection locked="0"/>
    </xf>
    <xf numFmtId="2" fontId="0" fillId="33" borderId="20" xfId="0" applyNumberFormat="1" applyFill="1" applyBorder="1" applyAlignment="1" applyProtection="1">
      <alignment/>
      <protection locked="0"/>
    </xf>
    <xf numFmtId="2" fontId="0" fillId="33" borderId="21" xfId="0" applyNumberFormat="1" applyFill="1" applyBorder="1" applyAlignment="1" applyProtection="1">
      <alignment/>
      <protection locked="0"/>
    </xf>
    <xf numFmtId="2" fontId="0" fillId="33" borderId="22" xfId="0" applyNumberFormat="1" applyFill="1" applyBorder="1" applyAlignment="1" applyProtection="1">
      <alignment/>
      <protection locked="0"/>
    </xf>
    <xf numFmtId="2" fontId="0" fillId="33" borderId="23" xfId="0" applyNumberFormat="1" applyFill="1" applyBorder="1" applyAlignment="1" applyProtection="1">
      <alignment/>
      <protection locked="0"/>
    </xf>
    <xf numFmtId="2" fontId="0" fillId="33" borderId="24" xfId="0" applyNumberFormat="1" applyFill="1" applyBorder="1" applyAlignment="1" applyProtection="1">
      <alignment/>
      <protection locked="0"/>
    </xf>
    <xf numFmtId="10" fontId="1" fillId="35" borderId="19" xfId="0" applyNumberFormat="1" applyFont="1" applyFill="1" applyBorder="1" applyAlignment="1" applyProtection="1">
      <alignment/>
      <protection locked="0"/>
    </xf>
    <xf numFmtId="170" fontId="0" fillId="35" borderId="19" xfId="0" applyNumberFormat="1" applyFill="1" applyBorder="1" applyAlignment="1" applyProtection="1">
      <alignment/>
      <protection locked="0"/>
    </xf>
    <xf numFmtId="9" fontId="1" fillId="35" borderId="19" xfId="0" applyNumberFormat="1" applyFont="1" applyFill="1" applyBorder="1" applyAlignment="1" applyProtection="1">
      <alignment/>
      <protection locked="0"/>
    </xf>
    <xf numFmtId="169" fontId="0" fillId="34" borderId="25" xfId="0" applyNumberFormat="1" applyFill="1" applyBorder="1" applyAlignment="1">
      <alignment/>
    </xf>
    <xf numFmtId="2" fontId="0" fillId="0" borderId="10" xfId="0" applyNumberFormat="1" applyBorder="1" applyAlignment="1" applyProtection="1">
      <alignment/>
      <protection locked="0"/>
    </xf>
    <xf numFmtId="1" fontId="0" fillId="0" borderId="26" xfId="0" applyNumberFormat="1" applyBorder="1" applyAlignment="1">
      <alignment/>
    </xf>
    <xf numFmtId="166" fontId="0" fillId="34" borderId="27" xfId="0" applyNumberFormat="1" applyFill="1" applyBorder="1" applyAlignment="1" applyProtection="1">
      <alignment/>
      <protection locked="0"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166" fontId="0" fillId="0" borderId="0" xfId="0" applyNumberFormat="1" applyAlignment="1">
      <alignment/>
    </xf>
    <xf numFmtId="166" fontId="0" fillId="0" borderId="19" xfId="0" applyNumberFormat="1" applyBorder="1" applyAlignment="1">
      <alignment/>
    </xf>
    <xf numFmtId="0" fontId="0" fillId="36" borderId="14" xfId="0" applyFill="1" applyBorder="1" applyAlignment="1" applyProtection="1">
      <alignment horizontal="center"/>
      <protection locked="0"/>
    </xf>
    <xf numFmtId="0" fontId="0" fillId="36" borderId="15" xfId="0" applyFill="1" applyBorder="1" applyAlignment="1" applyProtection="1">
      <alignment horizontal="center"/>
      <protection locked="0"/>
    </xf>
    <xf numFmtId="0" fontId="0" fillId="36" borderId="14" xfId="0" applyFont="1" applyFill="1" applyBorder="1" applyAlignment="1" applyProtection="1">
      <alignment horizontal="center"/>
      <protection locked="0"/>
    </xf>
    <xf numFmtId="0" fontId="0" fillId="36" borderId="15" xfId="0" applyFont="1" applyFill="1" applyBorder="1" applyAlignment="1" applyProtection="1">
      <alignment horizontal="center"/>
      <protection locked="0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26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35" borderId="27" xfId="0" applyFill="1" applyBorder="1" applyAlignment="1" applyProtection="1">
      <alignment horizontal="center"/>
      <protection locked="0"/>
    </xf>
    <xf numFmtId="0" fontId="0" fillId="35" borderId="29" xfId="0" applyFill="1" applyBorder="1" applyAlignment="1" applyProtection="1">
      <alignment horizontal="center"/>
      <protection locked="0"/>
    </xf>
    <xf numFmtId="0" fontId="0" fillId="35" borderId="12" xfId="0" applyFill="1" applyBorder="1" applyAlignment="1" applyProtection="1">
      <alignment horizontal="center"/>
      <protection locked="0"/>
    </xf>
    <xf numFmtId="0" fontId="0" fillId="35" borderId="13" xfId="0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PageLayoutView="0" workbookViewId="0" topLeftCell="C1">
      <selection activeCell="M12" sqref="M12"/>
    </sheetView>
  </sheetViews>
  <sheetFormatPr defaultColWidth="9.140625" defaultRowHeight="12.75"/>
  <cols>
    <col min="2" max="2" width="12.57421875" style="0" customWidth="1"/>
    <col min="3" max="3" width="13.8515625" style="0" customWidth="1"/>
    <col min="4" max="4" width="12.57421875" style="0" bestFit="1" customWidth="1"/>
    <col min="5" max="5" width="11.57421875" style="0" bestFit="1" customWidth="1"/>
    <col min="6" max="7" width="12.57421875" style="0" bestFit="1" customWidth="1"/>
    <col min="8" max="8" width="11.7109375" style="0" customWidth="1"/>
    <col min="9" max="9" width="8.7109375" style="0" customWidth="1"/>
    <col min="10" max="10" width="9.7109375" style="0" customWidth="1"/>
    <col min="11" max="11" width="9.00390625" style="0" customWidth="1"/>
    <col min="12" max="13" width="9.421875" style="0" customWidth="1"/>
    <col min="14" max="14" width="14.00390625" style="0" customWidth="1"/>
  </cols>
  <sheetData>
    <row r="1" spans="1:7" ht="30.75" thickBot="1">
      <c r="A1" s="4"/>
      <c r="B1" s="4"/>
      <c r="D1" s="44" t="s">
        <v>0</v>
      </c>
      <c r="E1" s="45"/>
      <c r="F1" s="45"/>
      <c r="G1" s="46"/>
    </row>
    <row r="2" ht="13.5" thickBot="1"/>
    <row r="3" spans="1:4" ht="13.5" thickBot="1">
      <c r="A3" t="s">
        <v>1</v>
      </c>
      <c r="C3" s="49" t="s">
        <v>38</v>
      </c>
      <c r="D3" s="50"/>
    </row>
    <row r="4" spans="1:13" ht="13.5" thickBot="1">
      <c r="A4" t="s">
        <v>2</v>
      </c>
      <c r="C4" s="49"/>
      <c r="D4" s="50"/>
      <c r="L4" s="15"/>
      <c r="M4" s="15"/>
    </row>
    <row r="5" spans="1:4" ht="13.5" thickBot="1">
      <c r="A5" t="s">
        <v>3</v>
      </c>
      <c r="C5" s="51"/>
      <c r="D5" s="52"/>
    </row>
    <row r="6" spans="1:5" ht="13.5" thickBot="1">
      <c r="A6" t="s">
        <v>34</v>
      </c>
      <c r="C6" s="35" t="s">
        <v>39</v>
      </c>
      <c r="D6" s="36"/>
      <c r="E6" s="37"/>
    </row>
    <row r="7" spans="1:9" ht="13.5" thickBot="1">
      <c r="A7" s="1"/>
      <c r="D7" s="11" t="s">
        <v>6</v>
      </c>
      <c r="E7" s="12"/>
      <c r="F7" s="9" t="s">
        <v>7</v>
      </c>
      <c r="G7" s="10"/>
      <c r="H7" s="9" t="s">
        <v>8</v>
      </c>
      <c r="I7" s="10"/>
    </row>
    <row r="8" spans="1:14" ht="12.75">
      <c r="A8" s="1"/>
      <c r="C8" t="s">
        <v>17</v>
      </c>
      <c r="D8" s="40" t="s">
        <v>40</v>
      </c>
      <c r="E8" s="41"/>
      <c r="F8" s="40" t="s">
        <v>41</v>
      </c>
      <c r="G8" s="41"/>
      <c r="H8" s="42" t="s">
        <v>42</v>
      </c>
      <c r="I8" s="43"/>
      <c r="L8" t="s">
        <v>15</v>
      </c>
      <c r="M8" t="s">
        <v>32</v>
      </c>
      <c r="N8" s="13" t="s">
        <v>13</v>
      </c>
    </row>
    <row r="9" spans="1:14" ht="12.75">
      <c r="A9" s="1" t="s">
        <v>4</v>
      </c>
      <c r="B9" t="s">
        <v>5</v>
      </c>
      <c r="D9" s="11" t="s">
        <v>9</v>
      </c>
      <c r="E9" s="12" t="s">
        <v>10</v>
      </c>
      <c r="F9" s="11" t="s">
        <v>9</v>
      </c>
      <c r="G9" s="12" t="s">
        <v>10</v>
      </c>
      <c r="H9" s="11" t="s">
        <v>9</v>
      </c>
      <c r="I9" s="12" t="s">
        <v>10</v>
      </c>
      <c r="J9" t="s">
        <v>11</v>
      </c>
      <c r="K9" t="s">
        <v>12</v>
      </c>
      <c r="L9" t="s">
        <v>16</v>
      </c>
      <c r="M9" t="s">
        <v>33</v>
      </c>
      <c r="N9" s="14" t="s">
        <v>14</v>
      </c>
    </row>
    <row r="10" spans="1:14" ht="12.75">
      <c r="A10" s="1">
        <v>1</v>
      </c>
      <c r="B10" s="47"/>
      <c r="C10" s="48"/>
      <c r="D10" s="23"/>
      <c r="E10" s="23"/>
      <c r="F10" s="23"/>
      <c r="G10" s="23"/>
      <c r="H10" s="23"/>
      <c r="I10" s="23"/>
      <c r="J10" s="8">
        <f aca="true" t="shared" si="0" ref="J10:K19">SUM(D10+F10+H10)</f>
        <v>0</v>
      </c>
      <c r="K10" s="5">
        <f t="shared" si="0"/>
        <v>0</v>
      </c>
      <c r="L10" s="34">
        <f>IF(J10&gt;0,ROUNDDOWN(3000/(K10/J10),0),0)</f>
        <v>0</v>
      </c>
      <c r="M10" s="33"/>
      <c r="N10" s="32">
        <f>CEILING(IF(K10&gt;0,SUM(M10/L10),0),0.0001)</f>
        <v>0</v>
      </c>
    </row>
    <row r="11" spans="1:14" ht="12.75">
      <c r="A11" s="1">
        <v>2</v>
      </c>
      <c r="B11" s="47"/>
      <c r="C11" s="48"/>
      <c r="D11" s="23"/>
      <c r="E11" s="23"/>
      <c r="F11" s="23"/>
      <c r="G11" s="23"/>
      <c r="H11" s="23"/>
      <c r="I11" s="23"/>
      <c r="J11" s="8">
        <f t="shared" si="0"/>
        <v>0</v>
      </c>
      <c r="K11" s="5">
        <f t="shared" si="0"/>
        <v>0</v>
      </c>
      <c r="L11" s="34">
        <f aca="true" t="shared" si="1" ref="L11:L19">IF(J11&gt;0,ROUNDDOWN(3000/(K11/J11),0),0)</f>
        <v>0</v>
      </c>
      <c r="M11" s="33"/>
      <c r="N11" s="32">
        <f aca="true" t="shared" si="2" ref="N11:N19">CEILING(IF(K11&gt;0,SUM(M11/L11),0),0.0001)</f>
        <v>0</v>
      </c>
    </row>
    <row r="12" spans="1:14" ht="12.75">
      <c r="A12" s="1">
        <v>3</v>
      </c>
      <c r="B12" s="47"/>
      <c r="C12" s="48"/>
      <c r="D12" s="23"/>
      <c r="E12" s="23"/>
      <c r="F12" s="23"/>
      <c r="G12" s="23"/>
      <c r="H12" s="23"/>
      <c r="I12" s="23"/>
      <c r="J12" s="8">
        <f t="shared" si="0"/>
        <v>0</v>
      </c>
      <c r="K12" s="5">
        <f t="shared" si="0"/>
        <v>0</v>
      </c>
      <c r="L12" s="34">
        <f t="shared" si="1"/>
        <v>0</v>
      </c>
      <c r="M12" s="33"/>
      <c r="N12" s="32">
        <f t="shared" si="2"/>
        <v>0</v>
      </c>
    </row>
    <row r="13" spans="1:14" ht="12.75">
      <c r="A13" s="1">
        <v>4</v>
      </c>
      <c r="B13" s="47"/>
      <c r="C13" s="48"/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8">
        <f t="shared" si="0"/>
        <v>0</v>
      </c>
      <c r="K13" s="5">
        <f t="shared" si="0"/>
        <v>0</v>
      </c>
      <c r="L13" s="34">
        <f t="shared" si="1"/>
        <v>0</v>
      </c>
      <c r="M13" s="33"/>
      <c r="N13" s="32">
        <f t="shared" si="2"/>
        <v>0</v>
      </c>
    </row>
    <row r="14" spans="1:14" ht="12.75">
      <c r="A14" s="1">
        <v>5</v>
      </c>
      <c r="B14" s="47"/>
      <c r="C14" s="48"/>
      <c r="D14" s="23">
        <v>0</v>
      </c>
      <c r="E14" s="24">
        <v>0</v>
      </c>
      <c r="F14" s="25">
        <v>0</v>
      </c>
      <c r="G14" s="24">
        <v>0</v>
      </c>
      <c r="H14" s="25">
        <v>0</v>
      </c>
      <c r="I14" s="24">
        <v>0</v>
      </c>
      <c r="J14" s="8">
        <f t="shared" si="0"/>
        <v>0</v>
      </c>
      <c r="K14" s="5">
        <f t="shared" si="0"/>
        <v>0</v>
      </c>
      <c r="L14" s="34">
        <f t="shared" si="1"/>
        <v>0</v>
      </c>
      <c r="M14" s="33"/>
      <c r="N14" s="32">
        <f t="shared" si="2"/>
        <v>0</v>
      </c>
    </row>
    <row r="15" spans="1:14" ht="12.75">
      <c r="A15" s="1">
        <v>6</v>
      </c>
      <c r="B15" s="47"/>
      <c r="C15" s="48"/>
      <c r="D15" s="23">
        <v>0</v>
      </c>
      <c r="E15" s="24">
        <v>0</v>
      </c>
      <c r="F15" s="25">
        <v>0</v>
      </c>
      <c r="G15" s="24">
        <v>0</v>
      </c>
      <c r="H15" s="25">
        <v>0</v>
      </c>
      <c r="I15" s="24">
        <v>0</v>
      </c>
      <c r="J15" s="8">
        <f t="shared" si="0"/>
        <v>0</v>
      </c>
      <c r="K15" s="5">
        <f t="shared" si="0"/>
        <v>0</v>
      </c>
      <c r="L15" s="34">
        <f t="shared" si="1"/>
        <v>0</v>
      </c>
      <c r="M15" s="33"/>
      <c r="N15" s="32">
        <f t="shared" si="2"/>
        <v>0</v>
      </c>
    </row>
    <row r="16" spans="1:14" ht="12.75">
      <c r="A16" s="1">
        <v>7</v>
      </c>
      <c r="B16" s="47"/>
      <c r="C16" s="48"/>
      <c r="D16" s="23">
        <v>0</v>
      </c>
      <c r="E16" s="24">
        <v>0</v>
      </c>
      <c r="F16" s="25">
        <v>0</v>
      </c>
      <c r="G16" s="24">
        <v>0</v>
      </c>
      <c r="H16" s="25">
        <v>0</v>
      </c>
      <c r="I16" s="24">
        <v>0</v>
      </c>
      <c r="J16" s="8">
        <f t="shared" si="0"/>
        <v>0</v>
      </c>
      <c r="K16" s="5">
        <f t="shared" si="0"/>
        <v>0</v>
      </c>
      <c r="L16" s="34">
        <f t="shared" si="1"/>
        <v>0</v>
      </c>
      <c r="M16" s="33"/>
      <c r="N16" s="32">
        <f t="shared" si="2"/>
        <v>0</v>
      </c>
    </row>
    <row r="17" spans="1:14" ht="12.75">
      <c r="A17" s="1">
        <v>8</v>
      </c>
      <c r="B17" s="47"/>
      <c r="C17" s="48"/>
      <c r="D17" s="23">
        <v>0</v>
      </c>
      <c r="E17" s="24">
        <v>0</v>
      </c>
      <c r="F17" s="25">
        <v>0</v>
      </c>
      <c r="G17" s="24">
        <v>0</v>
      </c>
      <c r="H17" s="25">
        <v>0</v>
      </c>
      <c r="I17" s="24">
        <v>0</v>
      </c>
      <c r="J17" s="8">
        <f t="shared" si="0"/>
        <v>0</v>
      </c>
      <c r="K17" s="5">
        <f t="shared" si="0"/>
        <v>0</v>
      </c>
      <c r="L17" s="34">
        <f t="shared" si="1"/>
        <v>0</v>
      </c>
      <c r="M17" s="33"/>
      <c r="N17" s="32">
        <f t="shared" si="2"/>
        <v>0</v>
      </c>
    </row>
    <row r="18" spans="1:14" ht="12.75">
      <c r="A18" s="1">
        <v>9</v>
      </c>
      <c r="B18" s="47"/>
      <c r="C18" s="48"/>
      <c r="D18" s="23">
        <v>0</v>
      </c>
      <c r="E18" s="24">
        <v>0</v>
      </c>
      <c r="F18" s="25">
        <v>0</v>
      </c>
      <c r="G18" s="24">
        <v>0</v>
      </c>
      <c r="H18" s="25">
        <v>0</v>
      </c>
      <c r="I18" s="24">
        <v>0</v>
      </c>
      <c r="J18" s="8">
        <f t="shared" si="0"/>
        <v>0</v>
      </c>
      <c r="K18" s="5">
        <f t="shared" si="0"/>
        <v>0</v>
      </c>
      <c r="L18" s="34">
        <f t="shared" si="1"/>
        <v>0</v>
      </c>
      <c r="M18" s="33"/>
      <c r="N18" s="32">
        <f t="shared" si="2"/>
        <v>0</v>
      </c>
    </row>
    <row r="19" spans="1:14" ht="13.5" thickBot="1">
      <c r="A19" s="1">
        <v>10</v>
      </c>
      <c r="B19" s="47"/>
      <c r="C19" s="48"/>
      <c r="D19" s="26">
        <v>0</v>
      </c>
      <c r="E19" s="27">
        <v>0</v>
      </c>
      <c r="F19" s="28">
        <v>0</v>
      </c>
      <c r="G19" s="27">
        <v>0</v>
      </c>
      <c r="H19" s="28">
        <v>0</v>
      </c>
      <c r="I19" s="27">
        <v>0</v>
      </c>
      <c r="J19" s="8">
        <f t="shared" si="0"/>
        <v>0</v>
      </c>
      <c r="K19" s="5">
        <f t="shared" si="0"/>
        <v>0</v>
      </c>
      <c r="L19" s="34">
        <f t="shared" si="1"/>
        <v>0</v>
      </c>
      <c r="M19" s="33"/>
      <c r="N19" s="32">
        <f t="shared" si="2"/>
        <v>0</v>
      </c>
    </row>
    <row r="20" spans="1:14" ht="13.5" thickBot="1">
      <c r="A20" s="7"/>
      <c r="B20" s="7"/>
      <c r="C20" s="7"/>
      <c r="D20" s="7"/>
      <c r="E20" s="7"/>
      <c r="F20" s="7"/>
      <c r="G20" s="7"/>
      <c r="H20" s="7"/>
      <c r="I20" s="7"/>
      <c r="J20" s="6" t="s">
        <v>18</v>
      </c>
      <c r="K20" s="6"/>
      <c r="L20" s="7"/>
      <c r="M20" s="7"/>
      <c r="N20" s="17">
        <f>SUM(N10:N19)</f>
        <v>0</v>
      </c>
    </row>
    <row r="22" spans="2:9" ht="12.75">
      <c r="B22" t="s">
        <v>19</v>
      </c>
      <c r="D22" s="2"/>
      <c r="E22" s="21">
        <f>N20</f>
        <v>0</v>
      </c>
      <c r="G22" t="s">
        <v>25</v>
      </c>
      <c r="I22" s="19">
        <f>SUM(E22+E24+E28+E31)</f>
        <v>0</v>
      </c>
    </row>
    <row r="23" ht="13.5" thickBot="1"/>
    <row r="24" spans="2:5" ht="13.5" thickBot="1">
      <c r="B24" t="s">
        <v>20</v>
      </c>
      <c r="E24" s="22">
        <v>0</v>
      </c>
    </row>
    <row r="25" ht="13.5" thickBot="1">
      <c r="G25" t="s">
        <v>26</v>
      </c>
    </row>
    <row r="26" spans="2:15" ht="13.5" thickBot="1">
      <c r="B26" t="s">
        <v>21</v>
      </c>
      <c r="D26" s="3"/>
      <c r="E26" s="29">
        <v>1</v>
      </c>
      <c r="G26" t="s">
        <v>30</v>
      </c>
      <c r="H26" s="31">
        <v>0.1</v>
      </c>
      <c r="I26">
        <f>SUM(H26*I22)</f>
        <v>0</v>
      </c>
      <c r="K26" t="s">
        <v>35</v>
      </c>
      <c r="O26">
        <v>10000</v>
      </c>
    </row>
    <row r="28" spans="2:5" ht="12.75">
      <c r="B28" t="s">
        <v>22</v>
      </c>
      <c r="E28" s="20">
        <f>SUM(E22*E26)</f>
        <v>0</v>
      </c>
    </row>
    <row r="29" spans="7:15" ht="12.75">
      <c r="G29" t="s">
        <v>27</v>
      </c>
      <c r="I29" s="18">
        <f>SUM(I22+I26)</f>
        <v>0</v>
      </c>
      <c r="K29" t="s">
        <v>36</v>
      </c>
      <c r="O29" s="38">
        <v>0.13</v>
      </c>
    </row>
    <row r="30" spans="2:15" ht="13.5" thickBot="1">
      <c r="B30" t="s">
        <v>23</v>
      </c>
      <c r="K30" t="s">
        <v>28</v>
      </c>
      <c r="O30" s="38">
        <f>SUM(O29*100)</f>
        <v>13</v>
      </c>
    </row>
    <row r="31" spans="3:15" ht="13.5" thickBot="1">
      <c r="C31" t="s">
        <v>24</v>
      </c>
      <c r="E31" s="30">
        <v>0</v>
      </c>
      <c r="G31" t="s">
        <v>28</v>
      </c>
      <c r="I31" s="16">
        <f>SUM(100*I29)</f>
        <v>0</v>
      </c>
      <c r="K31" t="s">
        <v>43</v>
      </c>
      <c r="O31" s="38">
        <f>SUM(O29*1000)</f>
        <v>130</v>
      </c>
    </row>
    <row r="32" spans="7:15" ht="13.5" thickBot="1">
      <c r="G32" t="s">
        <v>29</v>
      </c>
      <c r="I32" s="16">
        <f>SUM(1000*I29)</f>
        <v>0</v>
      </c>
      <c r="K32" t="s">
        <v>37</v>
      </c>
      <c r="O32" s="39">
        <f>SUM(O29*O26)</f>
        <v>1300</v>
      </c>
    </row>
    <row r="34" ht="12.75">
      <c r="B34" t="s">
        <v>31</v>
      </c>
    </row>
  </sheetData>
  <sheetProtection password="CADB" sheet="1" objects="1" scenarios="1"/>
  <mergeCells count="17">
    <mergeCell ref="B18:C18"/>
    <mergeCell ref="B19:C19"/>
    <mergeCell ref="B12:C12"/>
    <mergeCell ref="B13:C13"/>
    <mergeCell ref="B14:C14"/>
    <mergeCell ref="B15:C15"/>
    <mergeCell ref="B16:C16"/>
    <mergeCell ref="B17:C17"/>
    <mergeCell ref="F8:G8"/>
    <mergeCell ref="H8:I8"/>
    <mergeCell ref="D1:G1"/>
    <mergeCell ref="B11:C11"/>
    <mergeCell ref="C3:D3"/>
    <mergeCell ref="C4:D4"/>
    <mergeCell ref="C5:D5"/>
    <mergeCell ref="B10:C10"/>
    <mergeCell ref="D8:E8"/>
  </mergeCells>
  <printOptions/>
  <pageMargins left="0.75" right="0.75" top="1" bottom="1" header="0.5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DESE Employee</dc:creator>
  <cp:keywords/>
  <dc:description/>
  <cp:lastModifiedBy>Skliethe</cp:lastModifiedBy>
  <cp:lastPrinted>2004-05-14T14:06:50Z</cp:lastPrinted>
  <dcterms:created xsi:type="dcterms:W3CDTF">2000-02-01T16:05:09Z</dcterms:created>
  <dcterms:modified xsi:type="dcterms:W3CDTF">2009-04-14T16:04:11Z</dcterms:modified>
  <cp:category/>
  <cp:version/>
  <cp:contentType/>
  <cp:contentStatus/>
</cp:coreProperties>
</file>