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Q:\Ag\MSDATA\New Web Pages\VA Forms\"/>
    </mc:Choice>
  </mc:AlternateContent>
  <workbookProtection workbookPassword="DEC7" lockStructure="1"/>
  <bookViews>
    <workbookView xWindow="0" yWindow="0" windowWidth="19200" windowHeight="13725" tabRatio="238"/>
  </bookViews>
  <sheets>
    <sheet name="VA-5 Form" sheetId="1" r:id="rId1"/>
  </sheets>
  <definedNames>
    <definedName name="_xlnm.Print_Area" localSheetId="0">'VA-5 Form'!$A$1:$J$119</definedName>
  </definedNames>
  <calcPr calcId="162913"/>
</workbook>
</file>

<file path=xl/calcChain.xml><?xml version="1.0" encoding="utf-8"?>
<calcChain xmlns="http://schemas.openxmlformats.org/spreadsheetml/2006/main">
  <c r="D9" i="1" l="1"/>
  <c r="AA185" i="1" l="1"/>
  <c r="H58" i="1" l="1"/>
  <c r="AD187" i="1" l="1"/>
  <c r="AC187" i="1"/>
  <c r="AD3" i="1" l="1"/>
  <c r="J4" i="1" l="1"/>
  <c r="I27" i="1"/>
  <c r="I32" i="1" s="1"/>
  <c r="I28" i="1"/>
  <c r="I29" i="1"/>
  <c r="I34" i="1" s="1"/>
  <c r="J38" i="1"/>
  <c r="D66" i="1"/>
  <c r="E66" i="1"/>
  <c r="F66" i="1"/>
  <c r="G66" i="1"/>
  <c r="H66" i="1"/>
  <c r="I66" i="1"/>
  <c r="J66" i="1"/>
  <c r="A112" i="1"/>
  <c r="G112" i="1"/>
  <c r="I33" i="1" l="1"/>
</calcChain>
</file>

<file path=xl/sharedStrings.xml><?xml version="1.0" encoding="utf-8"?>
<sst xmlns="http://schemas.openxmlformats.org/spreadsheetml/2006/main" count="1607" uniqueCount="1531">
  <si>
    <t xml:space="preserve">       STATE OF MISSOURI</t>
  </si>
  <si>
    <t xml:space="preserve">       DEPARTMENT OF ELEMENTARY AND SECONDARY EDUCATION</t>
  </si>
  <si>
    <t>VA-5</t>
  </si>
  <si>
    <t xml:space="preserve">       AGRICULTURAL EDUCATION</t>
  </si>
  <si>
    <t xml:space="preserve">       P.O. BOX 480, JEFFERSON CITY, MISSOURI  65102-0480</t>
  </si>
  <si>
    <t xml:space="preserve">     ANNUAL REPORT OF AGRICULTURE DEPARTMENT</t>
  </si>
  <si>
    <t xml:space="preserve">     Contact: 573-522-6538 for questions.</t>
  </si>
  <si>
    <t>THIS REPORT IS DUE IN THE OFFICE OF THE SECTION ADDRESS ABOVE BY JULY 1</t>
  </si>
  <si>
    <t>SCHOOL DISTRICT NAME</t>
  </si>
  <si>
    <t>DISTRICT CODE</t>
  </si>
  <si>
    <t>DISTRICT CONTACT PERSON</t>
  </si>
  <si>
    <t>FOR YEAR OF JULY 1 TO JUNE 30</t>
  </si>
  <si>
    <t>Advance High School</t>
  </si>
  <si>
    <t>TO</t>
  </si>
  <si>
    <t>SECTION 1 - Advisory Council</t>
  </si>
  <si>
    <t xml:space="preserve">Indicate # of Meetings Below </t>
  </si>
  <si>
    <t xml:space="preserve">      Number of program advisory council meetings held last year</t>
  </si>
  <si>
    <t>SECTION II -Annual Report of Supervised Agricultural Visits</t>
  </si>
  <si>
    <t>Name of Teachers</t>
  </si>
  <si>
    <t>1. Number of visitations made to</t>
  </si>
  <si>
    <t>At School</t>
  </si>
  <si>
    <t>On-Site</t>
  </si>
  <si>
    <t xml:space="preserve">     A. Ownership SAEP</t>
  </si>
  <si>
    <t xml:space="preserve">           (1) High School </t>
  </si>
  <si>
    <t xml:space="preserve">           (2) Postsecondary</t>
  </si>
  <si>
    <t xml:space="preserve">           (3) Adult/YF (See Section IV)</t>
  </si>
  <si>
    <t xml:space="preserve">     B. Placement SAEP</t>
  </si>
  <si>
    <t xml:space="preserve">           (1) High School</t>
  </si>
  <si>
    <t xml:space="preserve">     C. Prospective Students</t>
  </si>
  <si>
    <t xml:space="preserve">     D. Other</t>
  </si>
  <si>
    <t>2. Number of days during which SAE visits</t>
  </si>
  <si>
    <t xml:space="preserve">     were made</t>
  </si>
  <si>
    <t>3. Total high school visits for the Department</t>
  </si>
  <si>
    <t>4. Total postsecondary visits for the Department</t>
  </si>
  <si>
    <t>5. Total adult visits for the Department</t>
  </si>
  <si>
    <t>6. High school students enrolled in agriculture</t>
  </si>
  <si>
    <t>7. Average no. of supervisory visits per student enrolled</t>
  </si>
  <si>
    <t xml:space="preserve">     A. Secondary - Total high school visits, line 3 ÷ line 6</t>
  </si>
  <si>
    <t xml:space="preserve">     B. Postsecondary - Total postsecondary visits, line 4 ÷ VA-5 Section IV, Average Enrollment</t>
  </si>
  <si>
    <t xml:space="preserve">     C. Adult - Total adult visit, line 5 ÷ VA-5 Section III,  line 2</t>
  </si>
  <si>
    <t>SECTION III -Annual Report For Adult Instruction</t>
  </si>
  <si>
    <r>
      <t xml:space="preserve">1. Total number of </t>
    </r>
    <r>
      <rPr>
        <u/>
        <sz val="8"/>
        <rFont val="Arial"/>
        <family val="2"/>
      </rPr>
      <t>INSTRUCTIONAL</t>
    </r>
    <r>
      <rPr>
        <sz val="8"/>
        <rFont val="Arial"/>
        <family val="2"/>
      </rPr>
      <t xml:space="preserve"> Meeting Sessions held </t>
    </r>
    <r>
      <rPr>
        <u/>
        <sz val="8"/>
        <rFont val="Arial"/>
        <family val="2"/>
      </rPr>
      <t xml:space="preserve">       </t>
    </r>
  </si>
  <si>
    <t>x Average Length</t>
  </si>
  <si>
    <t>= Total Hours</t>
  </si>
  <si>
    <t>2. Total number of FBMA enrollees</t>
  </si>
  <si>
    <r>
      <t xml:space="preserve">3. Check </t>
    </r>
    <r>
      <rPr>
        <u/>
        <sz val="8"/>
        <rFont val="Arial"/>
        <family val="2"/>
      </rPr>
      <t>ALL DESCRIPTORS</t>
    </r>
    <r>
      <rPr>
        <sz val="8"/>
        <rFont val="Arial"/>
        <family val="2"/>
      </rPr>
      <t xml:space="preserve"> for Adult groups with whom you meet and work and </t>
    </r>
    <r>
      <rPr>
        <u/>
        <sz val="8"/>
        <rFont val="Arial"/>
        <family val="2"/>
      </rPr>
      <t>INDICATE</t>
    </r>
    <r>
      <rPr>
        <sz val="8"/>
        <rFont val="Arial"/>
        <family val="2"/>
      </rPr>
      <t xml:space="preserve"> Number of Meetings.</t>
    </r>
  </si>
  <si>
    <t>Insert "X"</t>
  </si>
  <si>
    <t>Insert Number</t>
  </si>
  <si>
    <t xml:space="preserve"> </t>
  </si>
  <si>
    <t>Agri-Leaders</t>
  </si>
  <si>
    <t>Commodity</t>
  </si>
  <si>
    <t>Other</t>
  </si>
  <si>
    <t>Extension</t>
  </si>
  <si>
    <t>Corn Growers</t>
  </si>
  <si>
    <t>Fair Boards</t>
  </si>
  <si>
    <t>Young Farmers</t>
  </si>
  <si>
    <t>Soybean</t>
  </si>
  <si>
    <t>Farm Coops</t>
  </si>
  <si>
    <t>Young Farm Wives</t>
  </si>
  <si>
    <t>Cattlemen</t>
  </si>
  <si>
    <t>Civic</t>
  </si>
  <si>
    <t>FBMA</t>
  </si>
  <si>
    <t>Pork Producer</t>
  </si>
  <si>
    <t>FFA Alumni</t>
  </si>
  <si>
    <r>
      <t>INSTRUCTION MEETINGS</t>
    </r>
    <r>
      <rPr>
        <i/>
        <sz val="10"/>
        <rFont val="Arial"/>
        <family val="2"/>
      </rPr>
      <t xml:space="preserve"> (Include ALL Adult - Attach page if needed)</t>
    </r>
  </si>
  <si>
    <t>Session Topics</t>
  </si>
  <si>
    <t>(OVER)</t>
  </si>
  <si>
    <t>SECTION IV - Annual Report of Postsecondary Agriculture Programs</t>
  </si>
  <si>
    <t>(Community and Junior College Teachers Only)</t>
  </si>
  <si>
    <t>ENROLLMENT</t>
  </si>
  <si>
    <t>GRADUATES</t>
  </si>
  <si>
    <t>Beginning of Year</t>
  </si>
  <si>
    <t>End of Year</t>
  </si>
  <si>
    <t>Number Placed</t>
  </si>
  <si>
    <t>Percent Placed</t>
  </si>
  <si>
    <t>1st Year Students</t>
  </si>
  <si>
    <t>2nd Year Students</t>
  </si>
  <si>
    <t>Number of Graduates</t>
  </si>
  <si>
    <t>in Related Areas</t>
  </si>
  <si>
    <t>Total Students</t>
  </si>
  <si>
    <t>Postsecondary student SAE total clock hours required for graduation</t>
  </si>
  <si>
    <t>(Based on 40 hour work week)</t>
  </si>
  <si>
    <t>SECTION V - Annual Report of FFA Chapter</t>
  </si>
  <si>
    <t>(Place an "X" beside items that apply, unless otherwise indicated)</t>
  </si>
  <si>
    <t>1. All Chapter members have:</t>
  </si>
  <si>
    <t>official paraphernalia</t>
  </si>
  <si>
    <t>an SAE (Required for Superior Chapter Activity Award)</t>
  </si>
  <si>
    <t>official books</t>
  </si>
  <si>
    <t>an access to a Student Handbook and Manual</t>
  </si>
  <si>
    <t>official jackets by at least 50% of members</t>
  </si>
  <si>
    <t>FFA degree pins</t>
  </si>
  <si>
    <t>news media</t>
  </si>
  <si>
    <t>knowledge of Parliamentary procedure</t>
  </si>
  <si>
    <t>official stationery</t>
  </si>
  <si>
    <t>demonstrated knowledge of FFA</t>
  </si>
  <si>
    <t>committees that met and reported</t>
  </si>
  <si>
    <t>executive committee functioned</t>
  </si>
  <si>
    <t>2. The chapter conducted activities:</t>
  </si>
  <si>
    <t xml:space="preserve">to promote SAE's </t>
  </si>
  <si>
    <t>5. Chapter officers:</t>
  </si>
  <si>
    <t>cooperative purchasing/sales</t>
  </si>
  <si>
    <t>held ten chapter meetings</t>
  </si>
  <si>
    <t>BOAC</t>
  </si>
  <si>
    <t>memorized official ceremonies</t>
  </si>
  <si>
    <t>Safety</t>
  </si>
  <si>
    <t>attended leadership training sessions</t>
  </si>
  <si>
    <t>Chapter Banquet</t>
  </si>
  <si>
    <t>area, number attended</t>
  </si>
  <si>
    <t>National FFA Week</t>
  </si>
  <si>
    <t>local, number attended</t>
  </si>
  <si>
    <t>recruitment program</t>
  </si>
  <si>
    <t>6. The chapter:</t>
  </si>
  <si>
    <t>Food for America</t>
  </si>
  <si>
    <t xml:space="preserve">had school administration review the </t>
  </si>
  <si>
    <t>Scholarship</t>
  </si>
  <si>
    <t>program of activities</t>
  </si>
  <si>
    <t>Recreation</t>
  </si>
  <si>
    <t>had meetings and activities cleared</t>
  </si>
  <si>
    <t>and on school calendar</t>
  </si>
  <si>
    <t>3. Chapter members apply for:</t>
  </si>
  <si>
    <t>had members/delegates at State and/or</t>
  </si>
  <si>
    <t>Star Greenhand</t>
  </si>
  <si>
    <t>National Convention</t>
  </si>
  <si>
    <t>Star farmer and/or Star agribusiness awards</t>
  </si>
  <si>
    <t>had members judge in contests above</t>
  </si>
  <si>
    <t>Proficiency awards</t>
  </si>
  <si>
    <t>local level</t>
  </si>
  <si>
    <t>State Degree</t>
  </si>
  <si>
    <t>honorary chapter degree recipients</t>
  </si>
  <si>
    <t>American Degree</t>
  </si>
  <si>
    <t>involved former FFA member(s)</t>
  </si>
  <si>
    <t>Public speaking</t>
  </si>
  <si>
    <t>encouraged 100% membership</t>
  </si>
  <si>
    <t>local</t>
  </si>
  <si>
    <t>area</t>
  </si>
  <si>
    <t>encouraged out of school membership</t>
  </si>
  <si>
    <t>Extemporaneous speaking</t>
  </si>
  <si>
    <t>cooperated with other school organizations</t>
  </si>
  <si>
    <t>acquainted members with careers and</t>
  </si>
  <si>
    <t>occupations</t>
  </si>
  <si>
    <t>4. Chapter uses:</t>
  </si>
  <si>
    <t>cooperated with other FFA chapters</t>
  </si>
  <si>
    <t>at least six officers</t>
  </si>
  <si>
    <t>used Parliamentary procedure at meetings</t>
  </si>
  <si>
    <t>nominating committee</t>
  </si>
  <si>
    <t>budget</t>
  </si>
  <si>
    <t>chapter constitution</t>
  </si>
  <si>
    <t>The information on both sides of this form was derived from records on file in the department and is correct to the best</t>
  </si>
  <si>
    <t>of our knowledge.</t>
  </si>
  <si>
    <t>SUPERINTENDENT/CHIEF ADMINISTRATOR</t>
  </si>
  <si>
    <t>INSTRUCTOR OF AGRICULTURE</t>
  </si>
  <si>
    <t>SCHOOL</t>
  </si>
  <si>
    <t>DATE</t>
  </si>
  <si>
    <t>updated 9-11-13</t>
  </si>
  <si>
    <t xml:space="preserve"> SELECT SCHOOL</t>
  </si>
  <si>
    <t>Adair Co. R-I High School</t>
  </si>
  <si>
    <t>001-090</t>
  </si>
  <si>
    <t>Novinger</t>
  </si>
  <si>
    <t>Adrian R-III High School</t>
  </si>
  <si>
    <t>007-123</t>
  </si>
  <si>
    <t>Adrian Jr-Sr High School</t>
  </si>
  <si>
    <t>Adrian</t>
  </si>
  <si>
    <t>103-129</t>
  </si>
  <si>
    <t>Advance</t>
  </si>
  <si>
    <t>Albany R-III High School</t>
  </si>
  <si>
    <t>038-046</t>
  </si>
  <si>
    <t>Albany</t>
  </si>
  <si>
    <t>Alton R-IV High School</t>
  </si>
  <si>
    <t>075-087</t>
  </si>
  <si>
    <t>Alton High School</t>
  </si>
  <si>
    <t>Alton</t>
  </si>
  <si>
    <t>Appleton City R-II High School</t>
  </si>
  <si>
    <t>093-120</t>
  </si>
  <si>
    <t>Appleton City High School</t>
  </si>
  <si>
    <t>Appleton City</t>
  </si>
  <si>
    <t>Arcadia Valley Career Technology Center</t>
  </si>
  <si>
    <t>047-062</t>
  </si>
  <si>
    <t>Ironton</t>
  </si>
  <si>
    <t>Archie R-V High School</t>
  </si>
  <si>
    <t>019-139</t>
  </si>
  <si>
    <t>Archie High School</t>
  </si>
  <si>
    <t>Archie</t>
  </si>
  <si>
    <t>Ash Grove R-IV High School</t>
  </si>
  <si>
    <t>039-135</t>
  </si>
  <si>
    <t>Ash Grove</t>
  </si>
  <si>
    <t>Atlanta High School</t>
  </si>
  <si>
    <t>061-150</t>
  </si>
  <si>
    <t>Atlanta</t>
  </si>
  <si>
    <t>Aurora R-VIII High School</t>
  </si>
  <si>
    <t>055-110</t>
  </si>
  <si>
    <t>Aurora</t>
  </si>
  <si>
    <t>Ava R-I High School</t>
  </si>
  <si>
    <t>034-124</t>
  </si>
  <si>
    <t>Ava</t>
  </si>
  <si>
    <t>Bakersfield R-IV High School</t>
  </si>
  <si>
    <t>077-101</t>
  </si>
  <si>
    <t>Bakersfield</t>
  </si>
  <si>
    <t>Ballard R-II High School</t>
  </si>
  <si>
    <t>007-122</t>
  </si>
  <si>
    <t>Ballard R-II</t>
  </si>
  <si>
    <t>Butler</t>
  </si>
  <si>
    <t>Belton High School</t>
  </si>
  <si>
    <t>019-152</t>
  </si>
  <si>
    <t>Belton</t>
  </si>
  <si>
    <t>Bernie High School</t>
  </si>
  <si>
    <t>103-135</t>
  </si>
  <si>
    <t>Bernie</t>
  </si>
  <si>
    <t>Bevier High School</t>
  </si>
  <si>
    <t>061-151</t>
  </si>
  <si>
    <t>Bevier</t>
  </si>
  <si>
    <t>Billings R-IV High School</t>
  </si>
  <si>
    <t>022-091</t>
  </si>
  <si>
    <t>Billings</t>
  </si>
  <si>
    <t>Bloomfield R-XIV High School</t>
  </si>
  <si>
    <t>103-131</t>
  </si>
  <si>
    <t>Bloomfield</t>
  </si>
  <si>
    <t>Blue Springs High School</t>
  </si>
  <si>
    <t>048-068</t>
  </si>
  <si>
    <t>Blue Springs R-IV</t>
  </si>
  <si>
    <t>Blue Springs</t>
  </si>
  <si>
    <t>Blue Springs South High School</t>
  </si>
  <si>
    <t>048-068S</t>
  </si>
  <si>
    <t>Bolivar R-I High School</t>
  </si>
  <si>
    <t>084-001</t>
  </si>
  <si>
    <t>Bolivar</t>
  </si>
  <si>
    <t>Boonslick Tech Ed Ctr</t>
  </si>
  <si>
    <t>027-061</t>
  </si>
  <si>
    <t>Boonslick Technical Educ Center</t>
  </si>
  <si>
    <t>Boonville</t>
  </si>
  <si>
    <t>Bosworth R-V High School</t>
  </si>
  <si>
    <t>017-124</t>
  </si>
  <si>
    <t>Bosworth High School</t>
  </si>
  <si>
    <t>Bosworth</t>
  </si>
  <si>
    <t>Bowling Green R-I High School</t>
  </si>
  <si>
    <t>082-100</t>
  </si>
  <si>
    <t>Bowling Green</t>
  </si>
  <si>
    <t>Bradleyville High School</t>
  </si>
  <si>
    <t>106-001</t>
  </si>
  <si>
    <t>Bradleyville</t>
  </si>
  <si>
    <t>Branson High School</t>
  </si>
  <si>
    <t>106-004</t>
  </si>
  <si>
    <t>Branson</t>
  </si>
  <si>
    <t>Braymer C-4 High School</t>
  </si>
  <si>
    <t>013-061</t>
  </si>
  <si>
    <t>Braymer</t>
  </si>
  <si>
    <t>Breckenridge High School</t>
  </si>
  <si>
    <t>013-054</t>
  </si>
  <si>
    <t>Breckenridge R-I</t>
  </si>
  <si>
    <t>Breckenridge</t>
  </si>
  <si>
    <t>Bronaugh R-VII High School</t>
  </si>
  <si>
    <t>108-143</t>
  </si>
  <si>
    <t>Bronaugh</t>
  </si>
  <si>
    <t>Brunswick R-II High School</t>
  </si>
  <si>
    <t>021-149</t>
  </si>
  <si>
    <t>Brunswick</t>
  </si>
  <si>
    <t>Bucklin R-II High School</t>
  </si>
  <si>
    <t>058-107</t>
  </si>
  <si>
    <t>Bucklin</t>
  </si>
  <si>
    <t>Buffalo High School</t>
  </si>
  <si>
    <t>030-093</t>
  </si>
  <si>
    <t>Buffalo</t>
  </si>
  <si>
    <t>Butler R-V High School</t>
  </si>
  <si>
    <t>007-129</t>
  </si>
  <si>
    <t>Butler High School</t>
  </si>
  <si>
    <t>Cabool R-IV High School</t>
  </si>
  <si>
    <t>107-155</t>
  </si>
  <si>
    <t>Cabool</t>
  </si>
  <si>
    <t>Cainsville High School</t>
  </si>
  <si>
    <t>041-001</t>
  </si>
  <si>
    <t>Cainsville</t>
  </si>
  <si>
    <t>California R-I High School</t>
  </si>
  <si>
    <t>068-070</t>
  </si>
  <si>
    <t>California High School</t>
  </si>
  <si>
    <t>California</t>
  </si>
  <si>
    <t>Calvary Lutheran High School</t>
  </si>
  <si>
    <t>026-531</t>
  </si>
  <si>
    <t>Jefferson City</t>
  </si>
  <si>
    <t>Cameron R-I High School</t>
  </si>
  <si>
    <t>025-001</t>
  </si>
  <si>
    <t>Cameron</t>
  </si>
  <si>
    <t>Campbell R-II High School</t>
  </si>
  <si>
    <t>035-093</t>
  </si>
  <si>
    <t>Campbell</t>
  </si>
  <si>
    <t>Canton High School</t>
  </si>
  <si>
    <t>056-015</t>
  </si>
  <si>
    <t>Canton R-V</t>
  </si>
  <si>
    <t>Canton</t>
  </si>
  <si>
    <t>Cape Girardeau Career &amp; Tech. Center</t>
  </si>
  <si>
    <t>016-096</t>
  </si>
  <si>
    <t>Cape Girardeau</t>
  </si>
  <si>
    <t>Carl Junction High School</t>
  </si>
  <si>
    <t>049-132</t>
  </si>
  <si>
    <t>Carl Junction</t>
  </si>
  <si>
    <t>Carrollton Area Career Center</t>
  </si>
  <si>
    <t>017-125</t>
  </si>
  <si>
    <t>Carrollton</t>
  </si>
  <si>
    <t>Carthage Technical Center</t>
  </si>
  <si>
    <t>049-142</t>
  </si>
  <si>
    <t>Carthage</t>
  </si>
  <si>
    <t>Cass Career Center</t>
  </si>
  <si>
    <t>019-149</t>
  </si>
  <si>
    <t>Harrisonville</t>
  </si>
  <si>
    <t>Cassville R-IV High School</t>
  </si>
  <si>
    <t>005-123</t>
  </si>
  <si>
    <t>Cassville</t>
  </si>
  <si>
    <t>Centralia R-VI High School</t>
  </si>
  <si>
    <t>010-091</t>
  </si>
  <si>
    <t>Centralia</t>
  </si>
  <si>
    <t>022-088</t>
  </si>
  <si>
    <t>Chadwick</t>
  </si>
  <si>
    <t>Charleston R-I High School</t>
  </si>
  <si>
    <t>067-061</t>
  </si>
  <si>
    <t>Charleston</t>
  </si>
  <si>
    <t>Chilhowee R-IV High School</t>
  </si>
  <si>
    <t>051-153</t>
  </si>
  <si>
    <t>Chilhowee R-IV</t>
  </si>
  <si>
    <t>Chilhowee</t>
  </si>
  <si>
    <t>Clark Co R-I High School</t>
  </si>
  <si>
    <t>023-101</t>
  </si>
  <si>
    <t>Kahoka</t>
  </si>
  <si>
    <t>Clever R-V High School</t>
  </si>
  <si>
    <t>022-092</t>
  </si>
  <si>
    <t>Clever</t>
  </si>
  <si>
    <t>Clinton High School</t>
  </si>
  <si>
    <t>042-124</t>
  </si>
  <si>
    <t>Clinton</t>
  </si>
  <si>
    <t>Clopton R-III High School</t>
  </si>
  <si>
    <t>082-101</t>
  </si>
  <si>
    <t>Clarksville</t>
  </si>
  <si>
    <t>Cole  Camp R-I High School</t>
  </si>
  <si>
    <t>008-111</t>
  </si>
  <si>
    <t>Cole Camp High School</t>
  </si>
  <si>
    <t>Cole Camp</t>
  </si>
  <si>
    <t>Cole Co R-I High School</t>
  </si>
  <si>
    <t>026-001</t>
  </si>
  <si>
    <t>Russellville High School</t>
  </si>
  <si>
    <t>Russellville</t>
  </si>
  <si>
    <t>Cole Co R-V High School</t>
  </si>
  <si>
    <t>026-005</t>
  </si>
  <si>
    <t>Eugene</t>
  </si>
  <si>
    <t>010-093</t>
  </si>
  <si>
    <t>Columbia</t>
  </si>
  <si>
    <t>Community R-VI High School</t>
  </si>
  <si>
    <t>004-106</t>
  </si>
  <si>
    <t>Laddonia</t>
  </si>
  <si>
    <t>Concordia R-II High School</t>
  </si>
  <si>
    <t>054-037</t>
  </si>
  <si>
    <t>Concordia High School</t>
  </si>
  <si>
    <t>Concordia</t>
  </si>
  <si>
    <t>Conway High School</t>
  </si>
  <si>
    <t>053-111</t>
  </si>
  <si>
    <t>Conway</t>
  </si>
  <si>
    <t>Couch High School</t>
  </si>
  <si>
    <t>075-084</t>
  </si>
  <si>
    <t>Myrtle</t>
  </si>
  <si>
    <t>Craig High School</t>
  </si>
  <si>
    <t>044-078</t>
  </si>
  <si>
    <t>Craig</t>
  </si>
  <si>
    <t>Crane R-III High School</t>
  </si>
  <si>
    <t>104-043</t>
  </si>
  <si>
    <t>Crane</t>
  </si>
  <si>
    <t>Crawford Co. R-I High School (Bourbon)</t>
  </si>
  <si>
    <t>028-101</t>
  </si>
  <si>
    <t>Bourbon High School</t>
  </si>
  <si>
    <t>Bourbon</t>
  </si>
  <si>
    <t>Crest Ridge High School</t>
  </si>
  <si>
    <t>051-154</t>
  </si>
  <si>
    <t>Centerview</t>
  </si>
  <si>
    <t>Crocker R-II High School</t>
  </si>
  <si>
    <t>085-049</t>
  </si>
  <si>
    <t>Crocker</t>
  </si>
  <si>
    <t>CTC at Ft Osage</t>
  </si>
  <si>
    <t>048-066</t>
  </si>
  <si>
    <t>Independence</t>
  </si>
  <si>
    <t>Cuba High School</t>
  </si>
  <si>
    <t>028-102</t>
  </si>
  <si>
    <t>Crawford Co R-II</t>
  </si>
  <si>
    <t>Cuba</t>
  </si>
  <si>
    <t>Dadeville High School</t>
  </si>
  <si>
    <t>029-002</t>
  </si>
  <si>
    <t>Dadeville</t>
  </si>
  <si>
    <t>011-079</t>
  </si>
  <si>
    <t>DeKalb Jr-Sr High School</t>
  </si>
  <si>
    <t>DeKalb</t>
  </si>
  <si>
    <t>Delta R-V High School</t>
  </si>
  <si>
    <t>016-092</t>
  </si>
  <si>
    <t>Delta</t>
  </si>
  <si>
    <t>Dexter High School</t>
  </si>
  <si>
    <t>103-132</t>
  </si>
  <si>
    <t>Dexter</t>
  </si>
  <si>
    <t>Diamond High School</t>
  </si>
  <si>
    <t>073-102</t>
  </si>
  <si>
    <t>Diamond</t>
  </si>
  <si>
    <t>Doniphan R-I High School</t>
  </si>
  <si>
    <t>091-092</t>
  </si>
  <si>
    <t>Doniphan</t>
  </si>
  <si>
    <t>Dora R-III High School</t>
  </si>
  <si>
    <t>077-103</t>
  </si>
  <si>
    <t>Dora</t>
  </si>
  <si>
    <t>Drexel High School</t>
  </si>
  <si>
    <t>019-150</t>
  </si>
  <si>
    <t>Drexel R-IV High School</t>
  </si>
  <si>
    <t>Drexel</t>
  </si>
  <si>
    <t>East Buchanan C-1 High School</t>
  </si>
  <si>
    <t>011-076</t>
  </si>
  <si>
    <t>Gower</t>
  </si>
  <si>
    <t>East Newton R-VI High School</t>
  </si>
  <si>
    <t>073-099</t>
  </si>
  <si>
    <t>Granby</t>
  </si>
  <si>
    <t>East Prairie High School</t>
  </si>
  <si>
    <t>067-055</t>
  </si>
  <si>
    <t>East Prairie</t>
  </si>
  <si>
    <t>El Dorado Springs R-II High School</t>
  </si>
  <si>
    <t>020-002</t>
  </si>
  <si>
    <t>El Dorado Springs</t>
  </si>
  <si>
    <t>Eldon Career Center</t>
  </si>
  <si>
    <t>066-102</t>
  </si>
  <si>
    <t>Eldon</t>
  </si>
  <si>
    <t>Elsberry R-II High School</t>
  </si>
  <si>
    <t>057-002</t>
  </si>
  <si>
    <t>Elsberry</t>
  </si>
  <si>
    <t>Everton R-III High School</t>
  </si>
  <si>
    <t>029-003</t>
  </si>
  <si>
    <t>Everton</t>
  </si>
  <si>
    <t>Exeter High School</t>
  </si>
  <si>
    <t>005-122</t>
  </si>
  <si>
    <t>Exeter</t>
  </si>
  <si>
    <t>Fair Grove R-X High School</t>
  </si>
  <si>
    <t>039-142</t>
  </si>
  <si>
    <t>Fair Grove</t>
  </si>
  <si>
    <t>Fair Play High School</t>
  </si>
  <si>
    <t>084-002</t>
  </si>
  <si>
    <t>Fair Play</t>
  </si>
  <si>
    <t>Fairfax R-III High School</t>
  </si>
  <si>
    <t>003-033</t>
  </si>
  <si>
    <t>Fairfax</t>
  </si>
  <si>
    <t>094-078</t>
  </si>
  <si>
    <t>Farmington Sr High School</t>
  </si>
  <si>
    <t>Farmington</t>
  </si>
  <si>
    <t>Fatima High School</t>
  </si>
  <si>
    <t>076-083</t>
  </si>
  <si>
    <t>Westphalia</t>
  </si>
  <si>
    <t>Fayette R-III High School</t>
  </si>
  <si>
    <t>045-077</t>
  </si>
  <si>
    <t>Fayette</t>
  </si>
  <si>
    <t>Fordland High School</t>
  </si>
  <si>
    <t>112-101</t>
  </si>
  <si>
    <t>Fordland</t>
  </si>
  <si>
    <t>Forsyth High School</t>
  </si>
  <si>
    <t>106-003</t>
  </si>
  <si>
    <t>Forsyth</t>
  </si>
  <si>
    <t>Franklin Technology Center</t>
  </si>
  <si>
    <t>049-148</t>
  </si>
  <si>
    <t>Joplin</t>
  </si>
  <si>
    <t>Fredericktown R-I High School</t>
  </si>
  <si>
    <t>062-072</t>
  </si>
  <si>
    <t>Fredericktown</t>
  </si>
  <si>
    <t>014-129</t>
  </si>
  <si>
    <t>Fulton</t>
  </si>
  <si>
    <t>Gainesville High School</t>
  </si>
  <si>
    <t>077-102</t>
  </si>
  <si>
    <t>Gainesville</t>
  </si>
  <si>
    <t>Galena High School</t>
  </si>
  <si>
    <t>104-042</t>
  </si>
  <si>
    <t>Galena</t>
  </si>
  <si>
    <t>Gallatin R-V High School</t>
  </si>
  <si>
    <t>031-121</t>
  </si>
  <si>
    <t>Gallatin</t>
  </si>
  <si>
    <t>Gasconade Co R-I High School</t>
  </si>
  <si>
    <t>037-039</t>
  </si>
  <si>
    <t>Hermann High School</t>
  </si>
  <si>
    <t>Hermann</t>
  </si>
  <si>
    <t>Gateway STEM High School</t>
  </si>
  <si>
    <t>115-115G</t>
  </si>
  <si>
    <t>St  Louis</t>
  </si>
  <si>
    <t>Gilman City High School</t>
  </si>
  <si>
    <t>041-004</t>
  </si>
  <si>
    <t>Gilman City</t>
  </si>
  <si>
    <t>045-078</t>
  </si>
  <si>
    <t>Glasgow High School</t>
  </si>
  <si>
    <t>Glasgow</t>
  </si>
  <si>
    <t>Golden City High School</t>
  </si>
  <si>
    <t>006-103</t>
  </si>
  <si>
    <t>Golden City</t>
  </si>
  <si>
    <t>Grand River Tech School</t>
  </si>
  <si>
    <t>059-117</t>
  </si>
  <si>
    <t>Chillicothe</t>
  </si>
  <si>
    <t>Green City R-I High School</t>
  </si>
  <si>
    <t>105-123</t>
  </si>
  <si>
    <t>Green City</t>
  </si>
  <si>
    <t>Green Ridge R-VIII High School</t>
  </si>
  <si>
    <t>080-121</t>
  </si>
  <si>
    <t>Green Ridge  High School</t>
  </si>
  <si>
    <t>Green Ridge</t>
  </si>
  <si>
    <t>Greenfield R-IV High School</t>
  </si>
  <si>
    <t>029-004</t>
  </si>
  <si>
    <t>Greenfield</t>
  </si>
  <si>
    <t>Greenville R-II High School</t>
  </si>
  <si>
    <t>111-086</t>
  </si>
  <si>
    <t>Greenville</t>
  </si>
  <si>
    <t>Grundy Co  R-V High School</t>
  </si>
  <si>
    <t>040-100</t>
  </si>
  <si>
    <t>Galt</t>
  </si>
  <si>
    <t>Hale R-I High School</t>
  </si>
  <si>
    <t>017-121</t>
  </si>
  <si>
    <t>Hale R-I</t>
  </si>
  <si>
    <t>Hale</t>
  </si>
  <si>
    <t>Halfway R-III High School</t>
  </si>
  <si>
    <t>084-003</t>
  </si>
  <si>
    <t>Halfway</t>
  </si>
  <si>
    <t>010-089</t>
  </si>
  <si>
    <t>Hallsville</t>
  </si>
  <si>
    <t>013-055</t>
  </si>
  <si>
    <t>Penney High School</t>
  </si>
  <si>
    <t>Hamilton</t>
  </si>
  <si>
    <t>Hannibal Career &amp; Technical Center</t>
  </si>
  <si>
    <t>064-075</t>
  </si>
  <si>
    <t>Hannibal</t>
  </si>
  <si>
    <t>Hardin-Central High School</t>
  </si>
  <si>
    <t>089-088</t>
  </si>
  <si>
    <t>Hardin</t>
  </si>
  <si>
    <t>004-110</t>
  </si>
  <si>
    <t>Mexico</t>
  </si>
  <si>
    <t>Hartville High School</t>
  </si>
  <si>
    <t>114-113</t>
  </si>
  <si>
    <t>Hartville</t>
  </si>
  <si>
    <t>Hermitage High School</t>
  </si>
  <si>
    <t>043-004</t>
  </si>
  <si>
    <t>Hermitage R-IV</t>
  </si>
  <si>
    <t>Hermitage</t>
  </si>
  <si>
    <t>043-001</t>
  </si>
  <si>
    <t>Skyline High School</t>
  </si>
  <si>
    <t>Urbana</t>
  </si>
  <si>
    <t>Higbee High School</t>
  </si>
  <si>
    <t>088-075</t>
  </si>
  <si>
    <t>Higbee</t>
  </si>
  <si>
    <t>Highland High School</t>
  </si>
  <si>
    <t>056-017</t>
  </si>
  <si>
    <t>Ewing</t>
  </si>
  <si>
    <t>Hillyard Technical Center</t>
  </si>
  <si>
    <t>011-082</t>
  </si>
  <si>
    <t>St. Joseph</t>
  </si>
  <si>
    <t>Holcomb R-III High School</t>
  </si>
  <si>
    <t>035-094</t>
  </si>
  <si>
    <t>Holcomb</t>
  </si>
  <si>
    <t>Holden R-III High School</t>
  </si>
  <si>
    <t>051-152</t>
  </si>
  <si>
    <t>Holden High School</t>
  </si>
  <si>
    <t>Holden</t>
  </si>
  <si>
    <t>Hollister R-V High School</t>
  </si>
  <si>
    <t>106-005</t>
  </si>
  <si>
    <t>Hollister</t>
  </si>
  <si>
    <t>Houston High School</t>
  </si>
  <si>
    <t>107-152</t>
  </si>
  <si>
    <t>Houston</t>
  </si>
  <si>
    <t>Humansville High School</t>
  </si>
  <si>
    <t>084-004</t>
  </si>
  <si>
    <t>Humansville</t>
  </si>
  <si>
    <t>Hurley R-I High School</t>
  </si>
  <si>
    <t>104-041</t>
  </si>
  <si>
    <t>Hurley</t>
  </si>
  <si>
    <t>Iberia High School</t>
  </si>
  <si>
    <t>066-107</t>
  </si>
  <si>
    <t>Iberia R-V</t>
  </si>
  <si>
    <t>Iberia</t>
  </si>
  <si>
    <t>016-090</t>
  </si>
  <si>
    <t>Jackson</t>
  </si>
  <si>
    <t>Jamestown High School</t>
  </si>
  <si>
    <t>068-074</t>
  </si>
  <si>
    <t>Moniteau Co High School</t>
  </si>
  <si>
    <t>Jamestown</t>
  </si>
  <si>
    <t>Jasper R-V High School</t>
  </si>
  <si>
    <t>049-137</t>
  </si>
  <si>
    <t>Jasper</t>
  </si>
  <si>
    <t>Jefferson C-123 High School</t>
  </si>
  <si>
    <t>074-195</t>
  </si>
  <si>
    <t>Conception Junction</t>
  </si>
  <si>
    <t>Kearney R-I High School</t>
  </si>
  <si>
    <t>024-086</t>
  </si>
  <si>
    <t>Kearney</t>
  </si>
  <si>
    <t>Keytesville R-III High School</t>
  </si>
  <si>
    <t>021-150</t>
  </si>
  <si>
    <t>Keytesville</t>
  </si>
  <si>
    <t>King City R-I High School</t>
  </si>
  <si>
    <t>038-044</t>
  </si>
  <si>
    <t>King City</t>
  </si>
  <si>
    <t>001-091</t>
  </si>
  <si>
    <t>Kirksville</t>
  </si>
  <si>
    <t>Knob Noster R-VIII High School</t>
  </si>
  <si>
    <t>051-155</t>
  </si>
  <si>
    <t>Knob Noster High School</t>
  </si>
  <si>
    <t>Knob Noster</t>
  </si>
  <si>
    <t>Knox Co R-I High School</t>
  </si>
  <si>
    <t>052-096</t>
  </si>
  <si>
    <t>Edina</t>
  </si>
  <si>
    <t>La Monte High School</t>
  </si>
  <si>
    <t>080-118</t>
  </si>
  <si>
    <t>La Monte R-IV</t>
  </si>
  <si>
    <t>La Monte</t>
  </si>
  <si>
    <t>La Plata R-II High School</t>
  </si>
  <si>
    <t>061-154</t>
  </si>
  <si>
    <t>La Plata</t>
  </si>
  <si>
    <t>Lafayette Co  C-I High School</t>
  </si>
  <si>
    <t>054-039</t>
  </si>
  <si>
    <t>Lafayette Co High School</t>
  </si>
  <si>
    <t>Higginsville</t>
  </si>
  <si>
    <t>Lake Career &amp; Technical Center</t>
  </si>
  <si>
    <t>015-002</t>
  </si>
  <si>
    <t>Camdenton</t>
  </si>
  <si>
    <t>Lakeland R-III High School</t>
  </si>
  <si>
    <t>093-123</t>
  </si>
  <si>
    <t>Lakeland High School</t>
  </si>
  <si>
    <t>Deepwater</t>
  </si>
  <si>
    <t>Lamar R-I High School</t>
  </si>
  <si>
    <t>006-104</t>
  </si>
  <si>
    <t>Lamar</t>
  </si>
  <si>
    <t>Lathrop R-II High School</t>
  </si>
  <si>
    <t>025-002</t>
  </si>
  <si>
    <t>Lathrop</t>
  </si>
  <si>
    <t>Lebanon Technology &amp; Career Cntr.</t>
  </si>
  <si>
    <t>053-113</t>
  </si>
  <si>
    <t>Lebanon</t>
  </si>
  <si>
    <t>Leeton R-X High School</t>
  </si>
  <si>
    <t>051-156</t>
  </si>
  <si>
    <t>Leeton High School</t>
  </si>
  <si>
    <t>Leeton</t>
  </si>
  <si>
    <t>Lex-La-Ray Technical Center</t>
  </si>
  <si>
    <t>054-045</t>
  </si>
  <si>
    <t>Lexington</t>
  </si>
  <si>
    <t>Liberal R-II High School</t>
  </si>
  <si>
    <t>006-101</t>
  </si>
  <si>
    <t>Liberal</t>
  </si>
  <si>
    <t>Licking High School</t>
  </si>
  <si>
    <t>107-154</t>
  </si>
  <si>
    <t>Licking</t>
  </si>
  <si>
    <t>Lincoln R-II High School</t>
  </si>
  <si>
    <t>008-106</t>
  </si>
  <si>
    <t>Lincoln R-II</t>
  </si>
  <si>
    <t>Lincoln</t>
  </si>
  <si>
    <t>Linn Co  R-I High School</t>
  </si>
  <si>
    <t>058-106</t>
  </si>
  <si>
    <t>Purdin</t>
  </si>
  <si>
    <t>Linn County Area Career &amp; Technical Center</t>
  </si>
  <si>
    <t>058-112</t>
  </si>
  <si>
    <t>Brookfield</t>
  </si>
  <si>
    <t>Linn R-II High School</t>
  </si>
  <si>
    <t>076-082</t>
  </si>
  <si>
    <t>Linn High School</t>
  </si>
  <si>
    <t>Linn</t>
  </si>
  <si>
    <t>Lockwood R-I High School</t>
  </si>
  <si>
    <t>029-001</t>
  </si>
  <si>
    <t>Lockwood</t>
  </si>
  <si>
    <t>Logan Rogersville High School</t>
  </si>
  <si>
    <t>039-139</t>
  </si>
  <si>
    <t>Rogersville</t>
  </si>
  <si>
    <t>Lone Jack C-6 High School</t>
  </si>
  <si>
    <t>048-075</t>
  </si>
  <si>
    <t>Lone Jack</t>
  </si>
  <si>
    <t>Louisiana R-II High School</t>
  </si>
  <si>
    <t>082-108</t>
  </si>
  <si>
    <t>Louisiana</t>
  </si>
  <si>
    <t>Lutie High School</t>
  </si>
  <si>
    <t>077-104</t>
  </si>
  <si>
    <t>Theodosia</t>
  </si>
  <si>
    <t>Macks Creek R-V High School</t>
  </si>
  <si>
    <t>015-004</t>
  </si>
  <si>
    <t>Macks Creek</t>
  </si>
  <si>
    <t>Macon ACTEC</t>
  </si>
  <si>
    <t>061-156</t>
  </si>
  <si>
    <t>Macon</t>
  </si>
  <si>
    <t>Macon Co. R-IV High School</t>
  </si>
  <si>
    <t>061-158</t>
  </si>
  <si>
    <t>New Cambria</t>
  </si>
  <si>
    <t>Madison C-3 High School</t>
  </si>
  <si>
    <t>069-108</t>
  </si>
  <si>
    <t>Madison</t>
  </si>
  <si>
    <t>Malden R-I High School</t>
  </si>
  <si>
    <t>035-092</t>
  </si>
  <si>
    <t>Malden</t>
  </si>
  <si>
    <t>Malta Bend R-V High School</t>
  </si>
  <si>
    <t>097-119</t>
  </si>
  <si>
    <t>Malta Bend High School</t>
  </si>
  <si>
    <t>Malta Bend</t>
  </si>
  <si>
    <t>Mansfield R-IV High School</t>
  </si>
  <si>
    <t>114-115</t>
  </si>
  <si>
    <t>Mansfield</t>
  </si>
  <si>
    <t>Marceline High School</t>
  </si>
  <si>
    <t>058-109</t>
  </si>
  <si>
    <t>Marceline R-V</t>
  </si>
  <si>
    <t>Marceline</t>
  </si>
  <si>
    <t>Maries Co  R-I High School</t>
  </si>
  <si>
    <t>063-066</t>
  </si>
  <si>
    <t>Vienna High School</t>
  </si>
  <si>
    <t>Vienna</t>
  </si>
  <si>
    <t>Maries Co R-II High School</t>
  </si>
  <si>
    <t>063-067</t>
  </si>
  <si>
    <t>Belle High School</t>
  </si>
  <si>
    <t>Belle</t>
  </si>
  <si>
    <t>Marion C  Early High School</t>
  </si>
  <si>
    <t>084-005</t>
  </si>
  <si>
    <t>Morrisville</t>
  </si>
  <si>
    <t>Marion Co R-II High School</t>
  </si>
  <si>
    <t>064-072</t>
  </si>
  <si>
    <t>Philadelphia</t>
  </si>
  <si>
    <t>Marionville High School</t>
  </si>
  <si>
    <t>055-106</t>
  </si>
  <si>
    <t>Marionville</t>
  </si>
  <si>
    <t>Marshfield High School</t>
  </si>
  <si>
    <t>112-102</t>
  </si>
  <si>
    <t>Marshfield</t>
  </si>
  <si>
    <t>Maysville R-I High School</t>
  </si>
  <si>
    <t>032-055</t>
  </si>
  <si>
    <t>Maysville</t>
  </si>
  <si>
    <t>McDonald Co  R-I High School</t>
  </si>
  <si>
    <t>060-077</t>
  </si>
  <si>
    <t>Anderson</t>
  </si>
  <si>
    <t>Meadow Heights High School</t>
  </si>
  <si>
    <t>009-077</t>
  </si>
  <si>
    <t>Patton</t>
  </si>
  <si>
    <t>Meadville High School</t>
  </si>
  <si>
    <t>058-108</t>
  </si>
  <si>
    <t>Meadville</t>
  </si>
  <si>
    <t>Miami High School</t>
  </si>
  <si>
    <t>007-121</t>
  </si>
  <si>
    <t>Amorett</t>
  </si>
  <si>
    <t>Mid Buchanan Sr High School</t>
  </si>
  <si>
    <t>011-078</t>
  </si>
  <si>
    <t>Faucett</t>
  </si>
  <si>
    <t>Midway R-I High School</t>
  </si>
  <si>
    <t>019-151</t>
  </si>
  <si>
    <t>Midway R-I</t>
  </si>
  <si>
    <t>Cleveland</t>
  </si>
  <si>
    <t>Milan C-II High School</t>
  </si>
  <si>
    <t>105-124</t>
  </si>
  <si>
    <t>Milan</t>
  </si>
  <si>
    <t>Miller High School</t>
  </si>
  <si>
    <t>055-104</t>
  </si>
  <si>
    <t>Miller</t>
  </si>
  <si>
    <t>Moberly Area Technical Center</t>
  </si>
  <si>
    <t>088-081</t>
  </si>
  <si>
    <t>Moberly</t>
  </si>
  <si>
    <t>Monroe City R-I High School</t>
  </si>
  <si>
    <t>069-106</t>
  </si>
  <si>
    <t>Monroe City</t>
  </si>
  <si>
    <t>Montgomery Co R-II High School</t>
  </si>
  <si>
    <t>070-093</t>
  </si>
  <si>
    <t>Montgomery City</t>
  </si>
  <si>
    <t>Montrose High School</t>
  </si>
  <si>
    <t>042-121</t>
  </si>
  <si>
    <t>Montrose R-XIV</t>
  </si>
  <si>
    <t>Montrose</t>
  </si>
  <si>
    <t>Morgan Co R-II High School</t>
  </si>
  <si>
    <t>071-092</t>
  </si>
  <si>
    <t>Versailles</t>
  </si>
  <si>
    <t>Morgan Co. R-I High School</t>
  </si>
  <si>
    <t>071-091</t>
  </si>
  <si>
    <t>Morgan Co. R-I</t>
  </si>
  <si>
    <t>Stover</t>
  </si>
  <si>
    <t>Mound City High School</t>
  </si>
  <si>
    <t>044-083</t>
  </si>
  <si>
    <t>Mound City</t>
  </si>
  <si>
    <t>Mount Vernon R-V High School</t>
  </si>
  <si>
    <t>055-108</t>
  </si>
  <si>
    <t>Mt Vernon</t>
  </si>
  <si>
    <t>046-130</t>
  </si>
  <si>
    <t>Mountain View</t>
  </si>
  <si>
    <t>Naylor R-II High School</t>
  </si>
  <si>
    <t>091-091</t>
  </si>
  <si>
    <t>Naylor</t>
  </si>
  <si>
    <t>Neelyville High School</t>
  </si>
  <si>
    <t>012-108</t>
  </si>
  <si>
    <t>Neelyville</t>
  </si>
  <si>
    <t>Neosho R-V High School</t>
  </si>
  <si>
    <t>073-108</t>
  </si>
  <si>
    <t>Neosho</t>
  </si>
  <si>
    <t>Nevada Regional Technical Center</t>
  </si>
  <si>
    <t>108-142</t>
  </si>
  <si>
    <t>Nevada</t>
  </si>
  <si>
    <t>New Bloomfield R-3 High School</t>
  </si>
  <si>
    <t>014-127</t>
  </si>
  <si>
    <t>New Bloomfield</t>
  </si>
  <si>
    <t>045-076</t>
  </si>
  <si>
    <t>New Franklin</t>
  </si>
  <si>
    <t>072-074</t>
  </si>
  <si>
    <t>New Madrid</t>
  </si>
  <si>
    <t>Newtown Harris R-III High School</t>
  </si>
  <si>
    <t>105-125</t>
  </si>
  <si>
    <t>Newtown</t>
  </si>
  <si>
    <t>Niangua High School</t>
  </si>
  <si>
    <t>112-099</t>
  </si>
  <si>
    <t>Niangua R-V</t>
  </si>
  <si>
    <t>Niangua</t>
  </si>
  <si>
    <t>Nichols Career Center</t>
  </si>
  <si>
    <t>026-006</t>
  </si>
  <si>
    <t>Nodaway-Holt High School</t>
  </si>
  <si>
    <t>074-187</t>
  </si>
  <si>
    <t>Graham</t>
  </si>
  <si>
    <t>Norborne R-VIII High School</t>
  </si>
  <si>
    <t>017-126</t>
  </si>
  <si>
    <t>Norborne</t>
  </si>
  <si>
    <t>North Andrew R-VI High School</t>
  </si>
  <si>
    <t>002-089</t>
  </si>
  <si>
    <t>Rosendale</t>
  </si>
  <si>
    <t>North Callaway R-I High School</t>
  </si>
  <si>
    <t>014-126</t>
  </si>
  <si>
    <t>Kingdom City</t>
  </si>
  <si>
    <t>Trenton</t>
  </si>
  <si>
    <t>North Daviess R-III High School</t>
  </si>
  <si>
    <t>031-118</t>
  </si>
  <si>
    <t>Jameson</t>
  </si>
  <si>
    <t>041-003</t>
  </si>
  <si>
    <t>Eagleville</t>
  </si>
  <si>
    <t>065-096</t>
  </si>
  <si>
    <t>North Mercer High School</t>
  </si>
  <si>
    <t>Mercer</t>
  </si>
  <si>
    <t>North Nodaway R-VI High School</t>
  </si>
  <si>
    <t>074-197</t>
  </si>
  <si>
    <t>Hopkins</t>
  </si>
  <si>
    <t>North Platte High School</t>
  </si>
  <si>
    <t>083-001</t>
  </si>
  <si>
    <t>Dearborn</t>
  </si>
  <si>
    <t>North Shelby High School</t>
  </si>
  <si>
    <t>102-081</t>
  </si>
  <si>
    <t>Shelbyville</t>
  </si>
  <si>
    <t>North Tech</t>
  </si>
  <si>
    <t>096-119N</t>
  </si>
  <si>
    <t>Florissant</t>
  </si>
  <si>
    <t>074-194</t>
  </si>
  <si>
    <t>Ravenwood</t>
  </si>
  <si>
    <t>108-147</t>
  </si>
  <si>
    <t>Walker</t>
  </si>
  <si>
    <t>Northland Career Center</t>
  </si>
  <si>
    <t>083-003</t>
  </si>
  <si>
    <t>Platte City</t>
  </si>
  <si>
    <t>Northwest High School</t>
  </si>
  <si>
    <t>080-116</t>
  </si>
  <si>
    <t>Hughesville</t>
  </si>
  <si>
    <t>074-201</t>
  </si>
  <si>
    <t>Northwest Technical School</t>
  </si>
  <si>
    <t>Maryville</t>
  </si>
  <si>
    <t>Northwestern R-I High School</t>
  </si>
  <si>
    <t>021-148</t>
  </si>
  <si>
    <t>Mendon</t>
  </si>
  <si>
    <t>Norwood R-I High School</t>
  </si>
  <si>
    <t>114-112</t>
  </si>
  <si>
    <t>Norwood High School</t>
  </si>
  <si>
    <t>Norwood</t>
  </si>
  <si>
    <t>Odessa R-VII High School</t>
  </si>
  <si>
    <t>054-041</t>
  </si>
  <si>
    <t>Odessa High School</t>
  </si>
  <si>
    <t>Odessa</t>
  </si>
  <si>
    <t>Oran High School</t>
  </si>
  <si>
    <t>100-065</t>
  </si>
  <si>
    <t>Oran</t>
  </si>
  <si>
    <t>Orchard Farm R-V High School</t>
  </si>
  <si>
    <t>092-091</t>
  </si>
  <si>
    <t>St Charles</t>
  </si>
  <si>
    <t>075-086</t>
  </si>
  <si>
    <t>Koshkonong High School</t>
  </si>
  <si>
    <t>Koshkonong</t>
  </si>
  <si>
    <t>Orrick High School</t>
  </si>
  <si>
    <t>089-087</t>
  </si>
  <si>
    <t>Orrick</t>
  </si>
  <si>
    <t>Osage Co  R-I High School</t>
  </si>
  <si>
    <t>076-081</t>
  </si>
  <si>
    <t>Chamois High School</t>
  </si>
  <si>
    <t>Chamois</t>
  </si>
  <si>
    <t>Osceola High School</t>
  </si>
  <si>
    <t>093-124</t>
  </si>
  <si>
    <t>Osceola Jr-Sr High School</t>
  </si>
  <si>
    <t>Osceola</t>
  </si>
  <si>
    <t>Otterville R-VI High School</t>
  </si>
  <si>
    <t>027-058</t>
  </si>
  <si>
    <t>Otterville High School</t>
  </si>
  <si>
    <t>Otterville</t>
  </si>
  <si>
    <t>Owensville High School</t>
  </si>
  <si>
    <t>037-037</t>
  </si>
  <si>
    <t>Owensville</t>
  </si>
  <si>
    <t>Ozark High School</t>
  </si>
  <si>
    <t>022-093</t>
  </si>
  <si>
    <t>Ozark</t>
  </si>
  <si>
    <t>Ozark Mtn Tech Center</t>
  </si>
  <si>
    <t>114-114</t>
  </si>
  <si>
    <t>Mountain Grove</t>
  </si>
  <si>
    <t>Palmyra R-I High School</t>
  </si>
  <si>
    <t>064-074</t>
  </si>
  <si>
    <t>Palmyra</t>
  </si>
  <si>
    <t>Paris R-II High School</t>
  </si>
  <si>
    <t>069-109</t>
  </si>
  <si>
    <t>Paris</t>
  </si>
  <si>
    <t>Pattonsburg High School</t>
  </si>
  <si>
    <t>031-116</t>
  </si>
  <si>
    <t>Pattonsburg</t>
  </si>
  <si>
    <t>Pemiscot County CTC</t>
  </si>
  <si>
    <t>078-013</t>
  </si>
  <si>
    <t>Hayti</t>
  </si>
  <si>
    <t>079-077</t>
  </si>
  <si>
    <t>Perryville</t>
  </si>
  <si>
    <t>Pierce City R-VI High School</t>
  </si>
  <si>
    <t>055-105</t>
  </si>
  <si>
    <t>Pierce City</t>
  </si>
  <si>
    <t>Pilot Grove High School</t>
  </si>
  <si>
    <t>027-059</t>
  </si>
  <si>
    <t>Pilot Grove</t>
  </si>
  <si>
    <t>Plato R-V High School</t>
  </si>
  <si>
    <t>107-156</t>
  </si>
  <si>
    <t>Plato</t>
  </si>
  <si>
    <t>025-003</t>
  </si>
  <si>
    <t>Plattsburg</t>
  </si>
  <si>
    <t>Pleasant Hill R-III High School</t>
  </si>
  <si>
    <t>019-148</t>
  </si>
  <si>
    <t>Pleasant Hill High School</t>
  </si>
  <si>
    <t>Pleasant Hill</t>
  </si>
  <si>
    <t>Pleasant Hope High School</t>
  </si>
  <si>
    <t>084-006</t>
  </si>
  <si>
    <t>Pleasant Hope</t>
  </si>
  <si>
    <t>013-059</t>
  </si>
  <si>
    <t>Polo</t>
  </si>
  <si>
    <t>Poplar Bluff Technical Career Center</t>
  </si>
  <si>
    <t>012-109</t>
  </si>
  <si>
    <t>Poplar Bluff</t>
  </si>
  <si>
    <t>Portageville High School</t>
  </si>
  <si>
    <t>072-068</t>
  </si>
  <si>
    <t>Portageville</t>
  </si>
  <si>
    <t>Potosi R-III High School</t>
  </si>
  <si>
    <t>110-029</t>
  </si>
  <si>
    <t>Potosi High School</t>
  </si>
  <si>
    <t>Potosi</t>
  </si>
  <si>
    <t>Princeton R-V High School</t>
  </si>
  <si>
    <t>065-098</t>
  </si>
  <si>
    <t>Princeton</t>
  </si>
  <si>
    <t>Purdy R-II High School</t>
  </si>
  <si>
    <t>005-124</t>
  </si>
  <si>
    <t>Purdy</t>
  </si>
  <si>
    <t>Putnam Co  R-I High School</t>
  </si>
  <si>
    <t>086-100</t>
  </si>
  <si>
    <t>Unionville</t>
  </si>
  <si>
    <t>Puxico R-VIII High School</t>
  </si>
  <si>
    <t>103-130</t>
  </si>
  <si>
    <t>Puxico</t>
  </si>
  <si>
    <t>087-083</t>
  </si>
  <si>
    <t>Mark Twain Sr High School</t>
  </si>
  <si>
    <t>Center</t>
  </si>
  <si>
    <t>Republic R-III High School</t>
  </si>
  <si>
    <t>039-134</t>
  </si>
  <si>
    <t>Republic</t>
  </si>
  <si>
    <t>Rich Hill High School</t>
  </si>
  <si>
    <t>007-124</t>
  </si>
  <si>
    <t>Bryant High School</t>
  </si>
  <si>
    <t>Rich Hill</t>
  </si>
  <si>
    <t>Richland R-I High School</t>
  </si>
  <si>
    <t>103-127</t>
  </si>
  <si>
    <t>Essex</t>
  </si>
  <si>
    <t>Richland R-IV High School</t>
  </si>
  <si>
    <t>085-044</t>
  </si>
  <si>
    <t>Richland High School</t>
  </si>
  <si>
    <t>Richland</t>
  </si>
  <si>
    <t>Richmond R-XVI High School</t>
  </si>
  <si>
    <t>089-089</t>
  </si>
  <si>
    <t>Richmond High School</t>
  </si>
  <si>
    <t>Richmond</t>
  </si>
  <si>
    <t>Rock Port R-II High School</t>
  </si>
  <si>
    <t>003-032</t>
  </si>
  <si>
    <t>Rock Port</t>
  </si>
  <si>
    <t>Rolla Technical Institute</t>
  </si>
  <si>
    <t>081-096</t>
  </si>
  <si>
    <t>Rolla</t>
  </si>
  <si>
    <t>Salem R-80 High School</t>
  </si>
  <si>
    <t>033-090</t>
  </si>
  <si>
    <t>Salem Sr High School</t>
  </si>
  <si>
    <t>Salem</t>
  </si>
  <si>
    <t>Saline County Career Center</t>
  </si>
  <si>
    <t>097-129</t>
  </si>
  <si>
    <t>Marshall</t>
  </si>
  <si>
    <t>Salisbury R-IV High School</t>
  </si>
  <si>
    <t>021-151</t>
  </si>
  <si>
    <t>Salisbury</t>
  </si>
  <si>
    <t>Santa Fe R-X High School</t>
  </si>
  <si>
    <t>054-042</t>
  </si>
  <si>
    <t>Santa Fe High School</t>
  </si>
  <si>
    <t>Alma</t>
  </si>
  <si>
    <t>Sarcoxie R-II High School</t>
  </si>
  <si>
    <t>049-140</t>
  </si>
  <si>
    <t>Sarcoxie</t>
  </si>
  <si>
    <t>Savannah R-III High School</t>
  </si>
  <si>
    <t>002-097</t>
  </si>
  <si>
    <t>Savannah</t>
  </si>
  <si>
    <t>Saxony Lutheran High School</t>
  </si>
  <si>
    <t>016-421</t>
  </si>
  <si>
    <t>Schuyler R-I High School</t>
  </si>
  <si>
    <t>098-080</t>
  </si>
  <si>
    <t>Queen City</t>
  </si>
  <si>
    <t>Scotland Co  R-I High School</t>
  </si>
  <si>
    <t>099-082</t>
  </si>
  <si>
    <t>Memphis</t>
  </si>
  <si>
    <t>100-061</t>
  </si>
  <si>
    <t>Thomas W Kelly High School</t>
  </si>
  <si>
    <t>Benton</t>
  </si>
  <si>
    <t>Scott Regional Technology Center</t>
  </si>
  <si>
    <t>005-128</t>
  </si>
  <si>
    <t>Monett</t>
  </si>
  <si>
    <t>Senath-Hornersville C-8 High School</t>
  </si>
  <si>
    <t>035-098</t>
  </si>
  <si>
    <t>Senath</t>
  </si>
  <si>
    <t>Seneca R-VII High School</t>
  </si>
  <si>
    <t>073-106</t>
  </si>
  <si>
    <t>Seneca</t>
  </si>
  <si>
    <t>Seymour R-II High School</t>
  </si>
  <si>
    <t>112-103</t>
  </si>
  <si>
    <t>Seymour</t>
  </si>
  <si>
    <t>Sheldon Center for Ag Science</t>
  </si>
  <si>
    <t>108-144</t>
  </si>
  <si>
    <t>Sheldon</t>
  </si>
  <si>
    <t>Sherwood Cass R-VIII High School</t>
  </si>
  <si>
    <t>019-144</t>
  </si>
  <si>
    <t>Sherwood High School</t>
  </si>
  <si>
    <t>Creighton</t>
  </si>
  <si>
    <t>Sikeston Career and Technical Center</t>
  </si>
  <si>
    <t>100-063</t>
  </si>
  <si>
    <t>Sikeston</t>
  </si>
  <si>
    <t>Silex R-I High School</t>
  </si>
  <si>
    <t>057-001</t>
  </si>
  <si>
    <t>Silex</t>
  </si>
  <si>
    <t>Slater High School</t>
  </si>
  <si>
    <t>097-130</t>
  </si>
  <si>
    <t>Slater</t>
  </si>
  <si>
    <t>Smithton High School</t>
  </si>
  <si>
    <t>080-119</t>
  </si>
  <si>
    <t>Smithton R-VI</t>
  </si>
  <si>
    <t>Smithton</t>
  </si>
  <si>
    <t>Smithville R-II High School</t>
  </si>
  <si>
    <t>024-087</t>
  </si>
  <si>
    <t>Smithville</t>
  </si>
  <si>
    <t>South Callaway R-II High School</t>
  </si>
  <si>
    <t>014-130</t>
  </si>
  <si>
    <t>Mokane</t>
  </si>
  <si>
    <t>South Harrison High School</t>
  </si>
  <si>
    <t>041-002</t>
  </si>
  <si>
    <t>Bethany</t>
  </si>
  <si>
    <t>044-084</t>
  </si>
  <si>
    <t>Oregon</t>
  </si>
  <si>
    <t>South Nodaway Co. R-IV High School</t>
  </si>
  <si>
    <t>074-202</t>
  </si>
  <si>
    <t>Barnard</t>
  </si>
  <si>
    <t>South Shelby High School</t>
  </si>
  <si>
    <t>102-085</t>
  </si>
  <si>
    <t>Shelbina</t>
  </si>
  <si>
    <t>South Tech</t>
  </si>
  <si>
    <t>096-119S</t>
  </si>
  <si>
    <t>South County Technical</t>
  </si>
  <si>
    <t>Sunset Hills</t>
  </si>
  <si>
    <t>Southern Boone Co. High School</t>
  </si>
  <si>
    <t>010-087</t>
  </si>
  <si>
    <t>Ashland</t>
  </si>
  <si>
    <t>Southland High School</t>
  </si>
  <si>
    <t>035-099</t>
  </si>
  <si>
    <t>Cardwell</t>
  </si>
  <si>
    <t>Southwest R-V High School</t>
  </si>
  <si>
    <t>005-121</t>
  </si>
  <si>
    <t>Washburn</t>
  </si>
  <si>
    <t>Sparta R-III High School</t>
  </si>
  <si>
    <t>022-090</t>
  </si>
  <si>
    <t>Sparta</t>
  </si>
  <si>
    <t>St Clair R-XIII High School</t>
  </si>
  <si>
    <t>036-136</t>
  </si>
  <si>
    <t>St Clair High School</t>
  </si>
  <si>
    <t>St  Clair</t>
  </si>
  <si>
    <t>St James R-I High School</t>
  </si>
  <si>
    <t>081-094</t>
  </si>
  <si>
    <t>St  James</t>
  </si>
  <si>
    <t>Stanberry R-II High School</t>
  </si>
  <si>
    <t>038-045</t>
  </si>
  <si>
    <t>Stanberry</t>
  </si>
  <si>
    <t>095-059</t>
  </si>
  <si>
    <t>Ste. Genevieve</t>
  </si>
  <si>
    <t>Steelville High School</t>
  </si>
  <si>
    <t>028-103</t>
  </si>
  <si>
    <t>Steelville</t>
  </si>
  <si>
    <t>Stewartsville C-II High School</t>
  </si>
  <si>
    <t>032-058</t>
  </si>
  <si>
    <t>Stewartsville</t>
  </si>
  <si>
    <t>Stockton R-I High School</t>
  </si>
  <si>
    <t>020-001</t>
  </si>
  <si>
    <t>Stockton</t>
  </si>
  <si>
    <t>Stoutland R-II High School</t>
  </si>
  <si>
    <t>015-001</t>
  </si>
  <si>
    <t>Stoutland High School</t>
  </si>
  <si>
    <t>Stoutland</t>
  </si>
  <si>
    <t>Strafford High School</t>
  </si>
  <si>
    <t>039-137</t>
  </si>
  <si>
    <t>Strafford</t>
  </si>
  <si>
    <t>Sturgeon High School</t>
  </si>
  <si>
    <t>010-090</t>
  </si>
  <si>
    <t>Sturgeon</t>
  </si>
  <si>
    <t>Sullivan High School</t>
  </si>
  <si>
    <t>036-137</t>
  </si>
  <si>
    <t>Sullivan Sr High School</t>
  </si>
  <si>
    <t>Sullivan</t>
  </si>
  <si>
    <t>Summersville High School</t>
  </si>
  <si>
    <t>107-153</t>
  </si>
  <si>
    <t>Summersville</t>
  </si>
  <si>
    <t>Sweet Springs R-VII High School</t>
  </si>
  <si>
    <t>097-131</t>
  </si>
  <si>
    <t>Sweet Springs High School</t>
  </si>
  <si>
    <t>Sweet Springs</t>
  </si>
  <si>
    <t>Tarkio R-I High School</t>
  </si>
  <si>
    <t>003-031</t>
  </si>
  <si>
    <t>Tarkio</t>
  </si>
  <si>
    <t>Thayer R-II High School</t>
  </si>
  <si>
    <t>075-085</t>
  </si>
  <si>
    <t>Thayer Sr High School</t>
  </si>
  <si>
    <t>Thayer</t>
  </si>
  <si>
    <t>Tina-Avalon High School</t>
  </si>
  <si>
    <t>017-122</t>
  </si>
  <si>
    <t>Tina</t>
  </si>
  <si>
    <t>Tipton High School</t>
  </si>
  <si>
    <t>068-073</t>
  </si>
  <si>
    <t>Tipton</t>
  </si>
  <si>
    <t>Trenton R-IX High School</t>
  </si>
  <si>
    <t>040-107</t>
  </si>
  <si>
    <t>Tri-County R-VII High School</t>
  </si>
  <si>
    <t>031-122</t>
  </si>
  <si>
    <t>Jamesport</t>
  </si>
  <si>
    <t>057-003</t>
  </si>
  <si>
    <t>Troy Buchanan High School</t>
  </si>
  <si>
    <t>Troy</t>
  </si>
  <si>
    <t>Tuscumbia High School</t>
  </si>
  <si>
    <t>066-103</t>
  </si>
  <si>
    <t>Miller Co. R-III</t>
  </si>
  <si>
    <t>Tuscumbia</t>
  </si>
  <si>
    <t>Twin Rivers R-X High School</t>
  </si>
  <si>
    <t>012-110</t>
  </si>
  <si>
    <t>Broseley</t>
  </si>
  <si>
    <t>Union High School</t>
  </si>
  <si>
    <t>036-131</t>
  </si>
  <si>
    <t>Union</t>
  </si>
  <si>
    <t>Union Star R-II High School</t>
  </si>
  <si>
    <t>032-056</t>
  </si>
  <si>
    <t>Union Star</t>
  </si>
  <si>
    <t>Van-Far R-I High School</t>
  </si>
  <si>
    <t>004-109</t>
  </si>
  <si>
    <t>Vandalia</t>
  </si>
  <si>
    <t>Verona R-7 High School</t>
  </si>
  <si>
    <t>055-111</t>
  </si>
  <si>
    <t>Verona</t>
  </si>
  <si>
    <t>Walnut Grove High School</t>
  </si>
  <si>
    <t>039-136</t>
  </si>
  <si>
    <t>Walnut Grove</t>
  </si>
  <si>
    <t>109-003</t>
  </si>
  <si>
    <t>Warrenton</t>
  </si>
  <si>
    <t>Warrensburg ACC</t>
  </si>
  <si>
    <t>051-159</t>
  </si>
  <si>
    <t>Warrensburg Area Career Cntr</t>
  </si>
  <si>
    <t>Warrensburg</t>
  </si>
  <si>
    <t>Warsaw R-IX High School</t>
  </si>
  <si>
    <t>008-107</t>
  </si>
  <si>
    <t>Warsaw High School</t>
  </si>
  <si>
    <t>Warsaw</t>
  </si>
  <si>
    <t>036-139</t>
  </si>
  <si>
    <t>Washington</t>
  </si>
  <si>
    <t>Waynesville Career Center</t>
  </si>
  <si>
    <t>085-046</t>
  </si>
  <si>
    <t>Waynesville</t>
  </si>
  <si>
    <t>Weaubleau High School</t>
  </si>
  <si>
    <t>043-003</t>
  </si>
  <si>
    <t>Weaubleau R-III</t>
  </si>
  <si>
    <t>Weaubleau</t>
  </si>
  <si>
    <t>Wellington-Napoleon High School</t>
  </si>
  <si>
    <t>054-043</t>
  </si>
  <si>
    <t>Wellington</t>
  </si>
  <si>
    <t>070-092</t>
  </si>
  <si>
    <t>Wellsville High School</t>
  </si>
  <si>
    <t>Wellsville</t>
  </si>
  <si>
    <t>West Nodaway Co. R-I High School</t>
  </si>
  <si>
    <t>074-190</t>
  </si>
  <si>
    <t>Burlington Junction</t>
  </si>
  <si>
    <t>West Plains R-VII High School</t>
  </si>
  <si>
    <t>046-134</t>
  </si>
  <si>
    <t>West Plains Sr High School</t>
  </si>
  <si>
    <t>West Plains</t>
  </si>
  <si>
    <t>West Platte High School</t>
  </si>
  <si>
    <t>083-002</t>
  </si>
  <si>
    <t>Weston</t>
  </si>
  <si>
    <t>Westran R-I High School</t>
  </si>
  <si>
    <t>088-080</t>
  </si>
  <si>
    <t>Huntsville</t>
  </si>
  <si>
    <t>Wheatland High School</t>
  </si>
  <si>
    <t>043-002</t>
  </si>
  <si>
    <t>Wheatland</t>
  </si>
  <si>
    <t>Wheaton R-III High School</t>
  </si>
  <si>
    <t>005-120</t>
  </si>
  <si>
    <t>Wheaton</t>
  </si>
  <si>
    <t>Willard R-II High School</t>
  </si>
  <si>
    <t>039-133</t>
  </si>
  <si>
    <t>Willard</t>
  </si>
  <si>
    <t>Willow Springs R-IV High School</t>
  </si>
  <si>
    <t>046-131</t>
  </si>
  <si>
    <t>Willow Springs High School</t>
  </si>
  <si>
    <t>Willow Springs</t>
  </si>
  <si>
    <t>Windsor High School</t>
  </si>
  <si>
    <t>042-111</t>
  </si>
  <si>
    <t>Windsor</t>
  </si>
  <si>
    <t>Winfield R-IV High School</t>
  </si>
  <si>
    <t>057-004</t>
  </si>
  <si>
    <t>Winfield</t>
  </si>
  <si>
    <t>Winston R-VI High School</t>
  </si>
  <si>
    <t>031-117</t>
  </si>
  <si>
    <t>Winston</t>
  </si>
  <si>
    <t>Woodland R-IV High School</t>
  </si>
  <si>
    <t>009-080</t>
  </si>
  <si>
    <t>Marble Hill</t>
  </si>
  <si>
    <t>Worth Co  R-III High School</t>
  </si>
  <si>
    <t>113-001</t>
  </si>
  <si>
    <t>Grant City</t>
  </si>
  <si>
    <t>Wright City R-II High School</t>
  </si>
  <si>
    <t>109-002</t>
  </si>
  <si>
    <t>Wright City</t>
  </si>
  <si>
    <t>026-002</t>
  </si>
  <si>
    <t>Blair Oaks High School</t>
  </si>
  <si>
    <t>Grandview R-II High School</t>
  </si>
  <si>
    <t>050-002</t>
  </si>
  <si>
    <t>Hillsboro</t>
  </si>
  <si>
    <t>022-094</t>
  </si>
  <si>
    <t>Spokane High School</t>
  </si>
  <si>
    <t>Spokane</t>
  </si>
  <si>
    <t>Adair Co R-I</t>
  </si>
  <si>
    <t>Advance R-IV</t>
  </si>
  <si>
    <t>Albany R-III</t>
  </si>
  <si>
    <t>Arcadia Valley R-II</t>
  </si>
  <si>
    <t>Ash R-IV</t>
  </si>
  <si>
    <t>Atlanta C-3</t>
  </si>
  <si>
    <t>Aurora R-VIII</t>
  </si>
  <si>
    <t>Ava R-I</t>
  </si>
  <si>
    <t>Bakersfield R-IV</t>
  </si>
  <si>
    <t>Bernie R-XIII</t>
  </si>
  <si>
    <t>Bevier C-4</t>
  </si>
  <si>
    <t>Billings R-IV</t>
  </si>
  <si>
    <t>Blair Oaks R-II</t>
  </si>
  <si>
    <t>Bloomfield R-XIV</t>
  </si>
  <si>
    <t>Bolivar R-I</t>
  </si>
  <si>
    <t>Bowling Green  R-I</t>
  </si>
  <si>
    <t>Bradleyville R-I</t>
  </si>
  <si>
    <t>Branson R-IV</t>
  </si>
  <si>
    <t>Braymer C-4</t>
  </si>
  <si>
    <t>Bronaugh R-VII</t>
  </si>
  <si>
    <t>Brunswick R-II</t>
  </si>
  <si>
    <t>Bucklin R-II</t>
  </si>
  <si>
    <t>Dallas Co R-I</t>
  </si>
  <si>
    <t>Cabool R-IV</t>
  </si>
  <si>
    <t>Cainsville R-I</t>
  </si>
  <si>
    <t>Cameron R-I</t>
  </si>
  <si>
    <t>Campbell R-II</t>
  </si>
  <si>
    <t>Cape Girardeau 63</t>
  </si>
  <si>
    <t>Carl Junction R-I</t>
  </si>
  <si>
    <t>Carthage R-IX</t>
  </si>
  <si>
    <t>Cassville R-IV</t>
  </si>
  <si>
    <t>Centralia R-VI</t>
  </si>
  <si>
    <t>Chadwick R-I High School</t>
  </si>
  <si>
    <t>Chadwick R-I</t>
  </si>
  <si>
    <t>Charleston R-I</t>
  </si>
  <si>
    <t>Clark Co R-I</t>
  </si>
  <si>
    <t>Clever R-V</t>
  </si>
  <si>
    <t>Pike Co R-III</t>
  </si>
  <si>
    <t>Columbia Area Career Center</t>
  </si>
  <si>
    <t>Columbia 93</t>
  </si>
  <si>
    <t>Community R-VI</t>
  </si>
  <si>
    <t>Laclede Co R-I</t>
  </si>
  <si>
    <t>Couch R-I</t>
  </si>
  <si>
    <t>Craig R-III</t>
  </si>
  <si>
    <t>Crane R-III</t>
  </si>
  <si>
    <t>Dadeville R-II</t>
  </si>
  <si>
    <t>Davis H. Hart Career Center</t>
  </si>
  <si>
    <t>Mexico 59</t>
  </si>
  <si>
    <t>Buchanan Co R-IV</t>
  </si>
  <si>
    <t>Delta R-V</t>
  </si>
  <si>
    <t>Dexter R-XI</t>
  </si>
  <si>
    <t>Diamond R-IV</t>
  </si>
  <si>
    <t>Doniphan R-I</t>
  </si>
  <si>
    <t>Dora R-III</t>
  </si>
  <si>
    <t>East Buchanan Co C-1</t>
  </si>
  <si>
    <t>East Carter Co R-II High School</t>
  </si>
  <si>
    <t>018-047</t>
  </si>
  <si>
    <t>East Carter Co. R-II</t>
  </si>
  <si>
    <t>Ellsinore</t>
  </si>
  <si>
    <t>048-078</t>
  </si>
  <si>
    <t>Kansas City High School</t>
  </si>
  <si>
    <t>Kansas City</t>
  </si>
  <si>
    <t>East Newton Co R-VI</t>
  </si>
  <si>
    <t>East Prairie R-II</t>
  </si>
  <si>
    <t>El Dorado Springs R-II</t>
  </si>
  <si>
    <t>Elsberry R-II</t>
  </si>
  <si>
    <t>Everton R-III</t>
  </si>
  <si>
    <t>Exeter R-VI</t>
  </si>
  <si>
    <t>Fair Grove R-X</t>
  </si>
  <si>
    <t>Fair Play R-II</t>
  </si>
  <si>
    <t>Fairfax R-III</t>
  </si>
  <si>
    <t>Farmington R-VII</t>
  </si>
  <si>
    <t>Fayette R-III</t>
  </si>
  <si>
    <t>Fordland R-III</t>
  </si>
  <si>
    <t>Forsyth R-III</t>
  </si>
  <si>
    <t>Four Rivers Career Center</t>
  </si>
  <si>
    <t>Joplin Schools</t>
  </si>
  <si>
    <t>Fredericktown R-I</t>
  </si>
  <si>
    <t>Fulton Sr High School</t>
  </si>
  <si>
    <t>Fulton 58</t>
  </si>
  <si>
    <t>Galena R-II</t>
  </si>
  <si>
    <t>Gallatin R-V</t>
  </si>
  <si>
    <t>Gilman City R-IV</t>
  </si>
  <si>
    <t>Howard Co R-II Glasgow</t>
  </si>
  <si>
    <t>Golden City R-III</t>
  </si>
  <si>
    <t>Chillicothe R-II</t>
  </si>
  <si>
    <t>Grandview R-II</t>
  </si>
  <si>
    <t>Green City R-I</t>
  </si>
  <si>
    <t>Greenfield R-IV</t>
  </si>
  <si>
    <t>Greenville R-II</t>
  </si>
  <si>
    <t>Grundy Co R-V</t>
  </si>
  <si>
    <t>Halfway R-III</t>
  </si>
  <si>
    <t>Hallsville R-IV High School</t>
  </si>
  <si>
    <t>Hallsville R-IV</t>
  </si>
  <si>
    <t>Hannibal 60</t>
  </si>
  <si>
    <t>Hardin-Central C-2</t>
  </si>
  <si>
    <t>Hartville R-II</t>
  </si>
  <si>
    <t>Higbee R-VIII</t>
  </si>
  <si>
    <t>Lewis Co C-1</t>
  </si>
  <si>
    <t>Holcomb R-III</t>
  </si>
  <si>
    <t>Hollister R-V</t>
  </si>
  <si>
    <t>Humansville R-IV</t>
  </si>
  <si>
    <t>Hurley R-I</t>
  </si>
  <si>
    <t>Jackson R-II Sr. High School</t>
  </si>
  <si>
    <t>Jackson R-II</t>
  </si>
  <si>
    <t>Jasper Co R-V</t>
  </si>
  <si>
    <t>Jefferson C-123</t>
  </si>
  <si>
    <t>Kearney R-I</t>
  </si>
  <si>
    <t>Keytesville R-III</t>
  </si>
  <si>
    <t>King City R-I</t>
  </si>
  <si>
    <t>Kirksville Area Tech Center</t>
  </si>
  <si>
    <t>Kirksville R-III</t>
  </si>
  <si>
    <t>Knox Co R-I</t>
  </si>
  <si>
    <t>Oregon-Howell R-III</t>
  </si>
  <si>
    <t>La Plata R-II</t>
  </si>
  <si>
    <t>Lamar R-I</t>
  </si>
  <si>
    <t>Lathrop R-II</t>
  </si>
  <si>
    <t>Lebanon R-III</t>
  </si>
  <si>
    <t>Liberal R-II</t>
  </si>
  <si>
    <t>Liberty Sr. High School</t>
  </si>
  <si>
    <t>Mountain View-Birch Tree R-III</t>
  </si>
  <si>
    <t>Linn Co R-I</t>
  </si>
  <si>
    <t>BrookfieldR-III</t>
  </si>
  <si>
    <t>Lockwood R-I</t>
  </si>
  <si>
    <t>Logan-Rogersville R-VIII</t>
  </si>
  <si>
    <t>Louisiana R-II</t>
  </si>
  <si>
    <t>Macks Creek High School</t>
  </si>
  <si>
    <t>Macon Co R-I</t>
  </si>
  <si>
    <t>Macon Co. R-IV</t>
  </si>
  <si>
    <t>Madison C-3</t>
  </si>
  <si>
    <t>Malden R-I</t>
  </si>
  <si>
    <t>Mansfield R-IV</t>
  </si>
  <si>
    <t>Marion C Early R-V</t>
  </si>
  <si>
    <t>Marion Co R-II</t>
  </si>
  <si>
    <t>Marionville R-IX</t>
  </si>
  <si>
    <t>Ralls Co. R-II</t>
  </si>
  <si>
    <t>Marshfield R-I</t>
  </si>
  <si>
    <t>Maysville R-I</t>
  </si>
  <si>
    <t>McDonald Co R-I</t>
  </si>
  <si>
    <t>Meadow Heights R-II</t>
  </si>
  <si>
    <t>Meadville R-IV</t>
  </si>
  <si>
    <t>Mid-Buchanan Co R-V</t>
  </si>
  <si>
    <t>Milan C-2</t>
  </si>
  <si>
    <t>Miller R-II</t>
  </si>
  <si>
    <t>Monroe City R-I</t>
  </si>
  <si>
    <t>Montgomery Co R-II</t>
  </si>
  <si>
    <t>Mound City R-II</t>
  </si>
  <si>
    <t>Mount Vernon R-V</t>
  </si>
  <si>
    <t>Naylor R-II</t>
  </si>
  <si>
    <t>Neelyville R-IV</t>
  </si>
  <si>
    <t>Neosho R-V</t>
  </si>
  <si>
    <t>Nevada R-V</t>
  </si>
  <si>
    <t>New Bloomfield R-III</t>
  </si>
  <si>
    <t>New Franklin Middle-High School</t>
  </si>
  <si>
    <t>New Franklin R-I</t>
  </si>
  <si>
    <t>New Madrid R-1 Tech Skills Center</t>
  </si>
  <si>
    <t>New Madrid Co. R-I</t>
  </si>
  <si>
    <t>Newburg High School</t>
  </si>
  <si>
    <t>081-095</t>
  </si>
  <si>
    <t>Newburg R-II</t>
  </si>
  <si>
    <t>Newburg</t>
  </si>
  <si>
    <t>Newtown-Harris R-III</t>
  </si>
  <si>
    <t>Nodaway-Holt R-VII</t>
  </si>
  <si>
    <t>Norborne R-VIII</t>
  </si>
  <si>
    <t>North Andrew Co. R-VI</t>
  </si>
  <si>
    <t>North Callaway Co R-I</t>
  </si>
  <si>
    <t>North Daviess R-III</t>
  </si>
  <si>
    <t>North Harrison R-III</t>
  </si>
  <si>
    <t>North Mercer Co. R-III</t>
  </si>
  <si>
    <t>North Nodaway Co R-VI</t>
  </si>
  <si>
    <t>North Platte Co. R-I</t>
  </si>
  <si>
    <t>North Shelby</t>
  </si>
  <si>
    <t>Northeast Nodaway Co. R-V High School</t>
  </si>
  <si>
    <t>Northeast Nodaway Co. R-V</t>
  </si>
  <si>
    <t>Northeast Vernon Co High School</t>
  </si>
  <si>
    <t>Northeast Vernon Co R-I</t>
  </si>
  <si>
    <t>Platte Co R-III</t>
  </si>
  <si>
    <t>Maryville R-II</t>
  </si>
  <si>
    <t>Northwestern R-I</t>
  </si>
  <si>
    <t>Oak Ridge High School</t>
  </si>
  <si>
    <t>016-094</t>
  </si>
  <si>
    <t>Oak Ridge R-VI</t>
  </si>
  <si>
    <t>Oak Ridge</t>
  </si>
  <si>
    <t>Oran R-III</t>
  </si>
  <si>
    <t>Orchard Farm R-V</t>
  </si>
  <si>
    <t>Gasconade Co R-II</t>
  </si>
  <si>
    <t>Ozark R-VI</t>
  </si>
  <si>
    <t>Mountain Grove R-III</t>
  </si>
  <si>
    <t>Palmyra R-I</t>
  </si>
  <si>
    <t>Paris R-II</t>
  </si>
  <si>
    <t>Pattonsburg R-II</t>
  </si>
  <si>
    <t>Pemiscot Co Special School District</t>
  </si>
  <si>
    <t>Hamilton R-II</t>
  </si>
  <si>
    <t>Perryville Area Career &amp; Tech Center</t>
  </si>
  <si>
    <t>Perry Co. 32</t>
  </si>
  <si>
    <t>Pierce City R-VI</t>
  </si>
  <si>
    <t>Plato R-V</t>
  </si>
  <si>
    <t>Plattsburg R-III High School</t>
  </si>
  <si>
    <t>Clinton Co. R-III</t>
  </si>
  <si>
    <t>Pleasant Hope R-VI</t>
  </si>
  <si>
    <t>Polo R-VII High School</t>
  </si>
  <si>
    <t>Polo R-VII</t>
  </si>
  <si>
    <t>Poplar Bluff R-I</t>
  </si>
  <si>
    <t>Princeton R-V</t>
  </si>
  <si>
    <t>Purdy R-II</t>
  </si>
  <si>
    <t>Putnam Co R-I</t>
  </si>
  <si>
    <t>Puxico R-VIII</t>
  </si>
  <si>
    <t>Republic R-III</t>
  </si>
  <si>
    <t>Richland R-I</t>
  </si>
  <si>
    <t>Rock Port R-II</t>
  </si>
  <si>
    <t>Salisbury R-IV</t>
  </si>
  <si>
    <t>Sarcoxie R-II</t>
  </si>
  <si>
    <t>Savannah R-III</t>
  </si>
  <si>
    <t>Schuyler Co R-I</t>
  </si>
  <si>
    <t>Scotland Co  R-I</t>
  </si>
  <si>
    <t>Monett R-I</t>
  </si>
  <si>
    <t>Senath-Hornersville C-8</t>
  </si>
  <si>
    <t>Seneca R-VII</t>
  </si>
  <si>
    <t>Seymour R-II</t>
  </si>
  <si>
    <t>Sheldon R-VIII</t>
  </si>
  <si>
    <t>Sikeston R-6</t>
  </si>
  <si>
    <t>Silex R-I</t>
  </si>
  <si>
    <t>Hickory Co R-I</t>
  </si>
  <si>
    <t>Smithville R-II</t>
  </si>
  <si>
    <t>South Callaway Co R-II</t>
  </si>
  <si>
    <t>South Harrison Co. R-II</t>
  </si>
  <si>
    <t>South Holt R-I High School</t>
  </si>
  <si>
    <t>South Holt Co. R-I</t>
  </si>
  <si>
    <t>South Nodaway Co. R-IV</t>
  </si>
  <si>
    <t>Shelby Co. R-IV</t>
  </si>
  <si>
    <t>Southern Boone Co R-I</t>
  </si>
  <si>
    <t>Southland C-9</t>
  </si>
  <si>
    <t>Southwest R-V</t>
  </si>
  <si>
    <t>Sparta R-III</t>
  </si>
  <si>
    <t>Spokane R-VII</t>
  </si>
  <si>
    <t>St James R-I</t>
  </si>
  <si>
    <t>Stanberry R-II</t>
  </si>
  <si>
    <t>Ste Genevieve Sr. High School</t>
  </si>
  <si>
    <t>Ste Genevieve Co R-II</t>
  </si>
  <si>
    <t>Stewartsville C-2</t>
  </si>
  <si>
    <t>Stockton R-I</t>
  </si>
  <si>
    <t>Strafford R-VI</t>
  </si>
  <si>
    <t>Sturgeon R-V</t>
  </si>
  <si>
    <t>Tarkio R-I</t>
  </si>
  <si>
    <t>Scott Co. R-IV</t>
  </si>
  <si>
    <t>Tina-Avalon R-II</t>
  </si>
  <si>
    <t>Trenton R-IX</t>
  </si>
  <si>
    <t>Tri-County R-VIII</t>
  </si>
  <si>
    <t>Troy R-III</t>
  </si>
  <si>
    <t>Twin Rivers R-X</t>
  </si>
  <si>
    <t>Union R-XI</t>
  </si>
  <si>
    <t>Union Star R-II</t>
  </si>
  <si>
    <t>Valley High School</t>
  </si>
  <si>
    <t>110-031</t>
  </si>
  <si>
    <t>Valley R-VI</t>
  </si>
  <si>
    <t>Caledonia</t>
  </si>
  <si>
    <t>Van-Far R-I</t>
  </si>
  <si>
    <t>Verona R-VII</t>
  </si>
  <si>
    <t>Walnut Grove R-V</t>
  </si>
  <si>
    <t>Warrenton High School</t>
  </si>
  <si>
    <t>Warren Co R-III</t>
  </si>
  <si>
    <t>Wellsville Middletown R-I</t>
  </si>
  <si>
    <t>West Nodaway Co. R-I</t>
  </si>
  <si>
    <t>West Platte Co. R-II</t>
  </si>
  <si>
    <t>Westran R-I</t>
  </si>
  <si>
    <t>Wheatland R-II</t>
  </si>
  <si>
    <t>Wheaton R-III</t>
  </si>
  <si>
    <t>Willard R-II</t>
  </si>
  <si>
    <t>Winfield R-IV</t>
  </si>
  <si>
    <t>Winston R-VI</t>
  </si>
  <si>
    <t>Woodland R-IV</t>
  </si>
  <si>
    <t>Worth Co R-III</t>
  </si>
  <si>
    <t>Wright City R-II</t>
  </si>
  <si>
    <t>Climax Springs High School</t>
  </si>
  <si>
    <t>015-003</t>
  </si>
  <si>
    <t>Climax Springs R-IV</t>
  </si>
  <si>
    <t>Climax Springs</t>
  </si>
  <si>
    <t>Hillcrest High School</t>
  </si>
  <si>
    <t>039-141</t>
  </si>
  <si>
    <t>Springfield R-XII</t>
  </si>
  <si>
    <t>Springfield</t>
  </si>
  <si>
    <t>Clearwater R-I High School</t>
  </si>
  <si>
    <t>111-087</t>
  </si>
  <si>
    <t>Clearwater R-I</t>
  </si>
  <si>
    <t>Piedmont</t>
  </si>
  <si>
    <t>Hillsboro R-III High School</t>
  </si>
  <si>
    <t>050-003</t>
  </si>
  <si>
    <t>Hillsboro R-III</t>
  </si>
  <si>
    <t>Dixon R-I High School</t>
  </si>
  <si>
    <t>085-048</t>
  </si>
  <si>
    <t>Dixon R-I</t>
  </si>
  <si>
    <t>Dixon</t>
  </si>
  <si>
    <t>Eminence R-I High School</t>
  </si>
  <si>
    <t>101-107</t>
  </si>
  <si>
    <t>Eminence R-I</t>
  </si>
  <si>
    <t>Eminence</t>
  </si>
  <si>
    <t>Number:  6-080-005 (09-20)</t>
  </si>
  <si>
    <t>Kansas City-East High School</t>
  </si>
  <si>
    <t>Nixa High School</t>
  </si>
  <si>
    <t>022-089</t>
  </si>
  <si>
    <t>Nixa Public Schools</t>
  </si>
  <si>
    <t>Nixa</t>
  </si>
  <si>
    <t>Viburnum High School</t>
  </si>
  <si>
    <t>047-065</t>
  </si>
  <si>
    <t>Iron County C-4</t>
  </si>
  <si>
    <t>Viburnum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</si>
</sst>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
  </numFmts>
  <fonts count="21" x14ac:knownFonts="1">
    <font>
      <sz val="10"/>
      <name val="Arial"/>
    </font>
    <font>
      <b/>
      <sz val="10"/>
      <name val="Arial"/>
      <family val="2"/>
    </font>
    <font>
      <i/>
      <sz val="10"/>
      <name val="Arial"/>
      <family val="2"/>
    </font>
    <font>
      <sz val="10"/>
      <name val="Arial"/>
      <family val="2"/>
    </font>
    <font>
      <sz val="6"/>
      <name val="Arial"/>
      <family val="2"/>
    </font>
    <font>
      <sz val="8"/>
      <name val="Arial"/>
      <family val="2"/>
    </font>
    <font>
      <sz val="7"/>
      <name val="Arial"/>
      <family val="2"/>
    </font>
    <font>
      <sz val="10"/>
      <name val="Arial"/>
      <family val="2"/>
    </font>
    <font>
      <i/>
      <sz val="8"/>
      <name val="Arial"/>
      <family val="2"/>
    </font>
    <font>
      <b/>
      <sz val="9"/>
      <name val="Arial"/>
      <family val="2"/>
    </font>
    <font>
      <b/>
      <sz val="8"/>
      <name val="Arial"/>
      <family val="2"/>
    </font>
    <font>
      <b/>
      <sz val="6"/>
      <name val="Arial"/>
      <family val="2"/>
    </font>
    <font>
      <i/>
      <sz val="8"/>
      <name val="Arial"/>
      <family val="2"/>
    </font>
    <font>
      <b/>
      <sz val="8"/>
      <name val="Arial"/>
      <family val="2"/>
    </font>
    <font>
      <u/>
      <sz val="8"/>
      <name val="Arial"/>
      <family val="2"/>
    </font>
    <font>
      <sz val="9"/>
      <name val="Arial"/>
      <family val="2"/>
    </font>
    <font>
      <b/>
      <sz val="11"/>
      <name val="Arial"/>
      <family val="2"/>
    </font>
    <font>
      <sz val="12"/>
      <name val="Arial"/>
      <family val="2"/>
    </font>
    <font>
      <sz val="14"/>
      <name val="Arial"/>
      <family val="2"/>
    </font>
    <font>
      <sz val="10"/>
      <color indexed="8"/>
      <name val="Arial"/>
      <family val="2"/>
    </font>
    <font>
      <sz val="11"/>
      <color indexed="8"/>
      <name val="Calibri"/>
      <family val="2"/>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s>
  <borders count="31">
    <border>
      <left/>
      <right/>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s>
  <cellStyleXfs count="2">
    <xf numFmtId="0" fontId="0" fillId="0" borderId="0"/>
    <xf numFmtId="0" fontId="19" fillId="0" borderId="0"/>
  </cellStyleXfs>
  <cellXfs count="194">
    <xf numFmtId="0" fontId="0" fillId="0" borderId="0" xfId="0"/>
    <xf numFmtId="0" fontId="0" fillId="0" borderId="1" xfId="0" applyBorder="1"/>
    <xf numFmtId="0" fontId="7" fillId="0" borderId="0" xfId="0" applyFont="1" applyFill="1" applyBorder="1"/>
    <xf numFmtId="0" fontId="7" fillId="0" borderId="0" xfId="0" applyFont="1" applyFill="1"/>
    <xf numFmtId="0" fontId="0" fillId="0" borderId="0" xfId="0" applyFill="1" applyBorder="1"/>
    <xf numFmtId="0" fontId="0" fillId="0" borderId="0" xfId="0" applyFill="1"/>
    <xf numFmtId="0" fontId="5" fillId="0" borderId="0" xfId="0" applyFont="1" applyFill="1" applyBorder="1"/>
    <xf numFmtId="0" fontId="5" fillId="0" borderId="0" xfId="0" applyFont="1" applyFill="1"/>
    <xf numFmtId="0" fontId="0" fillId="0" borderId="0" xfId="0" applyFill="1" applyBorder="1" applyProtection="1"/>
    <xf numFmtId="0" fontId="0" fillId="0" borderId="0" xfId="0" applyFill="1" applyProtection="1"/>
    <xf numFmtId="0" fontId="15" fillId="0" borderId="0" xfId="0" applyFont="1" applyFill="1" applyBorder="1"/>
    <xf numFmtId="0" fontId="15" fillId="0" borderId="0" xfId="0" applyFont="1" applyFill="1"/>
    <xf numFmtId="0" fontId="5" fillId="0" borderId="0" xfId="0" applyNumberFormat="1" applyFont="1" applyFill="1" applyBorder="1"/>
    <xf numFmtId="0" fontId="5" fillId="0" borderId="0" xfId="0" applyNumberFormat="1" applyFont="1" applyFill="1"/>
    <xf numFmtId="0" fontId="6" fillId="0" borderId="0" xfId="0" applyFont="1" applyFill="1" applyBorder="1"/>
    <xf numFmtId="0" fontId="6" fillId="0" borderId="0" xfId="0" applyFont="1" applyFill="1"/>
    <xf numFmtId="0" fontId="7" fillId="2" borderId="0" xfId="0" applyFont="1" applyFill="1" applyBorder="1"/>
    <xf numFmtId="0" fontId="7" fillId="2" borderId="0" xfId="0" applyFont="1" applyFill="1"/>
    <xf numFmtId="0" fontId="0" fillId="2" borderId="0" xfId="0" applyFill="1" applyBorder="1"/>
    <xf numFmtId="0" fontId="0" fillId="2" borderId="0" xfId="0" applyFill="1"/>
    <xf numFmtId="0" fontId="10" fillId="2" borderId="2" xfId="0" applyFont="1" applyFill="1" applyBorder="1" applyAlignment="1" applyProtection="1">
      <alignment horizontal="centerContinuous"/>
    </xf>
    <xf numFmtId="0" fontId="0" fillId="2" borderId="3" xfId="0" applyFill="1" applyBorder="1" applyAlignment="1" applyProtection="1">
      <alignment horizontal="centerContinuous"/>
    </xf>
    <xf numFmtId="0" fontId="0" fillId="2" borderId="4" xfId="0" applyFill="1" applyBorder="1" applyAlignment="1" applyProtection="1">
      <alignment horizontal="centerContinuous"/>
    </xf>
    <xf numFmtId="0" fontId="5" fillId="2" borderId="5" xfId="0" applyFont="1" applyFill="1" applyBorder="1"/>
    <xf numFmtId="0" fontId="5" fillId="2" borderId="6" xfId="0" applyFont="1" applyFill="1" applyBorder="1"/>
    <xf numFmtId="0" fontId="0" fillId="2" borderId="7" xfId="0" applyFill="1" applyBorder="1"/>
    <xf numFmtId="0" fontId="5" fillId="2" borderId="7" xfId="0" applyFont="1" applyFill="1" applyBorder="1"/>
    <xf numFmtId="0" fontId="0" fillId="2" borderId="8" xfId="0" applyFill="1" applyBorder="1" applyAlignment="1">
      <alignment horizontal="centerContinuous"/>
    </xf>
    <xf numFmtId="0" fontId="0" fillId="2" borderId="10" xfId="0" applyFill="1" applyBorder="1" applyAlignment="1" applyProtection="1">
      <alignment horizontal="center"/>
      <protection locked="0"/>
    </xf>
    <xf numFmtId="0" fontId="5" fillId="2" borderId="8" xfId="0" applyFont="1" applyFill="1" applyBorder="1" applyAlignment="1">
      <alignment horizontal="center"/>
    </xf>
    <xf numFmtId="0" fontId="0" fillId="2" borderId="9" xfId="0" applyFill="1" applyBorder="1" applyAlignment="1" applyProtection="1">
      <alignment horizontal="center"/>
      <protection locked="0"/>
    </xf>
    <xf numFmtId="0" fontId="9" fillId="2" borderId="11" xfId="0" applyFont="1" applyFill="1" applyBorder="1" applyAlignment="1" applyProtection="1"/>
    <xf numFmtId="0" fontId="0" fillId="2" borderId="12" xfId="0" applyFill="1" applyBorder="1" applyAlignment="1" applyProtection="1"/>
    <xf numFmtId="0" fontId="0" fillId="2" borderId="13" xfId="0" applyFill="1" applyBorder="1" applyAlignment="1" applyProtection="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15" fillId="2" borderId="14" xfId="0" applyFont="1" applyFill="1" applyBorder="1"/>
    <xf numFmtId="0" fontId="15" fillId="2" borderId="0" xfId="0" applyFont="1" applyFill="1" applyBorder="1"/>
    <xf numFmtId="0" fontId="15" fillId="2" borderId="4" xfId="0" applyFont="1" applyFill="1" applyBorder="1"/>
    <xf numFmtId="0" fontId="11" fillId="2" borderId="15" xfId="0" applyFont="1" applyFill="1" applyBorder="1" applyAlignment="1">
      <alignment horizontal="center"/>
    </xf>
    <xf numFmtId="0" fontId="15" fillId="2" borderId="16" xfId="0" applyFont="1" applyFill="1" applyBorder="1"/>
    <xf numFmtId="0" fontId="0" fillId="2" borderId="14" xfId="0" applyFill="1" applyBorder="1"/>
    <xf numFmtId="0" fontId="15" fillId="2" borderId="8" xfId="0" applyFont="1" applyFill="1" applyBorder="1"/>
    <xf numFmtId="0" fontId="15" fillId="2" borderId="9" xfId="0" applyFont="1" applyFill="1" applyBorder="1"/>
    <xf numFmtId="0" fontId="11" fillId="2" borderId="6" xfId="0" applyFont="1" applyFill="1" applyBorder="1" applyAlignment="1">
      <alignment horizontal="center"/>
    </xf>
    <xf numFmtId="0" fontId="11" fillId="2" borderId="6" xfId="0" applyFont="1" applyFill="1" applyBorder="1" applyAlignment="1">
      <alignment horizontal="centerContinuous"/>
    </xf>
    <xf numFmtId="0" fontId="11" fillId="2" borderId="7" xfId="0" applyFont="1" applyFill="1" applyBorder="1" applyAlignment="1">
      <alignment horizontal="centerContinuous"/>
    </xf>
    <xf numFmtId="0" fontId="5" fillId="2" borderId="14" xfId="0" applyNumberFormat="1" applyFont="1" applyFill="1" applyBorder="1"/>
    <xf numFmtId="0" fontId="5" fillId="2" borderId="0" xfId="0" applyNumberFormat="1" applyFont="1" applyFill="1"/>
    <xf numFmtId="0" fontId="5" fillId="2" borderId="0" xfId="0" applyNumberFormat="1" applyFont="1" applyFill="1" applyBorder="1" applyAlignment="1">
      <alignment horizontal="center"/>
    </xf>
    <xf numFmtId="0" fontId="5" fillId="2" borderId="8" xfId="0" applyNumberFormat="1" applyFont="1" applyFill="1" applyBorder="1" applyAlignment="1" applyProtection="1">
      <alignment horizontal="center"/>
      <protection locked="0"/>
    </xf>
    <xf numFmtId="49" fontId="5" fillId="2" borderId="0" xfId="0" applyNumberFormat="1" applyFont="1" applyFill="1" applyBorder="1"/>
    <xf numFmtId="0" fontId="5" fillId="2" borderId="9" xfId="0" applyNumberFormat="1" applyFont="1" applyFill="1" applyBorder="1" applyAlignment="1">
      <alignment horizontal="center"/>
    </xf>
    <xf numFmtId="0" fontId="5" fillId="2" borderId="14" xfId="0" applyFont="1" applyFill="1" applyBorder="1"/>
    <xf numFmtId="0" fontId="5" fillId="2" borderId="0" xfId="0" applyFont="1" applyFill="1"/>
    <xf numFmtId="0" fontId="5" fillId="2" borderId="0" xfId="0" applyFont="1" applyFill="1" applyBorder="1"/>
    <xf numFmtId="0" fontId="5" fillId="2" borderId="0" xfId="0" applyFont="1" applyFill="1" applyBorder="1" applyProtection="1">
      <protection locked="0"/>
    </xf>
    <xf numFmtId="0" fontId="5" fillId="2" borderId="16" xfId="0" applyFont="1" applyFill="1" applyBorder="1"/>
    <xf numFmtId="0" fontId="5" fillId="2" borderId="14" xfId="0" applyFont="1" applyFill="1" applyBorder="1" applyProtection="1"/>
    <xf numFmtId="0" fontId="5" fillId="2" borderId="8" xfId="0" applyFont="1" applyFill="1" applyBorder="1"/>
    <xf numFmtId="0" fontId="0" fillId="2" borderId="8" xfId="0" applyFill="1" applyBorder="1"/>
    <xf numFmtId="0" fontId="1" fillId="2" borderId="2" xfId="0" applyFont="1" applyFill="1" applyBorder="1" applyAlignment="1">
      <alignment horizontal="centerContinuous"/>
    </xf>
    <xf numFmtId="0" fontId="0" fillId="2" borderId="3" xfId="0" applyFill="1" applyBorder="1" applyAlignment="1">
      <alignment horizontal="centerContinuous"/>
    </xf>
    <xf numFmtId="0" fontId="0" fillId="2" borderId="4" xfId="0" applyFill="1" applyBorder="1" applyAlignment="1">
      <alignment horizontal="centerContinuous"/>
    </xf>
    <xf numFmtId="0" fontId="13" fillId="2" borderId="2" xfId="0" applyFont="1" applyFill="1" applyBorder="1" applyAlignment="1">
      <alignment horizontal="centerContinuous"/>
    </xf>
    <xf numFmtId="0" fontId="0" fillId="2" borderId="2" xfId="0" applyFill="1" applyBorder="1" applyProtection="1">
      <protection locked="0"/>
    </xf>
    <xf numFmtId="0" fontId="4" fillId="2" borderId="0" xfId="0" applyFont="1" applyFill="1" applyProtection="1"/>
    <xf numFmtId="0" fontId="0" fillId="2" borderId="0" xfId="0" applyFill="1" applyProtection="1"/>
    <xf numFmtId="0" fontId="5" fillId="2" borderId="0" xfId="0" applyFont="1" applyFill="1" applyAlignment="1" applyProtection="1">
      <alignment horizontal="centerContinuous"/>
    </xf>
    <xf numFmtId="0" fontId="0" fillId="2" borderId="0" xfId="0" applyFill="1" applyBorder="1" applyProtection="1"/>
    <xf numFmtId="0" fontId="9" fillId="2" borderId="5" xfId="0" applyFont="1" applyFill="1" applyBorder="1" applyAlignment="1" applyProtection="1"/>
    <xf numFmtId="0" fontId="0" fillId="2" borderId="6" xfId="0" applyFill="1" applyBorder="1" applyProtection="1"/>
    <xf numFmtId="0" fontId="0" fillId="2" borderId="7" xfId="0" applyFill="1" applyBorder="1" applyProtection="1"/>
    <xf numFmtId="0" fontId="12" fillId="2" borderId="10" xfId="0" applyFont="1" applyFill="1" applyBorder="1" applyAlignment="1" applyProtection="1">
      <alignment horizontal="centerContinuous"/>
    </xf>
    <xf numFmtId="0" fontId="0" fillId="2" borderId="8" xfId="0" applyFill="1" applyBorder="1" applyAlignment="1" applyProtection="1">
      <alignment horizontal="centerContinuous"/>
    </xf>
    <xf numFmtId="0" fontId="0" fillId="2" borderId="8" xfId="0" applyFill="1" applyBorder="1" applyAlignment="1" applyProtection="1"/>
    <xf numFmtId="0" fontId="0" fillId="2" borderId="8" xfId="0" applyFill="1" applyBorder="1" applyProtection="1"/>
    <xf numFmtId="0" fontId="0" fillId="2" borderId="9" xfId="0" applyFill="1" applyBorder="1" applyProtection="1"/>
    <xf numFmtId="0" fontId="0" fillId="2" borderId="5" xfId="0" applyFill="1" applyBorder="1" applyProtection="1"/>
    <xf numFmtId="0" fontId="11" fillId="2" borderId="2" xfId="0" applyFont="1" applyFill="1" applyBorder="1" applyAlignment="1">
      <alignment horizontal="centerContinuous"/>
    </xf>
    <xf numFmtId="0" fontId="0" fillId="2" borderId="10" xfId="0" applyFill="1" applyBorder="1" applyProtection="1"/>
    <xf numFmtId="0" fontId="4" fillId="2" borderId="4" xfId="0" applyFont="1" applyFill="1" applyBorder="1" applyAlignment="1">
      <alignment horizontal="centerContinuous"/>
    </xf>
    <xf numFmtId="0" fontId="4" fillId="2" borderId="17" xfId="0" applyFont="1" applyFill="1" applyBorder="1"/>
    <xf numFmtId="0" fontId="4" fillId="2" borderId="17" xfId="0" applyFont="1" applyFill="1" applyBorder="1" applyAlignment="1">
      <alignment horizontal="centerContinuous"/>
    </xf>
    <xf numFmtId="0" fontId="4" fillId="2" borderId="17" xfId="0" applyFont="1" applyFill="1" applyBorder="1" applyAlignment="1">
      <alignment horizontal="center"/>
    </xf>
    <xf numFmtId="0" fontId="4" fillId="2" borderId="15" xfId="0" applyFont="1" applyFill="1" applyBorder="1" applyAlignment="1">
      <alignment horizontal="center" wrapText="1"/>
    </xf>
    <xf numFmtId="0" fontId="4" fillId="2" borderId="18" xfId="0" applyFont="1" applyFill="1" applyBorder="1" applyAlignment="1">
      <alignment horizontal="center" wrapText="1"/>
    </xf>
    <xf numFmtId="0" fontId="4" fillId="2" borderId="18" xfId="0" applyFont="1" applyFill="1" applyBorder="1" applyAlignment="1">
      <alignment horizontal="centerContinuous" wrapText="1"/>
    </xf>
    <xf numFmtId="0" fontId="0" fillId="2" borderId="3" xfId="0" applyFill="1" applyBorder="1" applyProtection="1"/>
    <xf numFmtId="0" fontId="0" fillId="2" borderId="4" xfId="0" applyFill="1" applyBorder="1" applyProtection="1"/>
    <xf numFmtId="0" fontId="0" fillId="2" borderId="15" xfId="0" applyNumberFormat="1" applyFill="1" applyBorder="1" applyAlignment="1" applyProtection="1">
      <alignment horizontal="center"/>
      <protection locked="0"/>
    </xf>
    <xf numFmtId="0" fontId="10" fillId="2" borderId="2" xfId="0" applyFont="1" applyFill="1" applyBorder="1"/>
    <xf numFmtId="0" fontId="0" fillId="2" borderId="10" xfId="0" applyFill="1" applyBorder="1"/>
    <xf numFmtId="0" fontId="0" fillId="2" borderId="9" xfId="0" applyFill="1" applyBorder="1"/>
    <xf numFmtId="0" fontId="9" fillId="2" borderId="19" xfId="0" applyFont="1" applyFill="1" applyBorder="1"/>
    <xf numFmtId="0" fontId="0" fillId="2" borderId="20" xfId="0" applyFill="1" applyBorder="1"/>
    <xf numFmtId="0" fontId="0" fillId="2" borderId="1" xfId="0" applyFill="1" applyBorder="1"/>
    <xf numFmtId="0" fontId="0" fillId="2" borderId="21" xfId="0" applyFill="1" applyBorder="1"/>
    <xf numFmtId="0" fontId="8" fillId="2" borderId="22" xfId="0" applyFont="1" applyFill="1" applyBorder="1"/>
    <xf numFmtId="0" fontId="0" fillId="2" borderId="22" xfId="0" applyFill="1" applyBorder="1"/>
    <xf numFmtId="0" fontId="0" fillId="2" borderId="23" xfId="0" applyFill="1" applyBorder="1"/>
    <xf numFmtId="0" fontId="6" fillId="2" borderId="5" xfId="0" applyFont="1" applyFill="1" applyBorder="1"/>
    <xf numFmtId="0" fontId="6" fillId="2" borderId="6" xfId="0" applyFont="1" applyFill="1" applyBorder="1"/>
    <xf numFmtId="0" fontId="6" fillId="2" borderId="7" xfId="0" applyFont="1" applyFill="1" applyBorder="1"/>
    <xf numFmtId="0" fontId="6" fillId="2" borderId="0" xfId="0" applyFont="1" applyFill="1" applyBorder="1"/>
    <xf numFmtId="0" fontId="6" fillId="2" borderId="16" xfId="0" applyFont="1" applyFill="1" applyBorder="1"/>
    <xf numFmtId="0" fontId="6" fillId="2" borderId="14" xfId="0" applyFont="1" applyFill="1" applyBorder="1"/>
    <xf numFmtId="0" fontId="6" fillId="2" borderId="8" xfId="0" applyFont="1" applyFill="1" applyBorder="1" applyProtection="1">
      <protection locked="0"/>
    </xf>
    <xf numFmtId="0" fontId="6" fillId="2" borderId="8" xfId="0" applyFont="1" applyFill="1" applyBorder="1" applyAlignment="1" applyProtection="1">
      <alignment horizontal="right"/>
      <protection locked="0"/>
    </xf>
    <xf numFmtId="0" fontId="6" fillId="2" borderId="0" xfId="0" applyFont="1" applyFill="1" applyBorder="1" applyProtection="1"/>
    <xf numFmtId="0" fontId="5" fillId="2" borderId="10" xfId="0" applyFont="1" applyFill="1" applyBorder="1"/>
    <xf numFmtId="0" fontId="5" fillId="2" borderId="9" xfId="0" applyFont="1" applyFill="1" applyBorder="1"/>
    <xf numFmtId="0" fontId="0" fillId="2" borderId="16" xfId="0" applyFill="1" applyBorder="1"/>
    <xf numFmtId="0" fontId="4" fillId="2" borderId="5" xfId="0" applyFont="1" applyFill="1" applyBorder="1" applyAlignment="1">
      <alignment horizontal="centerContinuous"/>
    </xf>
    <xf numFmtId="0" fontId="0" fillId="2" borderId="6" xfId="0" applyFill="1" applyBorder="1" applyAlignment="1">
      <alignment horizontal="centerContinuous"/>
    </xf>
    <xf numFmtId="0" fontId="4" fillId="2" borderId="7" xfId="0" applyFont="1" applyFill="1" applyBorder="1" applyAlignment="1">
      <alignment horizontal="centerContinuous"/>
    </xf>
    <xf numFmtId="0" fontId="0" fillId="2" borderId="7" xfId="0" applyFill="1" applyBorder="1" applyAlignment="1">
      <alignment horizontal="centerContinuous"/>
    </xf>
    <xf numFmtId="0" fontId="4" fillId="2" borderId="2" xfId="0" applyFont="1" applyFill="1" applyBorder="1" applyAlignment="1">
      <alignment horizontal="centerContinuous"/>
    </xf>
    <xf numFmtId="0" fontId="4" fillId="2" borderId="3" xfId="0" applyFont="1" applyFill="1" applyBorder="1" applyAlignment="1">
      <alignment horizontal="centerContinuous"/>
    </xf>
    <xf numFmtId="0" fontId="5" fillId="2" borderId="8" xfId="0" applyFont="1" applyFill="1" applyBorder="1" applyAlignment="1" applyProtection="1">
      <alignment horizontal="center"/>
      <protection locked="0"/>
    </xf>
    <xf numFmtId="0" fontId="13" fillId="2" borderId="0" xfId="0" applyFont="1" applyFill="1"/>
    <xf numFmtId="0" fontId="13" fillId="2" borderId="0" xfId="0" applyFont="1" applyFill="1" applyBorder="1"/>
    <xf numFmtId="0" fontId="5" fillId="2" borderId="16" xfId="0" applyFont="1" applyFill="1" applyBorder="1" applyAlignment="1">
      <alignment horizontal="right"/>
    </xf>
    <xf numFmtId="0" fontId="5" fillId="2" borderId="10" xfId="0" applyFont="1" applyFill="1" applyBorder="1" applyAlignment="1" applyProtection="1">
      <alignment horizontal="center"/>
      <protection locked="0"/>
    </xf>
    <xf numFmtId="0" fontId="5" fillId="2" borderId="9" xfId="0" applyFont="1" applyFill="1" applyBorder="1" applyAlignment="1" applyProtection="1">
      <alignment horizontal="center"/>
      <protection locked="0"/>
    </xf>
    <xf numFmtId="0" fontId="9" fillId="2" borderId="24" xfId="0" applyFont="1" applyFill="1" applyBorder="1" applyAlignment="1" applyProtection="1"/>
    <xf numFmtId="0" fontId="0" fillId="2" borderId="25" xfId="0" applyFill="1" applyBorder="1" applyAlignment="1" applyProtection="1"/>
    <xf numFmtId="0" fontId="0" fillId="3" borderId="4" xfId="0" applyFill="1" applyBorder="1"/>
    <xf numFmtId="0" fontId="0" fillId="3" borderId="3" xfId="0" applyFill="1" applyBorder="1"/>
    <xf numFmtId="0" fontId="15" fillId="2" borderId="26" xfId="0" applyFont="1" applyFill="1" applyBorder="1" applyAlignment="1" applyProtection="1">
      <alignment horizontal="center"/>
    </xf>
    <xf numFmtId="1" fontId="15" fillId="2" borderId="8" xfId="0" applyNumberFormat="1" applyFont="1" applyFill="1" applyBorder="1" applyAlignment="1" applyProtection="1">
      <alignment horizontal="center"/>
      <protection hidden="1"/>
    </xf>
    <xf numFmtId="0" fontId="15" fillId="2" borderId="0" xfId="0" applyFont="1" applyFill="1" applyBorder="1" applyAlignment="1">
      <alignment horizontal="center"/>
    </xf>
    <xf numFmtId="0" fontId="15" fillId="2" borderId="8" xfId="0" applyFont="1" applyFill="1" applyBorder="1" applyAlignment="1" applyProtection="1">
      <alignment horizontal="center"/>
    </xf>
    <xf numFmtId="0" fontId="7" fillId="2" borderId="10" xfId="0" applyFont="1" applyFill="1" applyBorder="1" applyAlignment="1" applyProtection="1">
      <alignment horizontal="center"/>
      <protection locked="0"/>
    </xf>
    <xf numFmtId="0" fontId="6" fillId="2" borderId="10" xfId="0" applyFont="1" applyFill="1" applyBorder="1" applyAlignment="1" applyProtection="1">
      <alignment horizontal="center"/>
      <protection locked="0"/>
    </xf>
    <xf numFmtId="0" fontId="6" fillId="2" borderId="8" xfId="0" applyFont="1" applyFill="1" applyBorder="1" applyAlignment="1" applyProtection="1">
      <alignment horizontal="center"/>
      <protection locked="0"/>
    </xf>
    <xf numFmtId="0" fontId="6" fillId="2" borderId="0" xfId="0" applyFont="1" applyFill="1" applyBorder="1" applyAlignment="1">
      <alignment horizontal="center"/>
    </xf>
    <xf numFmtId="0" fontId="6" fillId="2" borderId="10" xfId="0" applyFont="1" applyFill="1" applyBorder="1" applyAlignment="1">
      <alignment horizontal="center"/>
    </xf>
    <xf numFmtId="0" fontId="6" fillId="2" borderId="0" xfId="0" applyFont="1" applyFill="1" applyBorder="1" applyAlignment="1" applyProtection="1">
      <alignment horizontal="left"/>
    </xf>
    <xf numFmtId="0" fontId="6" fillId="2" borderId="0" xfId="0" applyFont="1" applyFill="1" applyBorder="1" applyAlignment="1">
      <alignment horizontal="left"/>
    </xf>
    <xf numFmtId="0" fontId="0" fillId="2" borderId="15" xfId="0" applyFill="1" applyBorder="1" applyAlignment="1">
      <alignment horizontal="center"/>
    </xf>
    <xf numFmtId="38" fontId="15" fillId="2" borderId="27" xfId="0" applyNumberFormat="1" applyFont="1" applyFill="1" applyBorder="1" applyAlignment="1">
      <alignment horizontal="center"/>
    </xf>
    <xf numFmtId="38" fontId="15" fillId="2" borderId="18" xfId="0" applyNumberFormat="1" applyFont="1" applyFill="1" applyBorder="1" applyAlignment="1" applyProtection="1">
      <alignment horizontal="center"/>
      <protection locked="0"/>
    </xf>
    <xf numFmtId="38" fontId="0" fillId="2" borderId="0" xfId="0" applyNumberFormat="1" applyFill="1" applyAlignment="1" applyProtection="1">
      <alignment horizontal="center"/>
      <protection locked="0"/>
    </xf>
    <xf numFmtId="38" fontId="15" fillId="2" borderId="15" xfId="0" applyNumberFormat="1" applyFont="1" applyFill="1" applyBorder="1" applyAlignment="1" applyProtection="1">
      <alignment horizontal="center"/>
      <protection locked="0"/>
    </xf>
    <xf numFmtId="38" fontId="0" fillId="2" borderId="17" xfId="0" applyNumberFormat="1" applyFill="1" applyBorder="1" applyAlignment="1">
      <alignment horizontal="center"/>
    </xf>
    <xf numFmtId="38" fontId="15" fillId="2" borderId="17" xfId="0" applyNumberFormat="1" applyFont="1" applyFill="1" applyBorder="1" applyAlignment="1">
      <alignment horizontal="center"/>
    </xf>
    <xf numFmtId="0" fontId="15" fillId="2" borderId="2" xfId="0" applyFont="1" applyFill="1" applyBorder="1" applyProtection="1">
      <protection locked="0"/>
    </xf>
    <xf numFmtId="0" fontId="6" fillId="2" borderId="9" xfId="0" applyFont="1" applyFill="1" applyBorder="1" applyAlignment="1" applyProtection="1">
      <alignment horizontal="center"/>
      <protection locked="0"/>
    </xf>
    <xf numFmtId="0" fontId="5" fillId="2" borderId="0" xfId="0" applyFont="1" applyFill="1" applyBorder="1" applyAlignment="1" applyProtection="1">
      <alignment horizontal="center"/>
      <protection locked="0"/>
    </xf>
    <xf numFmtId="0" fontId="15" fillId="2" borderId="0" xfId="0" applyFont="1" applyFill="1" applyBorder="1" applyProtection="1"/>
    <xf numFmtId="0" fontId="16" fillId="2" borderId="0" xfId="0" applyFont="1" applyFill="1" applyBorder="1" applyProtection="1"/>
    <xf numFmtId="0" fontId="16" fillId="2" borderId="0" xfId="0" applyFont="1" applyFill="1" applyAlignment="1">
      <alignment horizontal="right"/>
    </xf>
    <xf numFmtId="0" fontId="15" fillId="2" borderId="0" xfId="0" applyFont="1" applyFill="1" applyAlignment="1">
      <alignment horizontal="right" vertical="center"/>
    </xf>
    <xf numFmtId="164" fontId="15" fillId="2" borderId="0" xfId="0" applyNumberFormat="1" applyFont="1" applyFill="1" applyAlignment="1" applyProtection="1">
      <alignment horizontal="center"/>
    </xf>
    <xf numFmtId="0" fontId="3" fillId="2" borderId="0" xfId="0" applyFont="1" applyFill="1" applyProtection="1"/>
    <xf numFmtId="0" fontId="5" fillId="2" borderId="5" xfId="0" applyFont="1" applyFill="1" applyBorder="1" applyAlignment="1" applyProtection="1">
      <alignment horizontal="centerContinuous" vertical="justify"/>
    </xf>
    <xf numFmtId="0" fontId="5" fillId="2" borderId="6" xfId="0" applyFont="1" applyFill="1" applyBorder="1" applyAlignment="1" applyProtection="1">
      <alignment horizontal="centerContinuous" vertical="justify"/>
    </xf>
    <xf numFmtId="0" fontId="5" fillId="2" borderId="7" xfId="0" applyFont="1" applyFill="1" applyBorder="1" applyAlignment="1" applyProtection="1">
      <alignment horizontal="centerContinuous" vertical="justify"/>
    </xf>
    <xf numFmtId="0" fontId="0" fillId="0" borderId="0" xfId="0" applyProtection="1"/>
    <xf numFmtId="0" fontId="3" fillId="0" borderId="0" xfId="0" applyFont="1" applyProtection="1"/>
    <xf numFmtId="0" fontId="0" fillId="0" borderId="0" xfId="0" applyBorder="1" applyProtection="1"/>
    <xf numFmtId="0" fontId="0" fillId="0" borderId="0" xfId="0" applyFill="1" applyProtection="1">
      <protection hidden="1"/>
    </xf>
    <xf numFmtId="0" fontId="5" fillId="0" borderId="0" xfId="0" applyFont="1" applyFill="1" applyProtection="1">
      <protection hidden="1"/>
    </xf>
    <xf numFmtId="0" fontId="8" fillId="0" borderId="0" xfId="0" applyFont="1" applyProtection="1"/>
    <xf numFmtId="0" fontId="0" fillId="0" borderId="0" xfId="0" applyProtection="1">
      <protection locked="0"/>
    </xf>
    <xf numFmtId="0" fontId="18" fillId="0" borderId="0" xfId="0" applyFont="1" applyBorder="1" applyAlignment="1" applyProtection="1">
      <alignment horizontal="left" vertical="center"/>
      <protection locked="0"/>
    </xf>
    <xf numFmtId="0" fontId="18" fillId="0" borderId="0" xfId="0" applyFont="1" applyBorder="1" applyAlignment="1" applyProtection="1">
      <alignment horizontal="center" vertical="center"/>
      <protection locked="0"/>
    </xf>
    <xf numFmtId="0" fontId="18" fillId="0" borderId="0" xfId="0" applyFont="1" applyBorder="1" applyAlignment="1" applyProtection="1">
      <alignment horizontal="center" vertical="center"/>
    </xf>
    <xf numFmtId="0" fontId="17" fillId="0" borderId="0" xfId="0" applyFont="1" applyBorder="1" applyAlignment="1" applyProtection="1">
      <alignment horizontal="left" vertical="center"/>
      <protection locked="0"/>
    </xf>
    <xf numFmtId="0" fontId="0" fillId="0" borderId="0" xfId="0" applyBorder="1" applyProtection="1">
      <protection locked="0"/>
    </xf>
    <xf numFmtId="0" fontId="19" fillId="0" borderId="0" xfId="1" applyFont="1" applyFill="1" applyBorder="1" applyAlignment="1" applyProtection="1">
      <alignment horizontal="left"/>
      <protection locked="0"/>
    </xf>
    <xf numFmtId="0" fontId="20" fillId="0" borderId="0" xfId="1" applyFont="1" applyFill="1" applyBorder="1" applyAlignment="1">
      <alignment wrapText="1"/>
    </xf>
    <xf numFmtId="1" fontId="15" fillId="4" borderId="8" xfId="0" applyNumberFormat="1" applyFont="1" applyFill="1" applyBorder="1" applyAlignment="1" applyProtection="1">
      <alignment horizontal="center"/>
      <protection locked="0"/>
    </xf>
    <xf numFmtId="0" fontId="0" fillId="4" borderId="3" xfId="0" applyFill="1" applyBorder="1" applyAlignment="1" applyProtection="1">
      <alignment horizontal="center"/>
      <protection locked="0"/>
    </xf>
    <xf numFmtId="0" fontId="0" fillId="2" borderId="10" xfId="0" applyFill="1" applyBorder="1" applyAlignment="1">
      <alignment horizontal="centerContinuous"/>
    </xf>
    <xf numFmtId="14" fontId="0" fillId="2" borderId="8" xfId="0" applyNumberFormat="1" applyFill="1" applyBorder="1" applyAlignment="1">
      <alignment horizontal="centerContinuous"/>
    </xf>
    <xf numFmtId="14" fontId="0" fillId="2" borderId="9" xfId="0" applyNumberFormat="1" applyFill="1" applyBorder="1" applyAlignment="1">
      <alignment horizontal="centerContinuous"/>
    </xf>
    <xf numFmtId="0" fontId="6" fillId="2" borderId="6" xfId="0" applyFont="1" applyFill="1" applyBorder="1" applyAlignment="1" applyProtection="1">
      <alignment horizontal="center"/>
      <protection locked="0"/>
    </xf>
    <xf numFmtId="0" fontId="6" fillId="2" borderId="0" xfId="0" applyFont="1" applyFill="1" applyBorder="1" applyAlignment="1">
      <alignment vertical="top"/>
    </xf>
    <xf numFmtId="164" fontId="15" fillId="2" borderId="0" xfId="0" applyNumberFormat="1" applyFont="1" applyFill="1" applyAlignment="1" applyProtection="1">
      <alignment horizontal="right"/>
    </xf>
    <xf numFmtId="0" fontId="17" fillId="0" borderId="21" xfId="0" applyFont="1" applyBorder="1" applyAlignment="1" applyProtection="1">
      <alignment horizontal="center" vertical="center"/>
      <protection hidden="1"/>
    </xf>
    <xf numFmtId="0" fontId="17" fillId="0" borderId="23" xfId="0" applyFont="1" applyBorder="1" applyAlignment="1" applyProtection="1">
      <alignment horizontal="center" vertical="center"/>
      <protection hidden="1"/>
    </xf>
    <xf numFmtId="0" fontId="15" fillId="2" borderId="21" xfId="0" applyFont="1" applyFill="1" applyBorder="1" applyAlignment="1">
      <alignment horizontal="center"/>
    </xf>
    <xf numFmtId="0" fontId="15" fillId="2" borderId="23" xfId="0" applyFont="1" applyFill="1" applyBorder="1" applyAlignment="1">
      <alignment horizontal="center"/>
    </xf>
    <xf numFmtId="0" fontId="17" fillId="0" borderId="28" xfId="0" applyFont="1" applyBorder="1" applyAlignment="1" applyProtection="1">
      <alignment horizontal="center" vertical="center" shrinkToFit="1"/>
      <protection hidden="1"/>
    </xf>
    <xf numFmtId="0" fontId="17" fillId="0" borderId="29" xfId="0" applyFont="1" applyBorder="1" applyAlignment="1" applyProtection="1">
      <alignment horizontal="center" vertical="center" shrinkToFit="1"/>
      <protection hidden="1"/>
    </xf>
    <xf numFmtId="0" fontId="17" fillId="0" borderId="30" xfId="0" applyFont="1" applyBorder="1" applyAlignment="1" applyProtection="1">
      <alignment horizontal="center" vertical="center" shrinkToFit="1"/>
      <protection hidden="1"/>
    </xf>
    <xf numFmtId="0" fontId="3" fillId="2" borderId="10" xfId="0" applyFont="1" applyFill="1" applyBorder="1" applyAlignment="1" applyProtection="1">
      <alignment horizontal="center" vertical="center" shrinkToFit="1"/>
      <protection locked="0" hidden="1"/>
    </xf>
    <xf numFmtId="0" fontId="3" fillId="2" borderId="8" xfId="0" applyFont="1" applyFill="1" applyBorder="1" applyAlignment="1" applyProtection="1">
      <alignment horizontal="center" vertical="center" shrinkToFit="1"/>
      <protection locked="0" hidden="1"/>
    </xf>
    <xf numFmtId="0" fontId="3" fillId="2" borderId="9" xfId="0" applyFont="1" applyFill="1" applyBorder="1" applyAlignment="1" applyProtection="1">
      <alignment horizontal="center" vertical="center" shrinkToFit="1"/>
      <protection locked="0" hidden="1"/>
    </xf>
  </cellXfs>
  <cellStyles count="2">
    <cellStyle name="Normal" xfId="0" builtinId="0"/>
    <cellStyle name="Normal_VA-2 Form"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1</xdr:col>
      <xdr:colOff>190500</xdr:colOff>
      <xdr:row>3</xdr:row>
      <xdr:rowOff>85725</xdr:rowOff>
    </xdr:to>
    <xdr:pic>
      <xdr:nvPicPr>
        <xdr:cNvPr id="104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552450" cy="6000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0</xdr:col>
      <xdr:colOff>9525</xdr:colOff>
      <xdr:row>113</xdr:row>
      <xdr:rowOff>57150</xdr:rowOff>
    </xdr:from>
    <xdr:to>
      <xdr:col>9</xdr:col>
      <xdr:colOff>606136</xdr:colOff>
      <xdr:row>117</xdr:row>
      <xdr:rowOff>152400</xdr:rowOff>
    </xdr:to>
    <xdr:sp macro="" textlink="">
      <xdr:nvSpPr>
        <xdr:cNvPr id="1043" name="TextBox 2"/>
        <xdr:cNvSpPr txBox="1">
          <a:spLocks noChangeArrowheads="1"/>
        </xdr:cNvSpPr>
      </xdr:nvSpPr>
      <xdr:spPr bwMode="auto">
        <a:xfrm>
          <a:off x="9525" y="17506950"/>
          <a:ext cx="6562725" cy="74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txBody>
        <a:bodyPr vertOverflow="clip" wrap="square" lIns="27432" tIns="22860" rIns="0" bIns="0" anchor="t" upright="1"/>
        <a:lstStyle/>
        <a:p>
          <a:pPr algn="l" rtl="0">
            <a:defRPr sz="1000"/>
          </a:pPr>
          <a:r>
            <a:rPr lang="en-US" sz="900" b="0" i="1" u="none" strike="noStrike" baseline="0">
              <a:solidFill>
                <a:srgbClr val="000000"/>
              </a:solidFill>
              <a:latin typeface="Calibri"/>
            </a:rPr>
            <a:t>The Department of Elementary and Secondary Education does not discriminate on the basis of race, color, religion, gender, national origin, age, or disability in its programs and activities.  Inquiries related to Department programs and to the location of services, activities, and facilities that are accessible by persons with disabilities may be directed to the Jefferson State Office Building, Office of the General Counsel, Coordinator – Civil Rights Compliance (Title VI/Title IX/504/ADA/Age Act), 6</a:t>
          </a:r>
          <a:r>
            <a:rPr lang="en-US" sz="900" b="0" i="1" u="none" strike="noStrike" baseline="30000">
              <a:solidFill>
                <a:srgbClr val="000000"/>
              </a:solidFill>
              <a:latin typeface="Calibri"/>
            </a:rPr>
            <a:t>th</a:t>
          </a:r>
          <a:r>
            <a:rPr lang="en-US" sz="900" b="0" i="1" u="none" strike="noStrike" baseline="0">
              <a:solidFill>
                <a:srgbClr val="000000"/>
              </a:solidFill>
              <a:latin typeface="Calibri"/>
            </a:rPr>
            <a:t> Floor, 205 Jefferson Street, P.O. Box 480, Jefferson City, MO 65102-0480; telephone number 573-526-4757 or TTY 800-735-2966; fax number 573-522-4883; email  </a:t>
          </a:r>
          <a:r>
            <a:rPr lang="en-US" sz="900" b="0" i="1" u="sng" strike="noStrike" baseline="0">
              <a:solidFill>
                <a:srgbClr val="000000"/>
              </a:solidFill>
              <a:latin typeface="Calibri"/>
            </a:rPr>
            <a:t>civilrights@dese.mo.gov</a:t>
          </a:r>
          <a:r>
            <a:rPr lang="en-US" sz="900" b="0" i="1" u="none" strike="noStrike" baseline="0">
              <a:solidFill>
                <a:srgbClr val="000000"/>
              </a:solidFill>
              <a:latin typeface="Calibri"/>
            </a:rPr>
            <a:t>.</a:t>
          </a:r>
        </a:p>
        <a:p>
          <a:pPr algn="l" rtl="0">
            <a:defRPr sz="1000"/>
          </a:pPr>
          <a:endParaRPr lang="en-US" sz="900" b="0" i="1" u="none" strike="noStrike" baseline="0">
            <a:solidFill>
              <a:srgbClr val="000000"/>
            </a:solidFill>
            <a:latin typeface="Calibri"/>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47"/>
  <sheetViews>
    <sheetView tabSelected="1" zoomScale="117" zoomScaleNormal="117" workbookViewId="0">
      <selection activeCell="A9" sqref="A9:C9"/>
    </sheetView>
  </sheetViews>
  <sheetFormatPr defaultColWidth="9.140625" defaultRowHeight="12.75" x14ac:dyDescent="0.2"/>
  <cols>
    <col min="1" max="1" width="5.7109375" style="5" customWidth="1"/>
    <col min="2" max="2" width="13.5703125" style="5" customWidth="1"/>
    <col min="3" max="3" width="7.7109375" style="5" customWidth="1"/>
    <col min="4" max="4" width="10.28515625" style="5" customWidth="1"/>
    <col min="5" max="5" width="8.85546875" style="5" customWidth="1"/>
    <col min="6" max="6" width="10.42578125" style="5" customWidth="1"/>
    <col min="7" max="7" width="11.5703125" style="5" customWidth="1"/>
    <col min="8" max="8" width="11.140625" style="5" customWidth="1"/>
    <col min="9" max="9" width="10.140625" style="5" customWidth="1"/>
    <col min="10" max="10" width="10" style="5" customWidth="1"/>
    <col min="11" max="26" width="9.140625" style="4" customWidth="1"/>
    <col min="27" max="27" width="34" style="162" customWidth="1"/>
    <col min="28" max="28" width="11.5703125" style="162" customWidth="1"/>
    <col min="29" max="29" width="31.85546875" style="162" customWidth="1"/>
    <col min="30" max="30" width="29" style="162" customWidth="1"/>
    <col min="31" max="34" width="9.140625" style="162" customWidth="1"/>
    <col min="35" max="38" width="9.140625" style="4" customWidth="1"/>
    <col min="39" max="53" width="9.140625" style="5" customWidth="1"/>
    <col min="54" max="16384" width="9.140625" style="5"/>
  </cols>
  <sheetData>
    <row r="1" spans="1:38" s="3" customFormat="1" x14ac:dyDescent="0.2">
      <c r="A1" s="16"/>
      <c r="B1" s="153" t="s">
        <v>0</v>
      </c>
      <c r="C1" s="16"/>
      <c r="D1" s="16"/>
      <c r="E1" s="16"/>
      <c r="F1" s="16"/>
      <c r="G1" s="16"/>
      <c r="H1" s="17"/>
      <c r="I1" s="17"/>
      <c r="J1" s="156" t="s">
        <v>1521</v>
      </c>
      <c r="K1" s="2"/>
      <c r="L1" s="2"/>
      <c r="M1" s="2"/>
      <c r="N1" s="2"/>
      <c r="O1" s="2"/>
      <c r="P1" s="2"/>
      <c r="Q1" s="2"/>
      <c r="R1" s="2"/>
      <c r="S1" s="2"/>
      <c r="T1" s="2"/>
      <c r="U1" s="2"/>
      <c r="V1" s="2"/>
      <c r="W1" s="2"/>
      <c r="X1" s="2"/>
      <c r="Y1" s="2"/>
      <c r="Z1" s="2"/>
      <c r="AA1" s="162"/>
      <c r="AB1" s="162"/>
      <c r="AC1" s="162"/>
      <c r="AD1" s="162"/>
      <c r="AE1" s="162"/>
      <c r="AF1" s="162"/>
      <c r="AG1" s="162"/>
      <c r="AH1" s="162"/>
      <c r="AI1" s="2"/>
      <c r="AJ1" s="2"/>
      <c r="AK1" s="2"/>
      <c r="AL1" s="2"/>
    </row>
    <row r="2" spans="1:38" s="3" customFormat="1" ht="15" x14ac:dyDescent="0.25">
      <c r="A2" s="16"/>
      <c r="B2" s="153" t="s">
        <v>1</v>
      </c>
      <c r="C2" s="16"/>
      <c r="D2" s="16"/>
      <c r="E2" s="16"/>
      <c r="F2" s="16"/>
      <c r="G2" s="16"/>
      <c r="H2" s="17"/>
      <c r="I2" s="17"/>
      <c r="J2" s="155" t="s">
        <v>2</v>
      </c>
      <c r="K2" s="2"/>
      <c r="L2" s="2"/>
      <c r="M2" s="2"/>
      <c r="N2" s="2"/>
      <c r="O2" s="2"/>
      <c r="P2" s="2"/>
      <c r="Q2" s="2"/>
      <c r="R2" s="2"/>
      <c r="S2" s="2"/>
      <c r="T2" s="2"/>
      <c r="U2" s="2"/>
      <c r="V2" s="2"/>
      <c r="W2" s="2"/>
      <c r="X2" s="2"/>
      <c r="Y2" s="2"/>
      <c r="Z2" s="2"/>
      <c r="AA2" s="162"/>
      <c r="AB2" s="162"/>
      <c r="AC2" s="162"/>
      <c r="AD2" s="162"/>
      <c r="AE2" s="162"/>
      <c r="AF2" s="162"/>
      <c r="AG2" s="162"/>
      <c r="AH2" s="162"/>
      <c r="AI2" s="2"/>
      <c r="AJ2" s="2"/>
      <c r="AK2" s="2"/>
      <c r="AL2" s="2"/>
    </row>
    <row r="3" spans="1:38" s="3" customFormat="1" ht="15.75" thickBot="1" x14ac:dyDescent="0.25">
      <c r="A3" s="16"/>
      <c r="B3" s="153" t="s">
        <v>3</v>
      </c>
      <c r="C3" s="16"/>
      <c r="D3" s="16"/>
      <c r="E3" s="16"/>
      <c r="F3" s="16"/>
      <c r="G3" s="16"/>
      <c r="H3" s="17"/>
      <c r="I3" s="17"/>
      <c r="J3" s="17"/>
      <c r="K3" s="2"/>
      <c r="L3" s="2"/>
      <c r="M3" s="2"/>
      <c r="N3" s="2"/>
      <c r="O3" s="2"/>
      <c r="P3" s="2"/>
      <c r="Q3" s="2"/>
      <c r="R3" s="2"/>
      <c r="S3" s="2"/>
      <c r="T3" s="2"/>
      <c r="U3" s="2"/>
      <c r="V3" s="2"/>
      <c r="W3" s="2"/>
      <c r="X3" s="2"/>
      <c r="Y3" s="2"/>
      <c r="Z3" s="2"/>
      <c r="AA3" s="162"/>
      <c r="AB3" s="162"/>
      <c r="AC3" s="162"/>
      <c r="AD3" s="188" t="str">
        <f>IF($AA$186=" SELECT SCHOOL"," ", $AC$187&amp;" ( "&amp;$AD$187&amp;" )")</f>
        <v xml:space="preserve"> </v>
      </c>
      <c r="AE3" s="189"/>
      <c r="AF3" s="189"/>
      <c r="AG3" s="189"/>
      <c r="AH3" s="190"/>
      <c r="AI3" s="2"/>
      <c r="AJ3" s="2"/>
      <c r="AK3" s="2"/>
      <c r="AL3" s="2"/>
    </row>
    <row r="4" spans="1:38" s="3" customFormat="1" ht="13.5" thickTop="1" x14ac:dyDescent="0.2">
      <c r="A4" s="16"/>
      <c r="B4" s="153" t="s">
        <v>4</v>
      </c>
      <c r="C4" s="16"/>
      <c r="D4" s="16"/>
      <c r="E4" s="16"/>
      <c r="F4" s="16"/>
      <c r="G4" s="16"/>
      <c r="H4" s="17"/>
      <c r="I4" s="17"/>
      <c r="J4" s="183">
        <f ca="1">NOW()</f>
        <v>44452.501045370373</v>
      </c>
      <c r="K4" s="2"/>
      <c r="L4" s="2"/>
      <c r="M4" s="2"/>
      <c r="N4" s="2"/>
      <c r="O4" s="2"/>
      <c r="P4" s="2"/>
      <c r="Q4" s="2"/>
      <c r="R4" s="2"/>
      <c r="S4" s="2"/>
      <c r="T4" s="2"/>
      <c r="U4" s="2"/>
      <c r="V4" s="2"/>
      <c r="W4" s="2"/>
      <c r="X4" s="2"/>
      <c r="Y4" s="2"/>
      <c r="Z4" s="2"/>
      <c r="AA4" s="162"/>
      <c r="AB4" s="162"/>
      <c r="AC4" s="162"/>
      <c r="AD4" s="162"/>
      <c r="AE4" s="162"/>
      <c r="AF4" s="162"/>
      <c r="AG4" s="162"/>
      <c r="AH4" s="162"/>
      <c r="AI4" s="2"/>
      <c r="AJ4" s="2"/>
      <c r="AK4" s="2"/>
      <c r="AL4" s="2"/>
    </row>
    <row r="5" spans="1:38" s="3" customFormat="1" ht="15" x14ac:dyDescent="0.25">
      <c r="A5" s="16"/>
      <c r="B5" s="154" t="s">
        <v>5</v>
      </c>
      <c r="C5" s="16"/>
      <c r="D5" s="16"/>
      <c r="E5" s="16"/>
      <c r="F5" s="16"/>
      <c r="G5" s="16"/>
      <c r="H5" s="17"/>
      <c r="I5" s="17"/>
      <c r="J5" s="157"/>
      <c r="K5" s="2"/>
      <c r="L5" s="2"/>
      <c r="M5" s="2"/>
      <c r="N5" s="2"/>
      <c r="O5" s="2"/>
      <c r="P5" s="2"/>
      <c r="Q5" s="2"/>
      <c r="R5" s="2"/>
      <c r="S5" s="2"/>
      <c r="T5" s="2"/>
      <c r="U5" s="2"/>
      <c r="V5" s="2"/>
      <c r="W5" s="2"/>
      <c r="X5" s="2"/>
      <c r="Y5" s="2"/>
      <c r="Z5" s="2"/>
      <c r="AA5" s="162"/>
      <c r="AB5" s="162"/>
      <c r="AC5" s="162"/>
      <c r="AD5" s="162"/>
      <c r="AE5" s="162"/>
      <c r="AF5" s="162"/>
      <c r="AG5" s="162"/>
      <c r="AH5" s="162"/>
      <c r="AI5" s="2"/>
      <c r="AJ5" s="2"/>
      <c r="AK5" s="2"/>
      <c r="AL5" s="2"/>
    </row>
    <row r="6" spans="1:38" x14ac:dyDescent="0.2">
      <c r="A6" s="18"/>
      <c r="B6" s="158" t="s">
        <v>6</v>
      </c>
      <c r="C6" s="18"/>
      <c r="D6" s="18"/>
      <c r="E6" s="18"/>
      <c r="F6" s="18"/>
      <c r="G6" s="18"/>
      <c r="H6" s="19"/>
      <c r="I6" s="19"/>
      <c r="J6" s="19"/>
    </row>
    <row r="7" spans="1:38" x14ac:dyDescent="0.2">
      <c r="A7" s="20" t="s">
        <v>7</v>
      </c>
      <c r="B7" s="21"/>
      <c r="C7" s="21"/>
      <c r="D7" s="21"/>
      <c r="E7" s="21"/>
      <c r="F7" s="21"/>
      <c r="G7" s="21"/>
      <c r="H7" s="21"/>
      <c r="I7" s="21"/>
      <c r="J7" s="22"/>
    </row>
    <row r="8" spans="1:38" s="7" customFormat="1" ht="11.25" customHeight="1" x14ac:dyDescent="0.2">
      <c r="A8" s="159" t="s">
        <v>8</v>
      </c>
      <c r="B8" s="160"/>
      <c r="C8" s="161"/>
      <c r="D8" s="159" t="s">
        <v>9</v>
      </c>
      <c r="E8" s="161"/>
      <c r="F8" s="23" t="s">
        <v>10</v>
      </c>
      <c r="G8" s="26"/>
      <c r="H8" s="23" t="s">
        <v>11</v>
      </c>
      <c r="I8" s="24"/>
      <c r="J8" s="26"/>
      <c r="K8" s="6"/>
      <c r="L8" s="6"/>
      <c r="M8" s="6"/>
      <c r="N8" s="6"/>
      <c r="O8" s="6"/>
      <c r="P8" s="6"/>
      <c r="Q8" s="6"/>
      <c r="R8" s="6"/>
      <c r="S8" s="6"/>
      <c r="T8" s="6"/>
      <c r="U8" s="6"/>
      <c r="V8" s="6"/>
      <c r="W8" s="6"/>
      <c r="X8" s="6"/>
      <c r="Y8" s="6"/>
      <c r="Z8" s="6"/>
      <c r="AA8" s="162"/>
      <c r="AB8" s="162"/>
      <c r="AC8" s="162"/>
      <c r="AD8" s="162"/>
      <c r="AE8" s="162"/>
      <c r="AF8" s="162"/>
      <c r="AG8" s="162"/>
      <c r="AH8" s="162"/>
      <c r="AI8" s="6"/>
      <c r="AJ8" s="6"/>
      <c r="AK8" s="6"/>
      <c r="AL8" s="6"/>
    </row>
    <row r="9" spans="1:38" ht="15.75" thickBot="1" x14ac:dyDescent="0.25">
      <c r="A9" s="191" t="s">
        <v>154</v>
      </c>
      <c r="B9" s="192"/>
      <c r="C9" s="193"/>
      <c r="D9" s="184" t="str">
        <f>VLOOKUP(A9,AA187:AB544,2,FALSE)</f>
        <v xml:space="preserve"> </v>
      </c>
      <c r="E9" s="185"/>
      <c r="F9" s="186"/>
      <c r="G9" s="187"/>
      <c r="H9" s="28"/>
      <c r="I9" s="29" t="s">
        <v>13</v>
      </c>
      <c r="J9" s="30"/>
    </row>
    <row r="10" spans="1:38" s="9" customFormat="1" x14ac:dyDescent="0.2">
      <c r="A10" s="128" t="s">
        <v>14</v>
      </c>
      <c r="B10" s="129"/>
      <c r="C10" s="129"/>
      <c r="D10" s="129"/>
      <c r="E10" s="129"/>
      <c r="F10" s="129"/>
      <c r="G10" s="129"/>
      <c r="H10" s="129"/>
      <c r="I10" s="132" t="s">
        <v>15</v>
      </c>
      <c r="J10" s="1"/>
      <c r="K10" s="4"/>
      <c r="L10" s="4"/>
      <c r="M10" s="4"/>
      <c r="N10" s="4"/>
      <c r="O10" s="4"/>
      <c r="P10" s="4"/>
      <c r="Q10" s="4"/>
      <c r="R10" s="8"/>
      <c r="S10" s="8"/>
      <c r="T10" s="8"/>
      <c r="U10" s="8"/>
      <c r="V10" s="8"/>
      <c r="W10" s="8"/>
      <c r="X10" s="8"/>
      <c r="Y10" s="8"/>
      <c r="Z10" s="8"/>
      <c r="AA10" s="162"/>
      <c r="AB10" s="162"/>
      <c r="AC10" s="162"/>
      <c r="AD10" s="162"/>
      <c r="AE10" s="162"/>
      <c r="AF10" s="162"/>
      <c r="AG10" s="162"/>
      <c r="AH10" s="162"/>
      <c r="AI10" s="8"/>
      <c r="AJ10" s="8"/>
      <c r="AK10" s="8"/>
      <c r="AL10" s="8"/>
    </row>
    <row r="11" spans="1:38" ht="13.5" thickBot="1" x14ac:dyDescent="0.25">
      <c r="A11" s="34" t="s">
        <v>16</v>
      </c>
      <c r="B11" s="35"/>
      <c r="C11" s="35"/>
      <c r="D11" s="35"/>
      <c r="E11" s="35"/>
      <c r="F11" s="35"/>
      <c r="G11" s="131"/>
      <c r="H11" s="131"/>
      <c r="I11" s="177"/>
      <c r="J11" s="130"/>
    </row>
    <row r="12" spans="1:38" ht="13.5" thickBot="1" x14ac:dyDescent="0.25">
      <c r="A12" s="31" t="s">
        <v>17</v>
      </c>
      <c r="B12" s="32"/>
      <c r="C12" s="32"/>
      <c r="D12" s="32"/>
      <c r="E12" s="32"/>
      <c r="F12" s="32"/>
      <c r="G12" s="32"/>
      <c r="H12" s="32"/>
      <c r="I12" s="32"/>
      <c r="J12" s="33"/>
      <c r="AA12" s="163"/>
      <c r="AB12" s="163"/>
      <c r="AC12" s="163"/>
      <c r="AD12" s="163"/>
      <c r="AE12" s="163"/>
      <c r="AF12" s="163"/>
      <c r="AG12" s="163"/>
      <c r="AH12" s="163"/>
    </row>
    <row r="13" spans="1:38" x14ac:dyDescent="0.2">
      <c r="A13" s="37"/>
      <c r="B13" s="38"/>
      <c r="C13" s="38"/>
      <c r="D13" s="38"/>
      <c r="E13" s="38"/>
      <c r="F13" s="38"/>
      <c r="G13" s="38"/>
      <c r="H13" s="38"/>
      <c r="I13" s="38"/>
      <c r="J13" s="25"/>
    </row>
    <row r="14" spans="1:38" s="11" customFormat="1" x14ac:dyDescent="0.2">
      <c r="A14" s="39" t="s">
        <v>18</v>
      </c>
      <c r="B14" s="40"/>
      <c r="C14" s="40"/>
      <c r="D14" s="40"/>
      <c r="E14" s="150"/>
      <c r="F14" s="41"/>
      <c r="G14" s="150"/>
      <c r="H14" s="41"/>
      <c r="I14" s="150"/>
      <c r="J14" s="41"/>
      <c r="K14" s="10"/>
      <c r="L14" s="10"/>
      <c r="M14" s="10"/>
      <c r="N14" s="10"/>
      <c r="O14" s="10"/>
      <c r="P14" s="10"/>
      <c r="Q14" s="10"/>
      <c r="R14" s="10"/>
      <c r="S14" s="10"/>
      <c r="T14" s="10"/>
      <c r="U14" s="10"/>
      <c r="V14" s="10"/>
      <c r="W14" s="10"/>
      <c r="X14" s="10"/>
      <c r="Y14" s="10"/>
      <c r="Z14" s="10"/>
      <c r="AA14" s="163"/>
      <c r="AB14" s="163"/>
      <c r="AC14" s="163"/>
      <c r="AD14" s="163"/>
      <c r="AE14" s="163"/>
      <c r="AF14" s="163"/>
      <c r="AG14" s="163"/>
      <c r="AH14" s="163"/>
      <c r="AI14" s="10"/>
      <c r="AJ14" s="10"/>
      <c r="AK14" s="10"/>
      <c r="AL14" s="10"/>
    </row>
    <row r="15" spans="1:38" s="11" customFormat="1" x14ac:dyDescent="0.2">
      <c r="A15" s="39" t="s">
        <v>19</v>
      </c>
      <c r="B15" s="40"/>
      <c r="C15" s="40"/>
      <c r="D15" s="40"/>
      <c r="E15" s="42" t="s">
        <v>20</v>
      </c>
      <c r="F15" s="42" t="s">
        <v>21</v>
      </c>
      <c r="G15" s="42" t="s">
        <v>20</v>
      </c>
      <c r="H15" s="42" t="s">
        <v>21</v>
      </c>
      <c r="I15" s="42" t="s">
        <v>20</v>
      </c>
      <c r="J15" s="42" t="s">
        <v>21</v>
      </c>
      <c r="K15" s="10"/>
      <c r="L15" s="10"/>
      <c r="M15" s="10"/>
      <c r="N15" s="10"/>
      <c r="O15" s="10"/>
      <c r="P15" s="10"/>
      <c r="Q15" s="10"/>
      <c r="R15" s="10"/>
      <c r="S15" s="10"/>
      <c r="T15" s="10"/>
      <c r="U15" s="10"/>
      <c r="V15" s="10"/>
      <c r="W15" s="10"/>
      <c r="X15" s="10"/>
      <c r="Y15" s="10"/>
      <c r="Z15" s="10"/>
      <c r="AA15" s="162"/>
      <c r="AB15" s="162"/>
      <c r="AC15" s="162"/>
      <c r="AD15" s="162"/>
      <c r="AE15" s="162"/>
      <c r="AF15" s="162"/>
      <c r="AG15" s="162"/>
      <c r="AH15" s="162"/>
      <c r="AI15" s="10"/>
      <c r="AJ15" s="10"/>
      <c r="AK15" s="10"/>
      <c r="AL15" s="10"/>
    </row>
    <row r="16" spans="1:38" s="11" customFormat="1" x14ac:dyDescent="0.2">
      <c r="A16" s="39" t="s">
        <v>22</v>
      </c>
      <c r="B16" s="40"/>
      <c r="C16" s="40"/>
      <c r="D16" s="40"/>
      <c r="E16" s="144"/>
      <c r="F16" s="144"/>
      <c r="G16" s="144"/>
      <c r="H16" s="144"/>
      <c r="I16" s="144"/>
      <c r="J16" s="144"/>
      <c r="K16" s="10"/>
      <c r="L16" s="10"/>
      <c r="M16" s="10"/>
      <c r="N16" s="10"/>
      <c r="O16" s="10"/>
      <c r="P16" s="10"/>
      <c r="Q16" s="10"/>
      <c r="R16" s="10"/>
      <c r="S16" s="10"/>
      <c r="T16" s="10"/>
      <c r="U16" s="10"/>
      <c r="V16" s="10"/>
      <c r="W16" s="10"/>
      <c r="X16" s="10"/>
      <c r="Y16" s="10"/>
      <c r="Z16" s="10"/>
      <c r="AA16" s="163"/>
      <c r="AB16" s="163"/>
      <c r="AC16" s="163"/>
      <c r="AD16" s="163"/>
      <c r="AE16" s="163"/>
      <c r="AF16" s="163"/>
      <c r="AG16" s="163"/>
      <c r="AH16" s="163"/>
      <c r="AI16" s="10"/>
      <c r="AJ16" s="10"/>
      <c r="AK16" s="10"/>
      <c r="AL16" s="10"/>
    </row>
    <row r="17" spans="1:38" s="11" customFormat="1" x14ac:dyDescent="0.2">
      <c r="A17" s="39" t="s">
        <v>23</v>
      </c>
      <c r="B17" s="40"/>
      <c r="C17" s="40"/>
      <c r="D17" s="40"/>
      <c r="E17" s="145"/>
      <c r="F17" s="145"/>
      <c r="G17" s="146"/>
      <c r="H17" s="145"/>
      <c r="I17" s="145"/>
      <c r="J17" s="145"/>
      <c r="K17" s="10"/>
      <c r="L17" s="10"/>
      <c r="M17" s="10"/>
      <c r="N17" s="10"/>
      <c r="O17" s="10"/>
      <c r="P17" s="10"/>
      <c r="Q17" s="10"/>
      <c r="R17" s="10"/>
      <c r="S17" s="10"/>
      <c r="T17" s="10"/>
      <c r="U17" s="10"/>
      <c r="V17" s="10"/>
      <c r="W17" s="10"/>
      <c r="X17" s="10"/>
      <c r="Y17" s="10"/>
      <c r="Z17" s="10"/>
      <c r="AA17" s="162"/>
      <c r="AB17" s="162"/>
      <c r="AC17" s="162"/>
      <c r="AD17" s="162"/>
      <c r="AE17" s="162"/>
      <c r="AF17" s="162"/>
      <c r="AG17" s="162"/>
      <c r="AH17" s="162"/>
      <c r="AI17" s="10"/>
      <c r="AJ17" s="10"/>
      <c r="AK17" s="10"/>
      <c r="AL17" s="10"/>
    </row>
    <row r="18" spans="1:38" s="11" customFormat="1" x14ac:dyDescent="0.2">
      <c r="A18" s="39" t="s">
        <v>24</v>
      </c>
      <c r="B18" s="40"/>
      <c r="C18" s="40"/>
      <c r="D18" s="40"/>
      <c r="E18" s="145"/>
      <c r="F18" s="147"/>
      <c r="G18" s="147"/>
      <c r="H18" s="147"/>
      <c r="I18" s="147"/>
      <c r="J18" s="147"/>
      <c r="K18" s="10"/>
      <c r="L18" s="10"/>
      <c r="M18" s="10"/>
      <c r="N18" s="10"/>
      <c r="O18" s="10"/>
      <c r="P18" s="10"/>
      <c r="Q18" s="10"/>
      <c r="R18" s="10"/>
      <c r="S18" s="10"/>
      <c r="T18" s="10"/>
      <c r="U18" s="10"/>
      <c r="V18" s="10"/>
      <c r="W18" s="10"/>
      <c r="X18" s="10"/>
      <c r="Y18" s="10"/>
      <c r="Z18" s="10"/>
      <c r="AA18" s="163"/>
      <c r="AB18" s="163"/>
      <c r="AC18" s="163"/>
      <c r="AD18" s="163"/>
      <c r="AE18" s="163"/>
      <c r="AF18" s="163"/>
      <c r="AG18" s="163"/>
      <c r="AH18" s="163"/>
      <c r="AI18" s="10"/>
      <c r="AJ18" s="10"/>
      <c r="AK18" s="10"/>
      <c r="AL18" s="10"/>
    </row>
    <row r="19" spans="1:38" s="11" customFormat="1" x14ac:dyDescent="0.2">
      <c r="A19" s="39" t="s">
        <v>25</v>
      </c>
      <c r="B19" s="40"/>
      <c r="C19" s="40"/>
      <c r="D19" s="40"/>
      <c r="E19" s="147"/>
      <c r="F19" s="147"/>
      <c r="G19" s="147"/>
      <c r="H19" s="147"/>
      <c r="I19" s="147"/>
      <c r="J19" s="147"/>
      <c r="K19" s="10"/>
      <c r="L19" s="10"/>
      <c r="M19" s="10"/>
      <c r="N19" s="10"/>
      <c r="O19" s="10"/>
      <c r="P19" s="10"/>
      <c r="Q19" s="10"/>
      <c r="R19" s="10"/>
      <c r="S19" s="10"/>
      <c r="T19" s="10"/>
      <c r="U19" s="10"/>
      <c r="V19" s="10"/>
      <c r="W19" s="10"/>
      <c r="X19" s="10"/>
      <c r="Y19" s="10"/>
      <c r="Z19" s="10"/>
      <c r="AA19" s="162"/>
      <c r="AB19" s="162"/>
      <c r="AC19" s="162"/>
      <c r="AD19" s="162"/>
      <c r="AE19" s="162"/>
      <c r="AF19" s="162"/>
      <c r="AG19" s="162"/>
      <c r="AH19" s="162"/>
      <c r="AI19" s="10"/>
      <c r="AJ19" s="10"/>
      <c r="AK19" s="10"/>
      <c r="AL19" s="10"/>
    </row>
    <row r="20" spans="1:38" s="11" customFormat="1" x14ac:dyDescent="0.2">
      <c r="A20" s="39" t="s">
        <v>26</v>
      </c>
      <c r="B20" s="40"/>
      <c r="C20" s="40"/>
      <c r="D20" s="40"/>
      <c r="E20" s="144"/>
      <c r="F20" s="144"/>
      <c r="G20" s="144"/>
      <c r="H20" s="144"/>
      <c r="I20" s="144"/>
      <c r="J20" s="144"/>
      <c r="K20" s="10"/>
      <c r="L20" s="10"/>
      <c r="M20" s="10"/>
      <c r="N20" s="10"/>
      <c r="O20" s="10"/>
      <c r="P20" s="10"/>
      <c r="Q20" s="10"/>
      <c r="R20" s="10"/>
      <c r="S20" s="10"/>
      <c r="T20" s="10"/>
      <c r="U20" s="10"/>
      <c r="V20" s="10"/>
      <c r="W20" s="10"/>
      <c r="X20" s="10"/>
      <c r="Y20" s="10"/>
      <c r="Z20" s="10"/>
      <c r="AA20" s="163"/>
      <c r="AB20" s="163"/>
      <c r="AC20" s="163"/>
      <c r="AD20" s="163"/>
      <c r="AE20" s="163"/>
      <c r="AF20" s="163"/>
      <c r="AG20" s="163"/>
      <c r="AH20" s="163"/>
      <c r="AI20" s="10"/>
      <c r="AJ20" s="10"/>
      <c r="AK20" s="10"/>
      <c r="AL20" s="10"/>
    </row>
    <row r="21" spans="1:38" s="11" customFormat="1" x14ac:dyDescent="0.2">
      <c r="A21" s="39" t="s">
        <v>27</v>
      </c>
      <c r="B21" s="40"/>
      <c r="C21" s="40"/>
      <c r="D21" s="40"/>
      <c r="E21" s="145"/>
      <c r="F21" s="145"/>
      <c r="G21" s="145"/>
      <c r="H21" s="145"/>
      <c r="I21" s="145"/>
      <c r="J21" s="145"/>
      <c r="K21" s="10"/>
      <c r="L21" s="10"/>
      <c r="M21" s="10"/>
      <c r="N21" s="10"/>
      <c r="O21" s="10"/>
      <c r="P21" s="10"/>
      <c r="Q21" s="10"/>
      <c r="R21" s="10"/>
      <c r="S21" s="10"/>
      <c r="T21" s="10"/>
      <c r="U21" s="10"/>
      <c r="V21" s="10"/>
      <c r="W21" s="10"/>
      <c r="X21" s="10"/>
      <c r="Y21" s="10"/>
      <c r="Z21" s="10"/>
      <c r="AA21" s="162"/>
      <c r="AB21" s="162"/>
      <c r="AC21" s="162"/>
      <c r="AD21" s="162"/>
      <c r="AE21" s="162"/>
      <c r="AF21" s="162"/>
      <c r="AG21" s="162"/>
      <c r="AH21" s="162"/>
      <c r="AI21" s="10"/>
      <c r="AJ21" s="10"/>
      <c r="AK21" s="10"/>
      <c r="AL21" s="10"/>
    </row>
    <row r="22" spans="1:38" s="11" customFormat="1" x14ac:dyDescent="0.2">
      <c r="A22" s="39" t="s">
        <v>24</v>
      </c>
      <c r="B22" s="40"/>
      <c r="C22" s="40"/>
      <c r="D22" s="40"/>
      <c r="E22" s="145"/>
      <c r="F22" s="147"/>
      <c r="G22" s="147"/>
      <c r="H22" s="147"/>
      <c r="I22" s="147"/>
      <c r="J22" s="147"/>
      <c r="K22" s="10"/>
      <c r="L22" s="10"/>
      <c r="M22" s="10"/>
      <c r="N22" s="10"/>
      <c r="O22" s="10"/>
      <c r="P22" s="10"/>
      <c r="Q22" s="10"/>
      <c r="R22" s="10"/>
      <c r="S22" s="10"/>
      <c r="T22" s="10"/>
      <c r="U22" s="10"/>
      <c r="V22" s="10"/>
      <c r="W22" s="10"/>
      <c r="X22" s="10"/>
      <c r="Y22" s="10"/>
      <c r="Z22" s="10"/>
      <c r="AA22" s="163"/>
      <c r="AB22" s="163"/>
      <c r="AC22" s="163"/>
      <c r="AD22" s="163"/>
      <c r="AE22" s="163"/>
      <c r="AF22" s="163"/>
      <c r="AG22" s="163"/>
      <c r="AH22" s="163"/>
      <c r="AI22" s="10"/>
      <c r="AJ22" s="10"/>
      <c r="AK22" s="10"/>
      <c r="AL22" s="10"/>
    </row>
    <row r="23" spans="1:38" s="11" customFormat="1" x14ac:dyDescent="0.2">
      <c r="A23" s="39" t="s">
        <v>28</v>
      </c>
      <c r="B23" s="40"/>
      <c r="C23" s="40"/>
      <c r="D23" s="40"/>
      <c r="E23" s="145"/>
      <c r="F23" s="147"/>
      <c r="G23" s="147"/>
      <c r="H23" s="147"/>
      <c r="I23" s="147"/>
      <c r="J23" s="147"/>
      <c r="K23" s="10"/>
      <c r="L23" s="10"/>
      <c r="M23" s="10"/>
      <c r="N23" s="10"/>
      <c r="O23" s="10"/>
      <c r="P23" s="10"/>
      <c r="Q23" s="10"/>
      <c r="R23" s="10"/>
      <c r="S23" s="10"/>
      <c r="T23" s="10"/>
      <c r="U23" s="10"/>
      <c r="V23" s="10"/>
      <c r="W23" s="10"/>
      <c r="X23" s="10"/>
      <c r="Y23" s="10"/>
      <c r="Z23" s="10"/>
      <c r="AA23" s="162"/>
      <c r="AB23" s="162"/>
      <c r="AC23" s="162"/>
      <c r="AD23" s="162"/>
      <c r="AE23" s="162"/>
      <c r="AF23" s="162"/>
      <c r="AG23" s="162"/>
      <c r="AH23" s="162"/>
      <c r="AI23" s="10"/>
      <c r="AJ23" s="10"/>
      <c r="AK23" s="10"/>
      <c r="AL23" s="10"/>
    </row>
    <row r="24" spans="1:38" s="11" customFormat="1" x14ac:dyDescent="0.2">
      <c r="A24" s="39" t="s">
        <v>29</v>
      </c>
      <c r="B24" s="40"/>
      <c r="C24" s="40"/>
      <c r="D24" s="40"/>
      <c r="E24" s="145"/>
      <c r="F24" s="147"/>
      <c r="G24" s="147"/>
      <c r="H24" s="147"/>
      <c r="I24" s="147"/>
      <c r="J24" s="147"/>
      <c r="K24" s="10"/>
      <c r="L24" s="10"/>
      <c r="M24" s="10"/>
      <c r="N24" s="10"/>
      <c r="O24" s="10"/>
      <c r="P24" s="10"/>
      <c r="Q24" s="10"/>
      <c r="R24" s="10"/>
      <c r="S24" s="10"/>
      <c r="T24" s="10"/>
      <c r="U24" s="10"/>
      <c r="V24" s="10"/>
      <c r="W24" s="10"/>
      <c r="X24" s="10"/>
      <c r="Y24" s="10"/>
      <c r="Z24" s="10"/>
      <c r="AA24" s="163"/>
      <c r="AB24" s="163"/>
      <c r="AC24" s="163"/>
      <c r="AD24" s="163"/>
      <c r="AE24" s="163"/>
      <c r="AF24" s="163"/>
      <c r="AG24" s="163"/>
      <c r="AH24" s="163"/>
      <c r="AI24" s="10"/>
      <c r="AJ24" s="10"/>
      <c r="AK24" s="10"/>
      <c r="AL24" s="10"/>
    </row>
    <row r="25" spans="1:38" s="11" customFormat="1" x14ac:dyDescent="0.2">
      <c r="A25" s="39" t="s">
        <v>30</v>
      </c>
      <c r="B25" s="40"/>
      <c r="C25" s="40"/>
      <c r="D25" s="40"/>
      <c r="E25" s="148"/>
      <c r="F25" s="149"/>
      <c r="G25" s="149"/>
      <c r="H25" s="149"/>
      <c r="I25" s="149"/>
      <c r="J25" s="149"/>
      <c r="K25" s="10"/>
      <c r="L25" s="10"/>
      <c r="M25" s="10"/>
      <c r="N25" s="10"/>
      <c r="O25" s="10"/>
      <c r="P25" s="10"/>
      <c r="Q25" s="10"/>
      <c r="R25" s="10"/>
      <c r="S25" s="10"/>
      <c r="T25" s="10"/>
      <c r="U25" s="10"/>
      <c r="V25" s="10"/>
      <c r="W25" s="10"/>
      <c r="X25" s="10"/>
      <c r="Y25" s="10"/>
      <c r="Z25" s="10"/>
      <c r="AA25" s="162"/>
      <c r="AB25" s="162"/>
      <c r="AC25" s="162"/>
      <c r="AD25" s="162"/>
      <c r="AE25" s="162"/>
      <c r="AF25" s="162"/>
      <c r="AG25" s="162"/>
      <c r="AH25" s="162"/>
      <c r="AI25" s="10"/>
      <c r="AJ25" s="10"/>
      <c r="AK25" s="10"/>
      <c r="AL25" s="10"/>
    </row>
    <row r="26" spans="1:38" s="11" customFormat="1" x14ac:dyDescent="0.2">
      <c r="A26" s="39" t="s">
        <v>31</v>
      </c>
      <c r="B26" s="40"/>
      <c r="C26" s="40"/>
      <c r="D26" s="40"/>
      <c r="E26" s="145"/>
      <c r="F26" s="145"/>
      <c r="G26" s="145"/>
      <c r="H26" s="145"/>
      <c r="I26" s="145"/>
      <c r="J26" s="145"/>
      <c r="K26" s="10"/>
      <c r="L26" s="10"/>
      <c r="M26" s="10"/>
      <c r="N26" s="10"/>
      <c r="O26" s="10"/>
      <c r="P26" s="10"/>
      <c r="Q26" s="10"/>
      <c r="R26" s="10"/>
      <c r="S26" s="10"/>
      <c r="T26" s="10"/>
      <c r="U26" s="10"/>
      <c r="V26" s="10"/>
      <c r="W26" s="10"/>
      <c r="X26" s="10"/>
      <c r="Y26" s="10"/>
      <c r="Z26" s="10"/>
      <c r="AA26" s="162"/>
      <c r="AB26" s="162"/>
      <c r="AC26" s="162"/>
      <c r="AD26" s="162"/>
      <c r="AE26" s="162"/>
      <c r="AF26" s="162"/>
      <c r="AG26" s="162"/>
      <c r="AH26" s="162"/>
      <c r="AI26" s="10"/>
      <c r="AJ26" s="10"/>
      <c r="AK26" s="10"/>
      <c r="AL26" s="10"/>
    </row>
    <row r="27" spans="1:38" s="11" customFormat="1" x14ac:dyDescent="0.2">
      <c r="A27" s="39" t="s">
        <v>32</v>
      </c>
      <c r="B27" s="40"/>
      <c r="C27" s="40"/>
      <c r="D27" s="40"/>
      <c r="E27" s="40"/>
      <c r="F27" s="40"/>
      <c r="G27" s="40"/>
      <c r="H27" s="40"/>
      <c r="I27" s="133">
        <f>E17+F17+G17+H17+I17+J17+E21+F21+G21+H21+I21+J21</f>
        <v>0</v>
      </c>
      <c r="J27" s="43"/>
      <c r="K27" s="10"/>
      <c r="L27" s="10"/>
      <c r="M27" s="10"/>
      <c r="N27" s="10"/>
      <c r="O27" s="10"/>
      <c r="P27" s="10"/>
      <c r="Q27" s="10"/>
      <c r="R27" s="10"/>
      <c r="S27" s="10"/>
      <c r="T27" s="10"/>
      <c r="U27" s="10"/>
      <c r="V27" s="10"/>
      <c r="W27" s="10"/>
      <c r="X27" s="10"/>
      <c r="Y27" s="10"/>
      <c r="Z27" s="10"/>
      <c r="AA27" s="162"/>
      <c r="AB27" s="162"/>
      <c r="AC27" s="162"/>
      <c r="AD27" s="162"/>
      <c r="AE27" s="162"/>
      <c r="AF27" s="162"/>
      <c r="AG27" s="162"/>
      <c r="AH27" s="162"/>
      <c r="AI27" s="10"/>
      <c r="AJ27" s="10"/>
      <c r="AK27" s="10"/>
      <c r="AL27" s="10"/>
    </row>
    <row r="28" spans="1:38" s="11" customFormat="1" x14ac:dyDescent="0.2">
      <c r="A28" s="39" t="s">
        <v>33</v>
      </c>
      <c r="B28" s="40"/>
      <c r="C28" s="40"/>
      <c r="D28" s="40"/>
      <c r="E28" s="40"/>
      <c r="F28" s="40"/>
      <c r="G28" s="40"/>
      <c r="H28" s="40"/>
      <c r="I28" s="133">
        <f>E18+F18+G18+H18+I18+J18+E22+F22+G22+H22+I22+J22</f>
        <v>0</v>
      </c>
      <c r="J28" s="43"/>
      <c r="K28" s="10"/>
      <c r="L28" s="10"/>
      <c r="M28" s="10"/>
      <c r="N28" s="10"/>
      <c r="O28" s="10"/>
      <c r="P28" s="10"/>
      <c r="Q28" s="10"/>
      <c r="R28" s="10"/>
      <c r="S28" s="10"/>
      <c r="T28" s="10"/>
      <c r="U28" s="10"/>
      <c r="V28" s="10"/>
      <c r="W28" s="10"/>
      <c r="X28" s="10"/>
      <c r="Y28" s="10"/>
      <c r="Z28" s="10"/>
      <c r="AA28" s="162"/>
      <c r="AB28" s="162"/>
      <c r="AC28" s="162"/>
      <c r="AD28" s="162"/>
      <c r="AE28" s="162"/>
      <c r="AF28" s="162"/>
      <c r="AG28" s="162"/>
      <c r="AH28" s="162"/>
      <c r="AI28" s="10"/>
      <c r="AJ28" s="10"/>
      <c r="AK28" s="10"/>
      <c r="AL28" s="10"/>
    </row>
    <row r="29" spans="1:38" s="11" customFormat="1" x14ac:dyDescent="0.2">
      <c r="A29" s="39" t="s">
        <v>34</v>
      </c>
      <c r="B29" s="40"/>
      <c r="C29" s="40"/>
      <c r="D29" s="40"/>
      <c r="E29" s="40"/>
      <c r="F29" s="40"/>
      <c r="G29" s="40"/>
      <c r="H29" s="40"/>
      <c r="I29" s="133">
        <f>E19+F19+G19+H19+I19+J19</f>
        <v>0</v>
      </c>
      <c r="J29" s="43"/>
      <c r="K29" s="10"/>
      <c r="L29" s="10"/>
      <c r="M29" s="10"/>
      <c r="N29" s="10"/>
      <c r="O29" s="10"/>
      <c r="P29" s="10"/>
      <c r="Q29" s="10"/>
      <c r="R29" s="10"/>
      <c r="S29" s="10"/>
      <c r="T29" s="10"/>
      <c r="U29" s="10"/>
      <c r="V29" s="10"/>
      <c r="W29" s="10"/>
      <c r="X29" s="10"/>
      <c r="Y29" s="10"/>
      <c r="Z29" s="10"/>
      <c r="AA29" s="162"/>
      <c r="AB29" s="162"/>
      <c r="AC29" s="162"/>
      <c r="AD29" s="162"/>
      <c r="AE29" s="162"/>
      <c r="AF29" s="162"/>
      <c r="AG29" s="162"/>
      <c r="AH29" s="162"/>
      <c r="AI29" s="10"/>
      <c r="AJ29" s="10"/>
      <c r="AK29" s="10"/>
      <c r="AL29" s="10"/>
    </row>
    <row r="30" spans="1:38" s="11" customFormat="1" x14ac:dyDescent="0.2">
      <c r="A30" s="39" t="s">
        <v>35</v>
      </c>
      <c r="B30" s="40"/>
      <c r="C30" s="40"/>
      <c r="D30" s="40"/>
      <c r="E30" s="40"/>
      <c r="F30" s="40"/>
      <c r="G30" s="40"/>
      <c r="H30" s="40"/>
      <c r="I30" s="176"/>
      <c r="J30" s="43"/>
      <c r="K30" s="10"/>
      <c r="L30" s="10"/>
      <c r="M30" s="10"/>
      <c r="N30" s="10"/>
      <c r="O30" s="10"/>
      <c r="P30" s="10"/>
      <c r="Q30" s="10"/>
      <c r="R30" s="10"/>
      <c r="S30" s="10"/>
      <c r="T30" s="10"/>
      <c r="U30" s="10"/>
      <c r="V30" s="10"/>
      <c r="W30" s="10"/>
      <c r="X30" s="10"/>
      <c r="Y30" s="10"/>
      <c r="Z30" s="10"/>
      <c r="AA30" s="162"/>
      <c r="AB30" s="162"/>
      <c r="AC30" s="162"/>
      <c r="AD30" s="162"/>
      <c r="AE30" s="162"/>
      <c r="AF30" s="162"/>
      <c r="AG30" s="162"/>
      <c r="AH30" s="162"/>
      <c r="AI30" s="10"/>
      <c r="AJ30" s="10"/>
      <c r="AK30" s="10"/>
      <c r="AL30" s="10"/>
    </row>
    <row r="31" spans="1:38" s="11" customFormat="1" x14ac:dyDescent="0.2">
      <c r="A31" s="39" t="s">
        <v>36</v>
      </c>
      <c r="B31" s="40"/>
      <c r="C31" s="40"/>
      <c r="D31" s="40"/>
      <c r="E31" s="40"/>
      <c r="F31" s="40"/>
      <c r="G31" s="40"/>
      <c r="H31" s="40"/>
      <c r="I31" s="134"/>
      <c r="J31" s="43"/>
      <c r="K31" s="10"/>
      <c r="L31" s="10"/>
      <c r="M31" s="10"/>
      <c r="N31" s="10"/>
      <c r="O31" s="10"/>
      <c r="P31" s="10"/>
      <c r="Q31" s="10"/>
      <c r="R31" s="10"/>
      <c r="S31" s="10"/>
      <c r="T31" s="10"/>
      <c r="U31" s="10"/>
      <c r="V31" s="10"/>
      <c r="W31" s="10"/>
      <c r="X31" s="10"/>
      <c r="Y31" s="10"/>
      <c r="Z31" s="10"/>
      <c r="AA31" s="162"/>
      <c r="AB31" s="162"/>
      <c r="AC31" s="162"/>
      <c r="AD31" s="162"/>
      <c r="AE31" s="162"/>
      <c r="AF31" s="162"/>
      <c r="AG31" s="162"/>
      <c r="AH31" s="162"/>
      <c r="AI31" s="10"/>
      <c r="AJ31" s="10"/>
      <c r="AK31" s="10"/>
      <c r="AL31" s="10"/>
    </row>
    <row r="32" spans="1:38" s="11" customFormat="1" x14ac:dyDescent="0.2">
      <c r="A32" s="39" t="s">
        <v>37</v>
      </c>
      <c r="B32" s="40"/>
      <c r="C32" s="40"/>
      <c r="D32" s="40"/>
      <c r="E32" s="40"/>
      <c r="F32" s="40"/>
      <c r="G32" s="40"/>
      <c r="H32" s="40"/>
      <c r="I32" s="135" t="e">
        <f>I27/I30</f>
        <v>#DIV/0!</v>
      </c>
      <c r="J32" s="43"/>
      <c r="K32" s="10"/>
      <c r="L32" s="10"/>
      <c r="M32" s="10"/>
      <c r="N32" s="10"/>
      <c r="O32" s="10"/>
      <c r="P32" s="10"/>
      <c r="Q32" s="10"/>
      <c r="R32" s="10"/>
      <c r="S32" s="10"/>
      <c r="T32" s="10"/>
      <c r="U32" s="10"/>
      <c r="V32" s="10"/>
      <c r="W32" s="10"/>
      <c r="X32" s="10"/>
      <c r="Y32" s="10"/>
      <c r="Z32" s="10"/>
      <c r="AA32" s="162"/>
      <c r="AB32" s="162"/>
      <c r="AC32" s="162"/>
      <c r="AD32" s="162"/>
      <c r="AE32" s="162"/>
      <c r="AF32" s="162"/>
      <c r="AG32" s="162"/>
      <c r="AH32" s="162"/>
      <c r="AI32" s="10"/>
      <c r="AJ32" s="10"/>
      <c r="AK32" s="10"/>
      <c r="AL32" s="10"/>
    </row>
    <row r="33" spans="1:38" s="11" customFormat="1" x14ac:dyDescent="0.2">
      <c r="A33" s="39" t="s">
        <v>38</v>
      </c>
      <c r="B33" s="40"/>
      <c r="C33" s="40"/>
      <c r="D33" s="40"/>
      <c r="E33" s="40"/>
      <c r="F33" s="40"/>
      <c r="G33" s="40"/>
      <c r="H33" s="40"/>
      <c r="I33" s="135" t="e">
        <f>IF(I28/(D66+E66+F66+G66)/4&gt;0,I28/(D66+E66+F66+G66)/4,0)</f>
        <v>#DIV/0!</v>
      </c>
      <c r="J33" s="43"/>
      <c r="K33" s="10"/>
      <c r="L33" s="10"/>
      <c r="M33" s="10"/>
      <c r="N33" s="10"/>
      <c r="O33" s="10"/>
      <c r="P33" s="10"/>
      <c r="Q33" s="10"/>
      <c r="R33" s="10"/>
      <c r="S33" s="10"/>
      <c r="T33" s="10"/>
      <c r="U33" s="10"/>
      <c r="V33" s="10"/>
      <c r="W33" s="10"/>
      <c r="X33" s="10"/>
      <c r="Y33" s="10"/>
      <c r="Z33" s="10"/>
      <c r="AA33" s="164"/>
      <c r="AB33" s="164"/>
      <c r="AC33" s="164"/>
      <c r="AD33" s="164"/>
      <c r="AE33" s="164"/>
      <c r="AF33" s="164"/>
      <c r="AG33" s="164"/>
      <c r="AH33" s="164"/>
      <c r="AI33" s="10"/>
      <c r="AJ33" s="10"/>
      <c r="AK33" s="10"/>
      <c r="AL33" s="10"/>
    </row>
    <row r="34" spans="1:38" s="11" customFormat="1" x14ac:dyDescent="0.2">
      <c r="A34" s="39" t="s">
        <v>39</v>
      </c>
      <c r="B34" s="40"/>
      <c r="C34" s="40"/>
      <c r="D34" s="40"/>
      <c r="E34" s="40"/>
      <c r="F34" s="40"/>
      <c r="G34" s="40"/>
      <c r="H34" s="40"/>
      <c r="I34" s="135" t="e">
        <f>I29/D39</f>
        <v>#DIV/0!</v>
      </c>
      <c r="J34" s="43"/>
      <c r="K34" s="10"/>
      <c r="L34" s="10"/>
      <c r="M34" s="10"/>
      <c r="N34" s="10"/>
      <c r="O34" s="10"/>
      <c r="P34" s="10"/>
      <c r="Q34" s="10"/>
      <c r="R34" s="10"/>
      <c r="S34" s="10"/>
      <c r="T34" s="10"/>
      <c r="U34" s="10"/>
      <c r="V34" s="10"/>
      <c r="W34" s="10"/>
      <c r="X34" s="10"/>
      <c r="Y34" s="10"/>
      <c r="Z34" s="10"/>
      <c r="AA34" s="162"/>
      <c r="AB34" s="162"/>
      <c r="AC34" s="162"/>
      <c r="AD34" s="162"/>
      <c r="AE34" s="162"/>
      <c r="AF34" s="162"/>
      <c r="AG34" s="162"/>
      <c r="AH34" s="162"/>
      <c r="AI34" s="10"/>
      <c r="AJ34" s="10"/>
      <c r="AK34" s="10"/>
      <c r="AL34" s="10"/>
    </row>
    <row r="35" spans="1:38" s="11" customFormat="1" ht="13.5" thickBot="1" x14ac:dyDescent="0.25">
      <c r="A35" s="44"/>
      <c r="B35" s="45"/>
      <c r="C35" s="45"/>
      <c r="D35" s="45"/>
      <c r="E35" s="45"/>
      <c r="F35" s="45"/>
      <c r="G35" s="45"/>
      <c r="H35" s="45"/>
      <c r="I35" s="45"/>
      <c r="J35" s="46"/>
      <c r="K35" s="10"/>
      <c r="L35" s="10"/>
      <c r="M35" s="10"/>
      <c r="N35" s="10"/>
      <c r="O35" s="10"/>
      <c r="P35" s="10"/>
      <c r="Q35" s="10"/>
      <c r="R35" s="10"/>
      <c r="S35" s="10"/>
      <c r="T35" s="10"/>
      <c r="U35" s="10"/>
      <c r="V35" s="10"/>
      <c r="W35" s="10"/>
      <c r="X35" s="10"/>
      <c r="Y35" s="10"/>
      <c r="Z35" s="10"/>
      <c r="AA35" s="162"/>
      <c r="AB35" s="162"/>
      <c r="AC35" s="162"/>
      <c r="AD35" s="162"/>
      <c r="AE35" s="162"/>
      <c r="AF35" s="162"/>
      <c r="AG35" s="162"/>
      <c r="AH35" s="162"/>
      <c r="AI35" s="10"/>
      <c r="AJ35" s="10"/>
      <c r="AK35" s="10"/>
      <c r="AL35" s="10"/>
    </row>
    <row r="36" spans="1:38" ht="13.5" thickBot="1" x14ac:dyDescent="0.25">
      <c r="A36" s="31" t="s">
        <v>40</v>
      </c>
      <c r="B36" s="32"/>
      <c r="C36" s="32"/>
      <c r="D36" s="32"/>
      <c r="E36" s="32"/>
      <c r="F36" s="32"/>
      <c r="G36" s="32"/>
      <c r="H36" s="32"/>
      <c r="I36" s="32"/>
      <c r="J36" s="33"/>
    </row>
    <row r="37" spans="1:38" x14ac:dyDescent="0.2">
      <c r="A37" s="44"/>
      <c r="B37" s="19"/>
      <c r="C37" s="19"/>
      <c r="D37" s="19"/>
      <c r="E37" s="19"/>
      <c r="F37" s="18"/>
      <c r="G37" s="47"/>
      <c r="H37" s="47"/>
      <c r="I37" s="48"/>
      <c r="J37" s="49"/>
      <c r="AA37" s="164"/>
      <c r="AB37" s="164"/>
      <c r="AC37" s="164"/>
      <c r="AD37" s="164"/>
      <c r="AE37" s="164"/>
      <c r="AF37" s="164"/>
      <c r="AG37" s="164"/>
      <c r="AH37" s="164"/>
    </row>
    <row r="38" spans="1:38" s="13" customFormat="1" x14ac:dyDescent="0.2">
      <c r="A38" s="50" t="s">
        <v>41</v>
      </c>
      <c r="B38" s="51"/>
      <c r="C38" s="51"/>
      <c r="D38" s="51"/>
      <c r="E38" s="51"/>
      <c r="F38" s="53"/>
      <c r="G38" s="52" t="s">
        <v>42</v>
      </c>
      <c r="H38" s="53"/>
      <c r="I38" s="54" t="s">
        <v>43</v>
      </c>
      <c r="J38" s="55">
        <f>F38*H38</f>
        <v>0</v>
      </c>
      <c r="K38" s="12"/>
      <c r="L38" s="12"/>
      <c r="M38" s="12"/>
      <c r="N38" s="12"/>
      <c r="O38" s="12"/>
      <c r="P38" s="12"/>
      <c r="Q38" s="12"/>
      <c r="R38" s="12"/>
      <c r="S38" s="12"/>
      <c r="T38" s="12"/>
      <c r="U38" s="12"/>
      <c r="V38" s="12"/>
      <c r="W38" s="12"/>
      <c r="X38" s="12"/>
      <c r="Y38" s="12"/>
      <c r="Z38" s="12"/>
      <c r="AA38" s="162"/>
      <c r="AB38" s="162"/>
      <c r="AC38" s="162"/>
      <c r="AD38" s="162"/>
      <c r="AE38" s="162"/>
      <c r="AF38" s="162"/>
      <c r="AG38" s="162"/>
      <c r="AH38" s="162"/>
      <c r="AI38" s="12"/>
      <c r="AJ38" s="12"/>
      <c r="AK38" s="12"/>
      <c r="AL38" s="12"/>
    </row>
    <row r="39" spans="1:38" s="7" customFormat="1" x14ac:dyDescent="0.2">
      <c r="A39" s="56" t="s">
        <v>44</v>
      </c>
      <c r="B39" s="57"/>
      <c r="C39" s="57"/>
      <c r="D39" s="122"/>
      <c r="E39" s="152"/>
      <c r="F39" s="57"/>
      <c r="G39" s="58"/>
      <c r="H39" s="58"/>
      <c r="I39" s="59"/>
      <c r="J39" s="60"/>
      <c r="K39" s="6"/>
      <c r="L39" s="6"/>
      <c r="M39" s="6"/>
      <c r="N39" s="6"/>
      <c r="O39" s="6"/>
      <c r="P39" s="6"/>
      <c r="Q39" s="6"/>
      <c r="R39" s="6"/>
      <c r="S39" s="6"/>
      <c r="T39" s="6"/>
      <c r="U39" s="6"/>
      <c r="V39" s="6"/>
      <c r="W39" s="6"/>
      <c r="X39" s="6"/>
      <c r="Y39" s="6"/>
      <c r="Z39" s="6"/>
      <c r="AA39" s="162"/>
      <c r="AB39" s="162"/>
      <c r="AC39" s="162"/>
      <c r="AD39" s="162"/>
      <c r="AE39" s="162"/>
      <c r="AF39" s="162"/>
      <c r="AG39" s="162"/>
      <c r="AH39" s="162"/>
      <c r="AI39" s="6"/>
      <c r="AJ39" s="6"/>
      <c r="AK39" s="6"/>
      <c r="AL39" s="6"/>
    </row>
    <row r="40" spans="1:38" s="7" customFormat="1" x14ac:dyDescent="0.2">
      <c r="A40" s="56" t="s">
        <v>45</v>
      </c>
      <c r="B40" s="57"/>
      <c r="C40" s="57"/>
      <c r="D40" s="57"/>
      <c r="E40" s="57"/>
      <c r="F40" s="57"/>
      <c r="G40" s="58"/>
      <c r="H40" s="58"/>
      <c r="I40" s="58"/>
      <c r="J40" s="60"/>
      <c r="K40" s="6"/>
      <c r="L40" s="6"/>
      <c r="M40" s="6"/>
      <c r="N40" s="6"/>
      <c r="O40" s="6"/>
      <c r="P40" s="6"/>
      <c r="Q40" s="6"/>
      <c r="R40" s="6"/>
      <c r="S40" s="6"/>
      <c r="T40" s="6"/>
      <c r="U40" s="6"/>
      <c r="V40" s="6"/>
      <c r="W40" s="6"/>
      <c r="X40" s="6"/>
      <c r="Y40" s="6"/>
      <c r="Z40" s="6"/>
      <c r="AA40" s="162"/>
      <c r="AB40" s="162"/>
      <c r="AC40" s="162"/>
      <c r="AD40" s="162"/>
      <c r="AE40" s="162"/>
      <c r="AF40" s="162"/>
      <c r="AG40" s="162"/>
      <c r="AH40" s="162"/>
      <c r="AI40" s="6"/>
      <c r="AJ40" s="6"/>
      <c r="AK40" s="6"/>
      <c r="AL40" s="6"/>
    </row>
    <row r="41" spans="1:38" s="7" customFormat="1" x14ac:dyDescent="0.2">
      <c r="A41" s="56"/>
      <c r="B41" s="57"/>
      <c r="C41" s="57"/>
      <c r="D41" s="57"/>
      <c r="E41" s="57"/>
      <c r="F41" s="57"/>
      <c r="G41" s="58"/>
      <c r="H41" s="58"/>
      <c r="I41" s="58"/>
      <c r="J41" s="60"/>
      <c r="K41" s="6"/>
      <c r="L41" s="6"/>
      <c r="M41" s="6"/>
      <c r="N41" s="6"/>
      <c r="O41" s="6"/>
      <c r="P41" s="6"/>
      <c r="Q41" s="6"/>
      <c r="R41" s="6"/>
      <c r="S41" s="6"/>
      <c r="T41" s="6"/>
      <c r="U41" s="6"/>
      <c r="V41" s="6"/>
      <c r="W41" s="6"/>
      <c r="X41" s="6"/>
      <c r="Y41" s="6"/>
      <c r="Z41" s="6"/>
      <c r="AA41" s="162"/>
      <c r="AB41" s="162"/>
      <c r="AC41" s="162"/>
      <c r="AD41" s="162"/>
      <c r="AE41" s="162"/>
      <c r="AF41" s="162"/>
      <c r="AG41" s="162"/>
      <c r="AH41" s="162"/>
      <c r="AI41" s="6"/>
      <c r="AJ41" s="6"/>
      <c r="AK41" s="6"/>
      <c r="AL41" s="6"/>
    </row>
    <row r="42" spans="1:38" s="7" customFormat="1" x14ac:dyDescent="0.2">
      <c r="A42" s="56" t="s">
        <v>46</v>
      </c>
      <c r="B42" s="57"/>
      <c r="C42" s="57" t="s">
        <v>47</v>
      </c>
      <c r="D42" s="57"/>
      <c r="E42" s="58" t="s">
        <v>46</v>
      </c>
      <c r="F42" s="57"/>
      <c r="G42" s="57" t="s">
        <v>47</v>
      </c>
      <c r="H42" s="58" t="s">
        <v>46</v>
      </c>
      <c r="I42" s="58"/>
      <c r="J42" s="125" t="s">
        <v>47</v>
      </c>
      <c r="K42" s="6"/>
      <c r="L42" s="6"/>
      <c r="M42" s="6"/>
      <c r="N42" s="6"/>
      <c r="O42" s="6"/>
      <c r="P42" s="6"/>
      <c r="Q42" s="6"/>
      <c r="R42" s="6"/>
      <c r="S42" s="6"/>
      <c r="T42" s="6"/>
      <c r="U42" s="6"/>
      <c r="V42" s="6"/>
      <c r="W42" s="6"/>
      <c r="X42" s="6"/>
      <c r="Y42" s="6"/>
      <c r="Z42" s="6"/>
      <c r="AA42" s="162"/>
      <c r="AB42" s="162"/>
      <c r="AC42" s="162"/>
      <c r="AD42" s="162"/>
      <c r="AE42" s="162"/>
      <c r="AF42" s="162"/>
      <c r="AG42" s="162"/>
      <c r="AH42" s="162"/>
      <c r="AI42" s="6"/>
      <c r="AJ42" s="6"/>
      <c r="AK42" s="6"/>
      <c r="AL42" s="6"/>
    </row>
    <row r="43" spans="1:38" s="7" customFormat="1" x14ac:dyDescent="0.2">
      <c r="A43" s="126" t="s">
        <v>48</v>
      </c>
      <c r="B43" s="57" t="s">
        <v>49</v>
      </c>
      <c r="C43" s="122"/>
      <c r="D43" s="19"/>
      <c r="E43" s="122"/>
      <c r="F43" s="123" t="s">
        <v>50</v>
      </c>
      <c r="G43" s="19"/>
      <c r="H43" s="122"/>
      <c r="I43" s="124" t="s">
        <v>51</v>
      </c>
      <c r="J43" s="60"/>
      <c r="K43" s="6"/>
      <c r="L43" s="6"/>
      <c r="M43" s="6"/>
      <c r="N43" s="6"/>
      <c r="O43" s="6"/>
      <c r="P43" s="6"/>
      <c r="Q43" s="6"/>
      <c r="R43" s="6"/>
      <c r="S43" s="6"/>
      <c r="T43" s="6"/>
      <c r="U43" s="6"/>
      <c r="V43" s="6"/>
      <c r="W43" s="6"/>
      <c r="X43" s="6"/>
      <c r="Y43" s="6"/>
      <c r="Z43" s="6"/>
      <c r="AA43" s="162"/>
      <c r="AB43" s="162"/>
      <c r="AC43" s="162"/>
      <c r="AD43" s="162"/>
      <c r="AE43" s="162"/>
      <c r="AF43" s="162"/>
      <c r="AG43" s="162"/>
      <c r="AH43" s="162"/>
      <c r="AI43" s="6"/>
      <c r="AJ43" s="6"/>
      <c r="AK43" s="6"/>
      <c r="AL43" s="6"/>
    </row>
    <row r="44" spans="1:38" s="7" customFormat="1" x14ac:dyDescent="0.2">
      <c r="A44" s="126" t="s">
        <v>48</v>
      </c>
      <c r="B44" s="57" t="s">
        <v>52</v>
      </c>
      <c r="C44" s="122"/>
      <c r="D44" s="19"/>
      <c r="E44" s="57"/>
      <c r="F44" s="57" t="s">
        <v>53</v>
      </c>
      <c r="G44" s="122"/>
      <c r="H44" s="58"/>
      <c r="I44" s="58" t="s">
        <v>54</v>
      </c>
      <c r="J44" s="127"/>
      <c r="K44" s="6"/>
      <c r="L44" s="6"/>
      <c r="M44" s="6"/>
      <c r="N44" s="6"/>
      <c r="O44" s="6"/>
      <c r="P44" s="6"/>
      <c r="Q44" s="6"/>
      <c r="R44" s="6"/>
      <c r="S44" s="6"/>
      <c r="T44" s="6"/>
      <c r="U44" s="6"/>
      <c r="V44" s="6"/>
      <c r="W44" s="6"/>
      <c r="X44" s="6"/>
      <c r="Y44" s="6"/>
      <c r="Z44" s="6"/>
      <c r="AA44" s="162"/>
      <c r="AB44" s="162"/>
      <c r="AC44" s="162"/>
      <c r="AD44" s="162"/>
      <c r="AE44" s="162"/>
      <c r="AF44" s="162"/>
      <c r="AG44" s="162"/>
      <c r="AH44" s="162"/>
      <c r="AI44" s="6"/>
      <c r="AJ44" s="6"/>
      <c r="AK44" s="6"/>
      <c r="AL44" s="6"/>
    </row>
    <row r="45" spans="1:38" s="7" customFormat="1" x14ac:dyDescent="0.2">
      <c r="A45" s="126" t="s">
        <v>48</v>
      </c>
      <c r="B45" s="57" t="s">
        <v>55</v>
      </c>
      <c r="C45" s="122"/>
      <c r="D45" s="19"/>
      <c r="E45" s="57"/>
      <c r="F45" s="57" t="s">
        <v>56</v>
      </c>
      <c r="G45" s="122"/>
      <c r="H45" s="58"/>
      <c r="I45" s="58" t="s">
        <v>57</v>
      </c>
      <c r="J45" s="127"/>
      <c r="K45" s="6"/>
      <c r="L45" s="6"/>
      <c r="M45" s="6"/>
      <c r="N45" s="6"/>
      <c r="O45" s="6"/>
      <c r="P45" s="6"/>
      <c r="Q45" s="6"/>
      <c r="R45" s="6"/>
      <c r="S45" s="6"/>
      <c r="T45" s="6"/>
      <c r="U45" s="6"/>
      <c r="V45" s="6"/>
      <c r="W45" s="6"/>
      <c r="X45" s="6"/>
      <c r="Y45" s="6"/>
      <c r="Z45" s="6"/>
      <c r="AA45" s="165"/>
      <c r="AB45" s="165"/>
      <c r="AC45" s="165"/>
      <c r="AD45" s="165"/>
      <c r="AE45" s="165"/>
      <c r="AF45" s="165"/>
      <c r="AG45" s="165"/>
      <c r="AH45" s="165"/>
      <c r="AI45" s="6"/>
      <c r="AJ45" s="6"/>
      <c r="AK45" s="6"/>
      <c r="AL45" s="6"/>
    </row>
    <row r="46" spans="1:38" s="7" customFormat="1" x14ac:dyDescent="0.2">
      <c r="A46" s="126" t="s">
        <v>48</v>
      </c>
      <c r="B46" s="57" t="s">
        <v>58</v>
      </c>
      <c r="C46" s="122"/>
      <c r="D46" s="19"/>
      <c r="E46" s="57"/>
      <c r="F46" s="57" t="s">
        <v>59</v>
      </c>
      <c r="G46" s="122"/>
      <c r="H46" s="58"/>
      <c r="I46" s="58" t="s">
        <v>60</v>
      </c>
      <c r="J46" s="127"/>
      <c r="K46" s="6"/>
      <c r="L46" s="6"/>
      <c r="M46" s="6"/>
      <c r="N46" s="6"/>
      <c r="O46" s="6"/>
      <c r="P46" s="6"/>
      <c r="Q46" s="6"/>
      <c r="R46" s="6"/>
      <c r="S46" s="6"/>
      <c r="T46" s="6"/>
      <c r="U46" s="6"/>
      <c r="V46" s="6"/>
      <c r="W46" s="6"/>
      <c r="X46" s="6"/>
      <c r="Y46" s="6"/>
      <c r="Z46" s="6"/>
      <c r="AA46" s="166"/>
      <c r="AB46" s="166"/>
      <c r="AC46" s="166"/>
      <c r="AD46" s="166"/>
      <c r="AE46" s="166"/>
      <c r="AF46" s="166"/>
      <c r="AG46" s="166"/>
      <c r="AH46" s="166"/>
      <c r="AI46" s="6"/>
      <c r="AJ46" s="6"/>
      <c r="AK46" s="6"/>
      <c r="AL46" s="6"/>
    </row>
    <row r="47" spans="1:38" s="7" customFormat="1" x14ac:dyDescent="0.2">
      <c r="A47" s="126" t="s">
        <v>48</v>
      </c>
      <c r="B47" s="57" t="s">
        <v>61</v>
      </c>
      <c r="C47" s="122"/>
      <c r="D47" s="19"/>
      <c r="E47" s="57"/>
      <c r="F47" s="57" t="s">
        <v>62</v>
      </c>
      <c r="G47" s="122"/>
      <c r="H47" s="58"/>
      <c r="I47" s="58" t="s">
        <v>51</v>
      </c>
      <c r="J47" s="127"/>
      <c r="K47" s="6"/>
      <c r="L47" s="6"/>
      <c r="M47" s="6"/>
      <c r="N47" s="6"/>
      <c r="O47" s="6"/>
      <c r="P47" s="6"/>
      <c r="Q47" s="6"/>
      <c r="R47" s="6"/>
      <c r="S47" s="6"/>
      <c r="T47" s="6"/>
      <c r="U47" s="6"/>
      <c r="V47" s="6"/>
      <c r="W47" s="6"/>
      <c r="X47" s="6"/>
      <c r="Y47" s="6"/>
      <c r="Z47" s="6"/>
      <c r="AA47" s="166"/>
      <c r="AB47" s="166"/>
      <c r="AC47" s="166"/>
      <c r="AD47" s="166"/>
      <c r="AE47" s="166"/>
      <c r="AF47" s="166"/>
      <c r="AG47" s="166"/>
      <c r="AH47" s="166"/>
      <c r="AI47" s="6"/>
      <c r="AJ47" s="6"/>
      <c r="AK47" s="6"/>
      <c r="AL47" s="6"/>
    </row>
    <row r="48" spans="1:38" s="7" customFormat="1" x14ac:dyDescent="0.2">
      <c r="A48" s="126" t="s">
        <v>48</v>
      </c>
      <c r="B48" s="57" t="s">
        <v>63</v>
      </c>
      <c r="C48" s="122"/>
      <c r="D48" s="19"/>
      <c r="E48" s="57"/>
      <c r="F48" s="57" t="s">
        <v>51</v>
      </c>
      <c r="G48" s="122"/>
      <c r="H48" s="58"/>
      <c r="I48" s="58"/>
      <c r="J48" s="60"/>
      <c r="K48" s="6"/>
      <c r="L48" s="6"/>
      <c r="M48" s="6"/>
      <c r="N48" s="6"/>
      <c r="O48" s="6"/>
      <c r="P48" s="6"/>
      <c r="Q48" s="6"/>
      <c r="R48" s="6"/>
      <c r="S48" s="6"/>
      <c r="T48" s="6"/>
      <c r="U48" s="6"/>
      <c r="V48" s="6"/>
      <c r="W48" s="6"/>
      <c r="X48" s="6"/>
      <c r="Y48" s="6"/>
      <c r="Z48" s="6"/>
      <c r="AA48" s="165"/>
      <c r="AB48" s="165"/>
      <c r="AC48" s="165"/>
      <c r="AD48" s="165"/>
      <c r="AE48" s="165"/>
      <c r="AF48" s="165"/>
      <c r="AG48" s="165"/>
      <c r="AH48" s="165"/>
      <c r="AI48" s="6"/>
      <c r="AJ48" s="6"/>
      <c r="AK48" s="6"/>
      <c r="AL48" s="6"/>
    </row>
    <row r="49" spans="1:38" s="7" customFormat="1" x14ac:dyDescent="0.2">
      <c r="A49" s="61"/>
      <c r="B49" s="57"/>
      <c r="C49" s="62"/>
      <c r="D49" s="19"/>
      <c r="E49" s="57"/>
      <c r="F49" s="57"/>
      <c r="G49" s="63"/>
      <c r="H49" s="62"/>
      <c r="I49" s="62"/>
      <c r="J49" s="60"/>
      <c r="K49" s="6"/>
      <c r="L49" s="6"/>
      <c r="M49" s="6"/>
      <c r="N49" s="6"/>
      <c r="O49" s="6"/>
      <c r="P49" s="6"/>
      <c r="Q49" s="6"/>
      <c r="R49" s="6"/>
      <c r="S49" s="6"/>
      <c r="T49" s="6"/>
      <c r="U49" s="6"/>
      <c r="V49" s="6"/>
      <c r="W49" s="6"/>
      <c r="X49" s="6"/>
      <c r="Y49" s="6"/>
      <c r="Z49" s="6"/>
      <c r="AA49" s="165"/>
      <c r="AB49" s="165"/>
      <c r="AC49" s="165"/>
      <c r="AD49" s="165"/>
      <c r="AE49" s="165"/>
      <c r="AF49" s="165"/>
      <c r="AG49" s="165"/>
      <c r="AH49" s="165"/>
      <c r="AI49" s="6"/>
      <c r="AJ49" s="6"/>
      <c r="AK49" s="6"/>
      <c r="AL49" s="6"/>
    </row>
    <row r="50" spans="1:38" x14ac:dyDescent="0.2">
      <c r="A50" s="64" t="s">
        <v>64</v>
      </c>
      <c r="B50" s="65"/>
      <c r="C50" s="65"/>
      <c r="D50" s="65"/>
      <c r="E50" s="65"/>
      <c r="F50" s="65"/>
      <c r="G50" s="65"/>
      <c r="H50" s="65"/>
      <c r="I50" s="65"/>
      <c r="J50" s="66"/>
      <c r="AA50" s="165"/>
      <c r="AB50" s="165"/>
      <c r="AC50" s="165"/>
      <c r="AD50" s="165"/>
      <c r="AE50" s="165"/>
      <c r="AF50" s="165"/>
      <c r="AG50" s="165"/>
      <c r="AH50" s="165"/>
    </row>
    <row r="51" spans="1:38" x14ac:dyDescent="0.2">
      <c r="A51" s="67" t="s">
        <v>65</v>
      </c>
      <c r="B51" s="65"/>
      <c r="C51" s="65"/>
      <c r="D51" s="65"/>
      <c r="E51" s="66"/>
      <c r="F51" s="67" t="s">
        <v>65</v>
      </c>
      <c r="G51" s="65"/>
      <c r="H51" s="65"/>
      <c r="I51" s="65"/>
      <c r="J51" s="66"/>
      <c r="AA51" s="165"/>
      <c r="AB51" s="165"/>
      <c r="AC51" s="165"/>
      <c r="AD51" s="165"/>
      <c r="AE51" s="165"/>
      <c r="AF51" s="165"/>
      <c r="AG51" s="165"/>
      <c r="AH51" s="165"/>
    </row>
    <row r="52" spans="1:38" x14ac:dyDescent="0.2">
      <c r="A52" s="68"/>
      <c r="B52" s="35"/>
      <c r="C52" s="35"/>
      <c r="D52" s="35"/>
      <c r="E52" s="36"/>
      <c r="F52" s="68"/>
      <c r="G52" s="35"/>
      <c r="H52" s="35"/>
      <c r="I52" s="35"/>
      <c r="J52" s="36"/>
      <c r="AA52" s="165"/>
      <c r="AB52" s="165"/>
      <c r="AC52" s="165"/>
      <c r="AD52" s="165"/>
      <c r="AE52" s="165"/>
      <c r="AF52" s="165"/>
      <c r="AG52" s="165"/>
      <c r="AH52" s="165"/>
    </row>
    <row r="53" spans="1:38" x14ac:dyDescent="0.2">
      <c r="A53" s="68"/>
      <c r="B53" s="35"/>
      <c r="C53" s="35"/>
      <c r="D53" s="35"/>
      <c r="E53" s="36"/>
      <c r="F53" s="68"/>
      <c r="G53" s="35"/>
      <c r="H53" s="35"/>
      <c r="I53" s="35"/>
      <c r="J53" s="36"/>
      <c r="AA53" s="165"/>
      <c r="AB53" s="165"/>
      <c r="AC53" s="165"/>
      <c r="AD53" s="165"/>
      <c r="AE53" s="165"/>
      <c r="AF53" s="165"/>
      <c r="AG53" s="165"/>
      <c r="AH53" s="165"/>
    </row>
    <row r="54" spans="1:38" x14ac:dyDescent="0.2">
      <c r="A54" s="68"/>
      <c r="B54" s="35"/>
      <c r="C54" s="35"/>
      <c r="D54" s="35"/>
      <c r="E54" s="36"/>
      <c r="F54" s="68"/>
      <c r="G54" s="35"/>
      <c r="H54" s="35"/>
      <c r="I54" s="35"/>
      <c r="J54" s="36"/>
      <c r="AA54" s="165"/>
      <c r="AB54" s="165"/>
      <c r="AC54" s="165"/>
      <c r="AD54" s="165"/>
      <c r="AE54" s="165"/>
      <c r="AF54" s="165"/>
      <c r="AG54" s="165"/>
      <c r="AH54" s="165"/>
    </row>
    <row r="55" spans="1:38" x14ac:dyDescent="0.2">
      <c r="A55" s="68"/>
      <c r="B55" s="35"/>
      <c r="C55" s="35"/>
      <c r="D55" s="35"/>
      <c r="E55" s="36"/>
      <c r="F55" s="68"/>
      <c r="G55" s="35"/>
      <c r="H55" s="35"/>
      <c r="I55" s="35"/>
      <c r="J55" s="36"/>
      <c r="AD55" s="165"/>
      <c r="AE55" s="165"/>
      <c r="AF55" s="165"/>
      <c r="AG55" s="165"/>
      <c r="AH55" s="165"/>
    </row>
    <row r="56" spans="1:38" x14ac:dyDescent="0.2">
      <c r="A56" s="68"/>
      <c r="B56" s="35"/>
      <c r="C56" s="35"/>
      <c r="D56" s="35"/>
      <c r="E56" s="36"/>
      <c r="F56" s="68"/>
      <c r="G56" s="35"/>
      <c r="H56" s="35"/>
      <c r="I56" s="35"/>
      <c r="J56" s="36"/>
    </row>
    <row r="57" spans="1:38" x14ac:dyDescent="0.2">
      <c r="A57" s="69" t="s">
        <v>48</v>
      </c>
      <c r="B57" s="70"/>
      <c r="C57" s="70"/>
      <c r="D57" s="70"/>
      <c r="E57" s="71" t="s">
        <v>66</v>
      </c>
      <c r="F57" s="71"/>
      <c r="G57" s="70"/>
      <c r="H57" s="70"/>
      <c r="I57" s="70"/>
      <c r="J57" s="72"/>
    </row>
    <row r="58" spans="1:38" x14ac:dyDescent="0.2">
      <c r="A58" s="73" t="s">
        <v>67</v>
      </c>
      <c r="B58" s="74"/>
      <c r="C58" s="74"/>
      <c r="D58" s="74"/>
      <c r="E58" s="74"/>
      <c r="F58" s="74"/>
      <c r="G58" s="74"/>
      <c r="H58" s="74" t="str">
        <f>A9</f>
        <v xml:space="preserve"> SELECT SCHOOL</v>
      </c>
      <c r="I58" s="74"/>
      <c r="J58" s="75"/>
    </row>
    <row r="59" spans="1:38" x14ac:dyDescent="0.2">
      <c r="A59" s="76" t="s">
        <v>68</v>
      </c>
      <c r="B59" s="77"/>
      <c r="C59" s="77"/>
      <c r="D59" s="77"/>
      <c r="E59" s="77"/>
      <c r="F59" s="77"/>
      <c r="G59" s="78"/>
      <c r="H59" s="79"/>
      <c r="I59" s="79"/>
      <c r="J59" s="80"/>
    </row>
    <row r="60" spans="1:38" ht="10.5" customHeight="1" x14ac:dyDescent="0.2">
      <c r="A60" s="81"/>
      <c r="B60" s="74"/>
      <c r="C60" s="75"/>
      <c r="D60" s="82" t="s">
        <v>69</v>
      </c>
      <c r="E60" s="65"/>
      <c r="F60" s="65"/>
      <c r="G60" s="66"/>
      <c r="H60" s="82" t="s">
        <v>70</v>
      </c>
      <c r="I60" s="65"/>
      <c r="J60" s="66"/>
    </row>
    <row r="61" spans="1:38" ht="9.75" customHeight="1" x14ac:dyDescent="0.2">
      <c r="A61" s="83"/>
      <c r="B61" s="79"/>
      <c r="C61" s="80"/>
      <c r="D61" s="82" t="s">
        <v>71</v>
      </c>
      <c r="E61" s="84"/>
      <c r="F61" s="82" t="s">
        <v>72</v>
      </c>
      <c r="G61" s="84"/>
      <c r="H61" s="85"/>
      <c r="I61" s="86" t="s">
        <v>73</v>
      </c>
      <c r="J61" s="87" t="s">
        <v>74</v>
      </c>
    </row>
    <row r="62" spans="1:38" ht="18" customHeight="1" x14ac:dyDescent="0.2">
      <c r="A62" s="83"/>
      <c r="B62" s="79"/>
      <c r="C62" s="80"/>
      <c r="D62" s="88" t="s">
        <v>75</v>
      </c>
      <c r="E62" s="88" t="s">
        <v>76</v>
      </c>
      <c r="F62" s="88" t="s">
        <v>75</v>
      </c>
      <c r="G62" s="88" t="s">
        <v>76</v>
      </c>
      <c r="H62" s="89" t="s">
        <v>77</v>
      </c>
      <c r="I62" s="90" t="s">
        <v>78</v>
      </c>
      <c r="J62" s="89" t="s">
        <v>78</v>
      </c>
    </row>
    <row r="63" spans="1:38" ht="11.25" customHeight="1" x14ac:dyDescent="0.2">
      <c r="A63" s="68"/>
      <c r="B63" s="91"/>
      <c r="C63" s="92"/>
      <c r="D63" s="93"/>
      <c r="E63" s="93"/>
      <c r="F63" s="93"/>
      <c r="G63" s="93"/>
      <c r="H63" s="93"/>
      <c r="I63" s="93"/>
      <c r="J63" s="93"/>
    </row>
    <row r="64" spans="1:38" ht="11.25" customHeight="1" x14ac:dyDescent="0.2">
      <c r="A64" s="68"/>
      <c r="B64" s="91"/>
      <c r="C64" s="92"/>
      <c r="D64" s="93"/>
      <c r="E64" s="93"/>
      <c r="F64" s="93"/>
      <c r="G64" s="93"/>
      <c r="H64" s="93"/>
      <c r="I64" s="93"/>
      <c r="J64" s="93"/>
    </row>
    <row r="65" spans="1:38" ht="11.25" customHeight="1" x14ac:dyDescent="0.2">
      <c r="A65" s="68"/>
      <c r="B65" s="91"/>
      <c r="C65" s="92"/>
      <c r="D65" s="93"/>
      <c r="E65" s="93"/>
      <c r="F65" s="93"/>
      <c r="G65" s="93"/>
      <c r="H65" s="93"/>
      <c r="I65" s="93"/>
      <c r="J65" s="93"/>
    </row>
    <row r="66" spans="1:38" ht="11.25" customHeight="1" x14ac:dyDescent="0.2">
      <c r="A66" s="94" t="s">
        <v>79</v>
      </c>
      <c r="B66" s="35"/>
      <c r="C66" s="36"/>
      <c r="D66" s="143">
        <f>SUM(D63:D65)</f>
        <v>0</v>
      </c>
      <c r="E66" s="143">
        <f t="shared" ref="E66:J66" si="0">SUM(E63:E65)</f>
        <v>0</v>
      </c>
      <c r="F66" s="143">
        <f t="shared" si="0"/>
        <v>0</v>
      </c>
      <c r="G66" s="143">
        <f t="shared" si="0"/>
        <v>0</v>
      </c>
      <c r="H66" s="143">
        <f t="shared" si="0"/>
        <v>0</v>
      </c>
      <c r="I66" s="143">
        <f t="shared" si="0"/>
        <v>0</v>
      </c>
      <c r="J66" s="143">
        <f t="shared" si="0"/>
        <v>0</v>
      </c>
    </row>
    <row r="67" spans="1:38" s="7" customFormat="1" x14ac:dyDescent="0.2">
      <c r="A67" s="23" t="s">
        <v>80</v>
      </c>
      <c r="B67" s="24"/>
      <c r="C67" s="24"/>
      <c r="D67" s="24"/>
      <c r="E67" s="24"/>
      <c r="F67" s="24"/>
      <c r="G67" s="24"/>
      <c r="H67" s="24"/>
      <c r="I67" s="24"/>
      <c r="J67" s="26"/>
      <c r="K67" s="6"/>
      <c r="L67" s="6"/>
      <c r="M67" s="6"/>
      <c r="N67" s="6"/>
      <c r="O67" s="6"/>
      <c r="P67" s="6"/>
      <c r="Q67" s="6"/>
      <c r="R67" s="6"/>
      <c r="S67" s="6"/>
      <c r="T67" s="6"/>
      <c r="U67" s="6"/>
      <c r="V67" s="6"/>
      <c r="W67" s="6"/>
      <c r="X67" s="6"/>
      <c r="Y67" s="6"/>
      <c r="Z67" s="6"/>
      <c r="AA67" s="162"/>
      <c r="AB67" s="162"/>
      <c r="AC67" s="162"/>
      <c r="AD67" s="162"/>
      <c r="AE67" s="162"/>
      <c r="AF67" s="162"/>
      <c r="AG67" s="162"/>
      <c r="AH67" s="162"/>
      <c r="AI67" s="6"/>
      <c r="AJ67" s="6"/>
      <c r="AK67" s="6"/>
      <c r="AL67" s="6"/>
    </row>
    <row r="68" spans="1:38" s="7" customFormat="1" ht="12" customHeight="1" x14ac:dyDescent="0.2">
      <c r="A68" s="56" t="s">
        <v>81</v>
      </c>
      <c r="B68" s="58"/>
      <c r="C68" s="58"/>
      <c r="D68" s="58"/>
      <c r="E68" s="58"/>
      <c r="F68" s="58"/>
      <c r="G68" s="58"/>
      <c r="H68" s="58"/>
      <c r="I68" s="58"/>
      <c r="J68" s="127"/>
      <c r="K68" s="6"/>
      <c r="L68" s="6"/>
      <c r="M68" s="6"/>
      <c r="N68" s="6"/>
      <c r="O68" s="6"/>
      <c r="P68" s="6"/>
      <c r="Q68" s="6"/>
      <c r="R68" s="6"/>
      <c r="S68" s="6"/>
      <c r="T68" s="6"/>
      <c r="U68" s="6"/>
      <c r="V68" s="6"/>
      <c r="W68" s="6"/>
      <c r="X68" s="6"/>
      <c r="Y68" s="6"/>
      <c r="Z68" s="6"/>
      <c r="AA68" s="162"/>
      <c r="AB68" s="162"/>
      <c r="AC68" s="162"/>
      <c r="AD68" s="162"/>
      <c r="AE68" s="162"/>
      <c r="AF68" s="162"/>
      <c r="AG68" s="162"/>
      <c r="AH68" s="162"/>
      <c r="AI68" s="6"/>
      <c r="AJ68" s="6"/>
      <c r="AK68" s="6"/>
      <c r="AL68" s="6"/>
    </row>
    <row r="69" spans="1:38" ht="4.5" customHeight="1" thickBot="1" x14ac:dyDescent="0.25">
      <c r="A69" s="95"/>
      <c r="B69" s="63"/>
      <c r="C69" s="63"/>
      <c r="D69" s="63"/>
      <c r="E69" s="63"/>
      <c r="F69" s="63"/>
      <c r="G69" s="63"/>
      <c r="H69" s="63"/>
      <c r="I69" s="63"/>
      <c r="J69" s="96"/>
    </row>
    <row r="70" spans="1:38" x14ac:dyDescent="0.2">
      <c r="A70" s="97" t="s">
        <v>82</v>
      </c>
      <c r="B70" s="98"/>
      <c r="C70" s="98"/>
      <c r="D70" s="98"/>
      <c r="E70" s="98"/>
      <c r="F70" s="98"/>
      <c r="G70" s="98"/>
      <c r="H70" s="98"/>
      <c r="I70" s="98"/>
      <c r="J70" s="99"/>
    </row>
    <row r="71" spans="1:38" ht="12.75" customHeight="1" thickBot="1" x14ac:dyDescent="0.25">
      <c r="A71" s="100"/>
      <c r="B71" s="101" t="s">
        <v>83</v>
      </c>
      <c r="C71" s="102"/>
      <c r="D71" s="102"/>
      <c r="E71" s="102"/>
      <c r="F71" s="102"/>
      <c r="G71" s="102"/>
      <c r="H71" s="102"/>
      <c r="I71" s="102"/>
      <c r="J71" s="103"/>
    </row>
    <row r="72" spans="1:38" s="15" customFormat="1" ht="11.25" customHeight="1" x14ac:dyDescent="0.2">
      <c r="A72" s="104" t="s">
        <v>84</v>
      </c>
      <c r="B72" s="105"/>
      <c r="C72" s="105"/>
      <c r="D72" s="105"/>
      <c r="E72" s="105"/>
      <c r="F72" s="105"/>
      <c r="G72" s="122"/>
      <c r="H72" s="105" t="s">
        <v>85</v>
      </c>
      <c r="I72" s="105"/>
      <c r="J72" s="106"/>
      <c r="K72" s="14"/>
      <c r="L72" s="14"/>
      <c r="M72" s="14"/>
      <c r="N72" s="14"/>
      <c r="O72" s="14"/>
      <c r="P72" s="14"/>
      <c r="Q72" s="14"/>
      <c r="R72" s="14"/>
      <c r="S72" s="14"/>
      <c r="T72" s="14"/>
      <c r="U72" s="14"/>
      <c r="V72" s="14"/>
      <c r="W72" s="14"/>
      <c r="X72" s="14"/>
      <c r="Y72" s="14"/>
      <c r="Z72" s="14"/>
      <c r="AA72" s="162"/>
      <c r="AB72" s="162"/>
      <c r="AC72" s="162"/>
      <c r="AD72" s="162"/>
      <c r="AE72" s="162"/>
      <c r="AF72" s="162"/>
      <c r="AG72" s="162"/>
      <c r="AH72" s="162"/>
      <c r="AI72" s="14"/>
      <c r="AJ72" s="14"/>
      <c r="AK72" s="14"/>
      <c r="AL72" s="14"/>
    </row>
    <row r="73" spans="1:38" s="15" customFormat="1" ht="11.25" customHeight="1" x14ac:dyDescent="0.2">
      <c r="A73" s="136"/>
      <c r="B73" s="107" t="s">
        <v>86</v>
      </c>
      <c r="C73" s="107"/>
      <c r="D73" s="107"/>
      <c r="E73" s="107"/>
      <c r="F73" s="107"/>
      <c r="G73" s="122"/>
      <c r="H73" s="107" t="s">
        <v>87</v>
      </c>
      <c r="I73" s="107"/>
      <c r="J73" s="108"/>
      <c r="K73" s="14"/>
      <c r="L73" s="14"/>
      <c r="M73" s="14"/>
      <c r="N73" s="14"/>
      <c r="O73" s="14"/>
      <c r="P73" s="14"/>
      <c r="Q73" s="14"/>
      <c r="R73" s="14"/>
      <c r="S73" s="14"/>
      <c r="T73" s="14"/>
      <c r="U73" s="14"/>
      <c r="V73" s="14"/>
      <c r="W73" s="14"/>
      <c r="X73" s="14"/>
      <c r="Y73" s="14"/>
      <c r="Z73" s="14"/>
      <c r="AA73" s="162"/>
      <c r="AB73" s="162"/>
      <c r="AC73" s="162"/>
      <c r="AD73" s="162"/>
      <c r="AE73" s="162"/>
      <c r="AF73" s="162"/>
      <c r="AG73" s="162"/>
      <c r="AH73" s="162"/>
      <c r="AI73" s="14"/>
      <c r="AJ73" s="14"/>
      <c r="AK73" s="14"/>
      <c r="AL73" s="14"/>
    </row>
    <row r="74" spans="1:38" s="15" customFormat="1" ht="11.25" customHeight="1" x14ac:dyDescent="0.2">
      <c r="A74" s="126"/>
      <c r="B74" s="107" t="s">
        <v>88</v>
      </c>
      <c r="C74" s="107"/>
      <c r="D74" s="107"/>
      <c r="E74" s="107"/>
      <c r="F74" s="107"/>
      <c r="G74" s="122"/>
      <c r="H74" s="107" t="s">
        <v>89</v>
      </c>
      <c r="I74" s="107"/>
      <c r="J74" s="108"/>
      <c r="K74" s="14"/>
      <c r="L74" s="14"/>
      <c r="M74" s="14"/>
      <c r="N74" s="14"/>
      <c r="O74" s="14"/>
      <c r="P74" s="14"/>
      <c r="Q74" s="14"/>
      <c r="R74" s="14"/>
      <c r="S74" s="14"/>
      <c r="T74" s="14"/>
      <c r="U74" s="14"/>
      <c r="V74" s="14"/>
      <c r="W74" s="14"/>
      <c r="X74" s="14"/>
      <c r="Y74" s="14"/>
      <c r="Z74" s="14"/>
      <c r="AA74" s="162"/>
      <c r="AB74" s="162"/>
      <c r="AC74" s="162"/>
      <c r="AD74" s="162"/>
      <c r="AE74" s="162"/>
      <c r="AF74" s="162"/>
      <c r="AG74" s="162"/>
      <c r="AH74" s="162"/>
      <c r="AI74" s="14"/>
      <c r="AJ74" s="14"/>
      <c r="AK74" s="14"/>
      <c r="AL74" s="14"/>
    </row>
    <row r="75" spans="1:38" s="15" customFormat="1" ht="11.25" customHeight="1" x14ac:dyDescent="0.2">
      <c r="A75" s="126"/>
      <c r="B75" s="107" t="s">
        <v>90</v>
      </c>
      <c r="C75" s="107"/>
      <c r="D75" s="107"/>
      <c r="E75" s="107"/>
      <c r="F75" s="107"/>
      <c r="G75" s="122"/>
      <c r="H75" s="107" t="s">
        <v>91</v>
      </c>
      <c r="I75" s="107"/>
      <c r="J75" s="108"/>
      <c r="K75" s="14"/>
      <c r="L75" s="14"/>
      <c r="M75" s="14"/>
      <c r="N75" s="14"/>
      <c r="O75" s="14"/>
      <c r="P75" s="14"/>
      <c r="Q75" s="14"/>
      <c r="R75" s="14"/>
      <c r="S75" s="14"/>
      <c r="T75" s="14"/>
      <c r="U75" s="14"/>
      <c r="V75" s="14"/>
      <c r="W75" s="14"/>
      <c r="X75" s="14"/>
      <c r="Y75" s="14"/>
      <c r="Z75" s="14"/>
      <c r="AA75" s="162"/>
      <c r="AB75" s="162"/>
      <c r="AC75" s="162"/>
      <c r="AD75" s="162"/>
      <c r="AE75" s="162"/>
      <c r="AF75" s="162"/>
      <c r="AG75" s="162"/>
      <c r="AH75" s="162"/>
      <c r="AI75" s="14"/>
      <c r="AJ75" s="14"/>
      <c r="AK75" s="14"/>
      <c r="AL75" s="14"/>
    </row>
    <row r="76" spans="1:38" s="15" customFormat="1" ht="11.25" customHeight="1" x14ac:dyDescent="0.2">
      <c r="A76" s="126"/>
      <c r="B76" s="107" t="s">
        <v>92</v>
      </c>
      <c r="C76" s="107"/>
      <c r="D76" s="107"/>
      <c r="E76" s="107"/>
      <c r="F76" s="107"/>
      <c r="G76" s="122"/>
      <c r="H76" s="107" t="s">
        <v>93</v>
      </c>
      <c r="I76" s="107"/>
      <c r="J76" s="108"/>
      <c r="K76" s="14"/>
      <c r="L76" s="14"/>
      <c r="M76" s="14"/>
      <c r="N76" s="14"/>
      <c r="O76" s="14"/>
      <c r="P76" s="14"/>
      <c r="Q76" s="14"/>
      <c r="R76" s="14"/>
      <c r="S76" s="14"/>
      <c r="T76" s="14"/>
      <c r="U76" s="14"/>
      <c r="V76" s="14"/>
      <c r="W76" s="14"/>
      <c r="X76" s="14"/>
      <c r="Y76" s="14"/>
      <c r="Z76" s="14"/>
      <c r="AA76" s="162"/>
      <c r="AB76" s="162"/>
      <c r="AC76" s="162"/>
      <c r="AD76" s="162"/>
      <c r="AE76" s="162"/>
      <c r="AF76" s="162"/>
      <c r="AG76" s="162"/>
      <c r="AH76" s="162"/>
      <c r="AI76" s="14"/>
      <c r="AJ76" s="14"/>
      <c r="AK76" s="14"/>
      <c r="AL76" s="14"/>
    </row>
    <row r="77" spans="1:38" s="15" customFormat="1" ht="11.25" customHeight="1" x14ac:dyDescent="0.2">
      <c r="A77" s="126"/>
      <c r="B77" s="107" t="s">
        <v>94</v>
      </c>
      <c r="C77" s="107"/>
      <c r="D77" s="107"/>
      <c r="E77" s="107"/>
      <c r="F77" s="107"/>
      <c r="G77" s="122"/>
      <c r="H77" s="107" t="s">
        <v>95</v>
      </c>
      <c r="I77" s="107"/>
      <c r="J77" s="108"/>
      <c r="K77" s="14"/>
      <c r="L77" s="14"/>
      <c r="M77" s="14"/>
      <c r="N77" s="14"/>
      <c r="O77" s="14"/>
      <c r="P77" s="14"/>
      <c r="Q77" s="14"/>
      <c r="R77" s="14"/>
      <c r="S77" s="14"/>
      <c r="T77" s="14"/>
      <c r="U77" s="14"/>
      <c r="V77" s="14"/>
      <c r="W77" s="14"/>
      <c r="X77" s="14"/>
      <c r="Y77" s="14"/>
      <c r="Z77" s="14"/>
      <c r="AA77" s="162"/>
      <c r="AB77" s="162"/>
      <c r="AC77" s="162"/>
      <c r="AD77" s="162"/>
      <c r="AE77" s="162"/>
      <c r="AF77" s="162"/>
      <c r="AG77" s="162"/>
      <c r="AH77" s="162"/>
      <c r="AI77" s="14"/>
      <c r="AJ77" s="14"/>
      <c r="AK77" s="14"/>
      <c r="AL77" s="14"/>
    </row>
    <row r="78" spans="1:38" s="15" customFormat="1" ht="11.25" customHeight="1" x14ac:dyDescent="0.2">
      <c r="A78" s="109"/>
      <c r="B78" s="107"/>
      <c r="C78" s="107"/>
      <c r="D78" s="107"/>
      <c r="E78" s="107"/>
      <c r="F78" s="107"/>
      <c r="G78" s="122"/>
      <c r="H78" s="107" t="s">
        <v>96</v>
      </c>
      <c r="I78" s="107"/>
      <c r="J78" s="108"/>
      <c r="K78" s="14"/>
      <c r="L78" s="14"/>
      <c r="M78" s="14"/>
      <c r="N78" s="14"/>
      <c r="O78" s="14"/>
      <c r="P78" s="14"/>
      <c r="Q78" s="14"/>
      <c r="R78" s="14"/>
      <c r="S78" s="14"/>
      <c r="T78" s="14"/>
      <c r="U78" s="14"/>
      <c r="V78" s="14"/>
      <c r="W78" s="14"/>
      <c r="X78" s="14"/>
      <c r="Y78" s="14"/>
      <c r="Z78" s="14"/>
      <c r="AA78" s="162"/>
      <c r="AB78" s="162"/>
      <c r="AC78" s="162"/>
      <c r="AD78" s="162"/>
      <c r="AE78" s="162"/>
      <c r="AF78" s="162"/>
      <c r="AG78" s="162"/>
      <c r="AH78" s="162"/>
      <c r="AI78" s="14"/>
      <c r="AJ78" s="14"/>
      <c r="AK78" s="14"/>
      <c r="AL78" s="14"/>
    </row>
    <row r="79" spans="1:38" s="15" customFormat="1" ht="11.25" customHeight="1" x14ac:dyDescent="0.2">
      <c r="A79" s="109" t="s">
        <v>97</v>
      </c>
      <c r="B79" s="107"/>
      <c r="C79" s="107"/>
      <c r="D79" s="107"/>
      <c r="E79" s="107"/>
      <c r="F79" s="107"/>
      <c r="G79" s="107"/>
      <c r="H79" s="107"/>
      <c r="I79" s="107"/>
      <c r="J79" s="108"/>
      <c r="K79" s="14"/>
      <c r="L79" s="14"/>
      <c r="M79" s="14"/>
      <c r="N79" s="14"/>
      <c r="O79" s="14"/>
      <c r="P79" s="14"/>
      <c r="Q79" s="14"/>
      <c r="R79" s="14"/>
      <c r="S79" s="14"/>
      <c r="T79" s="14"/>
      <c r="U79" s="14"/>
      <c r="V79" s="14"/>
      <c r="W79" s="14"/>
      <c r="X79" s="14"/>
      <c r="Y79" s="14"/>
      <c r="Z79" s="14"/>
      <c r="AA79" s="162"/>
      <c r="AB79" s="162"/>
      <c r="AC79" s="162"/>
      <c r="AD79" s="162"/>
      <c r="AE79" s="162"/>
      <c r="AF79" s="162"/>
      <c r="AG79" s="162"/>
      <c r="AH79" s="162"/>
      <c r="AI79" s="14"/>
      <c r="AJ79" s="14"/>
      <c r="AK79" s="14"/>
      <c r="AL79" s="14"/>
    </row>
    <row r="80" spans="1:38" s="15" customFormat="1" ht="11.25" customHeight="1" x14ac:dyDescent="0.2">
      <c r="A80" s="137"/>
      <c r="B80" s="107" t="s">
        <v>98</v>
      </c>
      <c r="C80" s="107"/>
      <c r="D80" s="107"/>
      <c r="E80" s="107"/>
      <c r="F80" s="107"/>
      <c r="G80" s="107" t="s">
        <v>99</v>
      </c>
      <c r="H80" s="107"/>
      <c r="I80" s="107"/>
      <c r="J80" s="108"/>
      <c r="K80" s="14"/>
      <c r="L80" s="14"/>
      <c r="M80" s="14"/>
      <c r="N80" s="14"/>
      <c r="O80" s="14"/>
      <c r="P80" s="14"/>
      <c r="Q80" s="14"/>
      <c r="R80" s="14"/>
      <c r="S80" s="14"/>
      <c r="T80" s="14"/>
      <c r="U80" s="14"/>
      <c r="V80" s="14"/>
      <c r="W80" s="14"/>
      <c r="X80" s="14"/>
      <c r="Y80" s="14"/>
      <c r="Z80" s="14"/>
      <c r="AA80" s="162"/>
      <c r="AB80" s="162"/>
      <c r="AC80" s="162"/>
      <c r="AD80" s="162"/>
      <c r="AE80" s="162"/>
      <c r="AF80" s="162"/>
      <c r="AG80" s="162"/>
      <c r="AH80" s="162"/>
      <c r="AI80" s="14"/>
      <c r="AJ80" s="14"/>
      <c r="AK80" s="14"/>
      <c r="AL80" s="14"/>
    </row>
    <row r="81" spans="1:38" s="15" customFormat="1" ht="11.25" customHeight="1" x14ac:dyDescent="0.2">
      <c r="A81" s="137"/>
      <c r="B81" s="107" t="s">
        <v>100</v>
      </c>
      <c r="C81" s="107"/>
      <c r="D81" s="107"/>
      <c r="E81" s="107"/>
      <c r="F81" s="107"/>
      <c r="G81" s="138"/>
      <c r="H81" s="107" t="s">
        <v>101</v>
      </c>
      <c r="I81" s="107"/>
      <c r="J81" s="108"/>
      <c r="K81" s="14"/>
      <c r="L81" s="14"/>
      <c r="M81" s="14"/>
      <c r="N81" s="14"/>
      <c r="O81" s="14"/>
      <c r="P81" s="14"/>
      <c r="Q81" s="14"/>
      <c r="R81" s="14"/>
      <c r="S81" s="14"/>
      <c r="T81" s="14"/>
      <c r="U81" s="14"/>
      <c r="V81" s="14"/>
      <c r="W81" s="14"/>
      <c r="X81" s="14"/>
      <c r="Y81" s="14"/>
      <c r="Z81" s="14"/>
      <c r="AA81" s="162"/>
      <c r="AB81" s="162"/>
      <c r="AC81" s="162"/>
      <c r="AD81" s="162"/>
      <c r="AE81" s="162"/>
      <c r="AF81" s="162"/>
      <c r="AG81" s="162"/>
      <c r="AH81" s="162"/>
      <c r="AI81" s="14"/>
      <c r="AJ81" s="14"/>
      <c r="AK81" s="14"/>
      <c r="AL81" s="14"/>
    </row>
    <row r="82" spans="1:38" s="15" customFormat="1" ht="11.25" customHeight="1" x14ac:dyDescent="0.2">
      <c r="A82" s="137"/>
      <c r="B82" s="107" t="s">
        <v>102</v>
      </c>
      <c r="C82" s="107"/>
      <c r="D82" s="107"/>
      <c r="E82" s="107"/>
      <c r="F82" s="107"/>
      <c r="G82" s="138"/>
      <c r="H82" s="107" t="s">
        <v>103</v>
      </c>
      <c r="I82" s="107"/>
      <c r="J82" s="108"/>
      <c r="K82" s="14"/>
      <c r="L82" s="14"/>
      <c r="M82" s="14"/>
      <c r="N82" s="14"/>
      <c r="O82" s="14"/>
      <c r="P82" s="14"/>
      <c r="Q82" s="14"/>
      <c r="R82" s="14"/>
      <c r="S82" s="14"/>
      <c r="T82" s="14"/>
      <c r="U82" s="14"/>
      <c r="V82" s="14"/>
      <c r="W82" s="14"/>
      <c r="X82" s="14"/>
      <c r="Y82" s="14"/>
      <c r="Z82" s="14"/>
      <c r="AA82" s="162"/>
      <c r="AB82" s="162"/>
      <c r="AC82" s="162"/>
      <c r="AD82" s="162"/>
      <c r="AE82" s="162"/>
      <c r="AF82" s="162"/>
      <c r="AG82" s="162"/>
      <c r="AH82" s="162"/>
      <c r="AI82" s="14"/>
      <c r="AJ82" s="14"/>
      <c r="AK82" s="14"/>
      <c r="AL82" s="14"/>
    </row>
    <row r="83" spans="1:38" s="15" customFormat="1" ht="11.25" customHeight="1" x14ac:dyDescent="0.2">
      <c r="A83" s="137"/>
      <c r="B83" s="107" t="s">
        <v>104</v>
      </c>
      <c r="C83" s="107"/>
      <c r="D83" s="107"/>
      <c r="E83" s="107"/>
      <c r="F83" s="107"/>
      <c r="G83" s="138"/>
      <c r="H83" s="107" t="s">
        <v>105</v>
      </c>
      <c r="I83" s="107"/>
      <c r="J83" s="108"/>
      <c r="K83" s="14"/>
      <c r="L83" s="14"/>
      <c r="M83" s="14"/>
      <c r="N83" s="14"/>
      <c r="O83" s="14"/>
      <c r="P83" s="14"/>
      <c r="Q83" s="14"/>
      <c r="R83" s="14"/>
      <c r="S83" s="14"/>
      <c r="T83" s="14"/>
      <c r="U83" s="14"/>
      <c r="V83" s="14"/>
      <c r="W83" s="14"/>
      <c r="X83" s="14"/>
      <c r="Y83" s="14"/>
      <c r="Z83" s="14"/>
      <c r="AA83" s="162"/>
      <c r="AB83" s="162"/>
      <c r="AC83" s="162"/>
      <c r="AD83" s="162"/>
      <c r="AE83" s="162"/>
      <c r="AF83" s="162"/>
      <c r="AG83" s="162"/>
      <c r="AH83" s="162"/>
      <c r="AI83" s="14"/>
      <c r="AJ83" s="14"/>
      <c r="AK83" s="14"/>
      <c r="AL83" s="14"/>
    </row>
    <row r="84" spans="1:38" s="15" customFormat="1" ht="11.25" customHeight="1" x14ac:dyDescent="0.2">
      <c r="A84" s="137"/>
      <c r="B84" s="107" t="s">
        <v>106</v>
      </c>
      <c r="C84" s="107"/>
      <c r="D84" s="107"/>
      <c r="E84" s="107"/>
      <c r="F84" s="107"/>
      <c r="G84" s="107"/>
      <c r="H84" s="107" t="s">
        <v>107</v>
      </c>
      <c r="I84" s="107"/>
      <c r="J84" s="151"/>
      <c r="K84" s="14"/>
      <c r="L84" s="14"/>
      <c r="M84" s="14"/>
      <c r="N84" s="14"/>
      <c r="O84" s="14"/>
      <c r="P84" s="14"/>
      <c r="Q84" s="14"/>
      <c r="R84" s="14"/>
      <c r="S84" s="14"/>
      <c r="T84" s="14"/>
      <c r="U84" s="14"/>
      <c r="V84" s="14"/>
      <c r="W84" s="14"/>
      <c r="X84" s="14"/>
      <c r="Y84" s="14"/>
      <c r="Z84" s="14"/>
      <c r="AA84" s="162"/>
      <c r="AB84" s="162"/>
      <c r="AC84" s="162"/>
      <c r="AD84" s="162"/>
      <c r="AE84" s="162"/>
      <c r="AF84" s="162"/>
      <c r="AG84" s="162"/>
      <c r="AH84" s="162"/>
      <c r="AI84" s="14"/>
      <c r="AJ84" s="14"/>
      <c r="AK84" s="14"/>
      <c r="AL84" s="14"/>
    </row>
    <row r="85" spans="1:38" s="15" customFormat="1" ht="11.25" customHeight="1" x14ac:dyDescent="0.2">
      <c r="A85" s="137"/>
      <c r="B85" s="107" t="s">
        <v>108</v>
      </c>
      <c r="C85" s="107"/>
      <c r="D85" s="107"/>
      <c r="E85" s="107"/>
      <c r="F85" s="107"/>
      <c r="G85" s="107"/>
      <c r="H85" s="107" t="s">
        <v>109</v>
      </c>
      <c r="I85" s="107"/>
      <c r="J85" s="151"/>
      <c r="K85" s="14"/>
      <c r="L85" s="14"/>
      <c r="M85" s="14"/>
      <c r="N85" s="14"/>
      <c r="O85" s="14"/>
      <c r="P85" s="14"/>
      <c r="Q85" s="14"/>
      <c r="R85" s="14"/>
      <c r="S85" s="14"/>
      <c r="T85" s="14"/>
      <c r="U85" s="14"/>
      <c r="V85" s="14"/>
      <c r="W85" s="14"/>
      <c r="X85" s="14"/>
      <c r="Y85" s="14"/>
      <c r="Z85" s="14"/>
      <c r="AA85" s="162"/>
      <c r="AB85" s="162"/>
      <c r="AC85" s="162"/>
      <c r="AD85" s="162"/>
      <c r="AE85" s="162"/>
      <c r="AF85" s="162"/>
      <c r="AG85" s="162"/>
      <c r="AH85" s="162"/>
      <c r="AI85" s="14"/>
      <c r="AJ85" s="14"/>
      <c r="AK85" s="14"/>
      <c r="AL85" s="14"/>
    </row>
    <row r="86" spans="1:38" s="15" customFormat="1" ht="11.25" customHeight="1" x14ac:dyDescent="0.2">
      <c r="A86" s="137"/>
      <c r="B86" s="107" t="s">
        <v>110</v>
      </c>
      <c r="C86" s="107"/>
      <c r="D86" s="107"/>
      <c r="E86" s="107"/>
      <c r="F86" s="107"/>
      <c r="G86" s="107" t="s">
        <v>111</v>
      </c>
      <c r="H86" s="107"/>
      <c r="I86" s="107"/>
      <c r="J86" s="108"/>
      <c r="K86" s="14"/>
      <c r="L86" s="14"/>
      <c r="M86" s="14"/>
      <c r="N86" s="14"/>
      <c r="O86" s="14"/>
      <c r="P86" s="14"/>
      <c r="Q86" s="14"/>
      <c r="R86" s="14"/>
      <c r="S86" s="14"/>
      <c r="T86" s="14"/>
      <c r="U86" s="14"/>
      <c r="V86" s="14"/>
      <c r="W86" s="14"/>
      <c r="X86" s="14"/>
      <c r="Y86" s="14"/>
      <c r="Z86" s="14"/>
      <c r="AA86" s="162"/>
      <c r="AB86" s="162"/>
      <c r="AC86" s="162"/>
      <c r="AD86" s="162"/>
      <c r="AE86" s="162"/>
      <c r="AF86" s="162"/>
      <c r="AG86" s="162"/>
      <c r="AH86" s="162"/>
      <c r="AI86" s="14"/>
      <c r="AJ86" s="14"/>
      <c r="AK86" s="14"/>
      <c r="AL86" s="14"/>
    </row>
    <row r="87" spans="1:38" s="15" customFormat="1" ht="11.25" customHeight="1" x14ac:dyDescent="0.2">
      <c r="A87" s="137"/>
      <c r="B87" s="107" t="s">
        <v>112</v>
      </c>
      <c r="C87" s="107"/>
      <c r="D87" s="107"/>
      <c r="E87" s="107"/>
      <c r="F87" s="107"/>
      <c r="G87" s="138"/>
      <c r="H87" s="107" t="s">
        <v>113</v>
      </c>
      <c r="I87" s="107"/>
      <c r="J87" s="108"/>
      <c r="K87" s="14"/>
      <c r="L87" s="14"/>
      <c r="M87" s="14"/>
      <c r="N87" s="14"/>
      <c r="O87" s="14"/>
      <c r="P87" s="14"/>
      <c r="Q87" s="14"/>
      <c r="R87" s="14"/>
      <c r="S87" s="14"/>
      <c r="T87" s="14"/>
      <c r="U87" s="14"/>
      <c r="V87" s="14"/>
      <c r="W87" s="14"/>
      <c r="X87" s="14"/>
      <c r="Y87" s="14"/>
      <c r="Z87" s="14"/>
      <c r="AA87" s="162"/>
      <c r="AB87" s="162"/>
      <c r="AC87" s="162"/>
      <c r="AD87" s="162"/>
      <c r="AE87" s="162"/>
      <c r="AF87" s="162"/>
      <c r="AG87" s="162"/>
      <c r="AH87" s="162"/>
      <c r="AI87" s="14"/>
      <c r="AJ87" s="14"/>
      <c r="AK87" s="14"/>
      <c r="AL87" s="14"/>
    </row>
    <row r="88" spans="1:38" s="15" customFormat="1" ht="11.25" customHeight="1" x14ac:dyDescent="0.2">
      <c r="A88" s="137"/>
      <c r="B88" s="107" t="s">
        <v>114</v>
      </c>
      <c r="C88" s="107"/>
      <c r="D88" s="107"/>
      <c r="E88" s="107"/>
      <c r="F88" s="107"/>
      <c r="G88" s="139"/>
      <c r="H88" s="182" t="s">
        <v>115</v>
      </c>
      <c r="I88" s="107"/>
      <c r="J88" s="108"/>
      <c r="K88" s="14"/>
      <c r="L88" s="14"/>
      <c r="M88" s="14"/>
      <c r="N88" s="14"/>
      <c r="O88" s="14"/>
      <c r="P88" s="14"/>
      <c r="Q88" s="14"/>
      <c r="R88" s="14"/>
      <c r="S88" s="14"/>
      <c r="T88" s="14"/>
      <c r="U88" s="14"/>
      <c r="V88" s="14"/>
      <c r="W88" s="14"/>
      <c r="X88" s="14"/>
      <c r="Y88" s="14"/>
      <c r="Z88" s="14"/>
      <c r="AA88" s="162"/>
      <c r="AB88" s="162"/>
      <c r="AC88" s="162"/>
      <c r="AD88" s="162"/>
      <c r="AE88" s="162"/>
      <c r="AF88" s="162"/>
      <c r="AG88" s="162"/>
      <c r="AH88" s="162"/>
      <c r="AI88" s="14"/>
      <c r="AJ88" s="14"/>
      <c r="AK88" s="14"/>
      <c r="AL88" s="14"/>
    </row>
    <row r="89" spans="1:38" s="15" customFormat="1" ht="11.25" customHeight="1" x14ac:dyDescent="0.2">
      <c r="A89" s="137"/>
      <c r="B89" s="107" t="s">
        <v>116</v>
      </c>
      <c r="C89" s="107"/>
      <c r="D89" s="107"/>
      <c r="E89" s="107"/>
      <c r="F89" s="107"/>
      <c r="G89" s="138"/>
      <c r="H89" s="107" t="s">
        <v>117</v>
      </c>
      <c r="I89" s="107"/>
      <c r="J89" s="108"/>
      <c r="K89" s="14"/>
      <c r="L89" s="14"/>
      <c r="M89" s="14"/>
      <c r="N89" s="14"/>
      <c r="O89" s="14"/>
      <c r="P89" s="14"/>
      <c r="Q89" s="14"/>
      <c r="R89" s="14"/>
      <c r="S89" s="14"/>
      <c r="T89" s="14"/>
      <c r="U89" s="14"/>
      <c r="V89" s="14"/>
      <c r="W89" s="14"/>
      <c r="X89" s="14"/>
      <c r="Y89" s="14"/>
      <c r="Z89" s="14"/>
      <c r="AA89" s="162"/>
      <c r="AB89" s="162"/>
      <c r="AC89" s="162"/>
      <c r="AD89" s="162"/>
      <c r="AE89" s="162"/>
      <c r="AF89" s="162"/>
      <c r="AG89" s="162"/>
      <c r="AH89" s="162"/>
      <c r="AI89" s="14"/>
      <c r="AJ89" s="14"/>
      <c r="AK89" s="14"/>
      <c r="AL89" s="14"/>
    </row>
    <row r="90" spans="1:38" s="15" customFormat="1" ht="11.25" customHeight="1" x14ac:dyDescent="0.2">
      <c r="A90" s="109"/>
      <c r="B90" s="107"/>
      <c r="C90" s="107"/>
      <c r="D90" s="107"/>
      <c r="E90" s="107"/>
      <c r="F90" s="107"/>
      <c r="G90" s="139"/>
      <c r="H90" s="182" t="s">
        <v>118</v>
      </c>
      <c r="I90" s="107"/>
      <c r="J90" s="108"/>
      <c r="K90" s="14"/>
      <c r="L90" s="14"/>
      <c r="M90" s="14"/>
      <c r="N90" s="14"/>
      <c r="O90" s="14"/>
      <c r="P90" s="14"/>
      <c r="Q90" s="14"/>
      <c r="R90" s="14"/>
      <c r="S90" s="14"/>
      <c r="T90" s="14"/>
      <c r="U90" s="14"/>
      <c r="V90" s="14"/>
      <c r="W90" s="14"/>
      <c r="X90" s="14"/>
      <c r="Y90" s="14"/>
      <c r="Z90" s="14"/>
      <c r="AA90" s="162"/>
      <c r="AB90" s="162"/>
      <c r="AC90" s="162"/>
      <c r="AD90" s="162"/>
      <c r="AE90" s="162"/>
      <c r="AF90" s="162"/>
      <c r="AG90" s="162"/>
      <c r="AH90" s="162"/>
      <c r="AI90" s="14"/>
      <c r="AJ90" s="14"/>
      <c r="AK90" s="14"/>
      <c r="AL90" s="14"/>
    </row>
    <row r="91" spans="1:38" s="15" customFormat="1" ht="11.25" customHeight="1" x14ac:dyDescent="0.2">
      <c r="A91" s="109" t="s">
        <v>119</v>
      </c>
      <c r="B91" s="107"/>
      <c r="C91" s="107"/>
      <c r="D91" s="107"/>
      <c r="E91" s="107"/>
      <c r="F91" s="107"/>
      <c r="G91" s="138"/>
      <c r="H91" s="107" t="s">
        <v>120</v>
      </c>
      <c r="I91" s="107"/>
      <c r="J91" s="108"/>
      <c r="K91" s="14"/>
      <c r="L91" s="14"/>
      <c r="M91" s="14"/>
      <c r="N91" s="14"/>
      <c r="O91" s="14"/>
      <c r="P91" s="14"/>
      <c r="Q91" s="14"/>
      <c r="R91" s="14"/>
      <c r="S91" s="14"/>
      <c r="T91" s="14"/>
      <c r="U91" s="14"/>
      <c r="V91" s="14"/>
      <c r="W91" s="14"/>
      <c r="X91" s="14"/>
      <c r="Y91" s="14"/>
      <c r="Z91" s="14"/>
      <c r="AA91" s="162"/>
      <c r="AB91" s="162"/>
      <c r="AC91" s="162"/>
      <c r="AD91" s="162"/>
      <c r="AE91" s="162"/>
      <c r="AF91" s="162"/>
      <c r="AG91" s="162"/>
      <c r="AH91" s="162"/>
      <c r="AI91" s="14"/>
      <c r="AJ91" s="14"/>
      <c r="AK91" s="14"/>
      <c r="AL91" s="14"/>
    </row>
    <row r="92" spans="1:38" s="15" customFormat="1" ht="11.25" customHeight="1" x14ac:dyDescent="0.2">
      <c r="A92" s="137"/>
      <c r="B92" s="107" t="s">
        <v>121</v>
      </c>
      <c r="C92" s="107"/>
      <c r="D92" s="107"/>
      <c r="E92" s="107"/>
      <c r="F92" s="107"/>
      <c r="G92" s="139"/>
      <c r="H92" s="182" t="s">
        <v>122</v>
      </c>
      <c r="I92" s="107"/>
      <c r="J92" s="108"/>
      <c r="K92" s="14"/>
      <c r="L92" s="14"/>
      <c r="M92" s="14"/>
      <c r="N92" s="14"/>
      <c r="O92" s="14"/>
      <c r="P92" s="14"/>
      <c r="Q92" s="14"/>
      <c r="R92" s="14"/>
      <c r="S92" s="14"/>
      <c r="T92" s="14"/>
      <c r="U92" s="14"/>
      <c r="V92" s="14"/>
      <c r="W92" s="14"/>
      <c r="X92" s="14"/>
      <c r="Y92" s="14"/>
      <c r="Z92" s="14"/>
      <c r="AA92" s="162"/>
      <c r="AB92" s="162"/>
      <c r="AC92" s="162"/>
      <c r="AD92" s="162"/>
      <c r="AE92" s="162"/>
      <c r="AF92" s="162"/>
      <c r="AG92" s="162"/>
      <c r="AH92" s="162"/>
      <c r="AI92" s="14"/>
      <c r="AJ92" s="14"/>
      <c r="AK92" s="14"/>
      <c r="AL92" s="14"/>
    </row>
    <row r="93" spans="1:38" s="15" customFormat="1" ht="11.25" customHeight="1" x14ac:dyDescent="0.2">
      <c r="A93" s="137"/>
      <c r="B93" s="107" t="s">
        <v>123</v>
      </c>
      <c r="C93" s="107"/>
      <c r="D93" s="107"/>
      <c r="E93" s="107"/>
      <c r="F93" s="107"/>
      <c r="G93" s="138"/>
      <c r="H93" s="107" t="s">
        <v>124</v>
      </c>
      <c r="I93" s="107"/>
      <c r="J93" s="108"/>
      <c r="K93" s="14"/>
      <c r="L93" s="14"/>
      <c r="M93" s="14"/>
      <c r="N93" s="14"/>
      <c r="O93" s="14"/>
      <c r="P93" s="14"/>
      <c r="Q93" s="14"/>
      <c r="R93" s="14"/>
      <c r="S93" s="14"/>
      <c r="T93" s="14"/>
      <c r="U93" s="14"/>
      <c r="V93" s="14"/>
      <c r="W93" s="14"/>
      <c r="X93" s="14"/>
      <c r="Y93" s="14"/>
      <c r="Z93" s="14"/>
      <c r="AA93" s="162"/>
      <c r="AB93" s="162"/>
      <c r="AC93" s="162"/>
      <c r="AD93" s="162"/>
      <c r="AE93" s="162"/>
      <c r="AF93" s="162"/>
      <c r="AG93" s="162"/>
      <c r="AH93" s="162"/>
      <c r="AI93" s="14"/>
      <c r="AJ93" s="14"/>
      <c r="AK93" s="14"/>
      <c r="AL93" s="14"/>
    </row>
    <row r="94" spans="1:38" s="15" customFormat="1" ht="11.25" customHeight="1" x14ac:dyDescent="0.2">
      <c r="A94" s="137"/>
      <c r="B94" s="107" t="s">
        <v>125</v>
      </c>
      <c r="C94" s="107"/>
      <c r="D94" s="107"/>
      <c r="E94" s="107"/>
      <c r="F94" s="107"/>
      <c r="G94" s="139"/>
      <c r="H94" s="182" t="s">
        <v>126</v>
      </c>
      <c r="I94" s="107"/>
      <c r="J94" s="108"/>
      <c r="K94" s="14"/>
      <c r="L94" s="14"/>
      <c r="M94" s="14"/>
      <c r="N94" s="14"/>
      <c r="O94" s="14"/>
      <c r="P94" s="14"/>
      <c r="Q94" s="14"/>
      <c r="R94" s="14"/>
      <c r="S94" s="14"/>
      <c r="T94" s="14"/>
      <c r="U94" s="14"/>
      <c r="V94" s="14"/>
      <c r="W94" s="14"/>
      <c r="X94" s="14"/>
      <c r="Y94" s="14"/>
      <c r="Z94" s="14"/>
      <c r="AA94" s="162"/>
      <c r="AB94" s="162"/>
      <c r="AC94" s="162"/>
      <c r="AD94" s="162"/>
      <c r="AE94" s="162"/>
      <c r="AF94" s="162"/>
      <c r="AG94" s="162"/>
      <c r="AH94" s="162"/>
      <c r="AI94" s="14"/>
      <c r="AJ94" s="14"/>
      <c r="AK94" s="14"/>
      <c r="AL94" s="14"/>
    </row>
    <row r="95" spans="1:38" s="15" customFormat="1" ht="11.25" customHeight="1" x14ac:dyDescent="0.2">
      <c r="A95" s="137"/>
      <c r="B95" s="107" t="s">
        <v>127</v>
      </c>
      <c r="C95" s="107"/>
      <c r="D95" s="107"/>
      <c r="E95" s="107"/>
      <c r="F95" s="107"/>
      <c r="G95" s="138"/>
      <c r="H95" s="107" t="s">
        <v>128</v>
      </c>
      <c r="I95" s="107"/>
      <c r="J95" s="108"/>
      <c r="K95" s="14"/>
      <c r="L95" s="14"/>
      <c r="M95" s="14"/>
      <c r="N95" s="14"/>
      <c r="O95" s="14"/>
      <c r="P95" s="14"/>
      <c r="Q95" s="14"/>
      <c r="R95" s="14"/>
      <c r="S95" s="14"/>
      <c r="T95" s="14"/>
      <c r="U95" s="14"/>
      <c r="V95" s="14"/>
      <c r="W95" s="14"/>
      <c r="X95" s="14"/>
      <c r="Y95" s="14"/>
      <c r="Z95" s="14"/>
      <c r="AA95" s="162"/>
      <c r="AB95" s="162"/>
      <c r="AC95" s="162"/>
      <c r="AD95" s="162"/>
      <c r="AE95" s="162"/>
      <c r="AF95" s="162"/>
      <c r="AG95" s="162"/>
      <c r="AH95" s="162"/>
      <c r="AI95" s="14"/>
      <c r="AJ95" s="14"/>
      <c r="AK95" s="14"/>
      <c r="AL95" s="14"/>
    </row>
    <row r="96" spans="1:38" s="15" customFormat="1" ht="11.25" customHeight="1" x14ac:dyDescent="0.2">
      <c r="A96" s="137"/>
      <c r="B96" s="107" t="s">
        <v>129</v>
      </c>
      <c r="C96" s="107"/>
      <c r="D96" s="107"/>
      <c r="E96" s="107"/>
      <c r="F96" s="107"/>
      <c r="G96" s="138"/>
      <c r="H96" s="107" t="s">
        <v>130</v>
      </c>
      <c r="I96" s="107"/>
      <c r="J96" s="108"/>
      <c r="K96" s="14"/>
      <c r="L96" s="14"/>
      <c r="M96" s="14"/>
      <c r="N96" s="14"/>
      <c r="O96" s="14"/>
      <c r="P96" s="14"/>
      <c r="Q96" s="14"/>
      <c r="R96" s="14"/>
      <c r="S96" s="14"/>
      <c r="T96" s="14"/>
      <c r="U96" s="14"/>
      <c r="V96" s="14"/>
      <c r="W96" s="14"/>
      <c r="X96" s="14"/>
      <c r="Y96" s="14"/>
      <c r="Z96" s="14"/>
      <c r="AA96" s="162"/>
      <c r="AB96" s="162"/>
      <c r="AC96" s="162"/>
      <c r="AD96" s="162"/>
      <c r="AE96" s="162"/>
      <c r="AF96" s="162"/>
      <c r="AG96" s="162"/>
      <c r="AH96" s="162"/>
      <c r="AI96" s="14"/>
      <c r="AJ96" s="14"/>
      <c r="AK96" s="14"/>
      <c r="AL96" s="14"/>
    </row>
    <row r="97" spans="1:38" s="15" customFormat="1" ht="11.25" customHeight="1" x14ac:dyDescent="0.2">
      <c r="A97" s="137"/>
      <c r="B97" s="107" t="s">
        <v>131</v>
      </c>
      <c r="C97" s="107"/>
      <c r="D97" s="107"/>
      <c r="E97" s="107"/>
      <c r="F97" s="107"/>
      <c r="G97" s="138"/>
      <c r="H97" s="107" t="s">
        <v>132</v>
      </c>
      <c r="I97" s="107"/>
      <c r="J97" s="108"/>
      <c r="K97" s="14"/>
      <c r="L97" s="14"/>
      <c r="M97" s="14"/>
      <c r="N97" s="14"/>
      <c r="O97" s="14"/>
      <c r="P97" s="14"/>
      <c r="Q97" s="14"/>
      <c r="R97" s="14"/>
      <c r="S97" s="14"/>
      <c r="T97" s="14"/>
      <c r="U97" s="14"/>
      <c r="V97" s="14"/>
      <c r="W97" s="14"/>
      <c r="X97" s="14"/>
      <c r="Y97" s="14"/>
      <c r="Z97" s="14"/>
      <c r="AA97" s="162"/>
      <c r="AB97" s="162"/>
      <c r="AC97" s="162"/>
      <c r="AD97" s="162"/>
      <c r="AE97" s="162"/>
      <c r="AF97" s="162"/>
      <c r="AG97" s="162"/>
      <c r="AH97" s="162"/>
      <c r="AI97" s="14"/>
      <c r="AJ97" s="14"/>
      <c r="AK97" s="14"/>
      <c r="AL97" s="14"/>
    </row>
    <row r="98" spans="1:38" s="15" customFormat="1" ht="11.25" customHeight="1" x14ac:dyDescent="0.2">
      <c r="A98" s="109"/>
      <c r="B98" s="111" t="s">
        <v>48</v>
      </c>
      <c r="C98" s="141" t="s">
        <v>133</v>
      </c>
      <c r="D98" s="110"/>
      <c r="E98" s="141" t="s">
        <v>134</v>
      </c>
      <c r="F98" s="107"/>
      <c r="G98" s="138"/>
      <c r="H98" s="107" t="s">
        <v>135</v>
      </c>
      <c r="I98" s="107"/>
      <c r="J98" s="108"/>
      <c r="K98" s="14"/>
      <c r="L98" s="14"/>
      <c r="M98" s="14"/>
      <c r="N98" s="14"/>
      <c r="O98" s="14"/>
      <c r="P98" s="14"/>
      <c r="Q98" s="14"/>
      <c r="R98" s="14"/>
      <c r="S98" s="14"/>
      <c r="T98" s="14"/>
      <c r="U98" s="14"/>
      <c r="V98" s="14"/>
      <c r="W98" s="14"/>
      <c r="X98" s="14"/>
      <c r="Y98" s="14"/>
      <c r="Z98" s="14"/>
      <c r="AA98" s="162"/>
      <c r="AB98" s="162"/>
      <c r="AC98" s="162"/>
      <c r="AD98" s="162"/>
      <c r="AE98" s="162"/>
      <c r="AF98" s="162"/>
      <c r="AG98" s="162"/>
      <c r="AH98" s="162"/>
      <c r="AI98" s="14"/>
      <c r="AJ98" s="14"/>
      <c r="AK98" s="14"/>
      <c r="AL98" s="14"/>
    </row>
    <row r="99" spans="1:38" s="15" customFormat="1" ht="11.25" customHeight="1" x14ac:dyDescent="0.2">
      <c r="A99" s="140"/>
      <c r="B99" s="107" t="s">
        <v>136</v>
      </c>
      <c r="C99" s="18"/>
      <c r="D99" s="107"/>
      <c r="E99" s="142"/>
      <c r="F99" s="107"/>
      <c r="G99" s="138"/>
      <c r="H99" s="107" t="s">
        <v>137</v>
      </c>
      <c r="I99" s="107"/>
      <c r="J99" s="108"/>
      <c r="K99" s="14"/>
      <c r="L99" s="14"/>
      <c r="M99" s="14"/>
      <c r="N99" s="14"/>
      <c r="O99" s="14"/>
      <c r="P99" s="14"/>
      <c r="Q99" s="14"/>
      <c r="R99" s="14"/>
      <c r="S99" s="14"/>
      <c r="T99" s="14"/>
      <c r="U99" s="14"/>
      <c r="V99" s="14"/>
      <c r="W99" s="14"/>
      <c r="X99" s="14"/>
      <c r="Y99" s="14"/>
      <c r="Z99" s="14"/>
      <c r="AA99" s="162"/>
      <c r="AB99" s="162"/>
      <c r="AC99" s="162"/>
      <c r="AD99" s="162"/>
      <c r="AE99" s="162"/>
      <c r="AF99" s="162"/>
      <c r="AG99" s="162"/>
      <c r="AH99" s="162"/>
      <c r="AI99" s="14"/>
      <c r="AJ99" s="14"/>
      <c r="AK99" s="14"/>
      <c r="AL99" s="14"/>
    </row>
    <row r="100" spans="1:38" s="15" customFormat="1" ht="11.25" customHeight="1" x14ac:dyDescent="0.2">
      <c r="A100" s="109"/>
      <c r="B100" s="111" t="s">
        <v>48</v>
      </c>
      <c r="C100" s="141" t="s">
        <v>133</v>
      </c>
      <c r="D100" s="110"/>
      <c r="E100" s="141" t="s">
        <v>134</v>
      </c>
      <c r="F100" s="107"/>
      <c r="G100" s="138"/>
      <c r="H100" s="107" t="s">
        <v>138</v>
      </c>
      <c r="I100" s="107"/>
      <c r="J100" s="108"/>
      <c r="K100" s="14"/>
      <c r="L100" s="14"/>
      <c r="M100" s="14"/>
      <c r="N100" s="14"/>
      <c r="O100" s="14"/>
      <c r="P100" s="14"/>
      <c r="Q100" s="14"/>
      <c r="R100" s="14"/>
      <c r="S100" s="14"/>
      <c r="T100" s="14"/>
      <c r="U100" s="14"/>
      <c r="V100" s="14"/>
      <c r="W100" s="14"/>
      <c r="X100" s="14"/>
      <c r="Y100" s="14"/>
      <c r="Z100" s="14"/>
      <c r="AA100" s="162"/>
      <c r="AB100" s="162"/>
      <c r="AC100" s="162"/>
      <c r="AD100" s="162"/>
      <c r="AE100" s="162"/>
      <c r="AF100" s="162"/>
      <c r="AG100" s="162"/>
      <c r="AH100" s="162"/>
      <c r="AI100" s="14"/>
      <c r="AJ100" s="14"/>
      <c r="AK100" s="14"/>
      <c r="AL100" s="14"/>
    </row>
    <row r="101" spans="1:38" s="15" customFormat="1" ht="11.25" customHeight="1" x14ac:dyDescent="0.2">
      <c r="A101" s="109"/>
      <c r="B101" s="107"/>
      <c r="C101" s="112"/>
      <c r="D101" s="107"/>
      <c r="E101" s="107"/>
      <c r="F101" s="107"/>
      <c r="G101" s="181"/>
      <c r="H101" s="107" t="s">
        <v>139</v>
      </c>
      <c r="I101" s="107"/>
      <c r="J101" s="108"/>
      <c r="K101" s="14"/>
      <c r="L101" s="14"/>
      <c r="M101" s="14"/>
      <c r="N101" s="14"/>
      <c r="O101" s="14"/>
      <c r="P101" s="14"/>
      <c r="Q101" s="14"/>
      <c r="R101" s="14"/>
      <c r="S101" s="14"/>
      <c r="T101" s="14"/>
      <c r="U101" s="14"/>
      <c r="V101" s="14"/>
      <c r="W101" s="14"/>
      <c r="X101" s="14"/>
      <c r="Y101" s="14"/>
      <c r="Z101" s="14"/>
      <c r="AA101" s="162"/>
      <c r="AB101" s="162"/>
      <c r="AC101" s="162"/>
      <c r="AD101" s="162"/>
      <c r="AE101" s="162"/>
      <c r="AF101" s="162"/>
      <c r="AG101" s="162"/>
      <c r="AH101" s="162"/>
      <c r="AI101" s="14"/>
      <c r="AJ101" s="14"/>
      <c r="AK101" s="14"/>
      <c r="AL101" s="14"/>
    </row>
    <row r="102" spans="1:38" s="15" customFormat="1" ht="11.25" customHeight="1" x14ac:dyDescent="0.2">
      <c r="A102" s="109" t="s">
        <v>140</v>
      </c>
      <c r="B102" s="107"/>
      <c r="C102" s="107"/>
      <c r="D102" s="107"/>
      <c r="E102" s="107"/>
      <c r="F102" s="107"/>
      <c r="G102" s="138"/>
      <c r="H102" s="107" t="s">
        <v>141</v>
      </c>
      <c r="I102" s="107"/>
      <c r="J102" s="108"/>
      <c r="K102" s="14"/>
      <c r="L102" s="14"/>
      <c r="M102" s="14"/>
      <c r="N102" s="14"/>
      <c r="O102" s="14"/>
      <c r="P102" s="14"/>
      <c r="Q102" s="14"/>
      <c r="R102" s="14"/>
      <c r="S102" s="14"/>
      <c r="T102" s="14"/>
      <c r="U102" s="14"/>
      <c r="V102" s="14"/>
      <c r="W102" s="14"/>
      <c r="X102" s="14"/>
      <c r="Y102" s="14"/>
      <c r="Z102" s="14"/>
      <c r="AA102" s="162"/>
      <c r="AB102" s="162"/>
      <c r="AC102" s="162"/>
      <c r="AD102" s="162"/>
      <c r="AE102" s="162"/>
      <c r="AF102" s="162"/>
      <c r="AG102" s="162"/>
      <c r="AH102" s="162"/>
      <c r="AI102" s="14"/>
      <c r="AJ102" s="14"/>
      <c r="AK102" s="14"/>
      <c r="AL102" s="14"/>
    </row>
    <row r="103" spans="1:38" s="15" customFormat="1" ht="11.25" customHeight="1" x14ac:dyDescent="0.2">
      <c r="A103" s="137"/>
      <c r="B103" s="107" t="s">
        <v>142</v>
      </c>
      <c r="C103" s="107"/>
      <c r="D103" s="107"/>
      <c r="E103" s="107"/>
      <c r="F103" s="107"/>
      <c r="G103" s="138"/>
      <c r="H103" s="107" t="s">
        <v>143</v>
      </c>
      <c r="I103" s="107"/>
      <c r="J103" s="108"/>
      <c r="K103" s="14"/>
      <c r="L103" s="14"/>
      <c r="M103" s="14"/>
      <c r="N103" s="14"/>
      <c r="O103" s="14"/>
      <c r="P103" s="14"/>
      <c r="Q103" s="14"/>
      <c r="R103" s="14"/>
      <c r="S103" s="14"/>
      <c r="T103" s="14"/>
      <c r="U103" s="14"/>
      <c r="V103" s="14"/>
      <c r="W103" s="14"/>
      <c r="X103" s="14"/>
      <c r="Y103" s="14"/>
      <c r="Z103" s="14"/>
      <c r="AA103" s="162"/>
      <c r="AB103" s="162"/>
      <c r="AC103" s="162"/>
      <c r="AD103" s="162"/>
      <c r="AE103" s="162"/>
      <c r="AF103" s="162"/>
      <c r="AG103" s="162"/>
      <c r="AH103" s="162"/>
      <c r="AI103" s="14"/>
      <c r="AJ103" s="14"/>
      <c r="AK103" s="14"/>
      <c r="AL103" s="14"/>
    </row>
    <row r="104" spans="1:38" s="15" customFormat="1" ht="11.25" customHeight="1" x14ac:dyDescent="0.2">
      <c r="A104" s="137"/>
      <c r="B104" s="107" t="s">
        <v>144</v>
      </c>
      <c r="C104" s="107"/>
      <c r="D104" s="107"/>
      <c r="E104" s="107"/>
      <c r="F104" s="107"/>
      <c r="G104" s="107"/>
      <c r="H104" s="107"/>
      <c r="I104" s="107"/>
      <c r="J104" s="108"/>
      <c r="K104" s="14"/>
      <c r="L104" s="14"/>
      <c r="M104" s="14"/>
      <c r="N104" s="14"/>
      <c r="O104" s="14"/>
      <c r="P104" s="14"/>
      <c r="Q104" s="14"/>
      <c r="R104" s="14"/>
      <c r="S104" s="14"/>
      <c r="T104" s="14"/>
      <c r="U104" s="14"/>
      <c r="V104" s="14"/>
      <c r="W104" s="14"/>
      <c r="X104" s="14"/>
      <c r="Y104" s="14"/>
      <c r="Z104" s="14"/>
      <c r="AA104" s="162"/>
      <c r="AB104" s="162"/>
      <c r="AC104" s="162"/>
      <c r="AD104" s="162"/>
      <c r="AE104" s="162"/>
      <c r="AF104" s="162"/>
      <c r="AG104" s="162"/>
      <c r="AH104" s="162"/>
      <c r="AI104" s="14"/>
      <c r="AJ104" s="14"/>
      <c r="AK104" s="14"/>
      <c r="AL104" s="14"/>
    </row>
    <row r="105" spans="1:38" s="15" customFormat="1" ht="11.25" customHeight="1" x14ac:dyDescent="0.2">
      <c r="A105" s="137"/>
      <c r="B105" s="107" t="s">
        <v>145</v>
      </c>
      <c r="C105" s="107"/>
      <c r="D105" s="107"/>
      <c r="E105" s="107"/>
      <c r="F105" s="107"/>
      <c r="G105" s="107"/>
      <c r="H105" s="107"/>
      <c r="I105" s="107"/>
      <c r="J105" s="108"/>
      <c r="K105" s="14"/>
      <c r="L105" s="14"/>
      <c r="M105" s="14"/>
      <c r="N105" s="14"/>
      <c r="O105" s="14"/>
      <c r="P105" s="14"/>
      <c r="Q105" s="14"/>
      <c r="R105" s="14"/>
      <c r="S105" s="14"/>
      <c r="T105" s="14"/>
      <c r="U105" s="14"/>
      <c r="V105" s="14"/>
      <c r="W105" s="14"/>
      <c r="X105" s="14"/>
      <c r="Y105" s="14"/>
      <c r="Z105" s="14"/>
      <c r="AA105" s="162"/>
      <c r="AB105" s="162"/>
      <c r="AC105" s="162"/>
      <c r="AD105" s="162"/>
      <c r="AE105" s="162"/>
      <c r="AF105" s="162"/>
      <c r="AG105" s="162"/>
      <c r="AH105" s="162"/>
      <c r="AI105" s="14"/>
      <c r="AJ105" s="14"/>
      <c r="AK105" s="14"/>
      <c r="AL105" s="14"/>
    </row>
    <row r="106" spans="1:38" s="15" customFormat="1" ht="11.25" customHeight="1" x14ac:dyDescent="0.2">
      <c r="A106" s="137"/>
      <c r="B106" s="107" t="s">
        <v>146</v>
      </c>
      <c r="C106" s="107"/>
      <c r="D106" s="107"/>
      <c r="E106" s="107"/>
      <c r="F106" s="107"/>
      <c r="G106" s="107"/>
      <c r="H106" s="107"/>
      <c r="I106" s="107"/>
      <c r="J106" s="108"/>
      <c r="K106" s="14"/>
      <c r="L106" s="14"/>
      <c r="M106" s="14"/>
      <c r="N106" s="14"/>
      <c r="O106" s="14"/>
      <c r="P106" s="14"/>
      <c r="Q106" s="14"/>
      <c r="R106" s="14"/>
      <c r="S106" s="14"/>
      <c r="T106" s="14"/>
      <c r="U106" s="14"/>
      <c r="V106" s="14"/>
      <c r="W106" s="14"/>
      <c r="X106" s="14"/>
      <c r="Y106" s="14"/>
      <c r="Z106" s="14"/>
      <c r="AA106" s="162"/>
      <c r="AB106" s="162"/>
      <c r="AC106" s="162"/>
      <c r="AD106" s="162"/>
      <c r="AE106" s="162"/>
      <c r="AF106" s="162"/>
      <c r="AG106" s="162"/>
      <c r="AH106" s="162"/>
      <c r="AI106" s="14"/>
      <c r="AJ106" s="14"/>
      <c r="AK106" s="14"/>
      <c r="AL106" s="14"/>
    </row>
    <row r="107" spans="1:38" s="7" customFormat="1" ht="3.75" customHeight="1" x14ac:dyDescent="0.2">
      <c r="A107" s="113"/>
      <c r="B107" s="62"/>
      <c r="C107" s="62"/>
      <c r="D107" s="62"/>
      <c r="E107" s="62"/>
      <c r="F107" s="62"/>
      <c r="G107" s="62"/>
      <c r="H107" s="62"/>
      <c r="I107" s="62"/>
      <c r="J107" s="114"/>
      <c r="K107" s="6"/>
      <c r="L107" s="6"/>
      <c r="M107" s="6"/>
      <c r="N107" s="6"/>
      <c r="O107" s="6"/>
      <c r="P107" s="6"/>
      <c r="Q107" s="6"/>
      <c r="R107" s="6"/>
      <c r="S107" s="6"/>
      <c r="T107" s="6"/>
      <c r="U107" s="6"/>
      <c r="V107" s="6"/>
      <c r="W107" s="6"/>
      <c r="X107" s="6"/>
      <c r="Y107" s="6"/>
      <c r="Z107" s="6"/>
      <c r="AA107" s="162"/>
      <c r="AB107" s="162"/>
      <c r="AC107" s="162"/>
      <c r="AD107" s="162"/>
      <c r="AE107" s="162"/>
      <c r="AF107" s="162"/>
      <c r="AG107" s="162"/>
      <c r="AH107" s="162"/>
      <c r="AI107" s="6"/>
      <c r="AJ107" s="6"/>
      <c r="AK107" s="6"/>
      <c r="AL107" s="6"/>
    </row>
    <row r="108" spans="1:38" x14ac:dyDescent="0.2">
      <c r="A108" s="23" t="s">
        <v>147</v>
      </c>
      <c r="B108" s="38"/>
      <c r="C108" s="38"/>
      <c r="D108" s="38"/>
      <c r="E108" s="38"/>
      <c r="F108" s="38"/>
      <c r="G108" s="38"/>
      <c r="H108" s="38"/>
      <c r="I108" s="38"/>
      <c r="J108" s="25"/>
    </row>
    <row r="109" spans="1:38" ht="10.5" customHeight="1" x14ac:dyDescent="0.2">
      <c r="A109" s="56" t="s">
        <v>148</v>
      </c>
      <c r="B109" s="18"/>
      <c r="C109" s="18"/>
      <c r="D109" s="18"/>
      <c r="E109" s="18"/>
      <c r="F109" s="18"/>
      <c r="G109" s="18"/>
      <c r="H109" s="18"/>
      <c r="I109" s="18"/>
      <c r="J109" s="115"/>
    </row>
    <row r="110" spans="1:38" ht="14.25" customHeight="1" x14ac:dyDescent="0.2">
      <c r="A110" s="44"/>
      <c r="B110" s="18"/>
      <c r="C110" s="18"/>
      <c r="D110" s="18"/>
      <c r="E110" s="18"/>
      <c r="F110" s="18"/>
      <c r="G110" s="18"/>
      <c r="H110" s="18"/>
      <c r="I110" s="18"/>
      <c r="J110" s="115"/>
    </row>
    <row r="111" spans="1:38" x14ac:dyDescent="0.2">
      <c r="A111" s="116" t="s">
        <v>149</v>
      </c>
      <c r="B111" s="117"/>
      <c r="C111" s="117"/>
      <c r="D111" s="117"/>
      <c r="E111" s="18"/>
      <c r="F111" s="18"/>
      <c r="G111" s="118" t="s">
        <v>150</v>
      </c>
      <c r="H111" s="119"/>
      <c r="I111" s="119"/>
      <c r="J111" s="119"/>
    </row>
    <row r="112" spans="1:38" ht="14.25" customHeight="1" x14ac:dyDescent="0.2">
      <c r="A112" s="178" t="str">
        <f>A9</f>
        <v xml:space="preserve"> SELECT SCHOOL</v>
      </c>
      <c r="B112" s="27"/>
      <c r="C112" s="27"/>
      <c r="D112" s="27"/>
      <c r="E112" s="19"/>
      <c r="F112" s="19"/>
      <c r="G112" s="179">
        <f ca="1">NOW()</f>
        <v>44452.501045370373</v>
      </c>
      <c r="H112" s="179"/>
      <c r="I112" s="179"/>
      <c r="J112" s="180"/>
    </row>
    <row r="113" spans="1:10" ht="12.75" customHeight="1" x14ac:dyDescent="0.2">
      <c r="A113" s="120" t="s">
        <v>151</v>
      </c>
      <c r="B113" s="65"/>
      <c r="C113" s="65"/>
      <c r="D113" s="65"/>
      <c r="E113" s="63"/>
      <c r="F113" s="63"/>
      <c r="G113" s="121" t="s">
        <v>152</v>
      </c>
      <c r="H113" s="65"/>
      <c r="I113" s="65"/>
      <c r="J113" s="66"/>
    </row>
    <row r="183" spans="27:30" x14ac:dyDescent="0.2">
      <c r="AA183" s="167" t="s">
        <v>153</v>
      </c>
      <c r="AB183" s="168"/>
      <c r="AC183" s="168"/>
    </row>
    <row r="184" spans="27:30" x14ac:dyDescent="0.2">
      <c r="AA184" s="168"/>
      <c r="AB184" s="168"/>
      <c r="AC184" s="168"/>
    </row>
    <row r="185" spans="27:30" ht="18" x14ac:dyDescent="0.2">
      <c r="AA185" s="169" t="str">
        <f>LOOKUP($AA$186,$AA$187:$AB$553)</f>
        <v xml:space="preserve"> </v>
      </c>
      <c r="AB185" s="170"/>
      <c r="AC185" s="170"/>
      <c r="AD185" s="171"/>
    </row>
    <row r="186" spans="27:30" ht="18" x14ac:dyDescent="0.2">
      <c r="AA186" s="172" t="s">
        <v>154</v>
      </c>
      <c r="AB186" s="170"/>
      <c r="AC186" s="170"/>
      <c r="AD186"/>
    </row>
    <row r="187" spans="27:30" x14ac:dyDescent="0.2">
      <c r="AA187" s="173" t="s">
        <v>154</v>
      </c>
      <c r="AB187" s="173" t="s">
        <v>48</v>
      </c>
      <c r="AC187" s="174" t="e">
        <f>LOOKUP($AA$186,$AA$188:$AC$553)</f>
        <v>#N/A</v>
      </c>
      <c r="AD187" s="174" t="e">
        <f>LOOKUP($AA$186,$AA$188:$AD$553)</f>
        <v>#N/A</v>
      </c>
    </row>
    <row r="188" spans="27:30" ht="15" x14ac:dyDescent="0.25">
      <c r="AA188" s="175" t="s">
        <v>155</v>
      </c>
      <c r="AB188" s="175" t="s">
        <v>156</v>
      </c>
      <c r="AC188" s="175" t="s">
        <v>1225</v>
      </c>
      <c r="AD188" s="175" t="s">
        <v>157</v>
      </c>
    </row>
    <row r="189" spans="27:30" ht="15" x14ac:dyDescent="0.25">
      <c r="AA189" s="175" t="s">
        <v>158</v>
      </c>
      <c r="AB189" s="175" t="s">
        <v>159</v>
      </c>
      <c r="AC189" s="175" t="s">
        <v>160</v>
      </c>
      <c r="AD189" s="175" t="s">
        <v>161</v>
      </c>
    </row>
    <row r="190" spans="27:30" ht="15" x14ac:dyDescent="0.25">
      <c r="AA190" s="175" t="s">
        <v>12</v>
      </c>
      <c r="AB190" s="175" t="s">
        <v>162</v>
      </c>
      <c r="AC190" s="175" t="s">
        <v>1226</v>
      </c>
      <c r="AD190" s="175" t="s">
        <v>163</v>
      </c>
    </row>
    <row r="191" spans="27:30" ht="15" x14ac:dyDescent="0.25">
      <c r="AA191" s="175" t="s">
        <v>164</v>
      </c>
      <c r="AB191" s="175" t="s">
        <v>165</v>
      </c>
      <c r="AC191" s="175" t="s">
        <v>1227</v>
      </c>
      <c r="AD191" s="175" t="s">
        <v>166</v>
      </c>
    </row>
    <row r="192" spans="27:30" ht="15" x14ac:dyDescent="0.25">
      <c r="AA192" s="175" t="s">
        <v>167</v>
      </c>
      <c r="AB192" s="175" t="s">
        <v>168</v>
      </c>
      <c r="AC192" s="175" t="s">
        <v>169</v>
      </c>
      <c r="AD192" s="175" t="s">
        <v>170</v>
      </c>
    </row>
    <row r="193" spans="27:30" ht="15" x14ac:dyDescent="0.25">
      <c r="AA193" s="175" t="s">
        <v>171</v>
      </c>
      <c r="AB193" s="175" t="s">
        <v>172</v>
      </c>
      <c r="AC193" s="175" t="s">
        <v>173</v>
      </c>
      <c r="AD193" s="175" t="s">
        <v>174</v>
      </c>
    </row>
    <row r="194" spans="27:30" ht="30" x14ac:dyDescent="0.25">
      <c r="AA194" s="175" t="s">
        <v>175</v>
      </c>
      <c r="AB194" s="175" t="s">
        <v>176</v>
      </c>
      <c r="AC194" s="175" t="s">
        <v>1228</v>
      </c>
      <c r="AD194" s="175" t="s">
        <v>177</v>
      </c>
    </row>
    <row r="195" spans="27:30" ht="15" x14ac:dyDescent="0.25">
      <c r="AA195" s="175" t="s">
        <v>178</v>
      </c>
      <c r="AB195" s="175" t="s">
        <v>179</v>
      </c>
      <c r="AC195" s="175" t="s">
        <v>180</v>
      </c>
      <c r="AD195" s="175" t="s">
        <v>181</v>
      </c>
    </row>
    <row r="196" spans="27:30" ht="15" x14ac:dyDescent="0.25">
      <c r="AA196" s="175" t="s">
        <v>182</v>
      </c>
      <c r="AB196" s="175" t="s">
        <v>183</v>
      </c>
      <c r="AC196" s="175" t="s">
        <v>1229</v>
      </c>
      <c r="AD196" s="175" t="s">
        <v>184</v>
      </c>
    </row>
    <row r="197" spans="27:30" ht="15" x14ac:dyDescent="0.25">
      <c r="AA197" s="175" t="s">
        <v>185</v>
      </c>
      <c r="AB197" s="175" t="s">
        <v>186</v>
      </c>
      <c r="AC197" s="175" t="s">
        <v>1230</v>
      </c>
      <c r="AD197" s="175" t="s">
        <v>187</v>
      </c>
    </row>
    <row r="198" spans="27:30" ht="15" x14ac:dyDescent="0.25">
      <c r="AA198" s="175" t="s">
        <v>188</v>
      </c>
      <c r="AB198" s="175" t="s">
        <v>189</v>
      </c>
      <c r="AC198" s="175" t="s">
        <v>1231</v>
      </c>
      <c r="AD198" s="175" t="s">
        <v>190</v>
      </c>
    </row>
    <row r="199" spans="27:30" ht="15" x14ac:dyDescent="0.25">
      <c r="AA199" s="175" t="s">
        <v>191</v>
      </c>
      <c r="AB199" s="175" t="s">
        <v>192</v>
      </c>
      <c r="AC199" s="175" t="s">
        <v>1232</v>
      </c>
      <c r="AD199" s="175" t="s">
        <v>193</v>
      </c>
    </row>
    <row r="200" spans="27:30" ht="15" x14ac:dyDescent="0.25">
      <c r="AA200" s="175" t="s">
        <v>194</v>
      </c>
      <c r="AB200" s="175" t="s">
        <v>195</v>
      </c>
      <c r="AC200" s="175" t="s">
        <v>1233</v>
      </c>
      <c r="AD200" s="175" t="s">
        <v>196</v>
      </c>
    </row>
    <row r="201" spans="27:30" ht="15" x14ac:dyDescent="0.25">
      <c r="AA201" s="175" t="s">
        <v>197</v>
      </c>
      <c r="AB201" s="175" t="s">
        <v>198</v>
      </c>
      <c r="AC201" s="175" t="s">
        <v>199</v>
      </c>
      <c r="AD201" s="175" t="s">
        <v>200</v>
      </c>
    </row>
    <row r="202" spans="27:30" ht="15" x14ac:dyDescent="0.25">
      <c r="AA202" s="175" t="s">
        <v>201</v>
      </c>
      <c r="AB202" s="175" t="s">
        <v>202</v>
      </c>
      <c r="AC202" s="175" t="s">
        <v>201</v>
      </c>
      <c r="AD202" s="175" t="s">
        <v>203</v>
      </c>
    </row>
    <row r="203" spans="27:30" ht="15" x14ac:dyDescent="0.25">
      <c r="AA203" s="175" t="s">
        <v>204</v>
      </c>
      <c r="AB203" s="175" t="s">
        <v>205</v>
      </c>
      <c r="AC203" s="175" t="s">
        <v>1234</v>
      </c>
      <c r="AD203" s="175" t="s">
        <v>206</v>
      </c>
    </row>
    <row r="204" spans="27:30" ht="15" x14ac:dyDescent="0.25">
      <c r="AA204" s="175" t="s">
        <v>207</v>
      </c>
      <c r="AB204" s="175" t="s">
        <v>208</v>
      </c>
      <c r="AC204" s="175" t="s">
        <v>1235</v>
      </c>
      <c r="AD204" s="175" t="s">
        <v>209</v>
      </c>
    </row>
    <row r="205" spans="27:30" ht="15" x14ac:dyDescent="0.25">
      <c r="AA205" s="175" t="s">
        <v>210</v>
      </c>
      <c r="AB205" s="175" t="s">
        <v>211</v>
      </c>
      <c r="AC205" s="175" t="s">
        <v>1236</v>
      </c>
      <c r="AD205" s="175" t="s">
        <v>212</v>
      </c>
    </row>
    <row r="206" spans="27:30" ht="15" x14ac:dyDescent="0.25">
      <c r="AA206" s="175" t="s">
        <v>1218</v>
      </c>
      <c r="AB206" s="175" t="s">
        <v>1217</v>
      </c>
      <c r="AC206" s="175" t="s">
        <v>1237</v>
      </c>
      <c r="AD206" s="175" t="s">
        <v>276</v>
      </c>
    </row>
    <row r="207" spans="27:30" ht="15" x14ac:dyDescent="0.25">
      <c r="AA207" s="175" t="s">
        <v>213</v>
      </c>
      <c r="AB207" s="175" t="s">
        <v>214</v>
      </c>
      <c r="AC207" s="175" t="s">
        <v>1238</v>
      </c>
      <c r="AD207" s="175" t="s">
        <v>215</v>
      </c>
    </row>
    <row r="208" spans="27:30" ht="15" x14ac:dyDescent="0.25">
      <c r="AA208" s="175" t="s">
        <v>216</v>
      </c>
      <c r="AB208" s="175" t="s">
        <v>217</v>
      </c>
      <c r="AC208" s="175" t="s">
        <v>218</v>
      </c>
      <c r="AD208" s="175" t="s">
        <v>219</v>
      </c>
    </row>
    <row r="209" spans="27:30" ht="15" x14ac:dyDescent="0.25">
      <c r="AA209" s="175" t="s">
        <v>220</v>
      </c>
      <c r="AB209" s="175" t="s">
        <v>221</v>
      </c>
      <c r="AC209" s="175" t="s">
        <v>218</v>
      </c>
      <c r="AD209" s="175" t="s">
        <v>219</v>
      </c>
    </row>
    <row r="210" spans="27:30" ht="15" x14ac:dyDescent="0.25">
      <c r="AA210" s="175" t="s">
        <v>222</v>
      </c>
      <c r="AB210" s="175" t="s">
        <v>223</v>
      </c>
      <c r="AC210" s="175" t="s">
        <v>1239</v>
      </c>
      <c r="AD210" s="175" t="s">
        <v>224</v>
      </c>
    </row>
    <row r="211" spans="27:30" ht="15" x14ac:dyDescent="0.25">
      <c r="AA211" s="175" t="s">
        <v>225</v>
      </c>
      <c r="AB211" s="175" t="s">
        <v>226</v>
      </c>
      <c r="AC211" s="175" t="s">
        <v>227</v>
      </c>
      <c r="AD211" s="175" t="s">
        <v>228</v>
      </c>
    </row>
    <row r="212" spans="27:30" ht="15" x14ac:dyDescent="0.25">
      <c r="AA212" s="175" t="s">
        <v>229</v>
      </c>
      <c r="AB212" s="175" t="s">
        <v>230</v>
      </c>
      <c r="AC212" s="175" t="s">
        <v>231</v>
      </c>
      <c r="AD212" s="175" t="s">
        <v>232</v>
      </c>
    </row>
    <row r="213" spans="27:30" ht="15" x14ac:dyDescent="0.25">
      <c r="AA213" s="175" t="s">
        <v>233</v>
      </c>
      <c r="AB213" s="175" t="s">
        <v>234</v>
      </c>
      <c r="AC213" s="175" t="s">
        <v>1240</v>
      </c>
      <c r="AD213" s="175" t="s">
        <v>235</v>
      </c>
    </row>
    <row r="214" spans="27:30" ht="15" x14ac:dyDescent="0.25">
      <c r="AA214" s="175" t="s">
        <v>236</v>
      </c>
      <c r="AB214" s="175" t="s">
        <v>237</v>
      </c>
      <c r="AC214" s="175" t="s">
        <v>1241</v>
      </c>
      <c r="AD214" s="175" t="s">
        <v>238</v>
      </c>
    </row>
    <row r="215" spans="27:30" ht="15" x14ac:dyDescent="0.25">
      <c r="AA215" s="175" t="s">
        <v>239</v>
      </c>
      <c r="AB215" s="175" t="s">
        <v>240</v>
      </c>
      <c r="AC215" s="175" t="s">
        <v>1242</v>
      </c>
      <c r="AD215" s="175" t="s">
        <v>241</v>
      </c>
    </row>
    <row r="216" spans="27:30" ht="15" x14ac:dyDescent="0.25">
      <c r="AA216" s="175" t="s">
        <v>242</v>
      </c>
      <c r="AB216" s="175" t="s">
        <v>243</v>
      </c>
      <c r="AC216" s="175" t="s">
        <v>1243</v>
      </c>
      <c r="AD216" s="175" t="s">
        <v>244</v>
      </c>
    </row>
    <row r="217" spans="27:30" ht="15" x14ac:dyDescent="0.25">
      <c r="AA217" s="175" t="s">
        <v>245</v>
      </c>
      <c r="AB217" s="175" t="s">
        <v>246</v>
      </c>
      <c r="AC217" s="175" t="s">
        <v>247</v>
      </c>
      <c r="AD217" s="175" t="s">
        <v>248</v>
      </c>
    </row>
    <row r="218" spans="27:30" ht="15" x14ac:dyDescent="0.25">
      <c r="AA218" s="175" t="s">
        <v>249</v>
      </c>
      <c r="AB218" s="175" t="s">
        <v>250</v>
      </c>
      <c r="AC218" s="175" t="s">
        <v>1244</v>
      </c>
      <c r="AD218" s="175" t="s">
        <v>251</v>
      </c>
    </row>
    <row r="219" spans="27:30" ht="15" x14ac:dyDescent="0.25">
      <c r="AA219" s="175" t="s">
        <v>252</v>
      </c>
      <c r="AB219" s="175" t="s">
        <v>253</v>
      </c>
      <c r="AC219" s="175" t="s">
        <v>1245</v>
      </c>
      <c r="AD219" s="175" t="s">
        <v>254</v>
      </c>
    </row>
    <row r="220" spans="27:30" ht="15" x14ac:dyDescent="0.25">
      <c r="AA220" s="175" t="s">
        <v>255</v>
      </c>
      <c r="AB220" s="175" t="s">
        <v>256</v>
      </c>
      <c r="AC220" s="175" t="s">
        <v>1246</v>
      </c>
      <c r="AD220" s="175" t="s">
        <v>257</v>
      </c>
    </row>
    <row r="221" spans="27:30" ht="15" x14ac:dyDescent="0.25">
      <c r="AA221" s="175" t="s">
        <v>258</v>
      </c>
      <c r="AB221" s="175" t="s">
        <v>259</v>
      </c>
      <c r="AC221" s="175" t="s">
        <v>1247</v>
      </c>
      <c r="AD221" s="175" t="s">
        <v>260</v>
      </c>
    </row>
    <row r="222" spans="27:30" ht="15" x14ac:dyDescent="0.25">
      <c r="AA222" s="175" t="s">
        <v>261</v>
      </c>
      <c r="AB222" s="175" t="s">
        <v>262</v>
      </c>
      <c r="AC222" s="175" t="s">
        <v>263</v>
      </c>
      <c r="AD222" s="175" t="s">
        <v>200</v>
      </c>
    </row>
    <row r="223" spans="27:30" ht="15" x14ac:dyDescent="0.25">
      <c r="AA223" s="175" t="s">
        <v>264</v>
      </c>
      <c r="AB223" s="175" t="s">
        <v>265</v>
      </c>
      <c r="AC223" s="175" t="s">
        <v>1248</v>
      </c>
      <c r="AD223" s="175" t="s">
        <v>266</v>
      </c>
    </row>
    <row r="224" spans="27:30" ht="15" x14ac:dyDescent="0.25">
      <c r="AA224" s="175" t="s">
        <v>267</v>
      </c>
      <c r="AB224" s="175" t="s">
        <v>268</v>
      </c>
      <c r="AC224" s="175" t="s">
        <v>1249</v>
      </c>
      <c r="AD224" s="175" t="s">
        <v>269</v>
      </c>
    </row>
    <row r="225" spans="27:30" ht="15" x14ac:dyDescent="0.25">
      <c r="AA225" s="175" t="s">
        <v>270</v>
      </c>
      <c r="AB225" s="175" t="s">
        <v>271</v>
      </c>
      <c r="AC225" s="175" t="s">
        <v>272</v>
      </c>
      <c r="AD225" s="175" t="s">
        <v>273</v>
      </c>
    </row>
    <row r="226" spans="27:30" ht="15" x14ac:dyDescent="0.25">
      <c r="AA226" s="175" t="s">
        <v>274</v>
      </c>
      <c r="AB226" s="175" t="s">
        <v>275</v>
      </c>
      <c r="AC226" s="175" t="s">
        <v>274</v>
      </c>
      <c r="AD226" s="175" t="s">
        <v>276</v>
      </c>
    </row>
    <row r="227" spans="27:30" ht="15" x14ac:dyDescent="0.25">
      <c r="AA227" s="175" t="s">
        <v>277</v>
      </c>
      <c r="AB227" s="175" t="s">
        <v>278</v>
      </c>
      <c r="AC227" s="175" t="s">
        <v>1250</v>
      </c>
      <c r="AD227" s="175" t="s">
        <v>279</v>
      </c>
    </row>
    <row r="228" spans="27:30" ht="15" x14ac:dyDescent="0.25">
      <c r="AA228" s="175" t="s">
        <v>280</v>
      </c>
      <c r="AB228" s="175" t="s">
        <v>281</v>
      </c>
      <c r="AC228" s="175" t="s">
        <v>1251</v>
      </c>
      <c r="AD228" s="175" t="s">
        <v>282</v>
      </c>
    </row>
    <row r="229" spans="27:30" ht="15" x14ac:dyDescent="0.25">
      <c r="AA229" s="175" t="s">
        <v>283</v>
      </c>
      <c r="AB229" s="175" t="s">
        <v>284</v>
      </c>
      <c r="AC229" s="175" t="s">
        <v>285</v>
      </c>
      <c r="AD229" s="175" t="s">
        <v>286</v>
      </c>
    </row>
    <row r="230" spans="27:30" ht="30" x14ac:dyDescent="0.25">
      <c r="AA230" s="175" t="s">
        <v>287</v>
      </c>
      <c r="AB230" s="175" t="s">
        <v>288</v>
      </c>
      <c r="AC230" s="175" t="s">
        <v>1252</v>
      </c>
      <c r="AD230" s="175" t="s">
        <v>289</v>
      </c>
    </row>
    <row r="231" spans="27:30" ht="15" x14ac:dyDescent="0.25">
      <c r="AA231" s="175" t="s">
        <v>290</v>
      </c>
      <c r="AB231" s="175" t="s">
        <v>291</v>
      </c>
      <c r="AC231" s="175" t="s">
        <v>1253</v>
      </c>
      <c r="AD231" s="175" t="s">
        <v>292</v>
      </c>
    </row>
    <row r="232" spans="27:30" ht="15" x14ac:dyDescent="0.25">
      <c r="AA232" s="175" t="s">
        <v>293</v>
      </c>
      <c r="AB232" s="175" t="s">
        <v>294</v>
      </c>
      <c r="AC232" s="175" t="s">
        <v>293</v>
      </c>
      <c r="AD232" s="175" t="s">
        <v>295</v>
      </c>
    </row>
    <row r="233" spans="27:30" ht="15" x14ac:dyDescent="0.25">
      <c r="AA233" s="175" t="s">
        <v>296</v>
      </c>
      <c r="AB233" s="175" t="s">
        <v>297</v>
      </c>
      <c r="AC233" s="175" t="s">
        <v>1254</v>
      </c>
      <c r="AD233" s="175" t="s">
        <v>298</v>
      </c>
    </row>
    <row r="234" spans="27:30" ht="15" x14ac:dyDescent="0.25">
      <c r="AA234" s="175" t="s">
        <v>299</v>
      </c>
      <c r="AB234" s="175" t="s">
        <v>300</v>
      </c>
      <c r="AC234" s="175" t="s">
        <v>299</v>
      </c>
      <c r="AD234" s="175" t="s">
        <v>301</v>
      </c>
    </row>
    <row r="235" spans="27:30" ht="15" x14ac:dyDescent="0.25">
      <c r="AA235" s="175" t="s">
        <v>302</v>
      </c>
      <c r="AB235" s="175" t="s">
        <v>303</v>
      </c>
      <c r="AC235" s="175" t="s">
        <v>1255</v>
      </c>
      <c r="AD235" s="175" t="s">
        <v>304</v>
      </c>
    </row>
    <row r="236" spans="27:30" ht="15" x14ac:dyDescent="0.25">
      <c r="AA236" s="175" t="s">
        <v>305</v>
      </c>
      <c r="AB236" s="175" t="s">
        <v>306</v>
      </c>
      <c r="AC236" s="175" t="s">
        <v>1256</v>
      </c>
      <c r="AD236" s="175" t="s">
        <v>307</v>
      </c>
    </row>
    <row r="237" spans="27:30" ht="15" x14ac:dyDescent="0.25">
      <c r="AA237" s="175" t="s">
        <v>1257</v>
      </c>
      <c r="AB237" s="175" t="s">
        <v>308</v>
      </c>
      <c r="AC237" s="175" t="s">
        <v>1258</v>
      </c>
      <c r="AD237" s="175" t="s">
        <v>309</v>
      </c>
    </row>
    <row r="238" spans="27:30" ht="15" x14ac:dyDescent="0.25">
      <c r="AA238" s="175" t="s">
        <v>310</v>
      </c>
      <c r="AB238" s="175" t="s">
        <v>311</v>
      </c>
      <c r="AC238" s="175" t="s">
        <v>1259</v>
      </c>
      <c r="AD238" s="175" t="s">
        <v>312</v>
      </c>
    </row>
    <row r="239" spans="27:30" ht="15" x14ac:dyDescent="0.25">
      <c r="AA239" s="175" t="s">
        <v>313</v>
      </c>
      <c r="AB239" s="175" t="s">
        <v>314</v>
      </c>
      <c r="AC239" s="175" t="s">
        <v>315</v>
      </c>
      <c r="AD239" s="175" t="s">
        <v>316</v>
      </c>
    </row>
    <row r="240" spans="27:30" ht="15" x14ac:dyDescent="0.25">
      <c r="AA240" s="175" t="s">
        <v>317</v>
      </c>
      <c r="AB240" s="175" t="s">
        <v>318</v>
      </c>
      <c r="AC240" s="175" t="s">
        <v>1260</v>
      </c>
      <c r="AD240" s="175" t="s">
        <v>319</v>
      </c>
    </row>
    <row r="241" spans="27:30" ht="15" x14ac:dyDescent="0.25">
      <c r="AA241" s="175" t="s">
        <v>1506</v>
      </c>
      <c r="AB241" s="175" t="s">
        <v>1507</v>
      </c>
      <c r="AC241" s="175" t="s">
        <v>1508</v>
      </c>
      <c r="AD241" s="175" t="s">
        <v>1509</v>
      </c>
    </row>
    <row r="242" spans="27:30" ht="15" x14ac:dyDescent="0.25">
      <c r="AA242" s="175" t="s">
        <v>320</v>
      </c>
      <c r="AB242" s="175" t="s">
        <v>321</v>
      </c>
      <c r="AC242" s="175" t="s">
        <v>1261</v>
      </c>
      <c r="AD242" s="175" t="s">
        <v>322</v>
      </c>
    </row>
    <row r="243" spans="27:30" ht="15" x14ac:dyDescent="0.25">
      <c r="AA243" s="175" t="s">
        <v>1498</v>
      </c>
      <c r="AB243" s="175" t="s">
        <v>1499</v>
      </c>
      <c r="AC243" s="175" t="s">
        <v>1500</v>
      </c>
      <c r="AD243" s="175" t="s">
        <v>1501</v>
      </c>
    </row>
    <row r="244" spans="27:30" ht="15" x14ac:dyDescent="0.25">
      <c r="AA244" s="175" t="s">
        <v>323</v>
      </c>
      <c r="AB244" s="175" t="s">
        <v>324</v>
      </c>
      <c r="AC244" s="175" t="s">
        <v>323</v>
      </c>
      <c r="AD244" s="175" t="s">
        <v>325</v>
      </c>
    </row>
    <row r="245" spans="27:30" ht="15" x14ac:dyDescent="0.25">
      <c r="AA245" s="175" t="s">
        <v>326</v>
      </c>
      <c r="AB245" s="175" t="s">
        <v>327</v>
      </c>
      <c r="AC245" s="175" t="s">
        <v>1262</v>
      </c>
      <c r="AD245" s="175" t="s">
        <v>328</v>
      </c>
    </row>
    <row r="246" spans="27:30" ht="15" x14ac:dyDescent="0.25">
      <c r="AA246" s="175" t="s">
        <v>329</v>
      </c>
      <c r="AB246" s="175" t="s">
        <v>330</v>
      </c>
      <c r="AC246" s="175" t="s">
        <v>331</v>
      </c>
      <c r="AD246" s="175" t="s">
        <v>332</v>
      </c>
    </row>
    <row r="247" spans="27:30" ht="15" x14ac:dyDescent="0.25">
      <c r="AA247" s="175" t="s">
        <v>333</v>
      </c>
      <c r="AB247" s="175" t="s">
        <v>334</v>
      </c>
      <c r="AC247" s="175" t="s">
        <v>335</v>
      </c>
      <c r="AD247" s="175" t="s">
        <v>336</v>
      </c>
    </row>
    <row r="248" spans="27:30" ht="15" x14ac:dyDescent="0.25">
      <c r="AA248" s="175" t="s">
        <v>337</v>
      </c>
      <c r="AB248" s="175" t="s">
        <v>338</v>
      </c>
      <c r="AC248" s="175" t="s">
        <v>337</v>
      </c>
      <c r="AD248" s="175" t="s">
        <v>339</v>
      </c>
    </row>
    <row r="249" spans="27:30" ht="15" x14ac:dyDescent="0.25">
      <c r="AA249" s="175" t="s">
        <v>1263</v>
      </c>
      <c r="AB249" s="175" t="s">
        <v>340</v>
      </c>
      <c r="AC249" s="175" t="s">
        <v>1264</v>
      </c>
      <c r="AD249" s="175" t="s">
        <v>341</v>
      </c>
    </row>
    <row r="250" spans="27:30" ht="15" x14ac:dyDescent="0.25">
      <c r="AA250" s="175" t="s">
        <v>342</v>
      </c>
      <c r="AB250" s="175" t="s">
        <v>343</v>
      </c>
      <c r="AC250" s="175" t="s">
        <v>1265</v>
      </c>
      <c r="AD250" s="175" t="s">
        <v>344</v>
      </c>
    </row>
    <row r="251" spans="27:30" ht="15" x14ac:dyDescent="0.25">
      <c r="AA251" s="175" t="s">
        <v>345</v>
      </c>
      <c r="AB251" s="175" t="s">
        <v>346</v>
      </c>
      <c r="AC251" s="175" t="s">
        <v>347</v>
      </c>
      <c r="AD251" s="175" t="s">
        <v>348</v>
      </c>
    </row>
    <row r="252" spans="27:30" ht="15" x14ac:dyDescent="0.25">
      <c r="AA252" s="175" t="s">
        <v>349</v>
      </c>
      <c r="AB252" s="175" t="s">
        <v>350</v>
      </c>
      <c r="AC252" s="175" t="s">
        <v>1266</v>
      </c>
      <c r="AD252" s="175" t="s">
        <v>351</v>
      </c>
    </row>
    <row r="253" spans="27:30" ht="15" x14ac:dyDescent="0.25">
      <c r="AA253" s="175" t="s">
        <v>352</v>
      </c>
      <c r="AB253" s="175" t="s">
        <v>353</v>
      </c>
      <c r="AC253" s="175" t="s">
        <v>1267</v>
      </c>
      <c r="AD253" s="175" t="s">
        <v>354</v>
      </c>
    </row>
    <row r="254" spans="27:30" ht="15" x14ac:dyDescent="0.25">
      <c r="AA254" s="175" t="s">
        <v>355</v>
      </c>
      <c r="AB254" s="175" t="s">
        <v>356</v>
      </c>
      <c r="AC254" s="175" t="s">
        <v>1268</v>
      </c>
      <c r="AD254" s="175" t="s">
        <v>357</v>
      </c>
    </row>
    <row r="255" spans="27:30" ht="15" x14ac:dyDescent="0.25">
      <c r="AA255" s="175" t="s">
        <v>358</v>
      </c>
      <c r="AB255" s="175" t="s">
        <v>359</v>
      </c>
      <c r="AC255" s="175" t="s">
        <v>1269</v>
      </c>
      <c r="AD255" s="175" t="s">
        <v>360</v>
      </c>
    </row>
    <row r="256" spans="27:30" ht="30" x14ac:dyDescent="0.25">
      <c r="AA256" s="175" t="s">
        <v>361</v>
      </c>
      <c r="AB256" s="175" t="s">
        <v>362</v>
      </c>
      <c r="AC256" s="175" t="s">
        <v>363</v>
      </c>
      <c r="AD256" s="175" t="s">
        <v>364</v>
      </c>
    </row>
    <row r="257" spans="27:30" ht="15" x14ac:dyDescent="0.25">
      <c r="AA257" s="175" t="s">
        <v>365</v>
      </c>
      <c r="AB257" s="175" t="s">
        <v>366</v>
      </c>
      <c r="AC257" s="175" t="s">
        <v>365</v>
      </c>
      <c r="AD257" s="175" t="s">
        <v>367</v>
      </c>
    </row>
    <row r="258" spans="27:30" ht="15" x14ac:dyDescent="0.25">
      <c r="AA258" s="175" t="s">
        <v>368</v>
      </c>
      <c r="AB258" s="175" t="s">
        <v>369</v>
      </c>
      <c r="AC258" s="175" t="s">
        <v>368</v>
      </c>
      <c r="AD258" s="175" t="s">
        <v>370</v>
      </c>
    </row>
    <row r="259" spans="27:30" ht="15" x14ac:dyDescent="0.25">
      <c r="AA259" s="175" t="s">
        <v>371</v>
      </c>
      <c r="AB259" s="175" t="s">
        <v>372</v>
      </c>
      <c r="AC259" s="175" t="s">
        <v>371</v>
      </c>
      <c r="AD259" s="175" t="s">
        <v>373</v>
      </c>
    </row>
    <row r="260" spans="27:30" ht="15" x14ac:dyDescent="0.25">
      <c r="AA260" s="175" t="s">
        <v>374</v>
      </c>
      <c r="AB260" s="175" t="s">
        <v>375</v>
      </c>
      <c r="AC260" s="175" t="s">
        <v>376</v>
      </c>
      <c r="AD260" s="175" t="s">
        <v>377</v>
      </c>
    </row>
    <row r="261" spans="27:30" ht="15" x14ac:dyDescent="0.25">
      <c r="AA261" s="175" t="s">
        <v>378</v>
      </c>
      <c r="AB261" s="175" t="s">
        <v>379</v>
      </c>
      <c r="AC261" s="175" t="s">
        <v>1270</v>
      </c>
      <c r="AD261" s="175" t="s">
        <v>380</v>
      </c>
    </row>
    <row r="262" spans="27:30" ht="15" x14ac:dyDescent="0.25">
      <c r="AA262" s="175" t="s">
        <v>1271</v>
      </c>
      <c r="AB262" s="175" t="s">
        <v>521</v>
      </c>
      <c r="AC262" s="175" t="s">
        <v>1272</v>
      </c>
      <c r="AD262" s="175" t="s">
        <v>522</v>
      </c>
    </row>
    <row r="263" spans="27:30" ht="15" x14ac:dyDescent="0.25">
      <c r="AA263" s="175" t="s">
        <v>382</v>
      </c>
      <c r="AB263" s="175" t="s">
        <v>381</v>
      </c>
      <c r="AC263" s="175" t="s">
        <v>1273</v>
      </c>
      <c r="AD263" s="175" t="s">
        <v>383</v>
      </c>
    </row>
    <row r="264" spans="27:30" ht="15" x14ac:dyDescent="0.25">
      <c r="AA264" s="175" t="s">
        <v>384</v>
      </c>
      <c r="AB264" s="175" t="s">
        <v>385</v>
      </c>
      <c r="AC264" s="175" t="s">
        <v>1274</v>
      </c>
      <c r="AD264" s="175" t="s">
        <v>386</v>
      </c>
    </row>
    <row r="265" spans="27:30" ht="15" x14ac:dyDescent="0.25">
      <c r="AA265" s="175" t="s">
        <v>387</v>
      </c>
      <c r="AB265" s="175" t="s">
        <v>388</v>
      </c>
      <c r="AC265" s="175" t="s">
        <v>1275</v>
      </c>
      <c r="AD265" s="175" t="s">
        <v>389</v>
      </c>
    </row>
    <row r="266" spans="27:30" ht="15" x14ac:dyDescent="0.25">
      <c r="AA266" s="175" t="s">
        <v>390</v>
      </c>
      <c r="AB266" s="175" t="s">
        <v>391</v>
      </c>
      <c r="AC266" s="175" t="s">
        <v>1276</v>
      </c>
      <c r="AD266" s="175" t="s">
        <v>392</v>
      </c>
    </row>
    <row r="267" spans="27:30" ht="15" x14ac:dyDescent="0.25">
      <c r="AA267" s="175" t="s">
        <v>1513</v>
      </c>
      <c r="AB267" s="175" t="s">
        <v>1514</v>
      </c>
      <c r="AC267" s="175" t="s">
        <v>1515</v>
      </c>
      <c r="AD267" s="175" t="s">
        <v>1516</v>
      </c>
    </row>
    <row r="268" spans="27:30" ht="15" x14ac:dyDescent="0.25">
      <c r="AA268" s="175" t="s">
        <v>393</v>
      </c>
      <c r="AB268" s="175" t="s">
        <v>394</v>
      </c>
      <c r="AC268" s="175" t="s">
        <v>1277</v>
      </c>
      <c r="AD268" s="175" t="s">
        <v>395</v>
      </c>
    </row>
    <row r="269" spans="27:30" ht="15" x14ac:dyDescent="0.25">
      <c r="AA269" s="175" t="s">
        <v>396</v>
      </c>
      <c r="AB269" s="175" t="s">
        <v>397</v>
      </c>
      <c r="AC269" s="175" t="s">
        <v>1278</v>
      </c>
      <c r="AD269" s="175" t="s">
        <v>398</v>
      </c>
    </row>
    <row r="270" spans="27:30" ht="15" x14ac:dyDescent="0.25">
      <c r="AA270" s="175" t="s">
        <v>399</v>
      </c>
      <c r="AB270" s="175" t="s">
        <v>400</v>
      </c>
      <c r="AC270" s="175" t="s">
        <v>401</v>
      </c>
      <c r="AD270" s="175" t="s">
        <v>402</v>
      </c>
    </row>
    <row r="271" spans="27:30" ht="15" x14ac:dyDescent="0.25">
      <c r="AA271" s="175" t="s">
        <v>403</v>
      </c>
      <c r="AB271" s="175" t="s">
        <v>404</v>
      </c>
      <c r="AC271" s="175" t="s">
        <v>1279</v>
      </c>
      <c r="AD271" s="175" t="s">
        <v>405</v>
      </c>
    </row>
    <row r="272" spans="27:30" ht="15" x14ac:dyDescent="0.25">
      <c r="AA272" s="175" t="s">
        <v>1280</v>
      </c>
      <c r="AB272" s="175" t="s">
        <v>1281</v>
      </c>
      <c r="AC272" s="175" t="s">
        <v>1282</v>
      </c>
      <c r="AD272" s="175" t="s">
        <v>1283</v>
      </c>
    </row>
    <row r="273" spans="27:30" ht="15" x14ac:dyDescent="0.25">
      <c r="AA273" s="175" t="s">
        <v>406</v>
      </c>
      <c r="AB273" s="175" t="s">
        <v>407</v>
      </c>
      <c r="AC273" s="175" t="s">
        <v>1287</v>
      </c>
      <c r="AD273" s="175" t="s">
        <v>408</v>
      </c>
    </row>
    <row r="274" spans="27:30" ht="15" x14ac:dyDescent="0.25">
      <c r="AA274" s="175" t="s">
        <v>409</v>
      </c>
      <c r="AB274" s="175" t="s">
        <v>410</v>
      </c>
      <c r="AC274" s="175" t="s">
        <v>1288</v>
      </c>
      <c r="AD274" s="175" t="s">
        <v>411</v>
      </c>
    </row>
    <row r="275" spans="27:30" ht="15" x14ac:dyDescent="0.25">
      <c r="AA275" s="175" t="s">
        <v>412</v>
      </c>
      <c r="AB275" s="175" t="s">
        <v>413</v>
      </c>
      <c r="AC275" s="175" t="s">
        <v>1289</v>
      </c>
      <c r="AD275" s="175" t="s">
        <v>414</v>
      </c>
    </row>
    <row r="276" spans="27:30" ht="15" x14ac:dyDescent="0.25">
      <c r="AA276" s="175" t="s">
        <v>415</v>
      </c>
      <c r="AB276" s="175" t="s">
        <v>416</v>
      </c>
      <c r="AC276" s="175" t="s">
        <v>415</v>
      </c>
      <c r="AD276" s="175" t="s">
        <v>417</v>
      </c>
    </row>
    <row r="277" spans="27:30" ht="15" x14ac:dyDescent="0.25">
      <c r="AA277" s="175" t="s">
        <v>418</v>
      </c>
      <c r="AB277" s="175" t="s">
        <v>419</v>
      </c>
      <c r="AC277" s="175" t="s">
        <v>1290</v>
      </c>
      <c r="AD277" s="175" t="s">
        <v>420</v>
      </c>
    </row>
    <row r="278" spans="27:30" ht="15" x14ac:dyDescent="0.25">
      <c r="AA278" s="175" t="s">
        <v>1517</v>
      </c>
      <c r="AB278" s="175" t="s">
        <v>1518</v>
      </c>
      <c r="AC278" s="175" t="s">
        <v>1519</v>
      </c>
      <c r="AD278" s="175" t="s">
        <v>1520</v>
      </c>
    </row>
    <row r="279" spans="27:30" ht="15" x14ac:dyDescent="0.25">
      <c r="AA279" s="175" t="s">
        <v>421</v>
      </c>
      <c r="AB279" s="175" t="s">
        <v>422</v>
      </c>
      <c r="AC279" s="175" t="s">
        <v>1291</v>
      </c>
      <c r="AD279" s="175" t="s">
        <v>423</v>
      </c>
    </row>
    <row r="280" spans="27:30" ht="15" x14ac:dyDescent="0.25">
      <c r="AA280" s="175" t="s">
        <v>424</v>
      </c>
      <c r="AB280" s="175" t="s">
        <v>425</v>
      </c>
      <c r="AC280" s="175" t="s">
        <v>1292</v>
      </c>
      <c r="AD280" s="175" t="s">
        <v>426</v>
      </c>
    </row>
    <row r="281" spans="27:30" ht="15" x14ac:dyDescent="0.25">
      <c r="AA281" s="175" t="s">
        <v>427</v>
      </c>
      <c r="AB281" s="175" t="s">
        <v>428</v>
      </c>
      <c r="AC281" s="175" t="s">
        <v>1293</v>
      </c>
      <c r="AD281" s="175" t="s">
        <v>429</v>
      </c>
    </row>
    <row r="282" spans="27:30" ht="15" x14ac:dyDescent="0.25">
      <c r="AA282" s="175" t="s">
        <v>430</v>
      </c>
      <c r="AB282" s="175" t="s">
        <v>431</v>
      </c>
      <c r="AC282" s="175" t="s">
        <v>1294</v>
      </c>
      <c r="AD282" s="175" t="s">
        <v>432</v>
      </c>
    </row>
    <row r="283" spans="27:30" ht="15" x14ac:dyDescent="0.25">
      <c r="AA283" s="175" t="s">
        <v>433</v>
      </c>
      <c r="AB283" s="175" t="s">
        <v>434</v>
      </c>
      <c r="AC283" s="175" t="s">
        <v>1295</v>
      </c>
      <c r="AD283" s="175" t="s">
        <v>435</v>
      </c>
    </row>
    <row r="284" spans="27:30" ht="15" x14ac:dyDescent="0.25">
      <c r="AA284" s="175" t="s">
        <v>437</v>
      </c>
      <c r="AB284" s="175" t="s">
        <v>436</v>
      </c>
      <c r="AC284" s="175" t="s">
        <v>1296</v>
      </c>
      <c r="AD284" s="175" t="s">
        <v>438</v>
      </c>
    </row>
    <row r="285" spans="27:30" ht="15" x14ac:dyDescent="0.25">
      <c r="AA285" s="175" t="s">
        <v>439</v>
      </c>
      <c r="AB285" s="175" t="s">
        <v>440</v>
      </c>
      <c r="AC285" s="175" t="s">
        <v>439</v>
      </c>
      <c r="AD285" s="175" t="s">
        <v>441</v>
      </c>
    </row>
    <row r="286" spans="27:30" ht="15" x14ac:dyDescent="0.25">
      <c r="AA286" s="175" t="s">
        <v>442</v>
      </c>
      <c r="AB286" s="175" t="s">
        <v>443</v>
      </c>
      <c r="AC286" s="175" t="s">
        <v>1297</v>
      </c>
      <c r="AD286" s="175" t="s">
        <v>444</v>
      </c>
    </row>
    <row r="287" spans="27:30" ht="15" x14ac:dyDescent="0.25">
      <c r="AA287" s="175" t="s">
        <v>445</v>
      </c>
      <c r="AB287" s="175" t="s">
        <v>446</v>
      </c>
      <c r="AC287" s="175" t="s">
        <v>1298</v>
      </c>
      <c r="AD287" s="175" t="s">
        <v>447</v>
      </c>
    </row>
    <row r="288" spans="27:30" ht="15" x14ac:dyDescent="0.25">
      <c r="AA288" s="175" t="s">
        <v>448</v>
      </c>
      <c r="AB288" s="175" t="s">
        <v>449</v>
      </c>
      <c r="AC288" s="175" t="s">
        <v>1299</v>
      </c>
      <c r="AD288" s="175" t="s">
        <v>450</v>
      </c>
    </row>
    <row r="289" spans="27:30" ht="15" x14ac:dyDescent="0.25">
      <c r="AA289" s="175" t="s">
        <v>1300</v>
      </c>
      <c r="AB289" s="175" t="s">
        <v>1158</v>
      </c>
      <c r="AC289" s="175" t="s">
        <v>1159</v>
      </c>
      <c r="AD289" s="175" t="s">
        <v>1159</v>
      </c>
    </row>
    <row r="290" spans="27:30" ht="15" x14ac:dyDescent="0.25">
      <c r="AA290" s="175" t="s">
        <v>451</v>
      </c>
      <c r="AB290" s="175" t="s">
        <v>452</v>
      </c>
      <c r="AC290" s="175" t="s">
        <v>1301</v>
      </c>
      <c r="AD290" s="175" t="s">
        <v>453</v>
      </c>
    </row>
    <row r="291" spans="27:30" ht="15" x14ac:dyDescent="0.25">
      <c r="AA291" s="175" t="s">
        <v>454</v>
      </c>
      <c r="AB291" s="175" t="s">
        <v>455</v>
      </c>
      <c r="AC291" s="175" t="s">
        <v>1302</v>
      </c>
      <c r="AD291" s="175" t="s">
        <v>456</v>
      </c>
    </row>
    <row r="292" spans="27:30" ht="15" x14ac:dyDescent="0.25">
      <c r="AA292" s="175" t="s">
        <v>1303</v>
      </c>
      <c r="AB292" s="175" t="s">
        <v>457</v>
      </c>
      <c r="AC292" s="175" t="s">
        <v>1304</v>
      </c>
      <c r="AD292" s="175" t="s">
        <v>458</v>
      </c>
    </row>
    <row r="293" spans="27:30" ht="15" x14ac:dyDescent="0.25">
      <c r="AA293" s="175" t="s">
        <v>459</v>
      </c>
      <c r="AB293" s="175" t="s">
        <v>460</v>
      </c>
      <c r="AC293" s="175" t="s">
        <v>459</v>
      </c>
      <c r="AD293" s="175" t="s">
        <v>461</v>
      </c>
    </row>
    <row r="294" spans="27:30" ht="15" x14ac:dyDescent="0.25">
      <c r="AA294" s="175" t="s">
        <v>462</v>
      </c>
      <c r="AB294" s="175" t="s">
        <v>463</v>
      </c>
      <c r="AC294" s="175" t="s">
        <v>1305</v>
      </c>
      <c r="AD294" s="175" t="s">
        <v>464</v>
      </c>
    </row>
    <row r="295" spans="27:30" ht="15" x14ac:dyDescent="0.25">
      <c r="AA295" s="175" t="s">
        <v>465</v>
      </c>
      <c r="AB295" s="175" t="s">
        <v>466</v>
      </c>
      <c r="AC295" s="175" t="s">
        <v>1306</v>
      </c>
      <c r="AD295" s="175" t="s">
        <v>467</v>
      </c>
    </row>
    <row r="296" spans="27:30" ht="15" x14ac:dyDescent="0.25">
      <c r="AA296" s="175" t="s">
        <v>468</v>
      </c>
      <c r="AB296" s="175" t="s">
        <v>469</v>
      </c>
      <c r="AC296" s="175" t="s">
        <v>470</v>
      </c>
      <c r="AD296" s="175" t="s">
        <v>471</v>
      </c>
    </row>
    <row r="297" spans="27:30" ht="15" x14ac:dyDescent="0.25">
      <c r="AA297" s="175" t="s">
        <v>472</v>
      </c>
      <c r="AB297" s="175" t="s">
        <v>473</v>
      </c>
      <c r="AC297" s="175" t="s">
        <v>472</v>
      </c>
      <c r="AD297" s="175" t="s">
        <v>474</v>
      </c>
    </row>
    <row r="298" spans="27:30" ht="15" x14ac:dyDescent="0.25">
      <c r="AA298" s="175" t="s">
        <v>475</v>
      </c>
      <c r="AB298" s="175" t="s">
        <v>476</v>
      </c>
      <c r="AC298" s="175" t="s">
        <v>1307</v>
      </c>
      <c r="AD298" s="175" t="s">
        <v>477</v>
      </c>
    </row>
    <row r="299" spans="27:30" ht="15" x14ac:dyDescent="0.25">
      <c r="AA299" s="175" t="s">
        <v>479</v>
      </c>
      <c r="AB299" s="175" t="s">
        <v>478</v>
      </c>
      <c r="AC299" s="175" t="s">
        <v>1308</v>
      </c>
      <c r="AD299" s="175" t="s">
        <v>480</v>
      </c>
    </row>
    <row r="300" spans="27:30" ht="15" x14ac:dyDescent="0.25">
      <c r="AA300" s="175" t="s">
        <v>481</v>
      </c>
      <c r="AB300" s="175" t="s">
        <v>482</v>
      </c>
      <c r="AC300" s="175" t="s">
        <v>1309</v>
      </c>
      <c r="AD300" s="175" t="s">
        <v>483</v>
      </c>
    </row>
    <row r="301" spans="27:30" ht="15" x14ac:dyDescent="0.25">
      <c r="AA301" s="175" t="s">
        <v>484</v>
      </c>
      <c r="AB301" s="175" t="s">
        <v>485</v>
      </c>
      <c r="AC301" s="175" t="s">
        <v>1310</v>
      </c>
      <c r="AD301" s="175" t="s">
        <v>486</v>
      </c>
    </row>
    <row r="302" spans="27:30" ht="15" x14ac:dyDescent="0.25">
      <c r="AA302" s="175" t="s">
        <v>1219</v>
      </c>
      <c r="AB302" s="175" t="s">
        <v>1220</v>
      </c>
      <c r="AC302" s="175" t="s">
        <v>1311</v>
      </c>
      <c r="AD302" s="175" t="s">
        <v>1221</v>
      </c>
    </row>
    <row r="303" spans="27:30" ht="15" x14ac:dyDescent="0.25">
      <c r="AA303" s="175" t="s">
        <v>487</v>
      </c>
      <c r="AB303" s="175" t="s">
        <v>488</v>
      </c>
      <c r="AC303" s="175" t="s">
        <v>1312</v>
      </c>
      <c r="AD303" s="175" t="s">
        <v>489</v>
      </c>
    </row>
    <row r="304" spans="27:30" ht="15" x14ac:dyDescent="0.25">
      <c r="AA304" s="175" t="s">
        <v>490</v>
      </c>
      <c r="AB304" s="175" t="s">
        <v>491</v>
      </c>
      <c r="AC304" s="175" t="s">
        <v>492</v>
      </c>
      <c r="AD304" s="175" t="s">
        <v>493</v>
      </c>
    </row>
    <row r="305" spans="27:30" ht="15" x14ac:dyDescent="0.25">
      <c r="AA305" s="175" t="s">
        <v>494</v>
      </c>
      <c r="AB305" s="175" t="s">
        <v>495</v>
      </c>
      <c r="AC305" s="175" t="s">
        <v>1313</v>
      </c>
      <c r="AD305" s="175" t="s">
        <v>496</v>
      </c>
    </row>
    <row r="306" spans="27:30" ht="15" x14ac:dyDescent="0.25">
      <c r="AA306" s="175" t="s">
        <v>497</v>
      </c>
      <c r="AB306" s="175" t="s">
        <v>498</v>
      </c>
      <c r="AC306" s="175" t="s">
        <v>1314</v>
      </c>
      <c r="AD306" s="175" t="s">
        <v>499</v>
      </c>
    </row>
    <row r="307" spans="27:30" ht="15" x14ac:dyDescent="0.25">
      <c r="AA307" s="175" t="s">
        <v>500</v>
      </c>
      <c r="AB307" s="175" t="s">
        <v>501</v>
      </c>
      <c r="AC307" s="175" t="s">
        <v>1315</v>
      </c>
      <c r="AD307" s="175" t="s">
        <v>502</v>
      </c>
    </row>
    <row r="308" spans="27:30" ht="15" x14ac:dyDescent="0.25">
      <c r="AA308" s="175" t="s">
        <v>503</v>
      </c>
      <c r="AB308" s="175" t="s">
        <v>504</v>
      </c>
      <c r="AC308" s="175" t="s">
        <v>505</v>
      </c>
      <c r="AD308" s="175" t="s">
        <v>506</v>
      </c>
    </row>
    <row r="309" spans="27:30" ht="15" x14ac:dyDescent="0.25">
      <c r="AA309" s="175" t="s">
        <v>507</v>
      </c>
      <c r="AB309" s="175" t="s">
        <v>508</v>
      </c>
      <c r="AC309" s="175" t="s">
        <v>1316</v>
      </c>
      <c r="AD309" s="175" t="s">
        <v>509</v>
      </c>
    </row>
    <row r="310" spans="27:30" ht="15" x14ac:dyDescent="0.25">
      <c r="AA310" s="175" t="s">
        <v>1317</v>
      </c>
      <c r="AB310" s="175" t="s">
        <v>510</v>
      </c>
      <c r="AC310" s="175" t="s">
        <v>1318</v>
      </c>
      <c r="AD310" s="175" t="s">
        <v>511</v>
      </c>
    </row>
    <row r="311" spans="27:30" ht="15" x14ac:dyDescent="0.25">
      <c r="AA311" s="175" t="s">
        <v>515</v>
      </c>
      <c r="AB311" s="175" t="s">
        <v>516</v>
      </c>
      <c r="AC311" s="175" t="s">
        <v>1319</v>
      </c>
      <c r="AD311" s="175" t="s">
        <v>517</v>
      </c>
    </row>
    <row r="312" spans="27:30" ht="15" x14ac:dyDescent="0.25">
      <c r="AA312" s="175" t="s">
        <v>518</v>
      </c>
      <c r="AB312" s="175" t="s">
        <v>519</v>
      </c>
      <c r="AC312" s="175" t="s">
        <v>1320</v>
      </c>
      <c r="AD312" s="175" t="s">
        <v>520</v>
      </c>
    </row>
    <row r="313" spans="27:30" ht="15" x14ac:dyDescent="0.25">
      <c r="AA313" s="175" t="s">
        <v>523</v>
      </c>
      <c r="AB313" s="175" t="s">
        <v>524</v>
      </c>
      <c r="AC313" s="175" t="s">
        <v>1321</v>
      </c>
      <c r="AD313" s="175" t="s">
        <v>525</v>
      </c>
    </row>
    <row r="314" spans="27:30" ht="15" x14ac:dyDescent="0.25">
      <c r="AA314" s="175" t="s">
        <v>526</v>
      </c>
      <c r="AB314" s="175" t="s">
        <v>527</v>
      </c>
      <c r="AC314" s="175" t="s">
        <v>528</v>
      </c>
      <c r="AD314" s="175" t="s">
        <v>529</v>
      </c>
    </row>
    <row r="315" spans="27:30" ht="15" x14ac:dyDescent="0.25">
      <c r="AA315" s="175" t="s">
        <v>533</v>
      </c>
      <c r="AB315" s="175" t="s">
        <v>534</v>
      </c>
      <c r="AC315" s="175" t="s">
        <v>1322</v>
      </c>
      <c r="AD315" s="175" t="s">
        <v>535</v>
      </c>
    </row>
    <row r="316" spans="27:30" ht="15" x14ac:dyDescent="0.25">
      <c r="AA316" s="175" t="s">
        <v>536</v>
      </c>
      <c r="AB316" s="175" t="s">
        <v>537</v>
      </c>
      <c r="AC316" s="175" t="s">
        <v>1323</v>
      </c>
      <c r="AD316" s="175" t="s">
        <v>538</v>
      </c>
    </row>
    <row r="317" spans="27:30" ht="15" x14ac:dyDescent="0.25">
      <c r="AA317" s="175" t="s">
        <v>1502</v>
      </c>
      <c r="AB317" s="175" t="s">
        <v>1503</v>
      </c>
      <c r="AC317" s="175" t="s">
        <v>1504</v>
      </c>
      <c r="AD317" s="175" t="s">
        <v>1505</v>
      </c>
    </row>
    <row r="318" spans="27:30" ht="15" x14ac:dyDescent="0.25">
      <c r="AA318" s="175" t="s">
        <v>1510</v>
      </c>
      <c r="AB318" s="175" t="s">
        <v>1511</v>
      </c>
      <c r="AC318" s="175" t="s">
        <v>1512</v>
      </c>
      <c r="AD318" s="175" t="s">
        <v>1221</v>
      </c>
    </row>
    <row r="319" spans="27:30" ht="15" x14ac:dyDescent="0.25">
      <c r="AA319" s="175" t="s">
        <v>539</v>
      </c>
      <c r="AB319" s="175" t="s">
        <v>540</v>
      </c>
      <c r="AC319" s="175" t="s">
        <v>541</v>
      </c>
      <c r="AD319" s="175" t="s">
        <v>541</v>
      </c>
    </row>
    <row r="320" spans="27:30" ht="15" x14ac:dyDescent="0.25">
      <c r="AA320" s="175" t="s">
        <v>542</v>
      </c>
      <c r="AB320" s="175" t="s">
        <v>543</v>
      </c>
      <c r="AC320" s="175" t="s">
        <v>1324</v>
      </c>
      <c r="AD320" s="175" t="s">
        <v>544</v>
      </c>
    </row>
    <row r="321" spans="27:30" ht="15" x14ac:dyDescent="0.25">
      <c r="AA321" s="175" t="s">
        <v>545</v>
      </c>
      <c r="AB321" s="175" t="s">
        <v>546</v>
      </c>
      <c r="AC321" s="175" t="s">
        <v>547</v>
      </c>
      <c r="AD321" s="175" t="s">
        <v>548</v>
      </c>
    </row>
    <row r="322" spans="27:30" ht="15" x14ac:dyDescent="0.25">
      <c r="AA322" s="175" t="s">
        <v>549</v>
      </c>
      <c r="AB322" s="175" t="s">
        <v>550</v>
      </c>
      <c r="AC322" s="175" t="s">
        <v>1325</v>
      </c>
      <c r="AD322" s="175" t="s">
        <v>551</v>
      </c>
    </row>
    <row r="323" spans="27:30" ht="15" x14ac:dyDescent="0.25">
      <c r="AA323" s="175" t="s">
        <v>552</v>
      </c>
      <c r="AB323" s="175" t="s">
        <v>553</v>
      </c>
      <c r="AC323" s="175" t="s">
        <v>552</v>
      </c>
      <c r="AD323" s="175" t="s">
        <v>554</v>
      </c>
    </row>
    <row r="324" spans="27:30" ht="15" x14ac:dyDescent="0.25">
      <c r="AA324" s="175" t="s">
        <v>555</v>
      </c>
      <c r="AB324" s="175" t="s">
        <v>556</v>
      </c>
      <c r="AC324" s="175" t="s">
        <v>1326</v>
      </c>
      <c r="AD324" s="175" t="s">
        <v>557</v>
      </c>
    </row>
    <row r="325" spans="27:30" ht="15" x14ac:dyDescent="0.25">
      <c r="AA325" s="175" t="s">
        <v>558</v>
      </c>
      <c r="AB325" s="175" t="s">
        <v>559</v>
      </c>
      <c r="AC325" s="175" t="s">
        <v>1327</v>
      </c>
      <c r="AD325" s="175" t="s">
        <v>560</v>
      </c>
    </row>
    <row r="326" spans="27:30" ht="15" x14ac:dyDescent="0.25">
      <c r="AA326" s="175" t="s">
        <v>561</v>
      </c>
      <c r="AB326" s="175" t="s">
        <v>562</v>
      </c>
      <c r="AC326" s="175" t="s">
        <v>563</v>
      </c>
      <c r="AD326" s="175" t="s">
        <v>564</v>
      </c>
    </row>
    <row r="327" spans="27:30" ht="15" x14ac:dyDescent="0.25">
      <c r="AA327" s="175" t="s">
        <v>1328</v>
      </c>
      <c r="AB327" s="175" t="s">
        <v>565</v>
      </c>
      <c r="AC327" s="175" t="s">
        <v>1329</v>
      </c>
      <c r="AD327" s="175" t="s">
        <v>566</v>
      </c>
    </row>
    <row r="328" spans="27:30" ht="15" x14ac:dyDescent="0.25">
      <c r="AA328" s="175" t="s">
        <v>567</v>
      </c>
      <c r="AB328" s="175" t="s">
        <v>568</v>
      </c>
      <c r="AC328" s="175" t="s">
        <v>569</v>
      </c>
      <c r="AD328" s="175" t="s">
        <v>570</v>
      </c>
    </row>
    <row r="329" spans="27:30" ht="15" x14ac:dyDescent="0.25">
      <c r="AA329" s="175" t="s">
        <v>571</v>
      </c>
      <c r="AB329" s="175" t="s">
        <v>572</v>
      </c>
      <c r="AC329" s="175" t="s">
        <v>1330</v>
      </c>
      <c r="AD329" s="175" t="s">
        <v>573</v>
      </c>
    </row>
    <row r="330" spans="27:30" ht="15" x14ac:dyDescent="0.25">
      <c r="AA330" s="175" t="s">
        <v>574</v>
      </c>
      <c r="AB330" s="175" t="s">
        <v>575</v>
      </c>
      <c r="AC330" s="175" t="s">
        <v>1331</v>
      </c>
      <c r="AD330" s="175" t="s">
        <v>576</v>
      </c>
    </row>
    <row r="331" spans="27:30" ht="15" x14ac:dyDescent="0.25">
      <c r="AA331" s="175" t="s">
        <v>1522</v>
      </c>
      <c r="AB331" s="175" t="s">
        <v>1284</v>
      </c>
      <c r="AC331" s="175" t="s">
        <v>1285</v>
      </c>
      <c r="AD331" s="175" t="s">
        <v>1286</v>
      </c>
    </row>
    <row r="332" spans="27:30" ht="15" x14ac:dyDescent="0.25">
      <c r="AA332" s="175" t="s">
        <v>577</v>
      </c>
      <c r="AB332" s="175" t="s">
        <v>578</v>
      </c>
      <c r="AC332" s="175" t="s">
        <v>1332</v>
      </c>
      <c r="AD332" s="175" t="s">
        <v>579</v>
      </c>
    </row>
    <row r="333" spans="27:30" ht="15" x14ac:dyDescent="0.25">
      <c r="AA333" s="175" t="s">
        <v>580</v>
      </c>
      <c r="AB333" s="175" t="s">
        <v>581</v>
      </c>
      <c r="AC333" s="175" t="s">
        <v>1333</v>
      </c>
      <c r="AD333" s="175" t="s">
        <v>582</v>
      </c>
    </row>
    <row r="334" spans="27:30" ht="15" x14ac:dyDescent="0.25">
      <c r="AA334" s="175" t="s">
        <v>583</v>
      </c>
      <c r="AB334" s="175" t="s">
        <v>584</v>
      </c>
      <c r="AC334" s="175" t="s">
        <v>1334</v>
      </c>
      <c r="AD334" s="175" t="s">
        <v>585</v>
      </c>
    </row>
    <row r="335" spans="27:30" ht="15" x14ac:dyDescent="0.25">
      <c r="AA335" s="175" t="s">
        <v>1335</v>
      </c>
      <c r="AB335" s="175" t="s">
        <v>586</v>
      </c>
      <c r="AC335" s="175" t="s">
        <v>1336</v>
      </c>
      <c r="AD335" s="175" t="s">
        <v>587</v>
      </c>
    </row>
    <row r="336" spans="27:30" ht="15" x14ac:dyDescent="0.25">
      <c r="AA336" s="175" t="s">
        <v>588</v>
      </c>
      <c r="AB336" s="175" t="s">
        <v>589</v>
      </c>
      <c r="AC336" s="175" t="s">
        <v>590</v>
      </c>
      <c r="AD336" s="175" t="s">
        <v>591</v>
      </c>
    </row>
    <row r="337" spans="27:30" ht="15" x14ac:dyDescent="0.25">
      <c r="AA337" s="175" t="s">
        <v>592</v>
      </c>
      <c r="AB337" s="175" t="s">
        <v>593</v>
      </c>
      <c r="AC337" s="175" t="s">
        <v>1337</v>
      </c>
      <c r="AD337" s="175" t="s">
        <v>594</v>
      </c>
    </row>
    <row r="338" spans="27:30" ht="15" x14ac:dyDescent="0.25">
      <c r="AA338" s="175" t="s">
        <v>858</v>
      </c>
      <c r="AB338" s="175" t="s">
        <v>857</v>
      </c>
      <c r="AC338" s="175" t="s">
        <v>1338</v>
      </c>
      <c r="AD338" s="175" t="s">
        <v>859</v>
      </c>
    </row>
    <row r="339" spans="27:30" ht="15" x14ac:dyDescent="0.25">
      <c r="AA339" s="175" t="s">
        <v>595</v>
      </c>
      <c r="AB339" s="175" t="s">
        <v>596</v>
      </c>
      <c r="AC339" s="175" t="s">
        <v>597</v>
      </c>
      <c r="AD339" s="175" t="s">
        <v>598</v>
      </c>
    </row>
    <row r="340" spans="27:30" ht="15" x14ac:dyDescent="0.25">
      <c r="AA340" s="175" t="s">
        <v>599</v>
      </c>
      <c r="AB340" s="175" t="s">
        <v>600</v>
      </c>
      <c r="AC340" s="175" t="s">
        <v>1339</v>
      </c>
      <c r="AD340" s="175" t="s">
        <v>601</v>
      </c>
    </row>
    <row r="341" spans="27:30" ht="15" x14ac:dyDescent="0.25">
      <c r="AA341" s="175" t="s">
        <v>602</v>
      </c>
      <c r="AB341" s="175" t="s">
        <v>603</v>
      </c>
      <c r="AC341" s="175" t="s">
        <v>604</v>
      </c>
      <c r="AD341" s="175" t="s">
        <v>605</v>
      </c>
    </row>
    <row r="342" spans="27:30" ht="15" x14ac:dyDescent="0.25">
      <c r="AA342" s="175" t="s">
        <v>606</v>
      </c>
      <c r="AB342" s="175" t="s">
        <v>607</v>
      </c>
      <c r="AC342" s="175" t="s">
        <v>606</v>
      </c>
      <c r="AD342" s="175" t="s">
        <v>608</v>
      </c>
    </row>
    <row r="343" spans="27:30" ht="15" x14ac:dyDescent="0.25">
      <c r="AA343" s="175" t="s">
        <v>609</v>
      </c>
      <c r="AB343" s="175" t="s">
        <v>610</v>
      </c>
      <c r="AC343" s="175" t="s">
        <v>611</v>
      </c>
      <c r="AD343" s="175" t="s">
        <v>612</v>
      </c>
    </row>
    <row r="344" spans="27:30" ht="15" x14ac:dyDescent="0.25">
      <c r="AA344" s="175" t="s">
        <v>613</v>
      </c>
      <c r="AB344" s="175" t="s">
        <v>614</v>
      </c>
      <c r="AC344" s="175" t="s">
        <v>1340</v>
      </c>
      <c r="AD344" s="175" t="s">
        <v>615</v>
      </c>
    </row>
    <row r="345" spans="27:30" ht="15" x14ac:dyDescent="0.25">
      <c r="AA345" s="175" t="s">
        <v>616</v>
      </c>
      <c r="AB345" s="175" t="s">
        <v>617</v>
      </c>
      <c r="AC345" s="175" t="s">
        <v>1341</v>
      </c>
      <c r="AD345" s="175" t="s">
        <v>618</v>
      </c>
    </row>
    <row r="346" spans="27:30" ht="15" x14ac:dyDescent="0.25">
      <c r="AA346" s="175" t="s">
        <v>619</v>
      </c>
      <c r="AB346" s="175" t="s">
        <v>620</v>
      </c>
      <c r="AC346" s="175" t="s">
        <v>1342</v>
      </c>
      <c r="AD346" s="175" t="s">
        <v>621</v>
      </c>
    </row>
    <row r="347" spans="27:30" ht="15" x14ac:dyDescent="0.25">
      <c r="AA347" s="175" t="s">
        <v>622</v>
      </c>
      <c r="AB347" s="175" t="s">
        <v>623</v>
      </c>
      <c r="AC347" s="175" t="s">
        <v>624</v>
      </c>
      <c r="AD347" s="175" t="s">
        <v>625</v>
      </c>
    </row>
    <row r="348" spans="27:30" ht="15" x14ac:dyDescent="0.25">
      <c r="AA348" s="175" t="s">
        <v>626</v>
      </c>
      <c r="AB348" s="175" t="s">
        <v>627</v>
      </c>
      <c r="AC348" s="175" t="s">
        <v>626</v>
      </c>
      <c r="AD348" s="175" t="s">
        <v>628</v>
      </c>
    </row>
    <row r="349" spans="27:30" ht="15" x14ac:dyDescent="0.25">
      <c r="AA349" s="175" t="s">
        <v>629</v>
      </c>
      <c r="AB349" s="175" t="s">
        <v>630</v>
      </c>
      <c r="AC349" s="175" t="s">
        <v>1343</v>
      </c>
      <c r="AD349" s="175" t="s">
        <v>631</v>
      </c>
    </row>
    <row r="350" spans="27:30" ht="15" x14ac:dyDescent="0.25">
      <c r="AA350" s="175" t="s">
        <v>1344</v>
      </c>
      <c r="AB350" s="175" t="s">
        <v>764</v>
      </c>
      <c r="AC350" s="175" t="s">
        <v>1345</v>
      </c>
      <c r="AD350" s="175" t="s">
        <v>765</v>
      </c>
    </row>
    <row r="351" spans="27:30" ht="15" x14ac:dyDescent="0.25">
      <c r="AA351" s="175" t="s">
        <v>632</v>
      </c>
      <c r="AB351" s="175" t="s">
        <v>633</v>
      </c>
      <c r="AC351" s="175" t="s">
        <v>632</v>
      </c>
      <c r="AD351" s="175" t="s">
        <v>634</v>
      </c>
    </row>
    <row r="352" spans="27:30" ht="15" x14ac:dyDescent="0.25">
      <c r="AA352" s="175" t="s">
        <v>635</v>
      </c>
      <c r="AB352" s="175" t="s">
        <v>636</v>
      </c>
      <c r="AC352" s="175" t="s">
        <v>637</v>
      </c>
      <c r="AD352" s="175" t="s">
        <v>638</v>
      </c>
    </row>
    <row r="353" spans="27:30" ht="15" x14ac:dyDescent="0.25">
      <c r="AA353" s="175" t="s">
        <v>639</v>
      </c>
      <c r="AB353" s="175" t="s">
        <v>640</v>
      </c>
      <c r="AC353" s="175" t="s">
        <v>1346</v>
      </c>
      <c r="AD353" s="175" t="s">
        <v>641</v>
      </c>
    </row>
    <row r="354" spans="27:30" ht="30" x14ac:dyDescent="0.25">
      <c r="AA354" s="175" t="s">
        <v>642</v>
      </c>
      <c r="AB354" s="175" t="s">
        <v>643</v>
      </c>
      <c r="AC354" s="175" t="s">
        <v>1347</v>
      </c>
      <c r="AD354" s="175" t="s">
        <v>644</v>
      </c>
    </row>
    <row r="355" spans="27:30" ht="15" x14ac:dyDescent="0.25">
      <c r="AA355" s="175" t="s">
        <v>645</v>
      </c>
      <c r="AB355" s="175" t="s">
        <v>646</v>
      </c>
      <c r="AC355" s="175" t="s">
        <v>647</v>
      </c>
      <c r="AD355" s="175" t="s">
        <v>648</v>
      </c>
    </row>
    <row r="356" spans="27:30" ht="15" x14ac:dyDescent="0.25">
      <c r="AA356" s="175" t="s">
        <v>649</v>
      </c>
      <c r="AB356" s="175" t="s">
        <v>650</v>
      </c>
      <c r="AC356" s="175" t="s">
        <v>1348</v>
      </c>
      <c r="AD356" s="175" t="s">
        <v>651</v>
      </c>
    </row>
    <row r="357" spans="27:30" ht="15" x14ac:dyDescent="0.25">
      <c r="AA357" s="175" t="s">
        <v>652</v>
      </c>
      <c r="AB357" s="175" t="s">
        <v>653</v>
      </c>
      <c r="AC357" s="175" t="s">
        <v>1349</v>
      </c>
      <c r="AD357" s="175" t="s">
        <v>654</v>
      </c>
    </row>
    <row r="358" spans="27:30" ht="15" x14ac:dyDescent="0.25">
      <c r="AA358" s="175" t="s">
        <v>655</v>
      </c>
      <c r="AB358" s="175" t="s">
        <v>656</v>
      </c>
      <c r="AC358" s="175" t="s">
        <v>655</v>
      </c>
      <c r="AD358" s="175" t="s">
        <v>657</v>
      </c>
    </row>
    <row r="359" spans="27:30" ht="15" x14ac:dyDescent="0.25">
      <c r="AA359" s="175" t="s">
        <v>658</v>
      </c>
      <c r="AB359" s="175" t="s">
        <v>659</v>
      </c>
      <c r="AC359" s="175" t="s">
        <v>1350</v>
      </c>
      <c r="AD359" s="175" t="s">
        <v>660</v>
      </c>
    </row>
    <row r="360" spans="27:30" ht="15" x14ac:dyDescent="0.25">
      <c r="AA360" s="175" t="s">
        <v>661</v>
      </c>
      <c r="AB360" s="175" t="s">
        <v>662</v>
      </c>
      <c r="AC360" s="175" t="s">
        <v>661</v>
      </c>
      <c r="AD360" s="175" t="s">
        <v>663</v>
      </c>
    </row>
    <row r="361" spans="27:30" ht="15" x14ac:dyDescent="0.25">
      <c r="AA361" s="175" t="s">
        <v>664</v>
      </c>
      <c r="AB361" s="175" t="s">
        <v>665</v>
      </c>
      <c r="AC361" s="175" t="s">
        <v>1351</v>
      </c>
      <c r="AD361" s="175" t="s">
        <v>666</v>
      </c>
    </row>
    <row r="362" spans="27:30" ht="15" x14ac:dyDescent="0.25">
      <c r="AA362" s="175" t="s">
        <v>667</v>
      </c>
      <c r="AB362" s="175" t="s">
        <v>668</v>
      </c>
      <c r="AC362" s="175" t="s">
        <v>1352</v>
      </c>
      <c r="AD362" s="175" t="s">
        <v>669</v>
      </c>
    </row>
    <row r="363" spans="27:30" ht="15" x14ac:dyDescent="0.25">
      <c r="AA363" s="175" t="s">
        <v>670</v>
      </c>
      <c r="AB363" s="175" t="s">
        <v>671</v>
      </c>
      <c r="AC363" s="175" t="s">
        <v>1353</v>
      </c>
      <c r="AD363" s="175" t="s">
        <v>672</v>
      </c>
    </row>
    <row r="364" spans="27:30" ht="15" x14ac:dyDescent="0.25">
      <c r="AA364" s="175" t="s">
        <v>673</v>
      </c>
      <c r="AB364" s="175" t="s">
        <v>674</v>
      </c>
      <c r="AC364" s="175" t="s">
        <v>1354</v>
      </c>
      <c r="AD364" s="175" t="s">
        <v>675</v>
      </c>
    </row>
    <row r="365" spans="27:30" ht="15" x14ac:dyDescent="0.25">
      <c r="AA365" s="175" t="s">
        <v>676</v>
      </c>
      <c r="AB365" s="175" t="s">
        <v>677</v>
      </c>
      <c r="AC365" s="175" t="s">
        <v>1355</v>
      </c>
      <c r="AD365" s="175" t="s">
        <v>678</v>
      </c>
    </row>
    <row r="366" spans="27:30" ht="15" x14ac:dyDescent="0.25">
      <c r="AA366" s="175" t="s">
        <v>679</v>
      </c>
      <c r="AB366" s="175" t="s">
        <v>680</v>
      </c>
      <c r="AC366" s="175" t="s">
        <v>681</v>
      </c>
      <c r="AD366" s="175" t="s">
        <v>682</v>
      </c>
    </row>
    <row r="367" spans="27:30" ht="15" x14ac:dyDescent="0.25">
      <c r="AA367" s="175" t="s">
        <v>683</v>
      </c>
      <c r="AB367" s="175" t="s">
        <v>684</v>
      </c>
      <c r="AC367" s="175" t="s">
        <v>1356</v>
      </c>
      <c r="AD367" s="175" t="s">
        <v>685</v>
      </c>
    </row>
    <row r="368" spans="27:30" ht="15" x14ac:dyDescent="0.25">
      <c r="AA368" s="175" t="s">
        <v>686</v>
      </c>
      <c r="AB368" s="175" t="s">
        <v>687</v>
      </c>
      <c r="AC368" s="175" t="s">
        <v>688</v>
      </c>
      <c r="AD368" s="175" t="s">
        <v>689</v>
      </c>
    </row>
    <row r="369" spans="27:30" ht="15" x14ac:dyDescent="0.25">
      <c r="AA369" s="175" t="s">
        <v>690</v>
      </c>
      <c r="AB369" s="175" t="s">
        <v>691</v>
      </c>
      <c r="AC369" s="175" t="s">
        <v>692</v>
      </c>
      <c r="AD369" s="175" t="s">
        <v>693</v>
      </c>
    </row>
    <row r="370" spans="27:30" ht="15" x14ac:dyDescent="0.25">
      <c r="AA370" s="175" t="s">
        <v>694</v>
      </c>
      <c r="AB370" s="175" t="s">
        <v>695</v>
      </c>
      <c r="AC370" s="175" t="s">
        <v>696</v>
      </c>
      <c r="AD370" s="175" t="s">
        <v>697</v>
      </c>
    </row>
    <row r="371" spans="27:30" ht="15" x14ac:dyDescent="0.25">
      <c r="AA371" s="175" t="s">
        <v>698</v>
      </c>
      <c r="AB371" s="175" t="s">
        <v>699</v>
      </c>
      <c r="AC371" s="175" t="s">
        <v>1357</v>
      </c>
      <c r="AD371" s="175" t="s">
        <v>700</v>
      </c>
    </row>
    <row r="372" spans="27:30" ht="15" x14ac:dyDescent="0.25">
      <c r="AA372" s="175" t="s">
        <v>701</v>
      </c>
      <c r="AB372" s="175" t="s">
        <v>702</v>
      </c>
      <c r="AC372" s="175" t="s">
        <v>1358</v>
      </c>
      <c r="AD372" s="175" t="s">
        <v>703</v>
      </c>
    </row>
    <row r="373" spans="27:30" ht="15" x14ac:dyDescent="0.25">
      <c r="AA373" s="175" t="s">
        <v>704</v>
      </c>
      <c r="AB373" s="175" t="s">
        <v>705</v>
      </c>
      <c r="AC373" s="175" t="s">
        <v>1359</v>
      </c>
      <c r="AD373" s="175" t="s">
        <v>706</v>
      </c>
    </row>
    <row r="374" spans="27:30" ht="15" x14ac:dyDescent="0.25">
      <c r="AA374" s="175" t="s">
        <v>941</v>
      </c>
      <c r="AB374" s="175" t="s">
        <v>940</v>
      </c>
      <c r="AC374" s="175" t="s">
        <v>1360</v>
      </c>
      <c r="AD374" s="175" t="s">
        <v>942</v>
      </c>
    </row>
    <row r="375" spans="27:30" ht="15" x14ac:dyDescent="0.25">
      <c r="AA375" s="175" t="s">
        <v>707</v>
      </c>
      <c r="AB375" s="175" t="s">
        <v>708</v>
      </c>
      <c r="AC375" s="175" t="s">
        <v>1361</v>
      </c>
      <c r="AD375" s="175" t="s">
        <v>709</v>
      </c>
    </row>
    <row r="376" spans="27:30" ht="15" x14ac:dyDescent="0.25">
      <c r="AA376" s="175" t="s">
        <v>710</v>
      </c>
      <c r="AB376" s="175" t="s">
        <v>711</v>
      </c>
      <c r="AC376" s="175" t="s">
        <v>1362</v>
      </c>
      <c r="AD376" s="175" t="s">
        <v>712</v>
      </c>
    </row>
    <row r="377" spans="27:30" ht="15" x14ac:dyDescent="0.25">
      <c r="AA377" s="175" t="s">
        <v>713</v>
      </c>
      <c r="AB377" s="175" t="s">
        <v>714</v>
      </c>
      <c r="AC377" s="175" t="s">
        <v>1363</v>
      </c>
      <c r="AD377" s="175" t="s">
        <v>715</v>
      </c>
    </row>
    <row r="378" spans="27:30" ht="15" x14ac:dyDescent="0.25">
      <c r="AA378" s="175" t="s">
        <v>716</v>
      </c>
      <c r="AB378" s="175" t="s">
        <v>717</v>
      </c>
      <c r="AC378" s="175" t="s">
        <v>1364</v>
      </c>
      <c r="AD378" s="175" t="s">
        <v>718</v>
      </c>
    </row>
    <row r="379" spans="27:30" ht="15" x14ac:dyDescent="0.25">
      <c r="AA379" s="175" t="s">
        <v>719</v>
      </c>
      <c r="AB379" s="175" t="s">
        <v>720</v>
      </c>
      <c r="AC379" s="175" t="s">
        <v>1365</v>
      </c>
      <c r="AD379" s="175" t="s">
        <v>721</v>
      </c>
    </row>
    <row r="380" spans="27:30" ht="15" x14ac:dyDescent="0.25">
      <c r="AA380" s="175" t="s">
        <v>722</v>
      </c>
      <c r="AB380" s="175" t="s">
        <v>723</v>
      </c>
      <c r="AC380" s="175" t="s">
        <v>722</v>
      </c>
      <c r="AD380" s="175" t="s">
        <v>724</v>
      </c>
    </row>
    <row r="381" spans="27:30" ht="15" x14ac:dyDescent="0.25">
      <c r="AA381" s="175" t="s">
        <v>725</v>
      </c>
      <c r="AB381" s="175" t="s">
        <v>726</v>
      </c>
      <c r="AC381" s="175" t="s">
        <v>1366</v>
      </c>
      <c r="AD381" s="175" t="s">
        <v>727</v>
      </c>
    </row>
    <row r="382" spans="27:30" ht="15" x14ac:dyDescent="0.25">
      <c r="AA382" s="175" t="s">
        <v>728</v>
      </c>
      <c r="AB382" s="175" t="s">
        <v>729</v>
      </c>
      <c r="AC382" s="175" t="s">
        <v>730</v>
      </c>
      <c r="AD382" s="175" t="s">
        <v>731</v>
      </c>
    </row>
    <row r="383" spans="27:30" ht="15" x14ac:dyDescent="0.25">
      <c r="AA383" s="175" t="s">
        <v>732</v>
      </c>
      <c r="AB383" s="175" t="s">
        <v>733</v>
      </c>
      <c r="AC383" s="175" t="s">
        <v>1367</v>
      </c>
      <c r="AD383" s="175" t="s">
        <v>734</v>
      </c>
    </row>
    <row r="384" spans="27:30" ht="15" x14ac:dyDescent="0.25">
      <c r="AA384" s="175" t="s">
        <v>735</v>
      </c>
      <c r="AB384" s="175" t="s">
        <v>736</v>
      </c>
      <c r="AC384" s="175" t="s">
        <v>1368</v>
      </c>
      <c r="AD384" s="175" t="s">
        <v>737</v>
      </c>
    </row>
    <row r="385" spans="27:30" ht="15" x14ac:dyDescent="0.25">
      <c r="AA385" s="175" t="s">
        <v>738</v>
      </c>
      <c r="AB385" s="175" t="s">
        <v>739</v>
      </c>
      <c r="AC385" s="175" t="s">
        <v>740</v>
      </c>
      <c r="AD385" s="175" t="s">
        <v>740</v>
      </c>
    </row>
    <row r="386" spans="27:30" ht="15" x14ac:dyDescent="0.25">
      <c r="AA386" s="175" t="s">
        <v>741</v>
      </c>
      <c r="AB386" s="175" t="s">
        <v>742</v>
      </c>
      <c r="AC386" s="175" t="s">
        <v>1369</v>
      </c>
      <c r="AD386" s="175" t="s">
        <v>743</v>
      </c>
    </row>
    <row r="387" spans="27:30" ht="15" x14ac:dyDescent="0.25">
      <c r="AA387" s="175" t="s">
        <v>744</v>
      </c>
      <c r="AB387" s="175" t="s">
        <v>745</v>
      </c>
      <c r="AC387" s="175" t="s">
        <v>1370</v>
      </c>
      <c r="AD387" s="175" t="s">
        <v>746</v>
      </c>
    </row>
    <row r="388" spans="27:30" ht="15" x14ac:dyDescent="0.25">
      <c r="AA388" s="175" t="s">
        <v>747</v>
      </c>
      <c r="AB388" s="175" t="s">
        <v>748</v>
      </c>
      <c r="AC388" s="175" t="s">
        <v>749</v>
      </c>
      <c r="AD388" s="175" t="s">
        <v>750</v>
      </c>
    </row>
    <row r="389" spans="27:30" ht="15" x14ac:dyDescent="0.25">
      <c r="AA389" s="175" t="s">
        <v>751</v>
      </c>
      <c r="AB389" s="175" t="s">
        <v>752</v>
      </c>
      <c r="AC389" s="175" t="s">
        <v>751</v>
      </c>
      <c r="AD389" s="175" t="s">
        <v>753</v>
      </c>
    </row>
    <row r="390" spans="27:30" ht="15" x14ac:dyDescent="0.25">
      <c r="AA390" s="175" t="s">
        <v>754</v>
      </c>
      <c r="AB390" s="175" t="s">
        <v>755</v>
      </c>
      <c r="AC390" s="175" t="s">
        <v>756</v>
      </c>
      <c r="AD390" s="175" t="s">
        <v>757</v>
      </c>
    </row>
    <row r="391" spans="27:30" ht="15" x14ac:dyDescent="0.25">
      <c r="AA391" s="175" t="s">
        <v>758</v>
      </c>
      <c r="AB391" s="175" t="s">
        <v>759</v>
      </c>
      <c r="AC391" s="175" t="s">
        <v>1371</v>
      </c>
      <c r="AD391" s="175" t="s">
        <v>760</v>
      </c>
    </row>
    <row r="392" spans="27:30" ht="15" x14ac:dyDescent="0.25">
      <c r="AA392" s="175" t="s">
        <v>761</v>
      </c>
      <c r="AB392" s="175" t="s">
        <v>762</v>
      </c>
      <c r="AC392" s="175" t="s">
        <v>1372</v>
      </c>
      <c r="AD392" s="175" t="s">
        <v>763</v>
      </c>
    </row>
    <row r="393" spans="27:30" ht="15" x14ac:dyDescent="0.25">
      <c r="AA393" s="175" t="s">
        <v>766</v>
      </c>
      <c r="AB393" s="175" t="s">
        <v>767</v>
      </c>
      <c r="AC393" s="175" t="s">
        <v>1373</v>
      </c>
      <c r="AD393" s="175" t="s">
        <v>768</v>
      </c>
    </row>
    <row r="394" spans="27:30" ht="15" x14ac:dyDescent="0.25">
      <c r="AA394" s="175" t="s">
        <v>769</v>
      </c>
      <c r="AB394" s="175" t="s">
        <v>770</v>
      </c>
      <c r="AC394" s="175" t="s">
        <v>1374</v>
      </c>
      <c r="AD394" s="175" t="s">
        <v>771</v>
      </c>
    </row>
    <row r="395" spans="27:30" ht="15" x14ac:dyDescent="0.25">
      <c r="AA395" s="175" t="s">
        <v>772</v>
      </c>
      <c r="AB395" s="175" t="s">
        <v>773</v>
      </c>
      <c r="AC395" s="175" t="s">
        <v>1375</v>
      </c>
      <c r="AD395" s="175" t="s">
        <v>774</v>
      </c>
    </row>
    <row r="396" spans="27:30" ht="15" x14ac:dyDescent="0.25">
      <c r="AA396" s="175" t="s">
        <v>775</v>
      </c>
      <c r="AB396" s="175" t="s">
        <v>776</v>
      </c>
      <c r="AC396" s="175" t="s">
        <v>1376</v>
      </c>
      <c r="AD396" s="175" t="s">
        <v>777</v>
      </c>
    </row>
    <row r="397" spans="27:30" ht="15" x14ac:dyDescent="0.25">
      <c r="AA397" s="175" t="s">
        <v>778</v>
      </c>
      <c r="AB397" s="175" t="s">
        <v>779</v>
      </c>
      <c r="AC397" s="175" t="s">
        <v>1377</v>
      </c>
      <c r="AD397" s="175" t="s">
        <v>780</v>
      </c>
    </row>
    <row r="398" spans="27:30" ht="15" x14ac:dyDescent="0.25">
      <c r="AA398" s="175" t="s">
        <v>1378</v>
      </c>
      <c r="AB398" s="175" t="s">
        <v>781</v>
      </c>
      <c r="AC398" s="175" t="s">
        <v>1379</v>
      </c>
      <c r="AD398" s="175" t="s">
        <v>782</v>
      </c>
    </row>
    <row r="399" spans="27:30" ht="15" x14ac:dyDescent="0.25">
      <c r="AA399" s="175" t="s">
        <v>1380</v>
      </c>
      <c r="AB399" s="175" t="s">
        <v>783</v>
      </c>
      <c r="AC399" s="175" t="s">
        <v>1381</v>
      </c>
      <c r="AD399" s="175" t="s">
        <v>784</v>
      </c>
    </row>
    <row r="400" spans="27:30" ht="15" x14ac:dyDescent="0.25">
      <c r="AA400" s="175" t="s">
        <v>1382</v>
      </c>
      <c r="AB400" s="175" t="s">
        <v>1383</v>
      </c>
      <c r="AC400" s="175" t="s">
        <v>1384</v>
      </c>
      <c r="AD400" s="175" t="s">
        <v>1385</v>
      </c>
    </row>
    <row r="401" spans="27:30" ht="15" x14ac:dyDescent="0.25">
      <c r="AA401" s="175" t="s">
        <v>785</v>
      </c>
      <c r="AB401" s="175" t="s">
        <v>786</v>
      </c>
      <c r="AC401" s="175" t="s">
        <v>1386</v>
      </c>
      <c r="AD401" s="175" t="s">
        <v>787</v>
      </c>
    </row>
    <row r="402" spans="27:30" ht="15" x14ac:dyDescent="0.25">
      <c r="AA402" s="175" t="s">
        <v>788</v>
      </c>
      <c r="AB402" s="175" t="s">
        <v>789</v>
      </c>
      <c r="AC402" s="175" t="s">
        <v>790</v>
      </c>
      <c r="AD402" s="175" t="s">
        <v>791</v>
      </c>
    </row>
    <row r="403" spans="27:30" ht="15" x14ac:dyDescent="0.25">
      <c r="AA403" s="175" t="s">
        <v>792</v>
      </c>
      <c r="AB403" s="175" t="s">
        <v>793</v>
      </c>
      <c r="AC403" s="175" t="s">
        <v>792</v>
      </c>
      <c r="AD403" s="175" t="s">
        <v>276</v>
      </c>
    </row>
    <row r="404" spans="27:30" ht="15" x14ac:dyDescent="0.25">
      <c r="AA404" s="175" t="s">
        <v>1523</v>
      </c>
      <c r="AB404" s="175" t="s">
        <v>1524</v>
      </c>
      <c r="AC404" s="175" t="s">
        <v>1525</v>
      </c>
      <c r="AD404" s="175" t="s">
        <v>1526</v>
      </c>
    </row>
    <row r="405" spans="27:30" ht="15" x14ac:dyDescent="0.25">
      <c r="AA405" s="175" t="s">
        <v>794</v>
      </c>
      <c r="AB405" s="175" t="s">
        <v>795</v>
      </c>
      <c r="AC405" s="175" t="s">
        <v>1387</v>
      </c>
      <c r="AD405" s="175" t="s">
        <v>796</v>
      </c>
    </row>
    <row r="406" spans="27:30" ht="15" x14ac:dyDescent="0.25">
      <c r="AA406" s="175" t="s">
        <v>797</v>
      </c>
      <c r="AB406" s="175" t="s">
        <v>798</v>
      </c>
      <c r="AC406" s="175" t="s">
        <v>1388</v>
      </c>
      <c r="AD406" s="175" t="s">
        <v>799</v>
      </c>
    </row>
    <row r="407" spans="27:30" ht="15" x14ac:dyDescent="0.25">
      <c r="AA407" s="175" t="s">
        <v>800</v>
      </c>
      <c r="AB407" s="175" t="s">
        <v>801</v>
      </c>
      <c r="AC407" s="175" t="s">
        <v>1389</v>
      </c>
      <c r="AD407" s="175" t="s">
        <v>802</v>
      </c>
    </row>
    <row r="408" spans="27:30" ht="15" x14ac:dyDescent="0.25">
      <c r="AA408" s="175" t="s">
        <v>803</v>
      </c>
      <c r="AB408" s="175" t="s">
        <v>804</v>
      </c>
      <c r="AC408" s="175" t="s">
        <v>1390</v>
      </c>
      <c r="AD408" s="175" t="s">
        <v>805</v>
      </c>
    </row>
    <row r="409" spans="27:30" ht="15" x14ac:dyDescent="0.25">
      <c r="AA409" s="175" t="s">
        <v>807</v>
      </c>
      <c r="AB409" s="175" t="s">
        <v>808</v>
      </c>
      <c r="AC409" s="175" t="s">
        <v>1391</v>
      </c>
      <c r="AD409" s="175" t="s">
        <v>809</v>
      </c>
    </row>
    <row r="410" spans="27:30" ht="15" x14ac:dyDescent="0.25">
      <c r="AA410" s="175" t="s">
        <v>1392</v>
      </c>
      <c r="AB410" s="175" t="s">
        <v>810</v>
      </c>
      <c r="AC410" s="175" t="s">
        <v>1392</v>
      </c>
      <c r="AD410" s="175" t="s">
        <v>811</v>
      </c>
    </row>
    <row r="411" spans="27:30" ht="15" x14ac:dyDescent="0.25">
      <c r="AA411" s="175" t="s">
        <v>813</v>
      </c>
      <c r="AB411" s="175" t="s">
        <v>812</v>
      </c>
      <c r="AC411" s="175" t="s">
        <v>1393</v>
      </c>
      <c r="AD411" s="175" t="s">
        <v>814</v>
      </c>
    </row>
    <row r="412" spans="27:30" ht="15" x14ac:dyDescent="0.25">
      <c r="AA412" s="175" t="s">
        <v>815</v>
      </c>
      <c r="AB412" s="175" t="s">
        <v>816</v>
      </c>
      <c r="AC412" s="175" t="s">
        <v>1394</v>
      </c>
      <c r="AD412" s="175" t="s">
        <v>817</v>
      </c>
    </row>
    <row r="413" spans="27:30" ht="15" x14ac:dyDescent="0.25">
      <c r="AA413" s="175" t="s">
        <v>818</v>
      </c>
      <c r="AB413" s="175" t="s">
        <v>819</v>
      </c>
      <c r="AC413" s="175" t="s">
        <v>1395</v>
      </c>
      <c r="AD413" s="175" t="s">
        <v>820</v>
      </c>
    </row>
    <row r="414" spans="27:30" ht="15" x14ac:dyDescent="0.25">
      <c r="AA414" s="175" t="s">
        <v>821</v>
      </c>
      <c r="AB414" s="175" t="s">
        <v>822</v>
      </c>
      <c r="AC414" s="175" t="s">
        <v>1396</v>
      </c>
      <c r="AD414" s="175" t="s">
        <v>823</v>
      </c>
    </row>
    <row r="415" spans="27:30" ht="15" x14ac:dyDescent="0.25">
      <c r="AA415" s="175" t="s">
        <v>824</v>
      </c>
      <c r="AB415" s="175" t="s">
        <v>825</v>
      </c>
      <c r="AC415" s="175" t="s">
        <v>824</v>
      </c>
      <c r="AD415" s="175" t="s">
        <v>826</v>
      </c>
    </row>
    <row r="416" spans="27:30" ht="30" x14ac:dyDescent="0.25">
      <c r="AA416" s="175" t="s">
        <v>1397</v>
      </c>
      <c r="AB416" s="175" t="s">
        <v>827</v>
      </c>
      <c r="AC416" s="175" t="s">
        <v>1398</v>
      </c>
      <c r="AD416" s="175" t="s">
        <v>828</v>
      </c>
    </row>
    <row r="417" spans="27:30" ht="15" x14ac:dyDescent="0.25">
      <c r="AA417" s="175" t="s">
        <v>1399</v>
      </c>
      <c r="AB417" s="175" t="s">
        <v>829</v>
      </c>
      <c r="AC417" s="175" t="s">
        <v>1400</v>
      </c>
      <c r="AD417" s="175" t="s">
        <v>830</v>
      </c>
    </row>
    <row r="418" spans="27:30" ht="15" x14ac:dyDescent="0.25">
      <c r="AA418" s="175" t="s">
        <v>831</v>
      </c>
      <c r="AB418" s="175" t="s">
        <v>832</v>
      </c>
      <c r="AC418" s="175" t="s">
        <v>1401</v>
      </c>
      <c r="AD418" s="175" t="s">
        <v>833</v>
      </c>
    </row>
    <row r="419" spans="27:30" ht="15" x14ac:dyDescent="0.25">
      <c r="AA419" s="175" t="s">
        <v>834</v>
      </c>
      <c r="AB419" s="175" t="s">
        <v>835</v>
      </c>
      <c r="AC419" s="175" t="s">
        <v>834</v>
      </c>
      <c r="AD419" s="175" t="s">
        <v>836</v>
      </c>
    </row>
    <row r="420" spans="27:30" ht="15" x14ac:dyDescent="0.25">
      <c r="AA420" s="175" t="s">
        <v>838</v>
      </c>
      <c r="AB420" s="175" t="s">
        <v>837</v>
      </c>
      <c r="AC420" s="175" t="s">
        <v>1402</v>
      </c>
      <c r="AD420" s="175" t="s">
        <v>839</v>
      </c>
    </row>
    <row r="421" spans="27:30" ht="15" x14ac:dyDescent="0.25">
      <c r="AA421" s="175" t="s">
        <v>840</v>
      </c>
      <c r="AB421" s="175" t="s">
        <v>841</v>
      </c>
      <c r="AC421" s="175" t="s">
        <v>1403</v>
      </c>
      <c r="AD421" s="175" t="s">
        <v>842</v>
      </c>
    </row>
    <row r="422" spans="27:30" ht="15" x14ac:dyDescent="0.25">
      <c r="AA422" s="175" t="s">
        <v>843</v>
      </c>
      <c r="AB422" s="175" t="s">
        <v>844</v>
      </c>
      <c r="AC422" s="175" t="s">
        <v>845</v>
      </c>
      <c r="AD422" s="175" t="s">
        <v>846</v>
      </c>
    </row>
    <row r="423" spans="27:30" ht="15" x14ac:dyDescent="0.25">
      <c r="AA423" s="175" t="s">
        <v>1404</v>
      </c>
      <c r="AB423" s="175" t="s">
        <v>1405</v>
      </c>
      <c r="AC423" s="175" t="s">
        <v>1406</v>
      </c>
      <c r="AD423" s="175" t="s">
        <v>1407</v>
      </c>
    </row>
    <row r="424" spans="27:30" ht="15" x14ac:dyDescent="0.25">
      <c r="AA424" s="175" t="s">
        <v>847</v>
      </c>
      <c r="AB424" s="175" t="s">
        <v>848</v>
      </c>
      <c r="AC424" s="175" t="s">
        <v>849</v>
      </c>
      <c r="AD424" s="175" t="s">
        <v>850</v>
      </c>
    </row>
    <row r="425" spans="27:30" ht="15" x14ac:dyDescent="0.25">
      <c r="AA425" s="175" t="s">
        <v>851</v>
      </c>
      <c r="AB425" s="175" t="s">
        <v>852</v>
      </c>
      <c r="AC425" s="175" t="s">
        <v>1408</v>
      </c>
      <c r="AD425" s="175" t="s">
        <v>853</v>
      </c>
    </row>
    <row r="426" spans="27:30" ht="15" x14ac:dyDescent="0.25">
      <c r="AA426" s="175" t="s">
        <v>854</v>
      </c>
      <c r="AB426" s="175" t="s">
        <v>855</v>
      </c>
      <c r="AC426" s="175" t="s">
        <v>1409</v>
      </c>
      <c r="AD426" s="175" t="s">
        <v>856</v>
      </c>
    </row>
    <row r="427" spans="27:30" ht="15" x14ac:dyDescent="0.25">
      <c r="AA427" s="175" t="s">
        <v>860</v>
      </c>
      <c r="AB427" s="175" t="s">
        <v>861</v>
      </c>
      <c r="AC427" s="175" t="s">
        <v>860</v>
      </c>
      <c r="AD427" s="175" t="s">
        <v>862</v>
      </c>
    </row>
    <row r="428" spans="27:30" ht="15" x14ac:dyDescent="0.25">
      <c r="AA428" s="175" t="s">
        <v>863</v>
      </c>
      <c r="AB428" s="175" t="s">
        <v>864</v>
      </c>
      <c r="AC428" s="175" t="s">
        <v>865</v>
      </c>
      <c r="AD428" s="175" t="s">
        <v>866</v>
      </c>
    </row>
    <row r="429" spans="27:30" ht="15" x14ac:dyDescent="0.25">
      <c r="AA429" s="175" t="s">
        <v>867</v>
      </c>
      <c r="AB429" s="175" t="s">
        <v>868</v>
      </c>
      <c r="AC429" s="175" t="s">
        <v>869</v>
      </c>
      <c r="AD429" s="175" t="s">
        <v>870</v>
      </c>
    </row>
    <row r="430" spans="27:30" ht="15" x14ac:dyDescent="0.25">
      <c r="AA430" s="175" t="s">
        <v>871</v>
      </c>
      <c r="AB430" s="175" t="s">
        <v>872</v>
      </c>
      <c r="AC430" s="175" t="s">
        <v>873</v>
      </c>
      <c r="AD430" s="175" t="s">
        <v>874</v>
      </c>
    </row>
    <row r="431" spans="27:30" ht="15" x14ac:dyDescent="0.25">
      <c r="AA431" s="175" t="s">
        <v>875</v>
      </c>
      <c r="AB431" s="175" t="s">
        <v>876</v>
      </c>
      <c r="AC431" s="175" t="s">
        <v>1410</v>
      </c>
      <c r="AD431" s="175" t="s">
        <v>877</v>
      </c>
    </row>
    <row r="432" spans="27:30" ht="15" x14ac:dyDescent="0.25">
      <c r="AA432" s="175" t="s">
        <v>878</v>
      </c>
      <c r="AB432" s="175" t="s">
        <v>879</v>
      </c>
      <c r="AC432" s="175" t="s">
        <v>1411</v>
      </c>
      <c r="AD432" s="175" t="s">
        <v>880</v>
      </c>
    </row>
    <row r="433" spans="27:30" ht="15" x14ac:dyDescent="0.25">
      <c r="AA433" s="175" t="s">
        <v>881</v>
      </c>
      <c r="AB433" s="175" t="s">
        <v>882</v>
      </c>
      <c r="AC433" s="175" t="s">
        <v>1412</v>
      </c>
      <c r="AD433" s="175" t="s">
        <v>883</v>
      </c>
    </row>
    <row r="434" spans="27:30" ht="15" x14ac:dyDescent="0.25">
      <c r="AA434" s="175" t="s">
        <v>884</v>
      </c>
      <c r="AB434" s="175" t="s">
        <v>885</v>
      </c>
      <c r="AC434" s="175" t="s">
        <v>1413</v>
      </c>
      <c r="AD434" s="175" t="s">
        <v>886</v>
      </c>
    </row>
    <row r="435" spans="27:30" ht="15" x14ac:dyDescent="0.25">
      <c r="AA435" s="175" t="s">
        <v>887</v>
      </c>
      <c r="AB435" s="175" t="s">
        <v>888</v>
      </c>
      <c r="AC435" s="175" t="s">
        <v>1414</v>
      </c>
      <c r="AD435" s="175" t="s">
        <v>889</v>
      </c>
    </row>
    <row r="436" spans="27:30" ht="15" x14ac:dyDescent="0.25">
      <c r="AA436" s="175" t="s">
        <v>890</v>
      </c>
      <c r="AB436" s="175" t="s">
        <v>891</v>
      </c>
      <c r="AC436" s="175" t="s">
        <v>1415</v>
      </c>
      <c r="AD436" s="175" t="s">
        <v>892</v>
      </c>
    </row>
    <row r="437" spans="27:30" ht="30" x14ac:dyDescent="0.25">
      <c r="AA437" s="175" t="s">
        <v>893</v>
      </c>
      <c r="AB437" s="175" t="s">
        <v>894</v>
      </c>
      <c r="AC437" s="175" t="s">
        <v>1416</v>
      </c>
      <c r="AD437" s="175" t="s">
        <v>895</v>
      </c>
    </row>
    <row r="438" spans="27:30" ht="15" x14ac:dyDescent="0.25">
      <c r="AA438" s="175" t="s">
        <v>513</v>
      </c>
      <c r="AB438" s="175" t="s">
        <v>512</v>
      </c>
      <c r="AC438" s="175" t="s">
        <v>1417</v>
      </c>
      <c r="AD438" s="175" t="s">
        <v>514</v>
      </c>
    </row>
    <row r="439" spans="27:30" ht="15" x14ac:dyDescent="0.25">
      <c r="AA439" s="175" t="s">
        <v>1418</v>
      </c>
      <c r="AB439" s="175" t="s">
        <v>896</v>
      </c>
      <c r="AC439" s="175" t="s">
        <v>1419</v>
      </c>
      <c r="AD439" s="175" t="s">
        <v>897</v>
      </c>
    </row>
    <row r="440" spans="27:30" ht="15" x14ac:dyDescent="0.25">
      <c r="AA440" s="175" t="s">
        <v>898</v>
      </c>
      <c r="AB440" s="175" t="s">
        <v>899</v>
      </c>
      <c r="AC440" s="175" t="s">
        <v>1420</v>
      </c>
      <c r="AD440" s="175" t="s">
        <v>900</v>
      </c>
    </row>
    <row r="441" spans="27:30" ht="15" x14ac:dyDescent="0.25">
      <c r="AA441" s="175" t="s">
        <v>901</v>
      </c>
      <c r="AB441" s="175" t="s">
        <v>902</v>
      </c>
      <c r="AC441" s="175" t="s">
        <v>901</v>
      </c>
      <c r="AD441" s="175" t="s">
        <v>903</v>
      </c>
    </row>
    <row r="442" spans="27:30" ht="15" x14ac:dyDescent="0.25">
      <c r="AA442" s="175" t="s">
        <v>904</v>
      </c>
      <c r="AB442" s="175" t="s">
        <v>905</v>
      </c>
      <c r="AC442" s="175" t="s">
        <v>1421</v>
      </c>
      <c r="AD442" s="175" t="s">
        <v>906</v>
      </c>
    </row>
    <row r="443" spans="27:30" ht="15" x14ac:dyDescent="0.25">
      <c r="AA443" s="175" t="s">
        <v>1422</v>
      </c>
      <c r="AB443" s="175" t="s">
        <v>907</v>
      </c>
      <c r="AC443" s="175" t="s">
        <v>1423</v>
      </c>
      <c r="AD443" s="175" t="s">
        <v>908</v>
      </c>
    </row>
    <row r="444" spans="27:30" ht="15" x14ac:dyDescent="0.25">
      <c r="AA444" s="175" t="s">
        <v>909</v>
      </c>
      <c r="AB444" s="175" t="s">
        <v>910</v>
      </c>
      <c r="AC444" s="175" t="s">
        <v>911</v>
      </c>
      <c r="AD444" s="175" t="s">
        <v>912</v>
      </c>
    </row>
    <row r="445" spans="27:30" ht="15" x14ac:dyDescent="0.25">
      <c r="AA445" s="175" t="s">
        <v>913</v>
      </c>
      <c r="AB445" s="175" t="s">
        <v>914</v>
      </c>
      <c r="AC445" s="175" t="s">
        <v>1424</v>
      </c>
      <c r="AD445" s="175" t="s">
        <v>915</v>
      </c>
    </row>
    <row r="446" spans="27:30" ht="15" x14ac:dyDescent="0.25">
      <c r="AA446" s="175" t="s">
        <v>1425</v>
      </c>
      <c r="AB446" s="175" t="s">
        <v>916</v>
      </c>
      <c r="AC446" s="175" t="s">
        <v>1426</v>
      </c>
      <c r="AD446" s="175" t="s">
        <v>917</v>
      </c>
    </row>
    <row r="447" spans="27:30" ht="15" x14ac:dyDescent="0.25">
      <c r="AA447" s="175" t="s">
        <v>918</v>
      </c>
      <c r="AB447" s="175" t="s">
        <v>919</v>
      </c>
      <c r="AC447" s="175" t="s">
        <v>1427</v>
      </c>
      <c r="AD447" s="175" t="s">
        <v>920</v>
      </c>
    </row>
    <row r="448" spans="27:30" ht="15" x14ac:dyDescent="0.25">
      <c r="AA448" s="175" t="s">
        <v>921</v>
      </c>
      <c r="AB448" s="175" t="s">
        <v>922</v>
      </c>
      <c r="AC448" s="175" t="s">
        <v>923</v>
      </c>
      <c r="AD448" s="175" t="s">
        <v>923</v>
      </c>
    </row>
    <row r="449" spans="27:30" ht="15" x14ac:dyDescent="0.25">
      <c r="AA449" s="175" t="s">
        <v>924</v>
      </c>
      <c r="AB449" s="175" t="s">
        <v>925</v>
      </c>
      <c r="AC449" s="175" t="s">
        <v>926</v>
      </c>
      <c r="AD449" s="175" t="s">
        <v>927</v>
      </c>
    </row>
    <row r="450" spans="27:30" ht="15" x14ac:dyDescent="0.25">
      <c r="AA450" s="175" t="s">
        <v>928</v>
      </c>
      <c r="AB450" s="175" t="s">
        <v>929</v>
      </c>
      <c r="AC450" s="175" t="s">
        <v>1428</v>
      </c>
      <c r="AD450" s="175" t="s">
        <v>930</v>
      </c>
    </row>
    <row r="451" spans="27:30" ht="15" x14ac:dyDescent="0.25">
      <c r="AA451" s="175" t="s">
        <v>931</v>
      </c>
      <c r="AB451" s="175" t="s">
        <v>932</v>
      </c>
      <c r="AC451" s="175" t="s">
        <v>1429</v>
      </c>
      <c r="AD451" s="175" t="s">
        <v>933</v>
      </c>
    </row>
    <row r="452" spans="27:30" ht="15" x14ac:dyDescent="0.25">
      <c r="AA452" s="175" t="s">
        <v>934</v>
      </c>
      <c r="AB452" s="175" t="s">
        <v>935</v>
      </c>
      <c r="AC452" s="175" t="s">
        <v>1430</v>
      </c>
      <c r="AD452" s="175" t="s">
        <v>936</v>
      </c>
    </row>
    <row r="453" spans="27:30" ht="15" x14ac:dyDescent="0.25">
      <c r="AA453" s="175" t="s">
        <v>937</v>
      </c>
      <c r="AB453" s="175" t="s">
        <v>938</v>
      </c>
      <c r="AC453" s="175" t="s">
        <v>1431</v>
      </c>
      <c r="AD453" s="175" t="s">
        <v>939</v>
      </c>
    </row>
    <row r="454" spans="27:30" ht="15" x14ac:dyDescent="0.25">
      <c r="AA454" s="175" t="s">
        <v>943</v>
      </c>
      <c r="AB454" s="175" t="s">
        <v>944</v>
      </c>
      <c r="AC454" s="175" t="s">
        <v>1432</v>
      </c>
      <c r="AD454" s="175" t="s">
        <v>945</v>
      </c>
    </row>
    <row r="455" spans="27:30" ht="15" x14ac:dyDescent="0.25">
      <c r="AA455" s="175" t="s">
        <v>946</v>
      </c>
      <c r="AB455" s="175" t="s">
        <v>947</v>
      </c>
      <c r="AC455" s="175" t="s">
        <v>948</v>
      </c>
      <c r="AD455" s="175" t="s">
        <v>949</v>
      </c>
    </row>
    <row r="456" spans="27:30" ht="15" x14ac:dyDescent="0.25">
      <c r="AA456" s="175" t="s">
        <v>950</v>
      </c>
      <c r="AB456" s="175" t="s">
        <v>951</v>
      </c>
      <c r="AC456" s="175" t="s">
        <v>1433</v>
      </c>
      <c r="AD456" s="175" t="s">
        <v>952</v>
      </c>
    </row>
    <row r="457" spans="27:30" ht="15" x14ac:dyDescent="0.25">
      <c r="AA457" s="175" t="s">
        <v>953</v>
      </c>
      <c r="AB457" s="175" t="s">
        <v>954</v>
      </c>
      <c r="AC457" s="175" t="s">
        <v>955</v>
      </c>
      <c r="AD457" s="175" t="s">
        <v>956</v>
      </c>
    </row>
    <row r="458" spans="27:30" ht="15" x14ac:dyDescent="0.25">
      <c r="AA458" s="175" t="s">
        <v>957</v>
      </c>
      <c r="AB458" s="175" t="s">
        <v>958</v>
      </c>
      <c r="AC458" s="175" t="s">
        <v>959</v>
      </c>
      <c r="AD458" s="175" t="s">
        <v>960</v>
      </c>
    </row>
    <row r="459" spans="27:30" ht="15" x14ac:dyDescent="0.25">
      <c r="AA459" s="175" t="s">
        <v>961</v>
      </c>
      <c r="AB459" s="175" t="s">
        <v>962</v>
      </c>
      <c r="AC459" s="175" t="s">
        <v>1434</v>
      </c>
      <c r="AD459" s="175" t="s">
        <v>963</v>
      </c>
    </row>
    <row r="460" spans="27:30" ht="15" x14ac:dyDescent="0.25">
      <c r="AA460" s="175" t="s">
        <v>964</v>
      </c>
      <c r="AB460" s="175" t="s">
        <v>965</v>
      </c>
      <c r="AC460" s="175" t="s">
        <v>964</v>
      </c>
      <c r="AD460" s="175" t="s">
        <v>966</v>
      </c>
    </row>
    <row r="461" spans="27:30" ht="15" x14ac:dyDescent="0.25">
      <c r="AA461" s="175" t="s">
        <v>967</v>
      </c>
      <c r="AB461" s="175" t="s">
        <v>968</v>
      </c>
      <c r="AC461" s="175" t="s">
        <v>969</v>
      </c>
      <c r="AD461" s="175" t="s">
        <v>970</v>
      </c>
    </row>
    <row r="462" spans="27:30" ht="15" x14ac:dyDescent="0.25">
      <c r="AA462" s="175" t="s">
        <v>971</v>
      </c>
      <c r="AB462" s="175" t="s">
        <v>972</v>
      </c>
      <c r="AC462" s="175" t="s">
        <v>971</v>
      </c>
      <c r="AD462" s="175" t="s">
        <v>973</v>
      </c>
    </row>
    <row r="463" spans="27:30" ht="15" x14ac:dyDescent="0.25">
      <c r="AA463" s="175" t="s">
        <v>974</v>
      </c>
      <c r="AB463" s="175" t="s">
        <v>975</v>
      </c>
      <c r="AC463" s="175" t="s">
        <v>1435</v>
      </c>
      <c r="AD463" s="175" t="s">
        <v>976</v>
      </c>
    </row>
    <row r="464" spans="27:30" ht="15" x14ac:dyDescent="0.25">
      <c r="AA464" s="175" t="s">
        <v>977</v>
      </c>
      <c r="AB464" s="175" t="s">
        <v>978</v>
      </c>
      <c r="AC464" s="175" t="s">
        <v>979</v>
      </c>
      <c r="AD464" s="175" t="s">
        <v>980</v>
      </c>
    </row>
    <row r="465" spans="27:30" ht="15" x14ac:dyDescent="0.25">
      <c r="AA465" s="175" t="s">
        <v>981</v>
      </c>
      <c r="AB465" s="175" t="s">
        <v>982</v>
      </c>
      <c r="AC465" s="175" t="s">
        <v>1436</v>
      </c>
      <c r="AD465" s="175" t="s">
        <v>983</v>
      </c>
    </row>
    <row r="466" spans="27:30" ht="15" x14ac:dyDescent="0.25">
      <c r="AA466" s="175" t="s">
        <v>984</v>
      </c>
      <c r="AB466" s="175" t="s">
        <v>985</v>
      </c>
      <c r="AC466" s="175" t="s">
        <v>1437</v>
      </c>
      <c r="AD466" s="175" t="s">
        <v>986</v>
      </c>
    </row>
    <row r="467" spans="27:30" ht="15" x14ac:dyDescent="0.25">
      <c r="AA467" s="175" t="s">
        <v>987</v>
      </c>
      <c r="AB467" s="175" t="s">
        <v>988</v>
      </c>
      <c r="AC467" s="175" t="s">
        <v>987</v>
      </c>
      <c r="AD467" s="175" t="s">
        <v>566</v>
      </c>
    </row>
    <row r="468" spans="27:30" ht="15" x14ac:dyDescent="0.25">
      <c r="AA468" s="175" t="s">
        <v>989</v>
      </c>
      <c r="AB468" s="175" t="s">
        <v>990</v>
      </c>
      <c r="AC468" s="175" t="s">
        <v>1438</v>
      </c>
      <c r="AD468" s="175" t="s">
        <v>991</v>
      </c>
    </row>
    <row r="469" spans="27:30" ht="15" x14ac:dyDescent="0.25">
      <c r="AA469" s="175" t="s">
        <v>992</v>
      </c>
      <c r="AB469" s="175" t="s">
        <v>993</v>
      </c>
      <c r="AC469" s="175" t="s">
        <v>1439</v>
      </c>
      <c r="AD469" s="175" t="s">
        <v>994</v>
      </c>
    </row>
    <row r="470" spans="27:30" ht="15" x14ac:dyDescent="0.25">
      <c r="AA470" s="175" t="s">
        <v>998</v>
      </c>
      <c r="AB470" s="175" t="s">
        <v>999</v>
      </c>
      <c r="AC470" s="175" t="s">
        <v>1440</v>
      </c>
      <c r="AD470" s="175" t="s">
        <v>1000</v>
      </c>
    </row>
    <row r="471" spans="27:30" ht="15" x14ac:dyDescent="0.25">
      <c r="AA471" s="175" t="s">
        <v>1001</v>
      </c>
      <c r="AB471" s="175" t="s">
        <v>1002</v>
      </c>
      <c r="AC471" s="175" t="s">
        <v>1441</v>
      </c>
      <c r="AD471" s="175" t="s">
        <v>1003</v>
      </c>
    </row>
    <row r="472" spans="27:30" ht="15" x14ac:dyDescent="0.25">
      <c r="AA472" s="175" t="s">
        <v>1004</v>
      </c>
      <c r="AB472" s="175" t="s">
        <v>1005</v>
      </c>
      <c r="AC472" s="175" t="s">
        <v>1442</v>
      </c>
      <c r="AD472" s="175" t="s">
        <v>1006</v>
      </c>
    </row>
    <row r="473" spans="27:30" ht="15" x14ac:dyDescent="0.25">
      <c r="AA473" s="175" t="s">
        <v>1007</v>
      </c>
      <c r="AB473" s="175" t="s">
        <v>1008</v>
      </c>
      <c r="AC473" s="175" t="s">
        <v>1443</v>
      </c>
      <c r="AD473" s="175" t="s">
        <v>1009</v>
      </c>
    </row>
    <row r="474" spans="27:30" ht="15" x14ac:dyDescent="0.25">
      <c r="AA474" s="175" t="s">
        <v>1010</v>
      </c>
      <c r="AB474" s="175" t="s">
        <v>1011</v>
      </c>
      <c r="AC474" s="175" t="s">
        <v>1444</v>
      </c>
      <c r="AD474" s="175" t="s">
        <v>1012</v>
      </c>
    </row>
    <row r="475" spans="27:30" ht="15" x14ac:dyDescent="0.25">
      <c r="AA475" s="175" t="s">
        <v>1013</v>
      </c>
      <c r="AB475" s="175" t="s">
        <v>1014</v>
      </c>
      <c r="AC475" s="175" t="s">
        <v>1015</v>
      </c>
      <c r="AD475" s="175" t="s">
        <v>1016</v>
      </c>
    </row>
    <row r="476" spans="27:30" ht="30" x14ac:dyDescent="0.25">
      <c r="AA476" s="175" t="s">
        <v>1017</v>
      </c>
      <c r="AB476" s="175" t="s">
        <v>1018</v>
      </c>
      <c r="AC476" s="175" t="s">
        <v>1445</v>
      </c>
      <c r="AD476" s="175" t="s">
        <v>1019</v>
      </c>
    </row>
    <row r="477" spans="27:30" ht="15" x14ac:dyDescent="0.25">
      <c r="AA477" s="175" t="s">
        <v>1020</v>
      </c>
      <c r="AB477" s="175" t="s">
        <v>1021</v>
      </c>
      <c r="AC477" s="175" t="s">
        <v>1446</v>
      </c>
      <c r="AD477" s="175" t="s">
        <v>1022</v>
      </c>
    </row>
    <row r="478" spans="27:30" ht="15" x14ac:dyDescent="0.25">
      <c r="AA478" s="175" t="s">
        <v>531</v>
      </c>
      <c r="AB478" s="175" t="s">
        <v>530</v>
      </c>
      <c r="AC478" s="175" t="s">
        <v>1447</v>
      </c>
      <c r="AD478" s="175" t="s">
        <v>532</v>
      </c>
    </row>
    <row r="479" spans="27:30" ht="15" x14ac:dyDescent="0.25">
      <c r="AA479" s="175" t="s">
        <v>1023</v>
      </c>
      <c r="AB479" s="175" t="s">
        <v>1024</v>
      </c>
      <c r="AC479" s="175" t="s">
        <v>1023</v>
      </c>
      <c r="AD479" s="175" t="s">
        <v>1025</v>
      </c>
    </row>
    <row r="480" spans="27:30" ht="15" x14ac:dyDescent="0.25">
      <c r="AA480" s="175" t="s">
        <v>1026</v>
      </c>
      <c r="AB480" s="175" t="s">
        <v>1027</v>
      </c>
      <c r="AC480" s="175" t="s">
        <v>1028</v>
      </c>
      <c r="AD480" s="175" t="s">
        <v>1029</v>
      </c>
    </row>
    <row r="481" spans="27:30" ht="15" x14ac:dyDescent="0.25">
      <c r="AA481" s="175" t="s">
        <v>1030</v>
      </c>
      <c r="AB481" s="175" t="s">
        <v>1031</v>
      </c>
      <c r="AC481" s="175" t="s">
        <v>1448</v>
      </c>
      <c r="AD481" s="175" t="s">
        <v>1032</v>
      </c>
    </row>
    <row r="482" spans="27:30" ht="15" x14ac:dyDescent="0.25">
      <c r="AA482" s="175" t="s">
        <v>1033</v>
      </c>
      <c r="AB482" s="175" t="s">
        <v>1034</v>
      </c>
      <c r="AC482" s="175" t="s">
        <v>1449</v>
      </c>
      <c r="AD482" s="175" t="s">
        <v>1035</v>
      </c>
    </row>
    <row r="483" spans="27:30" ht="15" x14ac:dyDescent="0.25">
      <c r="AA483" s="175" t="s">
        <v>1036</v>
      </c>
      <c r="AB483" s="175" t="s">
        <v>1037</v>
      </c>
      <c r="AC483" s="175" t="s">
        <v>1450</v>
      </c>
      <c r="AD483" s="175" t="s">
        <v>1038</v>
      </c>
    </row>
    <row r="484" spans="27:30" ht="15" x14ac:dyDescent="0.25">
      <c r="AA484" s="175" t="s">
        <v>1451</v>
      </c>
      <c r="AB484" s="175" t="s">
        <v>1039</v>
      </c>
      <c r="AC484" s="175" t="s">
        <v>1452</v>
      </c>
      <c r="AD484" s="175" t="s">
        <v>1040</v>
      </c>
    </row>
    <row r="485" spans="27:30" ht="15" x14ac:dyDescent="0.25">
      <c r="AA485" s="175" t="s">
        <v>1041</v>
      </c>
      <c r="AB485" s="175" t="s">
        <v>1042</v>
      </c>
      <c r="AC485" s="175" t="s">
        <v>1453</v>
      </c>
      <c r="AD485" s="175" t="s">
        <v>1043</v>
      </c>
    </row>
    <row r="486" spans="27:30" ht="15" x14ac:dyDescent="0.25">
      <c r="AA486" s="175" t="s">
        <v>1044</v>
      </c>
      <c r="AB486" s="175" t="s">
        <v>1045</v>
      </c>
      <c r="AC486" s="175" t="s">
        <v>1454</v>
      </c>
      <c r="AD486" s="175" t="s">
        <v>1046</v>
      </c>
    </row>
    <row r="487" spans="27:30" ht="15" x14ac:dyDescent="0.25">
      <c r="AA487" s="175" t="s">
        <v>1047</v>
      </c>
      <c r="AB487" s="175" t="s">
        <v>1048</v>
      </c>
      <c r="AC487" s="175" t="s">
        <v>1049</v>
      </c>
      <c r="AD487" s="175" t="s">
        <v>1050</v>
      </c>
    </row>
    <row r="488" spans="27:30" ht="15" x14ac:dyDescent="0.25">
      <c r="AA488" s="175" t="s">
        <v>1051</v>
      </c>
      <c r="AB488" s="175" t="s">
        <v>1052</v>
      </c>
      <c r="AC488" s="175" t="s">
        <v>1455</v>
      </c>
      <c r="AD488" s="175" t="s">
        <v>1053</v>
      </c>
    </row>
    <row r="489" spans="27:30" ht="15" x14ac:dyDescent="0.25">
      <c r="AA489" s="175" t="s">
        <v>1054</v>
      </c>
      <c r="AB489" s="175" t="s">
        <v>1055</v>
      </c>
      <c r="AC489" s="175" t="s">
        <v>1456</v>
      </c>
      <c r="AD489" s="175" t="s">
        <v>1056</v>
      </c>
    </row>
    <row r="490" spans="27:30" ht="15" x14ac:dyDescent="0.25">
      <c r="AA490" s="175" t="s">
        <v>1057</v>
      </c>
      <c r="AB490" s="175" t="s">
        <v>1058</v>
      </c>
      <c r="AC490" s="175" t="s">
        <v>1457</v>
      </c>
      <c r="AD490" s="175" t="s">
        <v>1059</v>
      </c>
    </row>
    <row r="491" spans="27:30" ht="15" x14ac:dyDescent="0.25">
      <c r="AA491" s="175" t="s">
        <v>1060</v>
      </c>
      <c r="AB491" s="175" t="s">
        <v>1061</v>
      </c>
      <c r="AC491" s="175" t="s">
        <v>1458</v>
      </c>
      <c r="AD491" s="175" t="s">
        <v>1062</v>
      </c>
    </row>
    <row r="492" spans="27:30" ht="15" x14ac:dyDescent="0.25">
      <c r="AA492" s="175" t="s">
        <v>1223</v>
      </c>
      <c r="AB492" s="175" t="s">
        <v>1222</v>
      </c>
      <c r="AC492" s="175" t="s">
        <v>1459</v>
      </c>
      <c r="AD492" s="175" t="s">
        <v>1224</v>
      </c>
    </row>
    <row r="493" spans="27:30" ht="15" x14ac:dyDescent="0.25">
      <c r="AA493" s="175" t="s">
        <v>1063</v>
      </c>
      <c r="AB493" s="175" t="s">
        <v>1064</v>
      </c>
      <c r="AC493" s="175" t="s">
        <v>1065</v>
      </c>
      <c r="AD493" s="175" t="s">
        <v>1066</v>
      </c>
    </row>
    <row r="494" spans="27:30" ht="15" x14ac:dyDescent="0.25">
      <c r="AA494" s="175" t="s">
        <v>1067</v>
      </c>
      <c r="AB494" s="175" t="s">
        <v>1068</v>
      </c>
      <c r="AC494" s="175" t="s">
        <v>1460</v>
      </c>
      <c r="AD494" s="175" t="s">
        <v>1069</v>
      </c>
    </row>
    <row r="495" spans="27:30" ht="15" x14ac:dyDescent="0.25">
      <c r="AA495" s="175" t="s">
        <v>1070</v>
      </c>
      <c r="AB495" s="175" t="s">
        <v>1071</v>
      </c>
      <c r="AC495" s="175" t="s">
        <v>1461</v>
      </c>
      <c r="AD495" s="175" t="s">
        <v>1072</v>
      </c>
    </row>
    <row r="496" spans="27:30" ht="15" x14ac:dyDescent="0.25">
      <c r="AA496" s="175" t="s">
        <v>1462</v>
      </c>
      <c r="AB496" s="175" t="s">
        <v>1073</v>
      </c>
      <c r="AC496" s="175" t="s">
        <v>1463</v>
      </c>
      <c r="AD496" s="175" t="s">
        <v>1074</v>
      </c>
    </row>
    <row r="497" spans="27:30" ht="15" x14ac:dyDescent="0.25">
      <c r="AA497" s="175" t="s">
        <v>1075</v>
      </c>
      <c r="AB497" s="175" t="s">
        <v>1076</v>
      </c>
      <c r="AC497" s="175" t="s">
        <v>1075</v>
      </c>
      <c r="AD497" s="175" t="s">
        <v>1077</v>
      </c>
    </row>
    <row r="498" spans="27:30" ht="15" x14ac:dyDescent="0.25">
      <c r="AA498" s="175" t="s">
        <v>1078</v>
      </c>
      <c r="AB498" s="175" t="s">
        <v>1079</v>
      </c>
      <c r="AC498" s="175" t="s">
        <v>1464</v>
      </c>
      <c r="AD498" s="175" t="s">
        <v>1080</v>
      </c>
    </row>
    <row r="499" spans="27:30" ht="15" x14ac:dyDescent="0.25">
      <c r="AA499" s="175" t="s">
        <v>1081</v>
      </c>
      <c r="AB499" s="175" t="s">
        <v>1082</v>
      </c>
      <c r="AC499" s="175" t="s">
        <v>1465</v>
      </c>
      <c r="AD499" s="175" t="s">
        <v>1083</v>
      </c>
    </row>
    <row r="500" spans="27:30" ht="15" x14ac:dyDescent="0.25">
      <c r="AA500" s="175" t="s">
        <v>1084</v>
      </c>
      <c r="AB500" s="175" t="s">
        <v>1085</v>
      </c>
      <c r="AC500" s="175" t="s">
        <v>1086</v>
      </c>
      <c r="AD500" s="175" t="s">
        <v>1087</v>
      </c>
    </row>
    <row r="501" spans="27:30" ht="15" x14ac:dyDescent="0.25">
      <c r="AA501" s="175" t="s">
        <v>1088</v>
      </c>
      <c r="AB501" s="175" t="s">
        <v>1089</v>
      </c>
      <c r="AC501" s="175" t="s">
        <v>1466</v>
      </c>
      <c r="AD501" s="175" t="s">
        <v>1090</v>
      </c>
    </row>
    <row r="502" spans="27:30" ht="15" x14ac:dyDescent="0.25">
      <c r="AA502" s="175" t="s">
        <v>1091</v>
      </c>
      <c r="AB502" s="175" t="s">
        <v>1092</v>
      </c>
      <c r="AC502" s="175" t="s">
        <v>1467</v>
      </c>
      <c r="AD502" s="175" t="s">
        <v>1093</v>
      </c>
    </row>
    <row r="503" spans="27:30" ht="15" x14ac:dyDescent="0.25">
      <c r="AA503" s="175" t="s">
        <v>1094</v>
      </c>
      <c r="AB503" s="175" t="s">
        <v>1095</v>
      </c>
      <c r="AC503" s="175" t="s">
        <v>1096</v>
      </c>
      <c r="AD503" s="175" t="s">
        <v>1097</v>
      </c>
    </row>
    <row r="504" spans="27:30" ht="15" x14ac:dyDescent="0.25">
      <c r="AA504" s="175" t="s">
        <v>1098</v>
      </c>
      <c r="AB504" s="175" t="s">
        <v>1099</v>
      </c>
      <c r="AC504" s="175" t="s">
        <v>1098</v>
      </c>
      <c r="AD504" s="175" t="s">
        <v>1100</v>
      </c>
    </row>
    <row r="505" spans="27:30" ht="15" x14ac:dyDescent="0.25">
      <c r="AA505" s="175" t="s">
        <v>1101</v>
      </c>
      <c r="AB505" s="175" t="s">
        <v>1102</v>
      </c>
      <c r="AC505" s="175" t="s">
        <v>1103</v>
      </c>
      <c r="AD505" s="175" t="s">
        <v>1104</v>
      </c>
    </row>
    <row r="506" spans="27:30" ht="15" x14ac:dyDescent="0.25">
      <c r="AA506" s="175" t="s">
        <v>1105</v>
      </c>
      <c r="AB506" s="175" t="s">
        <v>1106</v>
      </c>
      <c r="AC506" s="175" t="s">
        <v>1468</v>
      </c>
      <c r="AD506" s="175" t="s">
        <v>1107</v>
      </c>
    </row>
    <row r="507" spans="27:30" ht="15" x14ac:dyDescent="0.25">
      <c r="AA507" s="175" t="s">
        <v>1108</v>
      </c>
      <c r="AB507" s="175" t="s">
        <v>1109</v>
      </c>
      <c r="AC507" s="175" t="s">
        <v>1110</v>
      </c>
      <c r="AD507" s="175" t="s">
        <v>1111</v>
      </c>
    </row>
    <row r="508" spans="27:30" ht="15" x14ac:dyDescent="0.25">
      <c r="AA508" s="175" t="s">
        <v>996</v>
      </c>
      <c r="AB508" s="175" t="s">
        <v>995</v>
      </c>
      <c r="AC508" s="175" t="s">
        <v>1469</v>
      </c>
      <c r="AD508" s="175" t="s">
        <v>997</v>
      </c>
    </row>
    <row r="509" spans="27:30" ht="15" x14ac:dyDescent="0.25">
      <c r="AA509" s="175" t="s">
        <v>1112</v>
      </c>
      <c r="AB509" s="175" t="s">
        <v>1113</v>
      </c>
      <c r="AC509" s="175" t="s">
        <v>1470</v>
      </c>
      <c r="AD509" s="175" t="s">
        <v>1114</v>
      </c>
    </row>
    <row r="510" spans="27:30" ht="15" x14ac:dyDescent="0.25">
      <c r="AA510" s="175" t="s">
        <v>1115</v>
      </c>
      <c r="AB510" s="175" t="s">
        <v>1116</v>
      </c>
      <c r="AC510" s="175" t="s">
        <v>1115</v>
      </c>
      <c r="AD510" s="175" t="s">
        <v>1117</v>
      </c>
    </row>
    <row r="511" spans="27:30" ht="15" x14ac:dyDescent="0.25">
      <c r="AA511" s="175" t="s">
        <v>1118</v>
      </c>
      <c r="AB511" s="175" t="s">
        <v>1119</v>
      </c>
      <c r="AC511" s="175" t="s">
        <v>1471</v>
      </c>
      <c r="AD511" s="175" t="s">
        <v>806</v>
      </c>
    </row>
    <row r="512" spans="27:30" ht="15" x14ac:dyDescent="0.25">
      <c r="AA512" s="175" t="s">
        <v>1120</v>
      </c>
      <c r="AB512" s="175" t="s">
        <v>1121</v>
      </c>
      <c r="AC512" s="175" t="s">
        <v>1472</v>
      </c>
      <c r="AD512" s="175" t="s">
        <v>1122</v>
      </c>
    </row>
    <row r="513" spans="27:30" ht="15" x14ac:dyDescent="0.25">
      <c r="AA513" s="175" t="s">
        <v>1124</v>
      </c>
      <c r="AB513" s="175" t="s">
        <v>1123</v>
      </c>
      <c r="AC513" s="175" t="s">
        <v>1473</v>
      </c>
      <c r="AD513" s="175" t="s">
        <v>1125</v>
      </c>
    </row>
    <row r="514" spans="27:30" ht="15" x14ac:dyDescent="0.25">
      <c r="AA514" s="175" t="s">
        <v>1126</v>
      </c>
      <c r="AB514" s="175" t="s">
        <v>1127</v>
      </c>
      <c r="AC514" s="175" t="s">
        <v>1128</v>
      </c>
      <c r="AD514" s="175" t="s">
        <v>1129</v>
      </c>
    </row>
    <row r="515" spans="27:30" ht="15" x14ac:dyDescent="0.25">
      <c r="AA515" s="175" t="s">
        <v>1130</v>
      </c>
      <c r="AB515" s="175" t="s">
        <v>1131</v>
      </c>
      <c r="AC515" s="175" t="s">
        <v>1474</v>
      </c>
      <c r="AD515" s="175" t="s">
        <v>1132</v>
      </c>
    </row>
    <row r="516" spans="27:30" ht="15" x14ac:dyDescent="0.25">
      <c r="AA516" s="175" t="s">
        <v>1133</v>
      </c>
      <c r="AB516" s="175" t="s">
        <v>1134</v>
      </c>
      <c r="AC516" s="175" t="s">
        <v>1475</v>
      </c>
      <c r="AD516" s="175" t="s">
        <v>1135</v>
      </c>
    </row>
    <row r="517" spans="27:30" ht="15" x14ac:dyDescent="0.25">
      <c r="AA517" s="175" t="s">
        <v>1136</v>
      </c>
      <c r="AB517" s="175" t="s">
        <v>1137</v>
      </c>
      <c r="AC517" s="175" t="s">
        <v>1476</v>
      </c>
      <c r="AD517" s="175" t="s">
        <v>1138</v>
      </c>
    </row>
    <row r="518" spans="27:30" ht="15" x14ac:dyDescent="0.25">
      <c r="AA518" s="175" t="s">
        <v>1477</v>
      </c>
      <c r="AB518" s="175" t="s">
        <v>1478</v>
      </c>
      <c r="AC518" s="175" t="s">
        <v>1479</v>
      </c>
      <c r="AD518" s="175" t="s">
        <v>1480</v>
      </c>
    </row>
    <row r="519" spans="27:30" ht="15" x14ac:dyDescent="0.25">
      <c r="AA519" s="175" t="s">
        <v>1139</v>
      </c>
      <c r="AB519" s="175" t="s">
        <v>1140</v>
      </c>
      <c r="AC519" s="175" t="s">
        <v>1481</v>
      </c>
      <c r="AD519" s="175" t="s">
        <v>1141</v>
      </c>
    </row>
    <row r="520" spans="27:30" ht="15" x14ac:dyDescent="0.25">
      <c r="AA520" s="175" t="s">
        <v>1142</v>
      </c>
      <c r="AB520" s="175" t="s">
        <v>1143</v>
      </c>
      <c r="AC520" s="175" t="s">
        <v>1482</v>
      </c>
      <c r="AD520" s="175" t="s">
        <v>1144</v>
      </c>
    </row>
    <row r="521" spans="27:30" ht="15" x14ac:dyDescent="0.25">
      <c r="AA521" s="175" t="s">
        <v>1527</v>
      </c>
      <c r="AB521" s="175" t="s">
        <v>1528</v>
      </c>
      <c r="AC521" s="175" t="s">
        <v>1529</v>
      </c>
      <c r="AD521" s="175" t="s">
        <v>1530</v>
      </c>
    </row>
    <row r="522" spans="27:30" ht="15" x14ac:dyDescent="0.25">
      <c r="AA522" s="175" t="s">
        <v>1145</v>
      </c>
      <c r="AB522" s="175" t="s">
        <v>1146</v>
      </c>
      <c r="AC522" s="175" t="s">
        <v>1483</v>
      </c>
      <c r="AD522" s="175" t="s">
        <v>1147</v>
      </c>
    </row>
    <row r="523" spans="27:30" ht="15" x14ac:dyDescent="0.25">
      <c r="AA523" s="175" t="s">
        <v>1150</v>
      </c>
      <c r="AB523" s="175" t="s">
        <v>1151</v>
      </c>
      <c r="AC523" s="175" t="s">
        <v>1152</v>
      </c>
      <c r="AD523" s="175" t="s">
        <v>1153</v>
      </c>
    </row>
    <row r="524" spans="27:30" ht="15" x14ac:dyDescent="0.25">
      <c r="AA524" s="175" t="s">
        <v>1484</v>
      </c>
      <c r="AB524" s="175" t="s">
        <v>1148</v>
      </c>
      <c r="AC524" s="175" t="s">
        <v>1485</v>
      </c>
      <c r="AD524" s="175" t="s">
        <v>1149</v>
      </c>
    </row>
    <row r="525" spans="27:30" ht="15" x14ac:dyDescent="0.25">
      <c r="AA525" s="175" t="s">
        <v>1154</v>
      </c>
      <c r="AB525" s="175" t="s">
        <v>1155</v>
      </c>
      <c r="AC525" s="175" t="s">
        <v>1156</v>
      </c>
      <c r="AD525" s="175" t="s">
        <v>1157</v>
      </c>
    </row>
    <row r="526" spans="27:30" ht="15" x14ac:dyDescent="0.25">
      <c r="AA526" s="175" t="s">
        <v>1160</v>
      </c>
      <c r="AB526" s="175" t="s">
        <v>1161</v>
      </c>
      <c r="AC526" s="175" t="s">
        <v>1160</v>
      </c>
      <c r="AD526" s="175" t="s">
        <v>1162</v>
      </c>
    </row>
    <row r="527" spans="27:30" ht="15" x14ac:dyDescent="0.25">
      <c r="AA527" s="175" t="s">
        <v>1163</v>
      </c>
      <c r="AB527" s="175" t="s">
        <v>1164</v>
      </c>
      <c r="AC527" s="175" t="s">
        <v>1165</v>
      </c>
      <c r="AD527" s="175" t="s">
        <v>1166</v>
      </c>
    </row>
    <row r="528" spans="27:30" ht="15" x14ac:dyDescent="0.25">
      <c r="AA528" s="175" t="s">
        <v>1167</v>
      </c>
      <c r="AB528" s="175" t="s">
        <v>1168</v>
      </c>
      <c r="AC528" s="175" t="s">
        <v>1167</v>
      </c>
      <c r="AD528" s="175" t="s">
        <v>1169</v>
      </c>
    </row>
    <row r="529" spans="27:30" ht="15" x14ac:dyDescent="0.25">
      <c r="AA529" s="175" t="s">
        <v>1171</v>
      </c>
      <c r="AB529" s="175" t="s">
        <v>1170</v>
      </c>
      <c r="AC529" s="175" t="s">
        <v>1486</v>
      </c>
      <c r="AD529" s="175" t="s">
        <v>1172</v>
      </c>
    </row>
    <row r="530" spans="27:30" ht="15" x14ac:dyDescent="0.25">
      <c r="AA530" s="175" t="s">
        <v>1173</v>
      </c>
      <c r="AB530" s="175" t="s">
        <v>1174</v>
      </c>
      <c r="AC530" s="175" t="s">
        <v>1487</v>
      </c>
      <c r="AD530" s="175" t="s">
        <v>1175</v>
      </c>
    </row>
    <row r="531" spans="27:30" ht="15" x14ac:dyDescent="0.25">
      <c r="AA531" s="175" t="s">
        <v>1176</v>
      </c>
      <c r="AB531" s="175" t="s">
        <v>1177</v>
      </c>
      <c r="AC531" s="175" t="s">
        <v>1178</v>
      </c>
      <c r="AD531" s="175" t="s">
        <v>1179</v>
      </c>
    </row>
    <row r="532" spans="27:30" ht="15" x14ac:dyDescent="0.25">
      <c r="AA532" s="175" t="s">
        <v>1180</v>
      </c>
      <c r="AB532" s="175" t="s">
        <v>1181</v>
      </c>
      <c r="AC532" s="175" t="s">
        <v>1488</v>
      </c>
      <c r="AD532" s="175" t="s">
        <v>1182</v>
      </c>
    </row>
    <row r="533" spans="27:30" ht="15" x14ac:dyDescent="0.25">
      <c r="AA533" s="175" t="s">
        <v>1183</v>
      </c>
      <c r="AB533" s="175" t="s">
        <v>1184</v>
      </c>
      <c r="AC533" s="175" t="s">
        <v>1489</v>
      </c>
      <c r="AD533" s="175" t="s">
        <v>1185</v>
      </c>
    </row>
    <row r="534" spans="27:30" ht="15" x14ac:dyDescent="0.25">
      <c r="AA534" s="175" t="s">
        <v>1186</v>
      </c>
      <c r="AB534" s="175" t="s">
        <v>1187</v>
      </c>
      <c r="AC534" s="175" t="s">
        <v>1490</v>
      </c>
      <c r="AD534" s="175" t="s">
        <v>1188</v>
      </c>
    </row>
    <row r="535" spans="27:30" ht="15" x14ac:dyDescent="0.25">
      <c r="AA535" s="175" t="s">
        <v>1189</v>
      </c>
      <c r="AB535" s="175" t="s">
        <v>1190</v>
      </c>
      <c r="AC535" s="175" t="s">
        <v>1491</v>
      </c>
      <c r="AD535" s="175" t="s">
        <v>1191</v>
      </c>
    </row>
    <row r="536" spans="27:30" ht="15" x14ac:dyDescent="0.25">
      <c r="AA536" s="175" t="s">
        <v>1192</v>
      </c>
      <c r="AB536" s="175" t="s">
        <v>1193</v>
      </c>
      <c r="AC536" s="175" t="s">
        <v>1492</v>
      </c>
      <c r="AD536" s="175" t="s">
        <v>1194</v>
      </c>
    </row>
    <row r="537" spans="27:30" ht="15" x14ac:dyDescent="0.25">
      <c r="AA537" s="175" t="s">
        <v>1195</v>
      </c>
      <c r="AB537" s="175" t="s">
        <v>1196</v>
      </c>
      <c r="AC537" s="175" t="s">
        <v>1197</v>
      </c>
      <c r="AD537" s="175" t="s">
        <v>1198</v>
      </c>
    </row>
    <row r="538" spans="27:30" ht="15" x14ac:dyDescent="0.25">
      <c r="AA538" s="175" t="s">
        <v>1199</v>
      </c>
      <c r="AB538" s="175" t="s">
        <v>1200</v>
      </c>
      <c r="AC538" s="175" t="s">
        <v>1199</v>
      </c>
      <c r="AD538" s="175" t="s">
        <v>1201</v>
      </c>
    </row>
    <row r="539" spans="27:30" ht="15" x14ac:dyDescent="0.25">
      <c r="AA539" s="175" t="s">
        <v>1202</v>
      </c>
      <c r="AB539" s="175" t="s">
        <v>1203</v>
      </c>
      <c r="AC539" s="175" t="s">
        <v>1493</v>
      </c>
      <c r="AD539" s="175" t="s">
        <v>1204</v>
      </c>
    </row>
    <row r="540" spans="27:30" ht="15" x14ac:dyDescent="0.25">
      <c r="AA540" s="175" t="s">
        <v>1205</v>
      </c>
      <c r="AB540" s="175" t="s">
        <v>1206</v>
      </c>
      <c r="AC540" s="175" t="s">
        <v>1494</v>
      </c>
      <c r="AD540" s="175" t="s">
        <v>1207</v>
      </c>
    </row>
    <row r="541" spans="27:30" ht="15" x14ac:dyDescent="0.25">
      <c r="AA541" s="175" t="s">
        <v>1208</v>
      </c>
      <c r="AB541" s="175" t="s">
        <v>1209</v>
      </c>
      <c r="AC541" s="175" t="s">
        <v>1495</v>
      </c>
      <c r="AD541" s="175" t="s">
        <v>1210</v>
      </c>
    </row>
    <row r="542" spans="27:30" ht="15" x14ac:dyDescent="0.25">
      <c r="AA542" s="175" t="s">
        <v>1211</v>
      </c>
      <c r="AB542" s="175" t="s">
        <v>1212</v>
      </c>
      <c r="AC542" s="175" t="s">
        <v>1496</v>
      </c>
      <c r="AD542" s="175" t="s">
        <v>1213</v>
      </c>
    </row>
    <row r="543" spans="27:30" ht="15" x14ac:dyDescent="0.25">
      <c r="AA543" s="175" t="s">
        <v>1214</v>
      </c>
      <c r="AB543" s="175" t="s">
        <v>1215</v>
      </c>
      <c r="AC543" s="175" t="s">
        <v>1497</v>
      </c>
      <c r="AD543" s="175" t="s">
        <v>1216</v>
      </c>
    </row>
    <row r="544" spans="27:30" x14ac:dyDescent="0.2">
      <c r="AD544" s="164"/>
    </row>
    <row r="545" spans="30:30" x14ac:dyDescent="0.2">
      <c r="AD545" s="164"/>
    </row>
    <row r="546" spans="30:30" x14ac:dyDescent="0.2">
      <c r="AD546" s="164"/>
    </row>
    <row r="547" spans="30:30" x14ac:dyDescent="0.2">
      <c r="AD547" s="164"/>
    </row>
  </sheetData>
  <sheetProtection algorithmName="SHA-512" hashValue="pEqEUaqPrGluqwo4o/mn/UXa/jzU4KBaZhjCUO27WHpTb4eIrBLYBiyC+dqwRN/sHtLDxVqBBScceRC0VgAuHA==" saltValue="ue3KjPLJcWeNW5GSgsGqoA==" spinCount="100000" sheet="1" objects="1" scenarios="1"/>
  <sortState ref="AA188:AD541">
    <sortCondition ref="AA188:AA541"/>
  </sortState>
  <mergeCells count="4">
    <mergeCell ref="D9:E9"/>
    <mergeCell ref="F9:G9"/>
    <mergeCell ref="AD3:AH3"/>
    <mergeCell ref="A9:C9"/>
  </mergeCells>
  <dataValidations count="1">
    <dataValidation type="list" allowBlank="1" showInputMessage="1" showErrorMessage="1" sqref="A9:C9">
      <formula1>$AA$187:$AA$553</formula1>
    </dataValidation>
  </dataValidations>
  <printOptions horizontalCentered="1"/>
  <pageMargins left="0.25" right="0.25" top="0.25" bottom="0.25" header="0.5" footer="0.5"/>
  <pageSetup fitToHeight="2" orientation="portrait" r:id="rId1"/>
  <headerFooter alignWithMargins="0">
    <oddFooter>&amp;L&amp;6MO 500-1358 (10-18)</oddFooter>
  </headerFooter>
  <rowBreaks count="1" manualBreakCount="1">
    <brk id="57"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VA-5 Form</vt:lpstr>
      <vt:lpstr>'VA-5 Form'!Print_Area</vt:lpstr>
    </vt:vector>
  </TitlesOfParts>
  <Company>Missouri DESE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VA-5 form</dc:title>
  <dc:creator>K Siebert</dc:creator>
  <cp:lastModifiedBy>Evans, Lisa</cp:lastModifiedBy>
  <cp:lastPrinted>2018-10-17T16:53:19Z</cp:lastPrinted>
  <dcterms:created xsi:type="dcterms:W3CDTF">1998-05-14T20:20:53Z</dcterms:created>
  <dcterms:modified xsi:type="dcterms:W3CDTF">2021-09-13T17:02:11Z</dcterms:modified>
  <cp:category>VA-5 Form</cp:category>
</cp:coreProperties>
</file>